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ketball all/NM BASKETBALL/Ponte Vedra Sharks/2024-25/"/>
    </mc:Choice>
  </mc:AlternateContent>
  <xr:revisionPtr revIDLastSave="0" documentId="13_ncr:1_{8B4F1ED0-5C54-2F4C-95E7-AB6BAF27B8EA}" xr6:coauthVersionLast="47" xr6:coauthVersionMax="47" xr10:uidLastSave="{00000000-0000-0000-0000-000000000000}"/>
  <bookViews>
    <workbookView xWindow="48580" yWindow="5980" windowWidth="22720" windowHeight="11380" xr2:uid="{3C1C52B3-D8D4-4D4D-B2AA-1430CEB82F83}"/>
  </bookViews>
  <sheets>
    <sheet name="Totals" sheetId="1" r:id="rId1"/>
    <sheet name="Hynes" sheetId="17" r:id="rId2"/>
    <sheet name="Burkhardt" sheetId="16" r:id="rId3"/>
    <sheet name="Kesilewski" sheetId="15" r:id="rId4"/>
    <sheet name="ASpeace" sheetId="14" r:id="rId5"/>
    <sheet name="Myracek" sheetId="13" r:id="rId6"/>
    <sheet name="Paunetto" sheetId="12" r:id="rId7"/>
    <sheet name="Kroog" sheetId="10" r:id="rId8"/>
    <sheet name="Yucel" sheetId="11" r:id="rId9"/>
    <sheet name="RSpeace" sheetId="9" r:id="rId10"/>
    <sheet name="Westercamp" sheetId="8" r:id="rId11"/>
    <sheet name="Cowan" sheetId="7" r:id="rId12"/>
    <sheet name="Palmer" sheetId="6" r:id="rId13"/>
    <sheet name="Katsikas" sheetId="5" r:id="rId14"/>
    <sheet name="Bryant" sheetId="2" r:id="rId15"/>
    <sheet name="Simmons" sheetId="4" r:id="rId16"/>
    <sheet name="C. Simmons" sheetId="18" r:id="rId17"/>
    <sheet name="Sanchez" sheetId="3" r:id="rId18"/>
    <sheet name="Sheet3" sheetId="19" r:id="rId19"/>
  </sheets>
  <definedNames>
    <definedName name="OLE_LINK2" localSheetId="15">Simmons!$A$18</definedName>
    <definedName name="_xlnm.Print_Area" localSheetId="0">Totals!$A$2:$U$21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" i="3" l="1"/>
  <c r="V33" i="3"/>
  <c r="X33" i="3" s="1"/>
  <c r="Y33" i="3" s="1"/>
  <c r="W26" i="4"/>
  <c r="V26" i="4"/>
  <c r="X26" i="4" s="1"/>
  <c r="Y26" i="4" s="1"/>
  <c r="U25" i="16"/>
  <c r="T25" i="16"/>
  <c r="S25" i="16"/>
  <c r="R25" i="16"/>
  <c r="Q25" i="16"/>
  <c r="P25" i="16"/>
  <c r="O25" i="16"/>
  <c r="N25" i="16"/>
  <c r="L25" i="16"/>
  <c r="K25" i="16"/>
  <c r="I25" i="16"/>
  <c r="H25" i="16"/>
  <c r="F25" i="16"/>
  <c r="E25" i="16"/>
  <c r="D25" i="16"/>
  <c r="C25" i="16"/>
  <c r="X25" i="16"/>
  <c r="W25" i="16"/>
  <c r="V25" i="16"/>
  <c r="P32" i="8"/>
  <c r="V32" i="8"/>
  <c r="W25" i="4"/>
  <c r="V25" i="4"/>
  <c r="X25" i="4" s="1"/>
  <c r="Y25" i="4" s="1"/>
  <c r="W32" i="3"/>
  <c r="X32" i="3"/>
  <c r="Y32" i="3" s="1"/>
  <c r="V32" i="3"/>
  <c r="P32" i="3"/>
  <c r="W33" i="6"/>
  <c r="W32" i="6"/>
  <c r="W31" i="6"/>
  <c r="V31" i="6"/>
  <c r="X31" i="6" s="1"/>
  <c r="Y31" i="6" s="1"/>
  <c r="P33" i="6"/>
  <c r="V33" i="6" s="1"/>
  <c r="P32" i="6"/>
  <c r="V32" i="6" s="1"/>
  <c r="X32" i="6" s="1"/>
  <c r="Y32" i="6" s="1"/>
  <c r="P31" i="6"/>
  <c r="W34" i="5"/>
  <c r="V34" i="5"/>
  <c r="X34" i="5" s="1"/>
  <c r="Y34" i="5" s="1"/>
  <c r="W33" i="5"/>
  <c r="V33" i="5"/>
  <c r="W32" i="5"/>
  <c r="V32" i="5"/>
  <c r="W31" i="5"/>
  <c r="V31" i="5"/>
  <c r="X31" i="5" s="1"/>
  <c r="Y31" i="5" s="1"/>
  <c r="W32" i="9"/>
  <c r="V32" i="9"/>
  <c r="W31" i="9"/>
  <c r="V31" i="9"/>
  <c r="W30" i="9"/>
  <c r="V30" i="9"/>
  <c r="X30" i="9" s="1"/>
  <c r="Y30" i="9" s="1"/>
  <c r="P32" i="9"/>
  <c r="P31" i="9"/>
  <c r="P30" i="9"/>
  <c r="W32" i="8"/>
  <c r="W31" i="8"/>
  <c r="V31" i="8"/>
  <c r="X31" i="8" s="1"/>
  <c r="Y31" i="8" s="1"/>
  <c r="P31" i="8"/>
  <c r="W31" i="3"/>
  <c r="X31" i="3"/>
  <c r="Y31" i="3"/>
  <c r="V31" i="3"/>
  <c r="P31" i="3"/>
  <c r="W24" i="4"/>
  <c r="V24" i="4"/>
  <c r="X24" i="4" s="1"/>
  <c r="Y24" i="4" s="1"/>
  <c r="W30" i="6"/>
  <c r="P30" i="6"/>
  <c r="V30" i="6" s="1"/>
  <c r="X30" i="6" s="1"/>
  <c r="Y30" i="6" s="1"/>
  <c r="W30" i="5"/>
  <c r="V30" i="5"/>
  <c r="X30" i="5" s="1"/>
  <c r="Y30" i="5" s="1"/>
  <c r="W30" i="8"/>
  <c r="P30" i="8"/>
  <c r="V30" i="8" s="1"/>
  <c r="X30" i="8" s="1"/>
  <c r="Y30" i="8" s="1"/>
  <c r="W30" i="3"/>
  <c r="P30" i="3"/>
  <c r="V30" i="3" s="1"/>
  <c r="X30" i="3" s="1"/>
  <c r="Y30" i="3" s="1"/>
  <c r="W28" i="6"/>
  <c r="V28" i="6"/>
  <c r="X28" i="6" s="1"/>
  <c r="Y28" i="6" s="1"/>
  <c r="P27" i="7"/>
  <c r="P26" i="7"/>
  <c r="P25" i="7"/>
  <c r="P24" i="7"/>
  <c r="V24" i="7" s="1"/>
  <c r="X24" i="7" s="1"/>
  <c r="Y24" i="7" s="1"/>
  <c r="W26" i="7"/>
  <c r="V26" i="7"/>
  <c r="X26" i="7" s="1"/>
  <c r="Y26" i="7" s="1"/>
  <c r="W25" i="7"/>
  <c r="V25" i="7"/>
  <c r="X25" i="7" s="1"/>
  <c r="Y25" i="7" s="1"/>
  <c r="W24" i="7"/>
  <c r="W23" i="7"/>
  <c r="V23" i="7"/>
  <c r="X23" i="7" s="1"/>
  <c r="Y23" i="7" s="1"/>
  <c r="W22" i="7"/>
  <c r="V22" i="7"/>
  <c r="X22" i="7" s="1"/>
  <c r="Y22" i="7" s="1"/>
  <c r="P23" i="7"/>
  <c r="W28" i="5"/>
  <c r="V28" i="5"/>
  <c r="X28" i="5" s="1"/>
  <c r="Y28" i="5" s="1"/>
  <c r="W28" i="8"/>
  <c r="P28" i="8"/>
  <c r="V28" i="8" s="1"/>
  <c r="X28" i="8" s="1"/>
  <c r="Y28" i="8" s="1"/>
  <c r="W34" i="6"/>
  <c r="W29" i="6"/>
  <c r="W27" i="6"/>
  <c r="V27" i="6"/>
  <c r="X27" i="6" s="1"/>
  <c r="Y27" i="6" s="1"/>
  <c r="P22" i="7"/>
  <c r="W23" i="4"/>
  <c r="V23" i="4"/>
  <c r="W22" i="4"/>
  <c r="V22" i="4"/>
  <c r="W21" i="4"/>
  <c r="V21" i="4"/>
  <c r="W20" i="4"/>
  <c r="V20" i="4"/>
  <c r="W27" i="8"/>
  <c r="W26" i="8"/>
  <c r="W25" i="8"/>
  <c r="P27" i="8"/>
  <c r="V27" i="8" s="1"/>
  <c r="P26" i="8"/>
  <c r="V26" i="8" s="1"/>
  <c r="P29" i="5"/>
  <c r="V29" i="5" s="1"/>
  <c r="P27" i="5"/>
  <c r="V27" i="5" s="1"/>
  <c r="P26" i="5"/>
  <c r="V26" i="5" s="1"/>
  <c r="P25" i="5"/>
  <c r="V25" i="5" s="1"/>
  <c r="P25" i="8"/>
  <c r="V25" i="8" s="1"/>
  <c r="B27" i="4"/>
  <c r="C27" i="4"/>
  <c r="Y10" i="17"/>
  <c r="W9" i="17"/>
  <c r="V9" i="17"/>
  <c r="W8" i="17"/>
  <c r="V8" i="17"/>
  <c r="X8" i="17" s="1"/>
  <c r="Y8" i="17" s="1"/>
  <c r="W7" i="17"/>
  <c r="V7" i="17"/>
  <c r="X7" i="17" s="1"/>
  <c r="Y7" i="17" s="1"/>
  <c r="W6" i="17"/>
  <c r="V6" i="17"/>
  <c r="X6" i="17" s="1"/>
  <c r="Y6" i="17" s="1"/>
  <c r="W5" i="17"/>
  <c r="V5" i="17"/>
  <c r="W4" i="17"/>
  <c r="V4" i="17"/>
  <c r="V3" i="17"/>
  <c r="X3" i="17" s="1"/>
  <c r="Y3" i="17" s="1"/>
  <c r="W24" i="17"/>
  <c r="V24" i="17"/>
  <c r="X24" i="17" s="1"/>
  <c r="Y24" i="17" s="1"/>
  <c r="W19" i="17"/>
  <c r="V19" i="17"/>
  <c r="X19" i="17" s="1"/>
  <c r="Y19" i="17" s="1"/>
  <c r="W18" i="17"/>
  <c r="V18" i="17"/>
  <c r="X18" i="17" s="1"/>
  <c r="Y18" i="17" s="1"/>
  <c r="W17" i="17"/>
  <c r="V17" i="17"/>
  <c r="X17" i="17" s="1"/>
  <c r="Y17" i="17" s="1"/>
  <c r="W16" i="17"/>
  <c r="V16" i="17"/>
  <c r="X16" i="17" s="1"/>
  <c r="Y16" i="17" s="1"/>
  <c r="W15" i="17"/>
  <c r="V15" i="17"/>
  <c r="X15" i="17" s="1"/>
  <c r="Y15" i="17" s="1"/>
  <c r="W14" i="17"/>
  <c r="V14" i="17"/>
  <c r="X14" i="17" s="1"/>
  <c r="Y14" i="17" s="1"/>
  <c r="W13" i="17"/>
  <c r="V13" i="17"/>
  <c r="X13" i="17" s="1"/>
  <c r="Y13" i="17" s="1"/>
  <c r="W12" i="17"/>
  <c r="V12" i="17"/>
  <c r="X12" i="17" s="1"/>
  <c r="Y12" i="17" s="1"/>
  <c r="W3" i="17"/>
  <c r="W11" i="17" s="1"/>
  <c r="W16" i="1" s="1"/>
  <c r="R16" i="1"/>
  <c r="Q16" i="1"/>
  <c r="P16" i="1"/>
  <c r="O16" i="1"/>
  <c r="H16" i="1"/>
  <c r="W29" i="9"/>
  <c r="W28" i="9"/>
  <c r="W27" i="9"/>
  <c r="W26" i="9"/>
  <c r="W25" i="9"/>
  <c r="W24" i="9"/>
  <c r="V24" i="9"/>
  <c r="P29" i="9"/>
  <c r="V29" i="9" s="1"/>
  <c r="P28" i="9"/>
  <c r="V28" i="9" s="1"/>
  <c r="P27" i="9"/>
  <c r="V27" i="9" s="1"/>
  <c r="P26" i="9"/>
  <c r="V26" i="9" s="1"/>
  <c r="P25" i="9"/>
  <c r="V25" i="9" s="1"/>
  <c r="P24" i="9"/>
  <c r="W29" i="5"/>
  <c r="W27" i="5"/>
  <c r="W26" i="5"/>
  <c r="W25" i="5"/>
  <c r="W24" i="5"/>
  <c r="W23" i="5"/>
  <c r="W19" i="4"/>
  <c r="V19" i="4"/>
  <c r="W18" i="4"/>
  <c r="V18" i="4"/>
  <c r="W17" i="4"/>
  <c r="V17" i="4"/>
  <c r="X17" i="4" s="1"/>
  <c r="Y17" i="4" s="1"/>
  <c r="W16" i="4"/>
  <c r="V16" i="4"/>
  <c r="W15" i="4"/>
  <c r="V15" i="4"/>
  <c r="X15" i="4" s="1"/>
  <c r="Y15" i="4" s="1"/>
  <c r="W26" i="6"/>
  <c r="W25" i="6"/>
  <c r="W24" i="6"/>
  <c r="W23" i="6"/>
  <c r="W22" i="6"/>
  <c r="W21" i="6"/>
  <c r="V21" i="6"/>
  <c r="P29" i="6"/>
  <c r="V29" i="6" s="1"/>
  <c r="P26" i="6"/>
  <c r="V26" i="6" s="1"/>
  <c r="P25" i="6"/>
  <c r="V25" i="6" s="1"/>
  <c r="P24" i="6"/>
  <c r="V24" i="6" s="1"/>
  <c r="P23" i="6"/>
  <c r="V23" i="6" s="1"/>
  <c r="P22" i="6"/>
  <c r="V22" i="6" s="1"/>
  <c r="P21" i="6"/>
  <c r="W14" i="4"/>
  <c r="V14" i="4"/>
  <c r="X14" i="4" s="1"/>
  <c r="Y14" i="4" s="1"/>
  <c r="W13" i="4"/>
  <c r="V13" i="4"/>
  <c r="W12" i="4"/>
  <c r="V12" i="4"/>
  <c r="X12" i="4" s="1"/>
  <c r="Y12" i="4" s="1"/>
  <c r="W11" i="4"/>
  <c r="V11" i="4"/>
  <c r="X11" i="4" s="1"/>
  <c r="Y11" i="4" s="1"/>
  <c r="W10" i="4"/>
  <c r="V10" i="4"/>
  <c r="X10" i="4" s="1"/>
  <c r="Y10" i="4" s="1"/>
  <c r="W9" i="4"/>
  <c r="V9" i="4"/>
  <c r="W8" i="4"/>
  <c r="W7" i="4"/>
  <c r="V7" i="4"/>
  <c r="X7" i="4" s="1"/>
  <c r="Y7" i="4" s="1"/>
  <c r="W6" i="4"/>
  <c r="W5" i="4"/>
  <c r="V5" i="4"/>
  <c r="X5" i="4" s="1"/>
  <c r="Y5" i="4" s="1"/>
  <c r="W4" i="4"/>
  <c r="V4" i="4"/>
  <c r="X4" i="4" s="1"/>
  <c r="Y4" i="4" s="1"/>
  <c r="W3" i="4"/>
  <c r="V3" i="4"/>
  <c r="P23" i="9"/>
  <c r="V23" i="9" s="1"/>
  <c r="P22" i="9"/>
  <c r="V22" i="9" s="1"/>
  <c r="P21" i="9"/>
  <c r="V21" i="9" s="1"/>
  <c r="P20" i="9"/>
  <c r="V20" i="9" s="1"/>
  <c r="P19" i="9"/>
  <c r="V19" i="9" s="1"/>
  <c r="W23" i="9"/>
  <c r="W22" i="9"/>
  <c r="W21" i="9"/>
  <c r="W20" i="9"/>
  <c r="W19" i="9"/>
  <c r="W26" i="10"/>
  <c r="V26" i="10"/>
  <c r="X26" i="10" s="1"/>
  <c r="Y26" i="10" s="1"/>
  <c r="W25" i="10"/>
  <c r="V25" i="10"/>
  <c r="X25" i="10" s="1"/>
  <c r="Y25" i="10" s="1"/>
  <c r="W24" i="10"/>
  <c r="W23" i="10"/>
  <c r="V23" i="10"/>
  <c r="X23" i="10" s="1"/>
  <c r="Y23" i="10" s="1"/>
  <c r="W22" i="10"/>
  <c r="W21" i="10"/>
  <c r="V21" i="10"/>
  <c r="X21" i="10" s="1"/>
  <c r="Y21" i="10" s="1"/>
  <c r="W20" i="10"/>
  <c r="V20" i="10"/>
  <c r="X20" i="10" s="1"/>
  <c r="Y20" i="10" s="1"/>
  <c r="P26" i="10"/>
  <c r="P25" i="10"/>
  <c r="P24" i="10"/>
  <c r="V24" i="10" s="1"/>
  <c r="P23" i="10"/>
  <c r="P22" i="10"/>
  <c r="V22" i="10" s="1"/>
  <c r="P21" i="10"/>
  <c r="P20" i="10"/>
  <c r="P29" i="3"/>
  <c r="V29" i="3" s="1"/>
  <c r="P28" i="3"/>
  <c r="V28" i="3" s="1"/>
  <c r="P27" i="3"/>
  <c r="V27" i="3" s="1"/>
  <c r="P26" i="3"/>
  <c r="V26" i="3" s="1"/>
  <c r="P25" i="3"/>
  <c r="V25" i="3" s="1"/>
  <c r="P24" i="3"/>
  <c r="V24" i="3" s="1"/>
  <c r="P23" i="3"/>
  <c r="V23" i="3" s="1"/>
  <c r="P22" i="3"/>
  <c r="V22" i="3" s="1"/>
  <c r="P21" i="3"/>
  <c r="V21" i="3" s="1"/>
  <c r="P20" i="3"/>
  <c r="V20" i="3" s="1"/>
  <c r="W29" i="3"/>
  <c r="W28" i="3"/>
  <c r="W27" i="3"/>
  <c r="W26" i="3"/>
  <c r="W25" i="3"/>
  <c r="W24" i="3"/>
  <c r="W23" i="3"/>
  <c r="W22" i="3"/>
  <c r="W21" i="3"/>
  <c r="W20" i="3"/>
  <c r="W19" i="3"/>
  <c r="W18" i="3"/>
  <c r="P19" i="3"/>
  <c r="V19" i="3" s="1"/>
  <c r="X19" i="3" s="1"/>
  <c r="Y19" i="3" s="1"/>
  <c r="P29" i="8"/>
  <c r="V29" i="8" s="1"/>
  <c r="P24" i="8"/>
  <c r="V24" i="8" s="1"/>
  <c r="P23" i="8"/>
  <c r="V23" i="8" s="1"/>
  <c r="P22" i="8"/>
  <c r="V22" i="8" s="1"/>
  <c r="P21" i="8"/>
  <c r="V21" i="8" s="1"/>
  <c r="P20" i="8"/>
  <c r="V20" i="8" s="1"/>
  <c r="P19" i="8"/>
  <c r="V19" i="8" s="1"/>
  <c r="W33" i="8"/>
  <c r="W29" i="8"/>
  <c r="W24" i="8"/>
  <c r="W23" i="8"/>
  <c r="W22" i="8"/>
  <c r="W21" i="8"/>
  <c r="W20" i="8"/>
  <c r="W19" i="8"/>
  <c r="W18" i="8"/>
  <c r="P18" i="3"/>
  <c r="V18" i="3" s="1"/>
  <c r="X18" i="3" s="1"/>
  <c r="Y18" i="3" s="1"/>
  <c r="P8" i="4"/>
  <c r="V8" i="4" s="1"/>
  <c r="X8" i="4" s="1"/>
  <c r="Y8" i="4" s="1"/>
  <c r="P6" i="4"/>
  <c r="V6" i="4" s="1"/>
  <c r="X6" i="4" s="1"/>
  <c r="Y6" i="4" s="1"/>
  <c r="D56" i="1"/>
  <c r="C56" i="1"/>
  <c r="Y4" i="16"/>
  <c r="X4" i="16"/>
  <c r="W23" i="16"/>
  <c r="W22" i="16"/>
  <c r="W21" i="16"/>
  <c r="W20" i="16"/>
  <c r="W19" i="16"/>
  <c r="W18" i="16"/>
  <c r="W17" i="16"/>
  <c r="W16" i="16"/>
  <c r="W15" i="16"/>
  <c r="W14" i="16"/>
  <c r="W13" i="16"/>
  <c r="W12" i="16"/>
  <c r="W11" i="16"/>
  <c r="W10" i="16"/>
  <c r="W9" i="16"/>
  <c r="W8" i="16"/>
  <c r="W7" i="16"/>
  <c r="W6" i="16"/>
  <c r="W5" i="16"/>
  <c r="W4" i="16"/>
  <c r="V21" i="16"/>
  <c r="X21" i="16" s="1"/>
  <c r="Y21" i="16" s="1"/>
  <c r="V14" i="16"/>
  <c r="V10" i="16"/>
  <c r="V6" i="16"/>
  <c r="X6" i="16" s="1"/>
  <c r="Y6" i="16" s="1"/>
  <c r="V5" i="16"/>
  <c r="X5" i="16" s="1"/>
  <c r="Y5" i="16" s="1"/>
  <c r="V4" i="16"/>
  <c r="P23" i="16"/>
  <c r="V23" i="16" s="1"/>
  <c r="X23" i="16" s="1"/>
  <c r="Y23" i="16" s="1"/>
  <c r="P22" i="16"/>
  <c r="V22" i="16" s="1"/>
  <c r="X22" i="16" s="1"/>
  <c r="Y22" i="16" s="1"/>
  <c r="P21" i="16"/>
  <c r="P20" i="16"/>
  <c r="V20" i="16" s="1"/>
  <c r="P19" i="16"/>
  <c r="V19" i="16" s="1"/>
  <c r="P18" i="16"/>
  <c r="V18" i="16" s="1"/>
  <c r="P17" i="16"/>
  <c r="V17" i="16" s="1"/>
  <c r="P16" i="16"/>
  <c r="V16" i="16" s="1"/>
  <c r="X16" i="16" s="1"/>
  <c r="Y16" i="16" s="1"/>
  <c r="P15" i="16"/>
  <c r="V15" i="16" s="1"/>
  <c r="P14" i="16"/>
  <c r="P13" i="16"/>
  <c r="V13" i="16" s="1"/>
  <c r="X13" i="16" s="1"/>
  <c r="Y13" i="16" s="1"/>
  <c r="P12" i="16"/>
  <c r="V12" i="16" s="1"/>
  <c r="P11" i="16"/>
  <c r="V11" i="16" s="1"/>
  <c r="X11" i="16" s="1"/>
  <c r="Y11" i="16" s="1"/>
  <c r="P10" i="16"/>
  <c r="P9" i="16"/>
  <c r="V9" i="16" s="1"/>
  <c r="P8" i="16"/>
  <c r="V8" i="16" s="1"/>
  <c r="P7" i="16"/>
  <c r="V7" i="16" s="1"/>
  <c r="P6" i="16"/>
  <c r="P5" i="16"/>
  <c r="P4" i="16"/>
  <c r="C25" i="12"/>
  <c r="C17" i="1" s="1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W4" i="5"/>
  <c r="P24" i="5"/>
  <c r="V24" i="5" s="1"/>
  <c r="X24" i="5" s="1"/>
  <c r="Y24" i="5" s="1"/>
  <c r="P23" i="5"/>
  <c r="V23" i="5" s="1"/>
  <c r="P22" i="5"/>
  <c r="V22" i="5" s="1"/>
  <c r="P21" i="5"/>
  <c r="V21" i="5" s="1"/>
  <c r="P20" i="5"/>
  <c r="V20" i="5" s="1"/>
  <c r="P19" i="5"/>
  <c r="V19" i="5" s="1"/>
  <c r="P18" i="5"/>
  <c r="V18" i="5" s="1"/>
  <c r="P17" i="5"/>
  <c r="V17" i="5" s="1"/>
  <c r="P16" i="5"/>
  <c r="V16" i="5" s="1"/>
  <c r="P15" i="5"/>
  <c r="V15" i="5" s="1"/>
  <c r="P14" i="5"/>
  <c r="V14" i="5" s="1"/>
  <c r="P13" i="5"/>
  <c r="V13" i="5" s="1"/>
  <c r="P12" i="5"/>
  <c r="V12" i="5" s="1"/>
  <c r="P11" i="5"/>
  <c r="V11" i="5" s="1"/>
  <c r="P10" i="5"/>
  <c r="V10" i="5" s="1"/>
  <c r="P9" i="5"/>
  <c r="V9" i="5" s="1"/>
  <c r="P8" i="5"/>
  <c r="V8" i="5" s="1"/>
  <c r="P7" i="5"/>
  <c r="V7" i="5" s="1"/>
  <c r="P6" i="5"/>
  <c r="V6" i="5" s="1"/>
  <c r="P5" i="5"/>
  <c r="V5" i="5" s="1"/>
  <c r="P4" i="5"/>
  <c r="V4" i="5" s="1"/>
  <c r="X4" i="5" s="1"/>
  <c r="Y4" i="5" s="1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P20" i="6"/>
  <c r="V20" i="6" s="1"/>
  <c r="P19" i="6"/>
  <c r="V19" i="6" s="1"/>
  <c r="P18" i="6"/>
  <c r="V18" i="6" s="1"/>
  <c r="P17" i="6"/>
  <c r="V17" i="6" s="1"/>
  <c r="P16" i="6"/>
  <c r="V16" i="6" s="1"/>
  <c r="P15" i="6"/>
  <c r="V15" i="6" s="1"/>
  <c r="P14" i="6"/>
  <c r="V14" i="6" s="1"/>
  <c r="P13" i="6"/>
  <c r="V13" i="6" s="1"/>
  <c r="P12" i="6"/>
  <c r="V12" i="6" s="1"/>
  <c r="P11" i="6"/>
  <c r="V11" i="6" s="1"/>
  <c r="P10" i="6"/>
  <c r="V10" i="6" s="1"/>
  <c r="P9" i="6"/>
  <c r="V9" i="6" s="1"/>
  <c r="P8" i="6"/>
  <c r="V8" i="6" s="1"/>
  <c r="P7" i="6"/>
  <c r="V7" i="6" s="1"/>
  <c r="P6" i="6"/>
  <c r="V6" i="6" s="1"/>
  <c r="P5" i="6"/>
  <c r="V5" i="6" s="1"/>
  <c r="P4" i="6"/>
  <c r="V4" i="6" s="1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V20" i="7"/>
  <c r="X20" i="7" s="1"/>
  <c r="Y20" i="7" s="1"/>
  <c r="V13" i="7"/>
  <c r="X13" i="7" s="1"/>
  <c r="Y13" i="7" s="1"/>
  <c r="V12" i="7"/>
  <c r="V6" i="7"/>
  <c r="V5" i="7"/>
  <c r="P21" i="7"/>
  <c r="V21" i="7" s="1"/>
  <c r="P20" i="7"/>
  <c r="P19" i="7"/>
  <c r="V19" i="7" s="1"/>
  <c r="X19" i="7" s="1"/>
  <c r="Y19" i="7" s="1"/>
  <c r="P18" i="7"/>
  <c r="V18" i="7" s="1"/>
  <c r="P17" i="7"/>
  <c r="V17" i="7" s="1"/>
  <c r="X17" i="7" s="1"/>
  <c r="Y17" i="7" s="1"/>
  <c r="P16" i="7"/>
  <c r="V16" i="7" s="1"/>
  <c r="P15" i="7"/>
  <c r="V15" i="7" s="1"/>
  <c r="P14" i="7"/>
  <c r="V14" i="7" s="1"/>
  <c r="P13" i="7"/>
  <c r="P12" i="7"/>
  <c r="P11" i="7"/>
  <c r="V11" i="7" s="1"/>
  <c r="P10" i="7"/>
  <c r="V10" i="7" s="1"/>
  <c r="P9" i="7"/>
  <c r="V9" i="7" s="1"/>
  <c r="P8" i="7"/>
  <c r="V8" i="7" s="1"/>
  <c r="P7" i="7"/>
  <c r="V7" i="7" s="1"/>
  <c r="P6" i="7"/>
  <c r="P5" i="7"/>
  <c r="P4" i="7"/>
  <c r="V4" i="7" s="1"/>
  <c r="X4" i="7" s="1"/>
  <c r="Y4" i="7" s="1"/>
  <c r="W20" i="15"/>
  <c r="X20" i="15" s="1"/>
  <c r="Y20" i="15" s="1"/>
  <c r="W19" i="15"/>
  <c r="X19" i="15" s="1"/>
  <c r="Y19" i="15" s="1"/>
  <c r="W18" i="15"/>
  <c r="W17" i="15"/>
  <c r="W16" i="15"/>
  <c r="W15" i="15"/>
  <c r="W14" i="15"/>
  <c r="W13" i="15"/>
  <c r="W12" i="15"/>
  <c r="W11" i="15"/>
  <c r="W10" i="15"/>
  <c r="W9" i="15"/>
  <c r="W8" i="15"/>
  <c r="W7" i="15"/>
  <c r="W6" i="15"/>
  <c r="W5" i="15"/>
  <c r="W4" i="15"/>
  <c r="V20" i="15"/>
  <c r="V19" i="15"/>
  <c r="V15" i="15"/>
  <c r="V11" i="15"/>
  <c r="V9" i="15"/>
  <c r="V7" i="15"/>
  <c r="V4" i="15"/>
  <c r="X4" i="15" s="1"/>
  <c r="Y4" i="15" s="1"/>
  <c r="P20" i="15"/>
  <c r="P19" i="15"/>
  <c r="P18" i="15"/>
  <c r="V18" i="15" s="1"/>
  <c r="P17" i="15"/>
  <c r="V17" i="15" s="1"/>
  <c r="P16" i="15"/>
  <c r="V16" i="15" s="1"/>
  <c r="P15" i="15"/>
  <c r="P14" i="15"/>
  <c r="V14" i="15" s="1"/>
  <c r="P13" i="15"/>
  <c r="V13" i="15" s="1"/>
  <c r="P12" i="15"/>
  <c r="V12" i="15" s="1"/>
  <c r="P11" i="15"/>
  <c r="P10" i="15"/>
  <c r="V10" i="15" s="1"/>
  <c r="P9" i="15"/>
  <c r="P8" i="15"/>
  <c r="V8" i="15" s="1"/>
  <c r="P7" i="15"/>
  <c r="P6" i="15"/>
  <c r="V6" i="15" s="1"/>
  <c r="P5" i="15"/>
  <c r="V5" i="15" s="1"/>
  <c r="P4" i="15"/>
  <c r="P19" i="10"/>
  <c r="P18" i="10"/>
  <c r="P17" i="10"/>
  <c r="P16" i="10"/>
  <c r="V16" i="10" s="1"/>
  <c r="P15" i="10"/>
  <c r="V15" i="10" s="1"/>
  <c r="X15" i="10" s="1"/>
  <c r="Y15" i="10" s="1"/>
  <c r="P14" i="10"/>
  <c r="V14" i="10" s="1"/>
  <c r="P13" i="10"/>
  <c r="V13" i="10" s="1"/>
  <c r="P12" i="10"/>
  <c r="V12" i="10" s="1"/>
  <c r="P11" i="10"/>
  <c r="V11" i="10" s="1"/>
  <c r="P10" i="10"/>
  <c r="V10" i="10" s="1"/>
  <c r="P9" i="10"/>
  <c r="V9" i="10" s="1"/>
  <c r="X9" i="10" s="1"/>
  <c r="Y9" i="10" s="1"/>
  <c r="P8" i="10"/>
  <c r="V8" i="10" s="1"/>
  <c r="P7" i="10"/>
  <c r="V7" i="10" s="1"/>
  <c r="P6" i="10"/>
  <c r="V6" i="10" s="1"/>
  <c r="P5" i="10"/>
  <c r="V5" i="10" s="1"/>
  <c r="P4" i="10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P18" i="9"/>
  <c r="V18" i="9" s="1"/>
  <c r="X18" i="9" s="1"/>
  <c r="Y18" i="9" s="1"/>
  <c r="P17" i="9"/>
  <c r="V17" i="9" s="1"/>
  <c r="P16" i="9"/>
  <c r="V16" i="9" s="1"/>
  <c r="P15" i="9"/>
  <c r="V15" i="9" s="1"/>
  <c r="P14" i="9"/>
  <c r="V14" i="9" s="1"/>
  <c r="P13" i="9"/>
  <c r="V13" i="9" s="1"/>
  <c r="P12" i="9"/>
  <c r="V12" i="9" s="1"/>
  <c r="P11" i="9"/>
  <c r="V11" i="9" s="1"/>
  <c r="P10" i="9"/>
  <c r="V10" i="9" s="1"/>
  <c r="P9" i="9"/>
  <c r="V9" i="9" s="1"/>
  <c r="P8" i="9"/>
  <c r="V8" i="9" s="1"/>
  <c r="P7" i="9"/>
  <c r="V7" i="9" s="1"/>
  <c r="P6" i="9"/>
  <c r="V6" i="9" s="1"/>
  <c r="P5" i="9"/>
  <c r="V5" i="9" s="1"/>
  <c r="P4" i="9"/>
  <c r="V4" i="9" s="1"/>
  <c r="X4" i="9" s="1"/>
  <c r="Y4" i="9" s="1"/>
  <c r="W19" i="10"/>
  <c r="W18" i="10"/>
  <c r="W17" i="10"/>
  <c r="W16" i="10"/>
  <c r="W15" i="10"/>
  <c r="W14" i="10"/>
  <c r="W13" i="10"/>
  <c r="W12" i="10"/>
  <c r="W11" i="10"/>
  <c r="W10" i="10"/>
  <c r="W9" i="10"/>
  <c r="W8" i="10"/>
  <c r="W7" i="10"/>
  <c r="W6" i="10"/>
  <c r="W5" i="10"/>
  <c r="V19" i="10"/>
  <c r="V18" i="10"/>
  <c r="V17" i="10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W4" i="8"/>
  <c r="P18" i="8"/>
  <c r="V18" i="8" s="1"/>
  <c r="P17" i="8"/>
  <c r="V17" i="8" s="1"/>
  <c r="P16" i="8"/>
  <c r="V16" i="8" s="1"/>
  <c r="P15" i="8"/>
  <c r="V15" i="8" s="1"/>
  <c r="P14" i="8"/>
  <c r="V14" i="8" s="1"/>
  <c r="P13" i="8"/>
  <c r="V13" i="8" s="1"/>
  <c r="P12" i="8"/>
  <c r="V12" i="8" s="1"/>
  <c r="P11" i="8"/>
  <c r="V11" i="8" s="1"/>
  <c r="P10" i="8"/>
  <c r="V10" i="8" s="1"/>
  <c r="P9" i="8"/>
  <c r="V9" i="8" s="1"/>
  <c r="P8" i="8"/>
  <c r="V8" i="8" s="1"/>
  <c r="P7" i="8"/>
  <c r="V7" i="8" s="1"/>
  <c r="P6" i="8"/>
  <c r="V6" i="8" s="1"/>
  <c r="P5" i="8"/>
  <c r="V5" i="8" s="1"/>
  <c r="P4" i="8"/>
  <c r="V4" i="8" s="1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P17" i="3"/>
  <c r="V17" i="3" s="1"/>
  <c r="P16" i="3"/>
  <c r="V16" i="3" s="1"/>
  <c r="P15" i="3"/>
  <c r="V15" i="3" s="1"/>
  <c r="P14" i="3"/>
  <c r="V14" i="3" s="1"/>
  <c r="P13" i="3"/>
  <c r="V13" i="3" s="1"/>
  <c r="P12" i="3"/>
  <c r="V12" i="3" s="1"/>
  <c r="P11" i="3"/>
  <c r="V11" i="3" s="1"/>
  <c r="P10" i="3"/>
  <c r="V10" i="3" s="1"/>
  <c r="P9" i="3"/>
  <c r="V9" i="3" s="1"/>
  <c r="P8" i="3"/>
  <c r="V8" i="3" s="1"/>
  <c r="P7" i="3"/>
  <c r="V7" i="3" s="1"/>
  <c r="P6" i="3"/>
  <c r="V6" i="3" s="1"/>
  <c r="P5" i="3"/>
  <c r="V5" i="3" s="1"/>
  <c r="P4" i="3"/>
  <c r="V4" i="3" s="1"/>
  <c r="U11" i="17"/>
  <c r="U16" i="1" s="1"/>
  <c r="T11" i="17"/>
  <c r="T16" i="1" s="1"/>
  <c r="S11" i="17"/>
  <c r="S16" i="1" s="1"/>
  <c r="R11" i="17"/>
  <c r="Q11" i="17"/>
  <c r="P11" i="17"/>
  <c r="O11" i="17"/>
  <c r="N11" i="17"/>
  <c r="N16" i="1" s="1"/>
  <c r="L11" i="17"/>
  <c r="L16" i="1" s="1"/>
  <c r="K11" i="17"/>
  <c r="M11" i="17" s="1"/>
  <c r="M16" i="1" s="1"/>
  <c r="I11" i="17"/>
  <c r="I16" i="1" s="1"/>
  <c r="H11" i="17"/>
  <c r="F11" i="17"/>
  <c r="F16" i="1" s="1"/>
  <c r="E11" i="17"/>
  <c r="E16" i="1" s="1"/>
  <c r="D11" i="17"/>
  <c r="D16" i="1" s="1"/>
  <c r="C11" i="17"/>
  <c r="C16" i="1" s="1"/>
  <c r="B11" i="17"/>
  <c r="B16" i="1" s="1"/>
  <c r="W3" i="16"/>
  <c r="J3" i="6"/>
  <c r="P28" i="7"/>
  <c r="P33" i="8"/>
  <c r="V33" i="8" s="1"/>
  <c r="P34" i="6"/>
  <c r="V34" i="6" s="1"/>
  <c r="P27" i="10"/>
  <c r="P33" i="3"/>
  <c r="P22" i="2"/>
  <c r="X33" i="6" l="1"/>
  <c r="Y33" i="6" s="1"/>
  <c r="X33" i="5"/>
  <c r="Y33" i="5" s="1"/>
  <c r="X32" i="9"/>
  <c r="Y32" i="9" s="1"/>
  <c r="X32" i="5"/>
  <c r="Y32" i="5" s="1"/>
  <c r="X31" i="9"/>
  <c r="Y31" i="9" s="1"/>
  <c r="X32" i="8"/>
  <c r="Y32" i="8" s="1"/>
  <c r="X11" i="6"/>
  <c r="Y11" i="6" s="1"/>
  <c r="X22" i="5"/>
  <c r="Y22" i="5" s="1"/>
  <c r="X8" i="5"/>
  <c r="Y8" i="5" s="1"/>
  <c r="X14" i="5"/>
  <c r="Y14" i="5" s="1"/>
  <c r="X27" i="5"/>
  <c r="Y27" i="5" s="1"/>
  <c r="X5" i="5"/>
  <c r="Y5" i="5" s="1"/>
  <c r="X13" i="5"/>
  <c r="Y13" i="5" s="1"/>
  <c r="X6" i="5"/>
  <c r="Y6" i="5" s="1"/>
  <c r="X26" i="9"/>
  <c r="Y26" i="9" s="1"/>
  <c r="X21" i="9"/>
  <c r="Y21" i="9" s="1"/>
  <c r="X25" i="8"/>
  <c r="Y25" i="8" s="1"/>
  <c r="X9" i="4"/>
  <c r="Y9" i="4" s="1"/>
  <c r="X13" i="4"/>
  <c r="Y13" i="4" s="1"/>
  <c r="X20" i="4"/>
  <c r="Y20" i="4" s="1"/>
  <c r="X3" i="4"/>
  <c r="Y3" i="4" s="1"/>
  <c r="X21" i="4"/>
  <c r="Y21" i="4" s="1"/>
  <c r="X34" i="6"/>
  <c r="Y34" i="6" s="1"/>
  <c r="X23" i="5"/>
  <c r="Y23" i="5" s="1"/>
  <c r="X29" i="9"/>
  <c r="Y29" i="9" s="1"/>
  <c r="X25" i="3"/>
  <c r="Y25" i="3" s="1"/>
  <c r="X23" i="4"/>
  <c r="Y23" i="4" s="1"/>
  <c r="X29" i="6"/>
  <c r="Y29" i="6" s="1"/>
  <c r="X29" i="5"/>
  <c r="Y29" i="5" s="1"/>
  <c r="X20" i="16"/>
  <c r="Y20" i="16" s="1"/>
  <c r="X28" i="9"/>
  <c r="Y28" i="9" s="1"/>
  <c r="X29" i="8"/>
  <c r="Y29" i="8" s="1"/>
  <c r="X22" i="4"/>
  <c r="Y22" i="4" s="1"/>
  <c r="X29" i="3"/>
  <c r="Y29" i="3" s="1"/>
  <c r="X16" i="5"/>
  <c r="Y16" i="5" s="1"/>
  <c r="X10" i="5"/>
  <c r="Y10" i="5" s="1"/>
  <c r="X18" i="5"/>
  <c r="Y18" i="5" s="1"/>
  <c r="X20" i="5"/>
  <c r="Y20" i="5" s="1"/>
  <c r="X19" i="16"/>
  <c r="Y19" i="16" s="1"/>
  <c r="X27" i="9"/>
  <c r="Y27" i="9" s="1"/>
  <c r="X27" i="8"/>
  <c r="Y27" i="8" s="1"/>
  <c r="X22" i="8"/>
  <c r="Y22" i="8" s="1"/>
  <c r="X28" i="3"/>
  <c r="Y28" i="3" s="1"/>
  <c r="X4" i="6"/>
  <c r="Y4" i="6" s="1"/>
  <c r="X4" i="17"/>
  <c r="Y4" i="17" s="1"/>
  <c r="X18" i="16"/>
  <c r="Y18" i="16" s="1"/>
  <c r="X27" i="3"/>
  <c r="Y27" i="3" s="1"/>
  <c r="X26" i="6"/>
  <c r="Y26" i="6" s="1"/>
  <c r="X21" i="7"/>
  <c r="Y21" i="7" s="1"/>
  <c r="X26" i="5"/>
  <c r="Y26" i="5" s="1"/>
  <c r="X17" i="16"/>
  <c r="Y17" i="16" s="1"/>
  <c r="X25" i="9"/>
  <c r="Y25" i="9" s="1"/>
  <c r="X26" i="8"/>
  <c r="Y26" i="8" s="1"/>
  <c r="X26" i="3"/>
  <c r="Y26" i="3" s="1"/>
  <c r="X19" i="4"/>
  <c r="Y19" i="4" s="1"/>
  <c r="X25" i="6"/>
  <c r="Y25" i="6" s="1"/>
  <c r="X25" i="5"/>
  <c r="Y25" i="5" s="1"/>
  <c r="X24" i="9"/>
  <c r="Y24" i="9" s="1"/>
  <c r="X24" i="10"/>
  <c r="Y24" i="10" s="1"/>
  <c r="X33" i="8"/>
  <c r="Y33" i="8" s="1"/>
  <c r="X18" i="8"/>
  <c r="Y18" i="8" s="1"/>
  <c r="X18" i="4"/>
  <c r="Y18" i="4" s="1"/>
  <c r="K16" i="1"/>
  <c r="V11" i="17"/>
  <c r="X5" i="17"/>
  <c r="Y5" i="17" s="1"/>
  <c r="X9" i="17"/>
  <c r="Y9" i="17" s="1"/>
  <c r="G11" i="17"/>
  <c r="G16" i="1" s="1"/>
  <c r="X24" i="6"/>
  <c r="Y24" i="6" s="1"/>
  <c r="X19" i="9"/>
  <c r="Y19" i="9" s="1"/>
  <c r="X23" i="9"/>
  <c r="Y23" i="9" s="1"/>
  <c r="X24" i="8"/>
  <c r="Y24" i="8" s="1"/>
  <c r="X24" i="3"/>
  <c r="Y24" i="3" s="1"/>
  <c r="X23" i="6"/>
  <c r="Y23" i="6" s="1"/>
  <c r="X22" i="9"/>
  <c r="Y22" i="9" s="1"/>
  <c r="X23" i="8"/>
  <c r="Y23" i="8" s="1"/>
  <c r="X23" i="3"/>
  <c r="Y23" i="3" s="1"/>
  <c r="X16" i="4"/>
  <c r="Y16" i="4" s="1"/>
  <c r="X22" i="6"/>
  <c r="Y22" i="6" s="1"/>
  <c r="X18" i="7"/>
  <c r="Y18" i="7" s="1"/>
  <c r="X22" i="3"/>
  <c r="Y22" i="3" s="1"/>
  <c r="X20" i="9"/>
  <c r="Y20" i="9" s="1"/>
  <c r="X21" i="6"/>
  <c r="Y21" i="6" s="1"/>
  <c r="X11" i="7"/>
  <c r="Y11" i="7" s="1"/>
  <c r="X12" i="7"/>
  <c r="Y12" i="7" s="1"/>
  <c r="X21" i="5"/>
  <c r="Y21" i="5" s="1"/>
  <c r="X22" i="10"/>
  <c r="Y22" i="10" s="1"/>
  <c r="X21" i="8"/>
  <c r="Y21" i="8" s="1"/>
  <c r="X21" i="3"/>
  <c r="Y21" i="3" s="1"/>
  <c r="X20" i="6"/>
  <c r="Y20" i="6" s="1"/>
  <c r="X16" i="7"/>
  <c r="Y16" i="7" s="1"/>
  <c r="X18" i="15"/>
  <c r="Y18" i="15" s="1"/>
  <c r="X20" i="8"/>
  <c r="Y20" i="8" s="1"/>
  <c r="X20" i="3"/>
  <c r="Y20" i="3" s="1"/>
  <c r="X19" i="6"/>
  <c r="Y19" i="6" s="1"/>
  <c r="X15" i="7"/>
  <c r="Y15" i="7" s="1"/>
  <c r="J11" i="17"/>
  <c r="J16" i="1" s="1"/>
  <c r="X19" i="5"/>
  <c r="Y19" i="5" s="1"/>
  <c r="X17" i="15"/>
  <c r="Y17" i="15" s="1"/>
  <c r="X19" i="8"/>
  <c r="Y19" i="8" s="1"/>
  <c r="X18" i="6"/>
  <c r="Y18" i="6" s="1"/>
  <c r="X14" i="7"/>
  <c r="Y14" i="7" s="1"/>
  <c r="X16" i="15"/>
  <c r="Y16" i="15" s="1"/>
  <c r="X15" i="15"/>
  <c r="Y15" i="15" s="1"/>
  <c r="X17" i="9"/>
  <c r="Y17" i="9" s="1"/>
  <c r="X17" i="6"/>
  <c r="Y17" i="6" s="1"/>
  <c r="X17" i="5"/>
  <c r="Y17" i="5" s="1"/>
  <c r="X16" i="9"/>
  <c r="Y16" i="9" s="1"/>
  <c r="X17" i="8"/>
  <c r="Y17" i="8" s="1"/>
  <c r="X17" i="3"/>
  <c r="X16" i="6"/>
  <c r="Y16" i="6" s="1"/>
  <c r="X15" i="16"/>
  <c r="Y15" i="16" s="1"/>
  <c r="X15" i="9"/>
  <c r="Y15" i="9" s="1"/>
  <c r="X17" i="10"/>
  <c r="Y17" i="10" s="1"/>
  <c r="X16" i="8"/>
  <c r="Y16" i="8" s="1"/>
  <c r="X16" i="3"/>
  <c r="X15" i="6"/>
  <c r="Y15" i="6" s="1"/>
  <c r="X15" i="5"/>
  <c r="Y15" i="5" s="1"/>
  <c r="X14" i="16"/>
  <c r="Y14" i="16" s="1"/>
  <c r="X14" i="15"/>
  <c r="Y14" i="15" s="1"/>
  <c r="X16" i="10"/>
  <c r="Y16" i="10" s="1"/>
  <c r="X15" i="8"/>
  <c r="Y15" i="8" s="1"/>
  <c r="X15" i="3"/>
  <c r="X13" i="15"/>
  <c r="Y13" i="15" s="1"/>
  <c r="X14" i="6"/>
  <c r="Y14" i="6" s="1"/>
  <c r="X13" i="6"/>
  <c r="Y13" i="6" s="1"/>
  <c r="X14" i="9"/>
  <c r="Y14" i="9" s="1"/>
  <c r="X19" i="10"/>
  <c r="Y19" i="10" s="1"/>
  <c r="X5" i="10"/>
  <c r="Y5" i="10" s="1"/>
  <c r="X13" i="10"/>
  <c r="Y13" i="10" s="1"/>
  <c r="X18" i="10"/>
  <c r="Y18" i="10" s="1"/>
  <c r="X14" i="10"/>
  <c r="Y14" i="10" s="1"/>
  <c r="X6" i="8"/>
  <c r="Y6" i="8" s="1"/>
  <c r="X14" i="8"/>
  <c r="Y14" i="8" s="1"/>
  <c r="X9" i="8"/>
  <c r="Y9" i="8" s="1"/>
  <c r="X14" i="3"/>
  <c r="X12" i="16"/>
  <c r="Y12" i="16" s="1"/>
  <c r="X13" i="9"/>
  <c r="Y13" i="9" s="1"/>
  <c r="X13" i="8"/>
  <c r="Y13" i="8" s="1"/>
  <c r="X12" i="6"/>
  <c r="Y12" i="6" s="1"/>
  <c r="X12" i="5"/>
  <c r="Y12" i="5" s="1"/>
  <c r="X12" i="15"/>
  <c r="Y12" i="15" s="1"/>
  <c r="X12" i="9"/>
  <c r="Y12" i="9" s="1"/>
  <c r="X12" i="8"/>
  <c r="Y12" i="8" s="1"/>
  <c r="X11" i="15"/>
  <c r="Y11" i="15" s="1"/>
  <c r="X12" i="10"/>
  <c r="Y12" i="10" s="1"/>
  <c r="X11" i="9"/>
  <c r="Y11" i="9" s="1"/>
  <c r="X11" i="5"/>
  <c r="Y11" i="5" s="1"/>
  <c r="X10" i="16"/>
  <c r="Y10" i="16" s="1"/>
  <c r="X11" i="8"/>
  <c r="Y11" i="8" s="1"/>
  <c r="X11" i="3"/>
  <c r="X12" i="3"/>
  <c r="X13" i="3"/>
  <c r="X10" i="6"/>
  <c r="Y10" i="6" s="1"/>
  <c r="X10" i="7"/>
  <c r="Y10" i="7" s="1"/>
  <c r="X9" i="16"/>
  <c r="Y9" i="16" s="1"/>
  <c r="X10" i="15"/>
  <c r="Y10" i="15" s="1"/>
  <c r="X10" i="9"/>
  <c r="Y10" i="9" s="1"/>
  <c r="X11" i="10"/>
  <c r="Y11" i="10" s="1"/>
  <c r="X10" i="8"/>
  <c r="Y10" i="8" s="1"/>
  <c r="X10" i="3"/>
  <c r="X9" i="15"/>
  <c r="Y9" i="15" s="1"/>
  <c r="X9" i="6"/>
  <c r="Y9" i="6" s="1"/>
  <c r="X9" i="7"/>
  <c r="Y9" i="7" s="1"/>
  <c r="X9" i="5"/>
  <c r="Y9" i="5" s="1"/>
  <c r="X8" i="16"/>
  <c r="Y8" i="16" s="1"/>
  <c r="X9" i="9"/>
  <c r="Y9" i="9" s="1"/>
  <c r="X10" i="10"/>
  <c r="Y10" i="10" s="1"/>
  <c r="X9" i="3"/>
  <c r="X8" i="6"/>
  <c r="Y8" i="6" s="1"/>
  <c r="X8" i="7"/>
  <c r="Y8" i="7" s="1"/>
  <c r="X7" i="16"/>
  <c r="Y7" i="16" s="1"/>
  <c r="X8" i="15"/>
  <c r="Y8" i="15" s="1"/>
  <c r="X8" i="9"/>
  <c r="Y8" i="9" s="1"/>
  <c r="X8" i="8"/>
  <c r="Y8" i="8" s="1"/>
  <c r="X8" i="3"/>
  <c r="X7" i="6"/>
  <c r="Y7" i="6" s="1"/>
  <c r="X7" i="7"/>
  <c r="Y7" i="7" s="1"/>
  <c r="X7" i="5"/>
  <c r="Y7" i="5" s="1"/>
  <c r="X7" i="15"/>
  <c r="Y7" i="15" s="1"/>
  <c r="X7" i="9"/>
  <c r="Y7" i="9" s="1"/>
  <c r="X8" i="10"/>
  <c r="Y8" i="10" s="1"/>
  <c r="X7" i="8"/>
  <c r="Y7" i="8" s="1"/>
  <c r="X7" i="3"/>
  <c r="X4" i="8"/>
  <c r="Y4" i="8" s="1"/>
  <c r="X6" i="6"/>
  <c r="Y6" i="6" s="1"/>
  <c r="X6" i="7"/>
  <c r="Y6" i="7" s="1"/>
  <c r="X6" i="15"/>
  <c r="Y6" i="15" s="1"/>
  <c r="X6" i="9"/>
  <c r="Y6" i="9" s="1"/>
  <c r="X7" i="10"/>
  <c r="Y7" i="10" s="1"/>
  <c r="X6" i="3"/>
  <c r="X5" i="6"/>
  <c r="Y5" i="6" s="1"/>
  <c r="X5" i="7"/>
  <c r="Y5" i="7" s="1"/>
  <c r="X5" i="15"/>
  <c r="Y5" i="15" s="1"/>
  <c r="X5" i="9"/>
  <c r="Y5" i="9" s="1"/>
  <c r="X6" i="10"/>
  <c r="Y6" i="10" s="1"/>
  <c r="X5" i="8"/>
  <c r="Y5" i="8" s="1"/>
  <c r="X5" i="3"/>
  <c r="X4" i="3"/>
  <c r="U25" i="18"/>
  <c r="T25" i="18"/>
  <c r="S25" i="18"/>
  <c r="R25" i="18"/>
  <c r="Q25" i="18"/>
  <c r="O25" i="18"/>
  <c r="N25" i="18"/>
  <c r="M25" i="18"/>
  <c r="L25" i="18"/>
  <c r="K25" i="18"/>
  <c r="I25" i="18"/>
  <c r="H25" i="18"/>
  <c r="J25" i="18" s="1"/>
  <c r="F25" i="18"/>
  <c r="E25" i="18"/>
  <c r="D25" i="18"/>
  <c r="C25" i="18"/>
  <c r="B25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W3" i="18"/>
  <c r="W25" i="18" s="1"/>
  <c r="P25" i="18"/>
  <c r="B34" i="3"/>
  <c r="V16" i="1" l="1"/>
  <c r="X11" i="17"/>
  <c r="V3" i="18"/>
  <c r="V25" i="18" s="1"/>
  <c r="G25" i="18"/>
  <c r="X3" i="18"/>
  <c r="Y11" i="17" l="1"/>
  <c r="X16" i="1"/>
  <c r="Y16" i="1"/>
  <c r="Y3" i="18"/>
  <c r="X25" i="18"/>
  <c r="Y25" i="18" s="1"/>
  <c r="W3" i="15" l="1"/>
  <c r="W5" i="11"/>
  <c r="W4" i="11"/>
  <c r="W3" i="11"/>
  <c r="Y5" i="12" l="1"/>
  <c r="C25" i="15"/>
  <c r="P3" i="16" l="1"/>
  <c r="V3" i="16" s="1"/>
  <c r="X3" i="16" s="1"/>
  <c r="Y3" i="16" s="1"/>
  <c r="B25" i="16"/>
  <c r="B9" i="1" s="1"/>
  <c r="C9" i="1"/>
  <c r="D9" i="1"/>
  <c r="E9" i="1"/>
  <c r="F9" i="1"/>
  <c r="H9" i="1"/>
  <c r="I9" i="1"/>
  <c r="K9" i="1"/>
  <c r="L9" i="1"/>
  <c r="N9" i="1"/>
  <c r="O9" i="1"/>
  <c r="Q9" i="1"/>
  <c r="R9" i="1"/>
  <c r="S9" i="1"/>
  <c r="T9" i="1"/>
  <c r="U9" i="1"/>
  <c r="J25" i="16" l="1"/>
  <c r="J9" i="1" s="1"/>
  <c r="M25" i="16"/>
  <c r="M9" i="1" s="1"/>
  <c r="G25" i="16"/>
  <c r="G9" i="1" s="1"/>
  <c r="W9" i="1"/>
  <c r="V9" i="1"/>
  <c r="P9" i="1"/>
  <c r="W3" i="5" l="1"/>
  <c r="Y25" i="16" l="1"/>
  <c r="Y9" i="1" s="1"/>
  <c r="X9" i="1"/>
  <c r="W3" i="9" l="1"/>
  <c r="M3" i="7"/>
  <c r="G3" i="7"/>
  <c r="M3" i="8"/>
  <c r="G3" i="8"/>
  <c r="M3" i="6"/>
  <c r="G3" i="6"/>
  <c r="M4" i="10"/>
  <c r="G4" i="10"/>
  <c r="M3" i="3"/>
  <c r="G3" i="3"/>
  <c r="W33" i="9" l="1"/>
  <c r="W3" i="7"/>
  <c r="W3" i="8"/>
  <c r="W34" i="8" s="1"/>
  <c r="W3" i="6"/>
  <c r="W35" i="5"/>
  <c r="W27" i="4"/>
  <c r="W4" i="10"/>
  <c r="Y4" i="2" l="1"/>
  <c r="W28" i="10"/>
  <c r="W35" i="6"/>
  <c r="W34" i="3"/>
  <c r="W23" i="2"/>
  <c r="W29" i="7"/>
  <c r="C11" i="1" l="1"/>
  <c r="U25" i="15"/>
  <c r="U11" i="1" s="1"/>
  <c r="T25" i="15"/>
  <c r="T11" i="1" s="1"/>
  <c r="S25" i="15"/>
  <c r="R25" i="15"/>
  <c r="R11" i="1" s="1"/>
  <c r="Q25" i="15"/>
  <c r="Q11" i="1" s="1"/>
  <c r="O25" i="15"/>
  <c r="O11" i="1" s="1"/>
  <c r="N25" i="15"/>
  <c r="N11" i="1" s="1"/>
  <c r="L25" i="15"/>
  <c r="L11" i="1" s="1"/>
  <c r="K25" i="15"/>
  <c r="K11" i="1" s="1"/>
  <c r="I25" i="15"/>
  <c r="I11" i="1" s="1"/>
  <c r="H25" i="15"/>
  <c r="H11" i="1" s="1"/>
  <c r="F25" i="15"/>
  <c r="E25" i="15"/>
  <c r="E11" i="1" s="1"/>
  <c r="D25" i="15"/>
  <c r="D11" i="1" s="1"/>
  <c r="B25" i="15"/>
  <c r="B11" i="1" s="1"/>
  <c r="P3" i="15"/>
  <c r="V3" i="15" s="1"/>
  <c r="X3" i="15" s="1"/>
  <c r="Y3" i="15" s="1"/>
  <c r="U17" i="14"/>
  <c r="U18" i="1" s="1"/>
  <c r="T17" i="14"/>
  <c r="T18" i="1" s="1"/>
  <c r="S17" i="14"/>
  <c r="S18" i="1" s="1"/>
  <c r="R17" i="14"/>
  <c r="R18" i="1" s="1"/>
  <c r="Q17" i="14"/>
  <c r="Q18" i="1" s="1"/>
  <c r="O17" i="14"/>
  <c r="O18" i="1" s="1"/>
  <c r="N17" i="14"/>
  <c r="N18" i="1" s="1"/>
  <c r="L17" i="14"/>
  <c r="L18" i="1" s="1"/>
  <c r="K17" i="14"/>
  <c r="K18" i="1" s="1"/>
  <c r="I17" i="14"/>
  <c r="I18" i="1" s="1"/>
  <c r="H17" i="14"/>
  <c r="F17" i="14"/>
  <c r="E17" i="14"/>
  <c r="D17" i="14"/>
  <c r="D18" i="1" s="1"/>
  <c r="C17" i="14"/>
  <c r="B17" i="14"/>
  <c r="B18" i="1" s="1"/>
  <c r="P15" i="14"/>
  <c r="Y3" i="14"/>
  <c r="U15" i="13"/>
  <c r="U15" i="1" s="1"/>
  <c r="T15" i="13"/>
  <c r="T15" i="1" s="1"/>
  <c r="S15" i="13"/>
  <c r="S15" i="1" s="1"/>
  <c r="R15" i="13"/>
  <c r="R15" i="1" s="1"/>
  <c r="Q15" i="13"/>
  <c r="Q15" i="1" s="1"/>
  <c r="O15" i="13"/>
  <c r="O15" i="1" s="1"/>
  <c r="N15" i="13"/>
  <c r="N15" i="1" s="1"/>
  <c r="L15" i="13"/>
  <c r="L15" i="1" s="1"/>
  <c r="K15" i="13"/>
  <c r="K15" i="1" s="1"/>
  <c r="I15" i="13"/>
  <c r="I15" i="1" s="1"/>
  <c r="H15" i="13"/>
  <c r="F15" i="13"/>
  <c r="E15" i="13"/>
  <c r="E15" i="1" s="1"/>
  <c r="D15" i="13"/>
  <c r="D15" i="1" s="1"/>
  <c r="C15" i="13"/>
  <c r="C15" i="1" s="1"/>
  <c r="B15" i="13"/>
  <c r="B15" i="1" s="1"/>
  <c r="U25" i="12"/>
  <c r="U17" i="1" s="1"/>
  <c r="T25" i="12"/>
  <c r="T17" i="1" s="1"/>
  <c r="S25" i="12"/>
  <c r="S17" i="1" s="1"/>
  <c r="R25" i="12"/>
  <c r="R17" i="1" s="1"/>
  <c r="Q25" i="12"/>
  <c r="Q17" i="1" s="1"/>
  <c r="O25" i="12"/>
  <c r="O17" i="1" s="1"/>
  <c r="N25" i="12"/>
  <c r="N17" i="1" s="1"/>
  <c r="L25" i="12"/>
  <c r="L17" i="1" s="1"/>
  <c r="K25" i="12"/>
  <c r="K17" i="1" s="1"/>
  <c r="I25" i="12"/>
  <c r="I17" i="1" s="1"/>
  <c r="H25" i="12"/>
  <c r="H17" i="1" s="1"/>
  <c r="F25" i="12"/>
  <c r="E25" i="12"/>
  <c r="E17" i="1" s="1"/>
  <c r="D25" i="12"/>
  <c r="D17" i="1" s="1"/>
  <c r="B25" i="12"/>
  <c r="B17" i="1" s="1"/>
  <c r="Y8" i="12"/>
  <c r="Y7" i="12"/>
  <c r="Y6" i="12"/>
  <c r="Y4" i="12"/>
  <c r="Y3" i="12"/>
  <c r="P5" i="11"/>
  <c r="V5" i="11" s="1"/>
  <c r="X5" i="11" s="1"/>
  <c r="Y5" i="11" s="1"/>
  <c r="P4" i="11"/>
  <c r="V4" i="11" s="1"/>
  <c r="X4" i="11" s="1"/>
  <c r="Y4" i="11" s="1"/>
  <c r="U25" i="11"/>
  <c r="T25" i="11"/>
  <c r="S25" i="11"/>
  <c r="R25" i="11"/>
  <c r="Q25" i="11"/>
  <c r="O25" i="11"/>
  <c r="N25" i="11"/>
  <c r="L25" i="11"/>
  <c r="K25" i="11"/>
  <c r="I25" i="11"/>
  <c r="H25" i="11"/>
  <c r="F25" i="11"/>
  <c r="E25" i="11"/>
  <c r="D25" i="11"/>
  <c r="C25" i="11"/>
  <c r="B25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3" i="11"/>
  <c r="V3" i="11" s="1"/>
  <c r="X3" i="11" s="1"/>
  <c r="Y3" i="11" s="1"/>
  <c r="U28" i="10"/>
  <c r="U10" i="1" s="1"/>
  <c r="T28" i="10"/>
  <c r="T10" i="1" s="1"/>
  <c r="S28" i="10"/>
  <c r="S10" i="1" s="1"/>
  <c r="R28" i="10"/>
  <c r="R10" i="1" s="1"/>
  <c r="Q28" i="10"/>
  <c r="Q10" i="1" s="1"/>
  <c r="O28" i="10"/>
  <c r="O10" i="1" s="1"/>
  <c r="N28" i="10"/>
  <c r="N10" i="1" s="1"/>
  <c r="L28" i="10"/>
  <c r="L10" i="1" s="1"/>
  <c r="K28" i="10"/>
  <c r="K10" i="1" s="1"/>
  <c r="I28" i="10"/>
  <c r="I10" i="1" s="1"/>
  <c r="H28" i="10"/>
  <c r="F28" i="10"/>
  <c r="F10" i="1" s="1"/>
  <c r="E28" i="10"/>
  <c r="E10" i="1" s="1"/>
  <c r="D28" i="10"/>
  <c r="D10" i="1" s="1"/>
  <c r="C28" i="10"/>
  <c r="C10" i="1" s="1"/>
  <c r="B28" i="10"/>
  <c r="B10" i="1" s="1"/>
  <c r="V4" i="10"/>
  <c r="X4" i="10" s="1"/>
  <c r="U33" i="9"/>
  <c r="U8" i="1" s="1"/>
  <c r="T33" i="9"/>
  <c r="T8" i="1" s="1"/>
  <c r="S33" i="9"/>
  <c r="S8" i="1" s="1"/>
  <c r="R33" i="9"/>
  <c r="R8" i="1" s="1"/>
  <c r="Q33" i="9"/>
  <c r="Q8" i="1" s="1"/>
  <c r="O33" i="9"/>
  <c r="O8" i="1" s="1"/>
  <c r="N33" i="9"/>
  <c r="N8" i="1" s="1"/>
  <c r="L33" i="9"/>
  <c r="L8" i="1" s="1"/>
  <c r="K33" i="9"/>
  <c r="K8" i="1" s="1"/>
  <c r="I33" i="9"/>
  <c r="I8" i="1" s="1"/>
  <c r="H33" i="9"/>
  <c r="F33" i="9"/>
  <c r="F8" i="1" s="1"/>
  <c r="E33" i="9"/>
  <c r="E8" i="1" s="1"/>
  <c r="D33" i="9"/>
  <c r="D8" i="1" s="1"/>
  <c r="C33" i="9"/>
  <c r="C8" i="1" s="1"/>
  <c r="B33" i="9"/>
  <c r="B8" i="1" s="1"/>
  <c r="P3" i="9"/>
  <c r="V3" i="9" s="1"/>
  <c r="X3" i="9" s="1"/>
  <c r="Y3" i="9" s="1"/>
  <c r="U34" i="8"/>
  <c r="U6" i="1" s="1"/>
  <c r="T34" i="8"/>
  <c r="T6" i="1" s="1"/>
  <c r="S34" i="8"/>
  <c r="S6" i="1" s="1"/>
  <c r="R34" i="8"/>
  <c r="R6" i="1" s="1"/>
  <c r="Q34" i="8"/>
  <c r="Q6" i="1" s="1"/>
  <c r="O34" i="8"/>
  <c r="O6" i="1" s="1"/>
  <c r="N34" i="8"/>
  <c r="N6" i="1" s="1"/>
  <c r="L34" i="8"/>
  <c r="L6" i="1" s="1"/>
  <c r="K34" i="8"/>
  <c r="K6" i="1" s="1"/>
  <c r="I34" i="8"/>
  <c r="I6" i="1" s="1"/>
  <c r="H34" i="8"/>
  <c r="F34" i="8"/>
  <c r="F6" i="1" s="1"/>
  <c r="E34" i="8"/>
  <c r="E6" i="1" s="1"/>
  <c r="D34" i="8"/>
  <c r="D6" i="1" s="1"/>
  <c r="C34" i="8"/>
  <c r="C6" i="1" s="1"/>
  <c r="B34" i="8"/>
  <c r="B6" i="1" s="1"/>
  <c r="P3" i="8"/>
  <c r="V3" i="8" s="1"/>
  <c r="U29" i="7"/>
  <c r="U13" i="1" s="1"/>
  <c r="T29" i="7"/>
  <c r="T13" i="1" s="1"/>
  <c r="S29" i="7"/>
  <c r="S13" i="1" s="1"/>
  <c r="R29" i="7"/>
  <c r="R13" i="1" s="1"/>
  <c r="Q29" i="7"/>
  <c r="Q13" i="1" s="1"/>
  <c r="O29" i="7"/>
  <c r="O13" i="1" s="1"/>
  <c r="N29" i="7"/>
  <c r="N13" i="1" s="1"/>
  <c r="L29" i="7"/>
  <c r="L13" i="1" s="1"/>
  <c r="K29" i="7"/>
  <c r="K13" i="1" s="1"/>
  <c r="I29" i="7"/>
  <c r="I13" i="1" s="1"/>
  <c r="H29" i="7"/>
  <c r="H13" i="1" s="1"/>
  <c r="F29" i="7"/>
  <c r="F13" i="1" s="1"/>
  <c r="E29" i="7"/>
  <c r="E13" i="1" s="1"/>
  <c r="D29" i="7"/>
  <c r="D13" i="1" s="1"/>
  <c r="C29" i="7"/>
  <c r="C13" i="1" s="1"/>
  <c r="B29" i="7"/>
  <c r="B13" i="1" s="1"/>
  <c r="P3" i="7"/>
  <c r="V3" i="7" s="1"/>
  <c r="X3" i="7" s="1"/>
  <c r="Y3" i="7" s="1"/>
  <c r="U35" i="6"/>
  <c r="U4" i="1" s="1"/>
  <c r="T35" i="6"/>
  <c r="T4" i="1" s="1"/>
  <c r="S35" i="6"/>
  <c r="S4" i="1" s="1"/>
  <c r="R35" i="6"/>
  <c r="R4" i="1" s="1"/>
  <c r="Q35" i="6"/>
  <c r="Q4" i="1" s="1"/>
  <c r="O35" i="6"/>
  <c r="O4" i="1" s="1"/>
  <c r="N35" i="6"/>
  <c r="N4" i="1" s="1"/>
  <c r="L35" i="6"/>
  <c r="L4" i="1" s="1"/>
  <c r="K35" i="6"/>
  <c r="K4" i="1" s="1"/>
  <c r="I35" i="6"/>
  <c r="I4" i="1" s="1"/>
  <c r="H35" i="6"/>
  <c r="F35" i="6"/>
  <c r="F4" i="1" s="1"/>
  <c r="E35" i="6"/>
  <c r="E4" i="1" s="1"/>
  <c r="D35" i="6"/>
  <c r="D4" i="1" s="1"/>
  <c r="C35" i="6"/>
  <c r="C4" i="1" s="1"/>
  <c r="B35" i="6"/>
  <c r="B4" i="1" s="1"/>
  <c r="P3" i="6"/>
  <c r="V3" i="6" s="1"/>
  <c r="X3" i="6" s="1"/>
  <c r="Y3" i="6" s="1"/>
  <c r="U35" i="5"/>
  <c r="U7" i="1" s="1"/>
  <c r="T35" i="5"/>
  <c r="T7" i="1" s="1"/>
  <c r="S35" i="5"/>
  <c r="S7" i="1" s="1"/>
  <c r="R35" i="5"/>
  <c r="R7" i="1" s="1"/>
  <c r="Q35" i="5"/>
  <c r="Q7" i="1" s="1"/>
  <c r="O35" i="5"/>
  <c r="O7" i="1" s="1"/>
  <c r="N35" i="5"/>
  <c r="N7" i="1" s="1"/>
  <c r="L35" i="5"/>
  <c r="L7" i="1" s="1"/>
  <c r="K35" i="5"/>
  <c r="K7" i="1" s="1"/>
  <c r="I35" i="5"/>
  <c r="I7" i="1" s="1"/>
  <c r="H35" i="5"/>
  <c r="F35" i="5"/>
  <c r="F7" i="1" s="1"/>
  <c r="E35" i="5"/>
  <c r="E7" i="1" s="1"/>
  <c r="D35" i="5"/>
  <c r="D7" i="1" s="1"/>
  <c r="C35" i="5"/>
  <c r="C7" i="1" s="1"/>
  <c r="B35" i="5"/>
  <c r="B7" i="1" s="1"/>
  <c r="P3" i="5"/>
  <c r="V3" i="5" s="1"/>
  <c r="U27" i="4"/>
  <c r="U12" i="1" s="1"/>
  <c r="T27" i="4"/>
  <c r="T12" i="1" s="1"/>
  <c r="S27" i="4"/>
  <c r="S12" i="1" s="1"/>
  <c r="R27" i="4"/>
  <c r="R12" i="1" s="1"/>
  <c r="Q27" i="4"/>
  <c r="Q12" i="1" s="1"/>
  <c r="O27" i="4"/>
  <c r="O12" i="1" s="1"/>
  <c r="N27" i="4"/>
  <c r="N12" i="1" s="1"/>
  <c r="L27" i="4"/>
  <c r="L12" i="1" s="1"/>
  <c r="K27" i="4"/>
  <c r="K12" i="1" s="1"/>
  <c r="I27" i="4"/>
  <c r="I12" i="1" s="1"/>
  <c r="H27" i="4"/>
  <c r="H12" i="1" s="1"/>
  <c r="F27" i="4"/>
  <c r="F12" i="1" s="1"/>
  <c r="E27" i="4"/>
  <c r="E12" i="1" s="1"/>
  <c r="D27" i="4"/>
  <c r="D12" i="1" s="1"/>
  <c r="C12" i="1"/>
  <c r="B12" i="1"/>
  <c r="Y4" i="3"/>
  <c r="Y5" i="3"/>
  <c r="U34" i="3"/>
  <c r="U5" i="1" s="1"/>
  <c r="T34" i="3"/>
  <c r="T5" i="1" s="1"/>
  <c r="S34" i="3"/>
  <c r="S5" i="1" s="1"/>
  <c r="R34" i="3"/>
  <c r="R5" i="1" s="1"/>
  <c r="Q34" i="3"/>
  <c r="Q5" i="1" s="1"/>
  <c r="O34" i="3"/>
  <c r="O5" i="1" s="1"/>
  <c r="N34" i="3"/>
  <c r="N5" i="1" s="1"/>
  <c r="L34" i="3"/>
  <c r="L5" i="1" s="1"/>
  <c r="K34" i="3"/>
  <c r="K5" i="1" s="1"/>
  <c r="I34" i="3"/>
  <c r="I5" i="1" s="1"/>
  <c r="H34" i="3"/>
  <c r="F34" i="3"/>
  <c r="F5" i="1" s="1"/>
  <c r="E34" i="3"/>
  <c r="E5" i="1" s="1"/>
  <c r="D34" i="3"/>
  <c r="D5" i="1" s="1"/>
  <c r="C34" i="3"/>
  <c r="C5" i="1" s="1"/>
  <c r="B5" i="1"/>
  <c r="Y17" i="3"/>
  <c r="Y16" i="3"/>
  <c r="Y15" i="3"/>
  <c r="Y14" i="3"/>
  <c r="Y13" i="3"/>
  <c r="Y12" i="3"/>
  <c r="Y11" i="3"/>
  <c r="Y10" i="3"/>
  <c r="Y8" i="3"/>
  <c r="Y7" i="3"/>
  <c r="Y6" i="3"/>
  <c r="P3" i="3"/>
  <c r="V3" i="3" s="1"/>
  <c r="X3" i="3" s="1"/>
  <c r="Y3" i="3" s="1"/>
  <c r="U23" i="2"/>
  <c r="U14" i="1" s="1"/>
  <c r="T23" i="2"/>
  <c r="T14" i="1" s="1"/>
  <c r="S23" i="2"/>
  <c r="S14" i="1" s="1"/>
  <c r="R23" i="2"/>
  <c r="R14" i="1" s="1"/>
  <c r="Q23" i="2"/>
  <c r="Q14" i="1" s="1"/>
  <c r="O23" i="2"/>
  <c r="O14" i="1" s="1"/>
  <c r="N23" i="2"/>
  <c r="N14" i="1" s="1"/>
  <c r="L23" i="2"/>
  <c r="L14" i="1" s="1"/>
  <c r="K23" i="2"/>
  <c r="K14" i="1" s="1"/>
  <c r="I23" i="2"/>
  <c r="I14" i="1" s="1"/>
  <c r="H23" i="2"/>
  <c r="F23" i="2"/>
  <c r="F14" i="1" s="1"/>
  <c r="E23" i="2"/>
  <c r="E14" i="1" s="1"/>
  <c r="D23" i="2"/>
  <c r="D14" i="1" s="1"/>
  <c r="C23" i="2"/>
  <c r="C14" i="1" s="1"/>
  <c r="B23" i="2"/>
  <c r="B14" i="1" s="1"/>
  <c r="X3" i="8" l="1"/>
  <c r="Y3" i="8" s="1"/>
  <c r="G15" i="13"/>
  <c r="G15" i="1" s="1"/>
  <c r="U21" i="1"/>
  <c r="N21" i="1"/>
  <c r="R21" i="1"/>
  <c r="J17" i="14"/>
  <c r="J18" i="1" s="1"/>
  <c r="Q21" i="1"/>
  <c r="K21" i="1"/>
  <c r="I21" i="1"/>
  <c r="L21" i="1"/>
  <c r="T21" i="1"/>
  <c r="O21" i="1"/>
  <c r="V27" i="4"/>
  <c r="W25" i="11"/>
  <c r="P15" i="13"/>
  <c r="P15" i="1" s="1"/>
  <c r="F11" i="1"/>
  <c r="W11" i="1" s="1"/>
  <c r="W25" i="15"/>
  <c r="X3" i="5"/>
  <c r="V35" i="5"/>
  <c r="Y4" i="10"/>
  <c r="X28" i="10"/>
  <c r="D21" i="1"/>
  <c r="V33" i="9"/>
  <c r="V29" i="7"/>
  <c r="V35" i="6"/>
  <c r="V23" i="2"/>
  <c r="S11" i="1"/>
  <c r="S21" i="1" s="1"/>
  <c r="E18" i="1"/>
  <c r="E21" i="1" s="1"/>
  <c r="W17" i="14"/>
  <c r="G17" i="14"/>
  <c r="G18" i="1" s="1"/>
  <c r="G25" i="12"/>
  <c r="G17" i="1" s="1"/>
  <c r="V34" i="8"/>
  <c r="J28" i="10"/>
  <c r="J10" i="1" s="1"/>
  <c r="P27" i="4"/>
  <c r="P12" i="1" s="1"/>
  <c r="V34" i="3"/>
  <c r="P28" i="10"/>
  <c r="P10" i="1" s="1"/>
  <c r="H10" i="1"/>
  <c r="J25" i="12"/>
  <c r="J17" i="1" s="1"/>
  <c r="F15" i="1"/>
  <c r="J25" i="15"/>
  <c r="J11" i="1" s="1"/>
  <c r="P23" i="2"/>
  <c r="P14" i="1" s="1"/>
  <c r="F18" i="1"/>
  <c r="P25" i="15"/>
  <c r="P11" i="1" s="1"/>
  <c r="P25" i="11"/>
  <c r="J15" i="13"/>
  <c r="J15" i="1" s="1"/>
  <c r="H15" i="1"/>
  <c r="F17" i="1"/>
  <c r="W17" i="1" s="1"/>
  <c r="H18" i="1"/>
  <c r="J23" i="2"/>
  <c r="J14" i="1" s="1"/>
  <c r="P33" i="9"/>
  <c r="P8" i="1" s="1"/>
  <c r="J33" i="9"/>
  <c r="J8" i="1" s="1"/>
  <c r="J34" i="3"/>
  <c r="J5" i="1" s="1"/>
  <c r="P35" i="5"/>
  <c r="P7" i="1" s="1"/>
  <c r="J35" i="6"/>
  <c r="J4" i="1" s="1"/>
  <c r="H4" i="1"/>
  <c r="W4" i="1" s="1"/>
  <c r="J34" i="8"/>
  <c r="J6" i="1" s="1"/>
  <c r="G25" i="15"/>
  <c r="G11" i="1" s="1"/>
  <c r="M25" i="15"/>
  <c r="M11" i="1" s="1"/>
  <c r="P17" i="14"/>
  <c r="M17" i="14"/>
  <c r="M18" i="1" s="1"/>
  <c r="M15" i="13"/>
  <c r="M15" i="1" s="1"/>
  <c r="P25" i="12"/>
  <c r="P17" i="1" s="1"/>
  <c r="V17" i="1" s="1"/>
  <c r="M25" i="12"/>
  <c r="M17" i="1" s="1"/>
  <c r="J25" i="11"/>
  <c r="G25" i="11"/>
  <c r="M25" i="11"/>
  <c r="G28" i="10"/>
  <c r="G10" i="1" s="1"/>
  <c r="P35" i="6"/>
  <c r="P4" i="1" s="1"/>
  <c r="P29" i="7"/>
  <c r="P13" i="1" s="1"/>
  <c r="V13" i="1" s="1"/>
  <c r="P34" i="8"/>
  <c r="P6" i="1" s="1"/>
  <c r="H8" i="1"/>
  <c r="W8" i="1" s="1"/>
  <c r="H5" i="1"/>
  <c r="W5" i="1" s="1"/>
  <c r="H14" i="1"/>
  <c r="J27" i="4"/>
  <c r="J12" i="1" s="1"/>
  <c r="W12" i="1"/>
  <c r="J35" i="5"/>
  <c r="J7" i="1" s="1"/>
  <c r="H7" i="1"/>
  <c r="W7" i="1" s="1"/>
  <c r="J29" i="7"/>
  <c r="J13" i="1" s="1"/>
  <c r="W13" i="1"/>
  <c r="M28" i="10"/>
  <c r="M10" i="1" s="1"/>
  <c r="G33" i="9"/>
  <c r="G8" i="1" s="1"/>
  <c r="M33" i="9"/>
  <c r="M8" i="1" s="1"/>
  <c r="H6" i="1"/>
  <c r="G34" i="8"/>
  <c r="G6" i="1" s="1"/>
  <c r="M34" i="8"/>
  <c r="M6" i="1" s="1"/>
  <c r="G29" i="7"/>
  <c r="G13" i="1" s="1"/>
  <c r="M29" i="7"/>
  <c r="M13" i="1" s="1"/>
  <c r="M35" i="6"/>
  <c r="M4" i="1" s="1"/>
  <c r="G35" i="6"/>
  <c r="G4" i="1" s="1"/>
  <c r="M35" i="5"/>
  <c r="M7" i="1" s="1"/>
  <c r="G35" i="5"/>
  <c r="G7" i="1" s="1"/>
  <c r="G27" i="4"/>
  <c r="G12" i="1" s="1"/>
  <c r="M27" i="4"/>
  <c r="M12" i="1" s="1"/>
  <c r="P34" i="3"/>
  <c r="P5" i="1" s="1"/>
  <c r="G34" i="3"/>
  <c r="G5" i="1" s="1"/>
  <c r="M34" i="3"/>
  <c r="M5" i="1" s="1"/>
  <c r="M23" i="2"/>
  <c r="M14" i="1" s="1"/>
  <c r="G23" i="2"/>
  <c r="G14" i="1" s="1"/>
  <c r="V28" i="10" l="1"/>
  <c r="Y28" i="10" s="1"/>
  <c r="V15" i="1"/>
  <c r="F21" i="1"/>
  <c r="G21" i="1" s="1"/>
  <c r="W14" i="1"/>
  <c r="H21" i="1"/>
  <c r="J21" i="1" s="1"/>
  <c r="V11" i="1"/>
  <c r="X11" i="1" s="1"/>
  <c r="Y11" i="1" s="1"/>
  <c r="V25" i="11"/>
  <c r="X25" i="11" s="1"/>
  <c r="Y25" i="11" s="1"/>
  <c r="Y3" i="5"/>
  <c r="X35" i="5"/>
  <c r="Y35" i="5" s="1"/>
  <c r="V25" i="15"/>
  <c r="X25" i="15" s="1"/>
  <c r="Y25" i="15" s="1"/>
  <c r="X27" i="4"/>
  <c r="Y27" i="4" s="1"/>
  <c r="X33" i="9"/>
  <c r="Y33" i="9" s="1"/>
  <c r="X29" i="7"/>
  <c r="Y29" i="7" s="1"/>
  <c r="X35" i="6"/>
  <c r="Y35" i="6" s="1"/>
  <c r="X23" i="2"/>
  <c r="Y23" i="2" s="1"/>
  <c r="P18" i="1"/>
  <c r="V18" i="1" s="1"/>
  <c r="V17" i="14"/>
  <c r="X17" i="14" s="1"/>
  <c r="Y17" i="14" s="1"/>
  <c r="X34" i="8"/>
  <c r="Y34" i="8" s="1"/>
  <c r="V10" i="1"/>
  <c r="W18" i="1"/>
  <c r="W10" i="1"/>
  <c r="W15" i="1"/>
  <c r="Y9" i="3"/>
  <c r="X34" i="3"/>
  <c r="Y34" i="3" s="1"/>
  <c r="X17" i="1"/>
  <c r="Y17" i="1" s="1"/>
  <c r="V4" i="1"/>
  <c r="V8" i="1"/>
  <c r="X8" i="1" s="1"/>
  <c r="Y8" i="1" s="1"/>
  <c r="V14" i="1"/>
  <c r="V5" i="1"/>
  <c r="X5" i="1" s="1"/>
  <c r="Y5" i="1" s="1"/>
  <c r="V12" i="1"/>
  <c r="V7" i="1"/>
  <c r="X7" i="1" s="1"/>
  <c r="Y7" i="1" s="1"/>
  <c r="X13" i="1"/>
  <c r="Y13" i="1" s="1"/>
  <c r="V6" i="1"/>
  <c r="W6" i="1"/>
  <c r="M21" i="1"/>
  <c r="X15" i="1" l="1"/>
  <c r="Y15" i="1" s="1"/>
  <c r="P21" i="1"/>
  <c r="W21" i="1"/>
  <c r="X4" i="1"/>
  <c r="V21" i="1"/>
  <c r="X18" i="1"/>
  <c r="Y18" i="1" s="1"/>
  <c r="X10" i="1"/>
  <c r="Y10" i="1" s="1"/>
  <c r="X14" i="1"/>
  <c r="X12" i="1"/>
  <c r="Y12" i="1" s="1"/>
  <c r="X6" i="1"/>
  <c r="Y6" i="1" s="1"/>
  <c r="Y4" i="1" l="1"/>
  <c r="X21" i="1"/>
  <c r="Y21" i="1" s="1"/>
  <c r="Y14" i="1"/>
</calcChain>
</file>

<file path=xl/sharedStrings.xml><?xml version="1.0" encoding="utf-8"?>
<sst xmlns="http://schemas.openxmlformats.org/spreadsheetml/2006/main" count="891" uniqueCount="107">
  <si>
    <t>2 Pt</t>
  </si>
  <si>
    <t>Plus</t>
  </si>
  <si>
    <t>Minus</t>
  </si>
  <si>
    <t>Efficiency</t>
  </si>
  <si>
    <t>Player</t>
  </si>
  <si>
    <t>G</t>
  </si>
  <si>
    <t>PPG</t>
  </si>
  <si>
    <t>Points</t>
  </si>
  <si>
    <t>FGM</t>
  </si>
  <si>
    <t>FGA</t>
  </si>
  <si>
    <t>2FG%</t>
  </si>
  <si>
    <t>3FG%</t>
  </si>
  <si>
    <t>FTM</t>
  </si>
  <si>
    <t>FTA</t>
  </si>
  <si>
    <t>FT%</t>
  </si>
  <si>
    <t>Off</t>
  </si>
  <si>
    <t>Def</t>
  </si>
  <si>
    <t>Reb</t>
  </si>
  <si>
    <t>Ast</t>
  </si>
  <si>
    <t>Blk</t>
  </si>
  <si>
    <t>Stl</t>
  </si>
  <si>
    <t>TO</t>
  </si>
  <si>
    <t>Tkn</t>
  </si>
  <si>
    <t>No.</t>
  </si>
  <si>
    <t>Total</t>
  </si>
  <si>
    <t>%</t>
  </si>
  <si>
    <t>Totals</t>
  </si>
  <si>
    <t>Rebounds</t>
  </si>
  <si>
    <t>Opponnent</t>
  </si>
  <si>
    <t>2FGM</t>
  </si>
  <si>
    <t>2FGA</t>
  </si>
  <si>
    <t>3FGM</t>
  </si>
  <si>
    <t>3FGA</t>
  </si>
  <si>
    <t>Chrg</t>
  </si>
  <si>
    <t># 2 David Sanchez</t>
  </si>
  <si>
    <t>#10 Noah Simmons</t>
  </si>
  <si>
    <t>#13 Alex Katsikas</t>
  </si>
  <si>
    <t>#22 Ryan Speace</t>
  </si>
  <si>
    <t>Raines</t>
  </si>
  <si>
    <t>#23 Kaan Yucel</t>
  </si>
  <si>
    <t>Note:  Effiencency is based on Points+FG&amp;FTMade, Reb, Asst, Steal &amp; Charges takem</t>
  </si>
  <si>
    <t>Minus = FG&amp;FT missed &amp; Turnover</t>
  </si>
  <si>
    <t xml:space="preserve">Effiency rating %:  </t>
  </si>
  <si>
    <t>Total number divided by plus number</t>
  </si>
  <si>
    <t>#11 Paul Burkhardt</t>
  </si>
  <si>
    <t>Miami Southridge</t>
  </si>
  <si>
    <t>Ocala Trinity Catholic</t>
  </si>
  <si>
    <t>Lakeland Vistory Christian</t>
  </si>
  <si>
    <t>3pt</t>
  </si>
  <si>
    <t>St Augustine</t>
  </si>
  <si>
    <t>#3 Cole Simmons</t>
  </si>
  <si>
    <t>Plus #</t>
  </si>
  <si>
    <t>Neg#</t>
  </si>
  <si>
    <t>Fleming Island</t>
  </si>
  <si>
    <t>Tallahassee Lincoln</t>
  </si>
  <si>
    <t>Gainesville</t>
  </si>
  <si>
    <t>Wiregrass Ranch</t>
  </si>
  <si>
    <t>Pembroke Pines Charter</t>
  </si>
  <si>
    <t>#3 Trace Westercamp</t>
  </si>
  <si>
    <t>#44 Maddox Palmer</t>
  </si>
  <si>
    <t>#5 Ryan Speace</t>
  </si>
  <si>
    <t>#10 Jacob Kesilewski</t>
  </si>
  <si>
    <t>#33 Chase Cowan</t>
  </si>
  <si>
    <t># 4 Tyler Kroog</t>
  </si>
  <si>
    <t>#4 Tyler Kroog</t>
  </si>
  <si>
    <t>#22 Andrew Speace</t>
  </si>
  <si>
    <t># 22 Andrew Speace</t>
  </si>
  <si>
    <t>#12 Max Myracek</t>
  </si>
  <si>
    <t>#24 Jordan Bryant</t>
  </si>
  <si>
    <t>#0 Noah Simmons</t>
  </si>
  <si>
    <t>#23</t>
  </si>
  <si>
    <t># 44 Maddox Palmer</t>
  </si>
  <si>
    <t>#12 Max Mracek</t>
  </si>
  <si>
    <t># 15 Brody Hynes</t>
  </si>
  <si>
    <t>#23 Giovanni Paunetto</t>
  </si>
  <si>
    <t>#15 Brody Hynes</t>
  </si>
  <si>
    <t>Matanzas</t>
  </si>
  <si>
    <t>Riverside</t>
  </si>
  <si>
    <t>Providence</t>
  </si>
  <si>
    <t>Father Lopez</t>
  </si>
  <si>
    <t>Crg.</t>
  </si>
  <si>
    <t>University Christian</t>
  </si>
  <si>
    <t>Wolfson</t>
  </si>
  <si>
    <t>Nease</t>
  </si>
  <si>
    <t>Bartram Trail</t>
  </si>
  <si>
    <t>Impact Christian</t>
  </si>
  <si>
    <t>South Dade</t>
  </si>
  <si>
    <t>Lake Highland Prep</t>
  </si>
  <si>
    <t>pulled</t>
  </si>
  <si>
    <t>freshma</t>
  </si>
  <si>
    <t>Spruce Creek</t>
  </si>
  <si>
    <t>Buchholz</t>
  </si>
  <si>
    <t>Creekside</t>
  </si>
  <si>
    <t>Fletcher</t>
  </si>
  <si>
    <t>Jackson</t>
  </si>
  <si>
    <t>St. Augustine</t>
  </si>
  <si>
    <t>Bishop Snyder</t>
  </si>
  <si>
    <t>Oakleaf</t>
  </si>
  <si>
    <t>San Jose Prep</t>
  </si>
  <si>
    <t>Ribault</t>
  </si>
  <si>
    <t>Ed White</t>
  </si>
  <si>
    <t>Booker T Washington</t>
  </si>
  <si>
    <t>Gainessville</t>
  </si>
  <si>
    <t>Tallahassee Leon</t>
  </si>
  <si>
    <t>Leesburg</t>
  </si>
  <si>
    <t>Blanche Ely</t>
  </si>
  <si>
    <t>Record 22-9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</si>
</sst>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left"/>
    </xf>
    <xf numFmtId="9" fontId="0" fillId="0" borderId="0" xfId="1" applyFont="1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9" fontId="0" fillId="0" borderId="1" xfId="1" applyFont="1" applyBorder="1" applyAlignment="1">
      <alignment horizontal="left"/>
    </xf>
    <xf numFmtId="9" fontId="0" fillId="0" borderId="0" xfId="1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1" xfId="0" applyBorder="1"/>
    <xf numFmtId="165" fontId="0" fillId="0" borderId="0" xfId="0" applyNumberFormat="1" applyAlignment="1">
      <alignment horizontal="left"/>
    </xf>
    <xf numFmtId="9" fontId="0" fillId="0" borderId="0" xfId="1" applyFont="1"/>
    <xf numFmtId="0" fontId="0" fillId="0" borderId="0" xfId="0" quotePrefix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0" fontId="0" fillId="0" borderId="0" xfId="1" applyNumberFormat="1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6" fillId="0" borderId="0" xfId="0" applyNumberFormat="1" applyFont="1" applyAlignment="1">
      <alignment horizontal="left"/>
    </xf>
    <xf numFmtId="0" fontId="3" fillId="0" borderId="0" xfId="0" applyFont="1"/>
    <xf numFmtId="165" fontId="2" fillId="0" borderId="0" xfId="0" applyNumberFormat="1" applyFont="1" applyAlignment="1">
      <alignment horizontal="left"/>
    </xf>
    <xf numFmtId="9" fontId="2" fillId="0" borderId="0" xfId="1" applyFont="1" applyAlignment="1">
      <alignment horizontal="left"/>
    </xf>
    <xf numFmtId="164" fontId="2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B79B-C17F-F943-BF22-63071FC55AB2}">
  <dimension ref="A1:Y56"/>
  <sheetViews>
    <sheetView tabSelected="1" workbookViewId="0">
      <selection activeCell="AA12" sqref="AA12"/>
    </sheetView>
  </sheetViews>
  <sheetFormatPr baseColWidth="10" defaultRowHeight="16" x14ac:dyDescent="0.2"/>
  <cols>
    <col min="1" max="1" width="19.83203125" customWidth="1"/>
    <col min="2" max="2" width="3.1640625" bestFit="1" customWidth="1"/>
    <col min="3" max="3" width="6.5" style="1" customWidth="1"/>
    <col min="4" max="4" width="5.33203125" style="1" customWidth="1"/>
    <col min="5" max="6" width="5.1640625" bestFit="1" customWidth="1"/>
    <col min="7" max="7" width="6" style="17" customWidth="1"/>
    <col min="8" max="8" width="5.1640625" bestFit="1" customWidth="1"/>
    <col min="9" max="9" width="4.6640625" bestFit="1" customWidth="1"/>
    <col min="10" max="10" width="7.5" bestFit="1" customWidth="1"/>
    <col min="11" max="11" width="4.83203125" bestFit="1" customWidth="1"/>
    <col min="12" max="12" width="4.33203125" bestFit="1" customWidth="1"/>
    <col min="13" max="13" width="9.1640625" customWidth="1"/>
    <col min="14" max="14" width="4.6640625" customWidth="1"/>
    <col min="15" max="15" width="4.1640625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20" width="4.1640625" bestFit="1" customWidth="1"/>
    <col min="21" max="21" width="4.83203125" customWidth="1"/>
    <col min="22" max="22" width="5.83203125" customWidth="1"/>
    <col min="23" max="23" width="6.1640625" bestFit="1" customWidth="1"/>
    <col min="24" max="24" width="5.33203125" bestFit="1" customWidth="1"/>
    <col min="25" max="25" width="5.33203125" style="17" bestFit="1" customWidth="1"/>
  </cols>
  <sheetData>
    <row r="1" spans="1:25" x14ac:dyDescent="0.2">
      <c r="A1" t="s">
        <v>106</v>
      </c>
    </row>
    <row r="2" spans="1:25" x14ac:dyDescent="0.2">
      <c r="A2" s="1"/>
      <c r="B2" s="1"/>
      <c r="E2" s="1"/>
      <c r="F2" s="1" t="s">
        <v>0</v>
      </c>
      <c r="G2" s="3"/>
      <c r="H2" s="1" t="s">
        <v>48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t="s">
        <v>80</v>
      </c>
      <c r="V2" s="1" t="s">
        <v>51</v>
      </c>
      <c r="W2" s="1" t="s">
        <v>52</v>
      </c>
      <c r="X2" s="1"/>
      <c r="Y2" s="3"/>
    </row>
    <row r="3" spans="1:25" x14ac:dyDescent="0.2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3" t="s">
        <v>10</v>
      </c>
      <c r="H3" s="1" t="s">
        <v>8</v>
      </c>
      <c r="I3" s="1" t="s">
        <v>9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23</v>
      </c>
      <c r="X3" s="1" t="s">
        <v>24</v>
      </c>
      <c r="Y3" s="3" t="s">
        <v>25</v>
      </c>
    </row>
    <row r="4" spans="1:25" x14ac:dyDescent="0.2">
      <c r="A4" t="s">
        <v>71</v>
      </c>
      <c r="B4" s="1">
        <f>Palmer!B35</f>
        <v>31</v>
      </c>
      <c r="C4" s="25">
        <f>Palmer!C35</f>
        <v>13.709677419354838</v>
      </c>
      <c r="D4" s="7">
        <f>Palmer!D35</f>
        <v>425</v>
      </c>
      <c r="E4" s="7">
        <f>Palmer!E35</f>
        <v>134</v>
      </c>
      <c r="F4" s="7">
        <f>Palmer!F35</f>
        <v>230</v>
      </c>
      <c r="G4" s="3">
        <f>Palmer!G35</f>
        <v>0.58260869565217388</v>
      </c>
      <c r="H4" s="1">
        <f>Palmer!H35</f>
        <v>21</v>
      </c>
      <c r="I4" s="1">
        <f>Palmer!I35</f>
        <v>85</v>
      </c>
      <c r="J4" s="3">
        <f>Palmer!J35</f>
        <v>0.24705882352941178</v>
      </c>
      <c r="K4" s="7">
        <f>Palmer!K35</f>
        <v>94</v>
      </c>
      <c r="L4" s="7">
        <f>Palmer!L35</f>
        <v>134</v>
      </c>
      <c r="M4" s="2">
        <f>Palmer!M35</f>
        <v>0.70149253731343286</v>
      </c>
      <c r="N4" s="1">
        <f>Palmer!N35</f>
        <v>30</v>
      </c>
      <c r="O4" s="1">
        <f>Palmer!O35</f>
        <v>126</v>
      </c>
      <c r="P4" s="1">
        <f>Palmer!P35</f>
        <v>150</v>
      </c>
      <c r="Q4" s="1">
        <f>Palmer!Q35</f>
        <v>64</v>
      </c>
      <c r="R4" s="1">
        <f>Palmer!R35</f>
        <v>15</v>
      </c>
      <c r="S4" s="1">
        <f>Palmer!S35</f>
        <v>42</v>
      </c>
      <c r="T4" s="7">
        <f>Palmer!T35</f>
        <v>87</v>
      </c>
      <c r="U4" s="1">
        <f>Palmer!U35</f>
        <v>3</v>
      </c>
      <c r="V4" s="1">
        <f>D4+E4+H4+K4+P4+Q4+R4+S4+U4</f>
        <v>948</v>
      </c>
      <c r="W4" s="1">
        <f>F4-E4+I4-H4+L4-K4+T4</f>
        <v>287</v>
      </c>
      <c r="X4" s="1">
        <f>V4-W4</f>
        <v>661</v>
      </c>
      <c r="Y4" s="3">
        <f>X4/V4</f>
        <v>0.6972573839662447</v>
      </c>
    </row>
    <row r="5" spans="1:25" x14ac:dyDescent="0.2">
      <c r="A5" t="s">
        <v>34</v>
      </c>
      <c r="B5" s="1">
        <f>Sanchez!B34</f>
        <v>31</v>
      </c>
      <c r="C5" s="16">
        <f>Sanchez!C34</f>
        <v>12.870967741935484</v>
      </c>
      <c r="D5" s="1">
        <f>Sanchez!D34</f>
        <v>399</v>
      </c>
      <c r="E5" s="1">
        <f>Sanchez!E34</f>
        <v>96</v>
      </c>
      <c r="F5" s="1">
        <f>Sanchez!F34</f>
        <v>192</v>
      </c>
      <c r="G5" s="3">
        <f>Sanchez!G34</f>
        <v>0.5</v>
      </c>
      <c r="H5" s="1">
        <f>Sanchez!H34</f>
        <v>45</v>
      </c>
      <c r="I5" s="1">
        <f>Sanchez!I34</f>
        <v>124</v>
      </c>
      <c r="J5" s="2">
        <f>Sanchez!J34</f>
        <v>0.36290322580645162</v>
      </c>
      <c r="K5" s="1">
        <f>Sanchez!K34</f>
        <v>70</v>
      </c>
      <c r="L5" s="1">
        <f>Sanchez!L34</f>
        <v>93</v>
      </c>
      <c r="M5" s="21">
        <f>Sanchez!M34</f>
        <v>0.75268817204301075</v>
      </c>
      <c r="N5" s="1">
        <f>Sanchez!N34</f>
        <v>33</v>
      </c>
      <c r="O5" s="1">
        <f>Sanchez!O34</f>
        <v>99</v>
      </c>
      <c r="P5" s="1">
        <f>Sanchez!P34</f>
        <v>132</v>
      </c>
      <c r="Q5" s="7">
        <f>Sanchez!Q34</f>
        <v>145</v>
      </c>
      <c r="R5" s="1">
        <f>Sanchez!R34</f>
        <v>2</v>
      </c>
      <c r="S5" s="7">
        <f>Sanchez!S34</f>
        <v>66</v>
      </c>
      <c r="T5" s="7">
        <f>Sanchez!T34</f>
        <v>87</v>
      </c>
      <c r="U5" s="1">
        <f>Sanchez!U34</f>
        <v>4</v>
      </c>
      <c r="V5" s="1">
        <f>D5+E5+H5+K5+P5+Q5+R5+S5+U5</f>
        <v>959</v>
      </c>
      <c r="W5" s="1">
        <f>F5-E5+I5-H5+L5-K5+T5</f>
        <v>285</v>
      </c>
      <c r="X5" s="1">
        <f>V5-W5</f>
        <v>674</v>
      </c>
      <c r="Y5" s="3">
        <f>X5/V5</f>
        <v>0.70281543274244007</v>
      </c>
    </row>
    <row r="6" spans="1:25" x14ac:dyDescent="0.2">
      <c r="A6" t="s">
        <v>58</v>
      </c>
      <c r="B6" s="1">
        <f>Westercamp!B34</f>
        <v>31</v>
      </c>
      <c r="C6" s="16">
        <f>Westercamp!C34</f>
        <v>10.903225806451612</v>
      </c>
      <c r="D6" s="1">
        <f>Westercamp!D34</f>
        <v>338</v>
      </c>
      <c r="E6" s="1">
        <f>Westercamp!E34</f>
        <v>105</v>
      </c>
      <c r="F6" s="1">
        <f>Westercamp!F34</f>
        <v>188</v>
      </c>
      <c r="G6" s="3">
        <f>Westercamp!G34</f>
        <v>0.55851063829787229</v>
      </c>
      <c r="H6" s="1">
        <f>Westercamp!H34</f>
        <v>32</v>
      </c>
      <c r="I6" s="1">
        <f>Westercamp!I34</f>
        <v>91</v>
      </c>
      <c r="J6" s="3">
        <f>Westercamp!J34</f>
        <v>0.35164835164835168</v>
      </c>
      <c r="K6" s="1">
        <f>Westercamp!K34</f>
        <v>31</v>
      </c>
      <c r="L6" s="1">
        <f>Westercamp!L34</f>
        <v>42</v>
      </c>
      <c r="M6" s="2">
        <f>Westercamp!M34</f>
        <v>0.73809523809523814</v>
      </c>
      <c r="N6" s="7">
        <f>Westercamp!N34</f>
        <v>71</v>
      </c>
      <c r="O6" s="7">
        <f>Westercamp!O34</f>
        <v>137</v>
      </c>
      <c r="P6" s="7">
        <f>Westercamp!P34</f>
        <v>208</v>
      </c>
      <c r="Q6" s="1">
        <f>Westercamp!Q34</f>
        <v>26</v>
      </c>
      <c r="R6" s="7">
        <f>Westercamp!R34</f>
        <v>54</v>
      </c>
      <c r="S6" s="1">
        <f>Westercamp!S34</f>
        <v>21</v>
      </c>
      <c r="T6" s="1">
        <f>Westercamp!T34</f>
        <v>39</v>
      </c>
      <c r="U6" s="1">
        <f>Westercamp!U34</f>
        <v>0</v>
      </c>
      <c r="V6" s="1">
        <f>D6+E6+H6+K6+P6+Q6+R6+S6+U6</f>
        <v>815</v>
      </c>
      <c r="W6" s="1">
        <f>F6-E6+I6-H6+L6-K6+T6</f>
        <v>192</v>
      </c>
      <c r="X6" s="1">
        <f>V6-W6</f>
        <v>623</v>
      </c>
      <c r="Y6" s="3">
        <f>X6/V6</f>
        <v>0.76441717791411046</v>
      </c>
    </row>
    <row r="7" spans="1:25" x14ac:dyDescent="0.2">
      <c r="A7" t="s">
        <v>36</v>
      </c>
      <c r="B7" s="1">
        <f>Katsikas!B35</f>
        <v>31</v>
      </c>
      <c r="C7" s="16">
        <f>Katsikas!C35</f>
        <v>6.4516129032258061</v>
      </c>
      <c r="D7" s="1">
        <f>Katsikas!D35</f>
        <v>200</v>
      </c>
      <c r="E7" s="1">
        <f>Katsikas!E35</f>
        <v>5</v>
      </c>
      <c r="F7" s="1">
        <f>Katsikas!F35</f>
        <v>13</v>
      </c>
      <c r="G7" s="3">
        <f>Katsikas!G35</f>
        <v>0.38461538461538464</v>
      </c>
      <c r="H7" s="7">
        <f>Katsikas!H35</f>
        <v>61</v>
      </c>
      <c r="I7" s="7">
        <f>Katsikas!I35</f>
        <v>139</v>
      </c>
      <c r="J7" s="2">
        <f>Katsikas!J35</f>
        <v>0.43884892086330934</v>
      </c>
      <c r="K7" s="1">
        <f>Katsikas!K35</f>
        <v>7</v>
      </c>
      <c r="L7" s="1">
        <f>Katsikas!L35</f>
        <v>8</v>
      </c>
      <c r="M7" s="3">
        <f>Katsikas!M35</f>
        <v>0.875</v>
      </c>
      <c r="N7" s="1">
        <f>Katsikas!N35</f>
        <v>15</v>
      </c>
      <c r="O7" s="1">
        <f>Katsikas!O35</f>
        <v>48</v>
      </c>
      <c r="P7" s="1">
        <f>Katsikas!P35</f>
        <v>65</v>
      </c>
      <c r="Q7" s="1">
        <f>Katsikas!Q35</f>
        <v>55</v>
      </c>
      <c r="R7" s="1">
        <f>Katsikas!R35</f>
        <v>0</v>
      </c>
      <c r="S7" s="1">
        <f>Katsikas!S35</f>
        <v>47</v>
      </c>
      <c r="T7" s="1">
        <f>Katsikas!T35</f>
        <v>25</v>
      </c>
      <c r="U7" s="1">
        <f>Katsikas!U35</f>
        <v>2</v>
      </c>
      <c r="V7" s="1">
        <f>D7+E7+H7+K7+P7+Q7+R7+S7+U7</f>
        <v>442</v>
      </c>
      <c r="W7" s="1">
        <f>F7-E7+I7-H7+L7-K7+T7</f>
        <v>112</v>
      </c>
      <c r="X7" s="1">
        <f>V7-W7</f>
        <v>330</v>
      </c>
      <c r="Y7" s="3">
        <f>X7/V7</f>
        <v>0.74660633484162897</v>
      </c>
    </row>
    <row r="8" spans="1:25" x14ac:dyDescent="0.2">
      <c r="A8" s="1" t="s">
        <v>37</v>
      </c>
      <c r="B8" s="1">
        <f>RSpeace!B33</f>
        <v>30</v>
      </c>
      <c r="C8" s="16">
        <f>RSpeace!C33</f>
        <v>5.1333333333333337</v>
      </c>
      <c r="D8" s="1">
        <f>RSpeace!D33</f>
        <v>154</v>
      </c>
      <c r="E8" s="1">
        <f>RSpeace!E33</f>
        <v>42</v>
      </c>
      <c r="F8" s="1">
        <f>RSpeace!F33</f>
        <v>64</v>
      </c>
      <c r="G8" s="26">
        <f>RSpeace!G33</f>
        <v>0.65625</v>
      </c>
      <c r="H8" s="1">
        <f>RSpeace!H33</f>
        <v>15</v>
      </c>
      <c r="I8" s="1">
        <f>RSpeace!I33</f>
        <v>37</v>
      </c>
      <c r="J8" s="26">
        <f>RSpeace!J33</f>
        <v>0.40540540540540543</v>
      </c>
      <c r="K8" s="1">
        <f>RSpeace!K33</f>
        <v>30</v>
      </c>
      <c r="L8" s="1">
        <f>RSpeace!L33</f>
        <v>37</v>
      </c>
      <c r="M8" s="27">
        <f>RSpeace!M33</f>
        <v>0.81081081081081086</v>
      </c>
      <c r="N8" s="1">
        <f>RSpeace!N33</f>
        <v>10</v>
      </c>
      <c r="O8" s="1">
        <f>RSpeace!O33</f>
        <v>13</v>
      </c>
      <c r="P8" s="1">
        <f>RSpeace!P33</f>
        <v>23</v>
      </c>
      <c r="Q8" s="1">
        <f>RSpeace!Q33</f>
        <v>37</v>
      </c>
      <c r="R8" s="1">
        <f>RSpeace!R33</f>
        <v>1</v>
      </c>
      <c r="S8" s="1">
        <f>RSpeace!S33</f>
        <v>31</v>
      </c>
      <c r="T8" s="1">
        <f>RSpeace!T33</f>
        <v>27</v>
      </c>
      <c r="U8" s="1">
        <f>RSpeace!U33</f>
        <v>2</v>
      </c>
      <c r="V8" s="1">
        <f>D8+E8+H8+K8+P8+Q8+R8+S8+U8</f>
        <v>335</v>
      </c>
      <c r="W8" s="1">
        <f>F8-E8+I8-H8+L8-K8+T8</f>
        <v>78</v>
      </c>
      <c r="X8" s="1">
        <f>V8-W8</f>
        <v>257</v>
      </c>
      <c r="Y8" s="26">
        <f>X8/V8</f>
        <v>0.76716417910447765</v>
      </c>
    </row>
    <row r="9" spans="1:25" x14ac:dyDescent="0.2">
      <c r="A9" s="1" t="s">
        <v>44</v>
      </c>
      <c r="B9" s="1">
        <f>Burkhardt!B25</f>
        <v>21</v>
      </c>
      <c r="C9" s="16">
        <f>Burkhardt!C25</f>
        <v>4.5999999999999996</v>
      </c>
      <c r="D9" s="1">
        <f>Burkhardt!D25</f>
        <v>92</v>
      </c>
      <c r="E9" s="1">
        <f>Burkhardt!E25</f>
        <v>30</v>
      </c>
      <c r="F9" s="1">
        <f>Burkhardt!F25</f>
        <v>64</v>
      </c>
      <c r="G9" s="3">
        <f>Burkhardt!G25</f>
        <v>0.46875</v>
      </c>
      <c r="H9" s="1">
        <f>Burkhardt!H25</f>
        <v>1</v>
      </c>
      <c r="I9" s="1">
        <f>Burkhardt!I25</f>
        <v>4</v>
      </c>
      <c r="J9" s="3">
        <f>Burkhardt!J25</f>
        <v>0.25</v>
      </c>
      <c r="K9" s="1">
        <f>Burkhardt!K25</f>
        <v>30</v>
      </c>
      <c r="L9" s="1">
        <f>Burkhardt!L25</f>
        <v>40</v>
      </c>
      <c r="M9" s="2">
        <f>Burkhardt!M25</f>
        <v>0.75</v>
      </c>
      <c r="N9" s="1">
        <f>Burkhardt!N25</f>
        <v>48</v>
      </c>
      <c r="O9" s="1">
        <f>Burkhardt!O25</f>
        <v>35</v>
      </c>
      <c r="P9" s="1">
        <f>Burkhardt!P25</f>
        <v>83</v>
      </c>
      <c r="Q9" s="1">
        <f>Burkhardt!Q25</f>
        <v>37</v>
      </c>
      <c r="R9" s="1">
        <f>Burkhardt!R25</f>
        <v>8</v>
      </c>
      <c r="S9" s="1">
        <f>Burkhardt!S25</f>
        <v>22</v>
      </c>
      <c r="T9" s="1">
        <f>Burkhardt!T25</f>
        <v>27</v>
      </c>
      <c r="U9" s="1">
        <f>Burkhardt!U25</f>
        <v>0</v>
      </c>
      <c r="V9" s="1">
        <f>Burkhardt!V25</f>
        <v>303</v>
      </c>
      <c r="W9" s="1">
        <f>Burkhardt!W25</f>
        <v>74</v>
      </c>
      <c r="X9" s="1">
        <f>Burkhardt!X25</f>
        <v>229</v>
      </c>
      <c r="Y9" s="3">
        <f>Burkhardt!Y25</f>
        <v>0.75577557755775582</v>
      </c>
    </row>
    <row r="10" spans="1:25" x14ac:dyDescent="0.2">
      <c r="A10" t="s">
        <v>63</v>
      </c>
      <c r="B10" s="1">
        <f>Kroog!B28</f>
        <v>21</v>
      </c>
      <c r="C10" s="16">
        <f>Kroog!C28</f>
        <v>4.0952380952380949</v>
      </c>
      <c r="D10" s="1">
        <f>Kroog!D28</f>
        <v>86</v>
      </c>
      <c r="E10" s="1">
        <f>Kroog!E28</f>
        <v>7</v>
      </c>
      <c r="F10" s="1">
        <f>Kroog!F28</f>
        <v>13</v>
      </c>
      <c r="G10" s="3">
        <f>Kroog!G28</f>
        <v>0.53846153846153844</v>
      </c>
      <c r="H10" s="1">
        <f>Kroog!H28</f>
        <v>24</v>
      </c>
      <c r="I10" s="1">
        <f>Kroog!I28</f>
        <v>58</v>
      </c>
      <c r="J10" s="26">
        <f>Kroog!J28</f>
        <v>0.41379310344827586</v>
      </c>
      <c r="K10" s="1">
        <f>Kroog!K28</f>
        <v>0</v>
      </c>
      <c r="L10" s="1">
        <f>Kroog!L28</f>
        <v>0</v>
      </c>
      <c r="M10" s="3" t="e">
        <f>Kroog!M28</f>
        <v>#DIV/0!</v>
      </c>
      <c r="N10" s="1">
        <f>Kroog!N28</f>
        <v>4</v>
      </c>
      <c r="O10" s="1">
        <f>Kroog!O28</f>
        <v>7</v>
      </c>
      <c r="P10" s="1">
        <f>Kroog!P28</f>
        <v>11</v>
      </c>
      <c r="Q10" s="1">
        <f>Kroog!Q28</f>
        <v>10</v>
      </c>
      <c r="R10" s="1">
        <f>Kroog!R28</f>
        <v>0</v>
      </c>
      <c r="S10" s="1">
        <f>Kroog!S28</f>
        <v>8</v>
      </c>
      <c r="T10" s="1">
        <f>Kroog!T28</f>
        <v>16</v>
      </c>
      <c r="U10" s="1">
        <f>Kroog!U28</f>
        <v>1</v>
      </c>
      <c r="V10" s="1">
        <f t="shared" ref="V10:V15" si="0">D10+E10+H10+K10+P10+Q10+R10+S10+U10</f>
        <v>147</v>
      </c>
      <c r="W10" s="1">
        <f t="shared" ref="W10:W15" si="1">F10-E10+I10-H10+L10-K10+T10</f>
        <v>56</v>
      </c>
      <c r="X10" s="1">
        <f t="shared" ref="X10:X15" si="2">V10-W10</f>
        <v>91</v>
      </c>
      <c r="Y10" s="3">
        <f t="shared" ref="Y10:Y18" si="3">X10/V10</f>
        <v>0.61904761904761907</v>
      </c>
    </row>
    <row r="11" spans="1:25" x14ac:dyDescent="0.2">
      <c r="A11" s="1" t="s">
        <v>61</v>
      </c>
      <c r="B11" s="1">
        <f>Kesilewski!B25</f>
        <v>15</v>
      </c>
      <c r="C11" s="16">
        <f>Kesilewski!C25</f>
        <v>1.8666666666666667</v>
      </c>
      <c r="D11" s="1">
        <f>Kesilewski!D25</f>
        <v>28</v>
      </c>
      <c r="E11" s="1">
        <f>Kesilewski!E25</f>
        <v>2</v>
      </c>
      <c r="F11" s="1">
        <f>Kesilewski!F25</f>
        <v>2</v>
      </c>
      <c r="G11" s="11">
        <f>Kesilewski!G25</f>
        <v>1</v>
      </c>
      <c r="H11" s="1">
        <f>Kesilewski!H25</f>
        <v>8</v>
      </c>
      <c r="I11" s="1">
        <f>Kesilewski!I25</f>
        <v>29</v>
      </c>
      <c r="J11" s="11">
        <f>Kesilewski!J25</f>
        <v>0.27586206896551724</v>
      </c>
      <c r="K11" s="1">
        <f>Kesilewski!K25</f>
        <v>0</v>
      </c>
      <c r="L11" s="1">
        <f>Kesilewski!L25</f>
        <v>0</v>
      </c>
      <c r="M11" s="11" t="e">
        <f>Kesilewski!M25</f>
        <v>#DIV/0!</v>
      </c>
      <c r="N11" s="1">
        <f>Kesilewski!N25</f>
        <v>7</v>
      </c>
      <c r="O11" s="1">
        <f>Kesilewski!O25</f>
        <v>10</v>
      </c>
      <c r="P11" s="1">
        <f>Kesilewski!P25</f>
        <v>17</v>
      </c>
      <c r="Q11" s="1">
        <f>Kesilewski!Q25</f>
        <v>2</v>
      </c>
      <c r="R11" s="1">
        <f>Kesilewski!R25</f>
        <v>1</v>
      </c>
      <c r="S11" s="1">
        <f>Kesilewski!S25</f>
        <v>0</v>
      </c>
      <c r="T11" s="1">
        <f>Kesilewski!T25</f>
        <v>4</v>
      </c>
      <c r="U11" s="1">
        <f>Kesilewski!U25</f>
        <v>1</v>
      </c>
      <c r="V11" s="1">
        <f t="shared" si="0"/>
        <v>59</v>
      </c>
      <c r="W11" s="1">
        <f t="shared" si="1"/>
        <v>25</v>
      </c>
      <c r="X11" s="1">
        <f t="shared" si="2"/>
        <v>34</v>
      </c>
      <c r="Y11" s="3">
        <f t="shared" si="3"/>
        <v>0.57627118644067798</v>
      </c>
    </row>
    <row r="12" spans="1:25" x14ac:dyDescent="0.2">
      <c r="A12" t="s">
        <v>69</v>
      </c>
      <c r="B12" s="1">
        <f>Simmons!B27</f>
        <v>24</v>
      </c>
      <c r="C12" s="16">
        <f>Simmons!C27</f>
        <v>1.4583333333333333</v>
      </c>
      <c r="D12" s="1">
        <f>Simmons!D27</f>
        <v>35</v>
      </c>
      <c r="E12" s="1">
        <f>Simmons!E27</f>
        <v>3</v>
      </c>
      <c r="F12" s="1">
        <f>Simmons!F27</f>
        <v>8</v>
      </c>
      <c r="G12" s="3">
        <f>Simmons!G27</f>
        <v>0.375</v>
      </c>
      <c r="H12" s="1">
        <f>Simmons!H27</f>
        <v>9</v>
      </c>
      <c r="I12" s="1">
        <f>Simmons!I27</f>
        <v>34</v>
      </c>
      <c r="J12" s="3">
        <f>Simmons!J27</f>
        <v>0.26470588235294118</v>
      </c>
      <c r="K12" s="1">
        <f>Simmons!K27</f>
        <v>2</v>
      </c>
      <c r="L12" s="1">
        <f>Simmons!L27</f>
        <v>2</v>
      </c>
      <c r="M12" s="3">
        <f>Simmons!M27</f>
        <v>1</v>
      </c>
      <c r="N12" s="1">
        <f>Simmons!N27</f>
        <v>4</v>
      </c>
      <c r="O12" s="1">
        <f>Simmons!O27</f>
        <v>31</v>
      </c>
      <c r="P12" s="1">
        <f>Simmons!P27</f>
        <v>34</v>
      </c>
      <c r="Q12" s="1">
        <f>Simmons!Q27</f>
        <v>38</v>
      </c>
      <c r="R12" s="1">
        <f>Simmons!R27</f>
        <v>0</v>
      </c>
      <c r="S12" s="1">
        <f>Simmons!S27</f>
        <v>6</v>
      </c>
      <c r="T12" s="1">
        <f>Simmons!T27</f>
        <v>19</v>
      </c>
      <c r="U12" s="1">
        <f>Simmons!U27</f>
        <v>0</v>
      </c>
      <c r="V12" s="1">
        <f t="shared" si="0"/>
        <v>127</v>
      </c>
      <c r="W12" s="1">
        <f t="shared" si="1"/>
        <v>49</v>
      </c>
      <c r="X12" s="1">
        <f t="shared" si="2"/>
        <v>78</v>
      </c>
      <c r="Y12" s="3">
        <f t="shared" si="3"/>
        <v>0.61417322834645671</v>
      </c>
    </row>
    <row r="13" spans="1:25" x14ac:dyDescent="0.2">
      <c r="A13" s="1" t="s">
        <v>62</v>
      </c>
      <c r="B13" s="1">
        <f>Cowan!B29</f>
        <v>23</v>
      </c>
      <c r="C13" s="16">
        <f>Cowan!C29</f>
        <v>1.4347826086956521</v>
      </c>
      <c r="D13" s="1">
        <f>Cowan!D29</f>
        <v>33</v>
      </c>
      <c r="E13" s="1">
        <f>Cowan!E29</f>
        <v>16</v>
      </c>
      <c r="F13" s="1">
        <f>Cowan!F29</f>
        <v>23</v>
      </c>
      <c r="G13" s="3">
        <f>Cowan!G29</f>
        <v>0.69565217391304346</v>
      </c>
      <c r="H13" s="1">
        <f>Cowan!H29</f>
        <v>0</v>
      </c>
      <c r="I13" s="1">
        <f>Cowan!I29</f>
        <v>1</v>
      </c>
      <c r="J13" s="3">
        <f>Cowan!J29</f>
        <v>0</v>
      </c>
      <c r="K13" s="1">
        <f>Cowan!K29</f>
        <v>1</v>
      </c>
      <c r="L13" s="1">
        <f>Cowan!L29</f>
        <v>3</v>
      </c>
      <c r="M13" s="2">
        <f>Cowan!M29</f>
        <v>0.33333333333333331</v>
      </c>
      <c r="N13" s="1">
        <f>Cowan!N29</f>
        <v>13</v>
      </c>
      <c r="O13" s="1">
        <f>Cowan!O29</f>
        <v>21</v>
      </c>
      <c r="P13" s="1">
        <f>Cowan!P29</f>
        <v>34</v>
      </c>
      <c r="Q13" s="1">
        <f>Cowan!Q29</f>
        <v>3</v>
      </c>
      <c r="R13" s="1">
        <f>Cowan!R29</f>
        <v>0</v>
      </c>
      <c r="S13" s="1">
        <f>Cowan!S29</f>
        <v>2</v>
      </c>
      <c r="T13" s="1">
        <f>Cowan!T29</f>
        <v>4</v>
      </c>
      <c r="U13" s="1">
        <f>Cowan!U29</f>
        <v>4</v>
      </c>
      <c r="V13" s="1">
        <f t="shared" si="0"/>
        <v>93</v>
      </c>
      <c r="W13" s="1">
        <f t="shared" si="1"/>
        <v>14</v>
      </c>
      <c r="X13" s="1">
        <f t="shared" si="2"/>
        <v>79</v>
      </c>
      <c r="Y13" s="3">
        <f t="shared" si="3"/>
        <v>0.84946236559139787</v>
      </c>
    </row>
    <row r="14" spans="1:25" x14ac:dyDescent="0.2">
      <c r="A14" t="s">
        <v>68</v>
      </c>
      <c r="B14" s="1">
        <f>Bryant!B23</f>
        <v>8</v>
      </c>
      <c r="C14" s="16">
        <f>Bryant!C23</f>
        <v>1</v>
      </c>
      <c r="D14" s="1">
        <f>Bryant!D23</f>
        <v>8</v>
      </c>
      <c r="E14" s="1">
        <f>Bryant!E23</f>
        <v>3</v>
      </c>
      <c r="F14" s="1">
        <f>Bryant!F23</f>
        <v>5</v>
      </c>
      <c r="G14" s="3">
        <f>Bryant!G23</f>
        <v>0.6</v>
      </c>
      <c r="H14" s="1">
        <f>Bryant!H23</f>
        <v>0</v>
      </c>
      <c r="I14" s="1">
        <f>Bryant!I23</f>
        <v>1</v>
      </c>
      <c r="J14" s="3">
        <f>Bryant!J23</f>
        <v>0</v>
      </c>
      <c r="K14" s="1">
        <f>Bryant!K23</f>
        <v>2</v>
      </c>
      <c r="L14" s="1">
        <f>Bryant!L23</f>
        <v>4</v>
      </c>
      <c r="M14" s="3">
        <f>Bryant!M23</f>
        <v>0.5</v>
      </c>
      <c r="N14" s="1">
        <f>Bryant!N23</f>
        <v>0</v>
      </c>
      <c r="O14" s="1">
        <f>Bryant!O23</f>
        <v>3</v>
      </c>
      <c r="P14" s="1">
        <f>Bryant!P23</f>
        <v>0</v>
      </c>
      <c r="Q14" s="1">
        <f>Bryant!Q23</f>
        <v>0</v>
      </c>
      <c r="R14" s="1">
        <f>Bryant!R23</f>
        <v>0</v>
      </c>
      <c r="S14" s="1">
        <f>Bryant!S23</f>
        <v>0</v>
      </c>
      <c r="T14" s="1">
        <f>Bryant!T23</f>
        <v>3</v>
      </c>
      <c r="U14" s="1">
        <f>Bryant!U23</f>
        <v>0</v>
      </c>
      <c r="V14" s="1">
        <f t="shared" si="0"/>
        <v>13</v>
      </c>
      <c r="W14" s="1">
        <f t="shared" si="1"/>
        <v>8</v>
      </c>
      <c r="X14" s="1">
        <f t="shared" si="2"/>
        <v>5</v>
      </c>
      <c r="Y14" s="3">
        <f t="shared" si="3"/>
        <v>0.38461538461538464</v>
      </c>
    </row>
    <row r="15" spans="1:25" x14ac:dyDescent="0.2">
      <c r="A15" s="1" t="s">
        <v>72</v>
      </c>
      <c r="B15" s="1">
        <f>Myracek!B15</f>
        <v>5</v>
      </c>
      <c r="C15" s="16">
        <f>Myracek!C15</f>
        <v>1</v>
      </c>
      <c r="D15" s="1">
        <f>Myracek!D15</f>
        <v>5</v>
      </c>
      <c r="E15" s="1">
        <f>Myracek!E15</f>
        <v>1</v>
      </c>
      <c r="F15" s="1">
        <f>Myracek!F15</f>
        <v>2</v>
      </c>
      <c r="G15" s="3">
        <f>Myracek!G15</f>
        <v>0.5</v>
      </c>
      <c r="H15" s="1">
        <f>Myracek!H15</f>
        <v>1</v>
      </c>
      <c r="I15" s="1">
        <f>Myracek!I15</f>
        <v>2</v>
      </c>
      <c r="J15" s="3">
        <f>Myracek!J15</f>
        <v>0.5</v>
      </c>
      <c r="K15" s="1">
        <f>Myracek!K15</f>
        <v>0</v>
      </c>
      <c r="L15" s="1">
        <f>Myracek!L15</f>
        <v>0</v>
      </c>
      <c r="M15" s="3" t="e">
        <f>Myracek!M15</f>
        <v>#DIV/0!</v>
      </c>
      <c r="N15" s="1">
        <f>Myracek!N15</f>
        <v>1</v>
      </c>
      <c r="O15" s="1">
        <f>Myracek!O15</f>
        <v>3</v>
      </c>
      <c r="P15" s="1">
        <f>Myracek!P15</f>
        <v>0</v>
      </c>
      <c r="Q15" s="1">
        <f>Myracek!Q15</f>
        <v>2</v>
      </c>
      <c r="R15" s="1">
        <f>Myracek!R15</f>
        <v>0</v>
      </c>
      <c r="S15" s="1">
        <f>Myracek!S15</f>
        <v>1</v>
      </c>
      <c r="T15" s="1">
        <f>Myracek!T15</f>
        <v>0</v>
      </c>
      <c r="U15" s="1">
        <f>Myracek!U15</f>
        <v>0</v>
      </c>
      <c r="V15" s="1">
        <f t="shared" si="0"/>
        <v>10</v>
      </c>
      <c r="W15" s="1">
        <f t="shared" si="1"/>
        <v>2</v>
      </c>
      <c r="X15" s="1">
        <f t="shared" si="2"/>
        <v>8</v>
      </c>
      <c r="Y15" s="3">
        <f t="shared" si="3"/>
        <v>0.8</v>
      </c>
    </row>
    <row r="16" spans="1:25" x14ac:dyDescent="0.2">
      <c r="A16" s="1" t="s">
        <v>75</v>
      </c>
      <c r="B16" s="1">
        <f>Hynes!B11</f>
        <v>5</v>
      </c>
      <c r="C16" s="1">
        <f>Hynes!C11</f>
        <v>0.6</v>
      </c>
      <c r="D16" s="1">
        <f>Hynes!D11</f>
        <v>3</v>
      </c>
      <c r="E16" s="1">
        <f>Hynes!E11</f>
        <v>0</v>
      </c>
      <c r="F16" s="1">
        <f>Hynes!F11</f>
        <v>1</v>
      </c>
      <c r="G16" s="1">
        <f>Hynes!G11</f>
        <v>0</v>
      </c>
      <c r="H16" s="1">
        <f>Hynes!H11</f>
        <v>1</v>
      </c>
      <c r="I16" s="1">
        <f>Hynes!I11</f>
        <v>2</v>
      </c>
      <c r="J16" s="1">
        <f>Hynes!J11</f>
        <v>0.5</v>
      </c>
      <c r="K16" s="1">
        <f>Hynes!K11</f>
        <v>0</v>
      </c>
      <c r="L16" s="1">
        <f>Hynes!L11</f>
        <v>0</v>
      </c>
      <c r="M16" s="1" t="e">
        <f>Hynes!M11</f>
        <v>#DIV/0!</v>
      </c>
      <c r="N16" s="1">
        <f>Hynes!N11</f>
        <v>1</v>
      </c>
      <c r="O16" s="1">
        <f>Hynes!O11</f>
        <v>0</v>
      </c>
      <c r="P16" s="1">
        <f>Hynes!P11</f>
        <v>0</v>
      </c>
      <c r="Q16" s="1">
        <f>Hynes!Q11</f>
        <v>0</v>
      </c>
      <c r="R16" s="1">
        <f>Hynes!R11</f>
        <v>0</v>
      </c>
      <c r="S16" s="1">
        <f>Hynes!S11</f>
        <v>0</v>
      </c>
      <c r="T16" s="1">
        <f>Hynes!T11</f>
        <v>1</v>
      </c>
      <c r="U16" s="1">
        <f>Hynes!U11</f>
        <v>0</v>
      </c>
      <c r="V16" s="1">
        <f>Hynes!V11</f>
        <v>4</v>
      </c>
      <c r="W16" s="1">
        <f>Hynes!W11</f>
        <v>2</v>
      </c>
      <c r="X16" s="1">
        <f>Hynes!X11</f>
        <v>2</v>
      </c>
      <c r="Y16" s="3">
        <f t="shared" si="3"/>
        <v>0.5</v>
      </c>
    </row>
    <row r="17" spans="1:25" x14ac:dyDescent="0.2">
      <c r="A17" s="1" t="s">
        <v>74</v>
      </c>
      <c r="B17" s="1">
        <f>Paunetto!B25</f>
        <v>7</v>
      </c>
      <c r="C17" s="16">
        <f>Paunetto!C25</f>
        <v>0.2857142857142857</v>
      </c>
      <c r="D17" s="1">
        <f>Paunetto!D25</f>
        <v>2</v>
      </c>
      <c r="E17" s="1">
        <f>Paunetto!E25</f>
        <v>1</v>
      </c>
      <c r="F17" s="1">
        <f>Paunetto!F25</f>
        <v>2</v>
      </c>
      <c r="G17" s="3">
        <f>Paunetto!G25</f>
        <v>0.5</v>
      </c>
      <c r="H17" s="1">
        <f>Paunetto!H25</f>
        <v>0</v>
      </c>
      <c r="I17" s="1">
        <f>Paunetto!I25</f>
        <v>1</v>
      </c>
      <c r="J17" s="3">
        <f>Paunetto!J25</f>
        <v>0</v>
      </c>
      <c r="K17" s="1">
        <f>Paunetto!K25</f>
        <v>0</v>
      </c>
      <c r="L17" s="1">
        <f>Paunetto!L25</f>
        <v>2</v>
      </c>
      <c r="M17" s="3">
        <f>Paunetto!M25</f>
        <v>0</v>
      </c>
      <c r="N17" s="1">
        <f>Paunetto!N25</f>
        <v>0</v>
      </c>
      <c r="O17" s="1">
        <f>Paunetto!O25</f>
        <v>2</v>
      </c>
      <c r="P17" s="1">
        <f>Paunetto!P25</f>
        <v>0</v>
      </c>
      <c r="Q17" s="1">
        <f>Paunetto!Q25</f>
        <v>0</v>
      </c>
      <c r="R17" s="1">
        <f>Paunetto!R25</f>
        <v>0</v>
      </c>
      <c r="S17" s="1">
        <f>Paunetto!S25</f>
        <v>0</v>
      </c>
      <c r="T17" s="1">
        <f>Paunetto!T25</f>
        <v>0</v>
      </c>
      <c r="U17" s="1">
        <f>Paunetto!U25</f>
        <v>0</v>
      </c>
      <c r="V17" s="1">
        <f>D17+E17+H17+K17+P17+Q17+R17+S17+U17</f>
        <v>3</v>
      </c>
      <c r="W17" s="1">
        <f>F17-E17+I17-H17+L17-K17+T17</f>
        <v>4</v>
      </c>
      <c r="X17" s="1">
        <f>V17-W17</f>
        <v>-1</v>
      </c>
      <c r="Y17" s="3">
        <f t="shared" si="3"/>
        <v>-0.33333333333333331</v>
      </c>
    </row>
    <row r="18" spans="1:25" x14ac:dyDescent="0.2">
      <c r="A18" s="1" t="s">
        <v>66</v>
      </c>
      <c r="B18" s="1">
        <f>ASpeace!B17</f>
        <v>7</v>
      </c>
      <c r="C18" s="16">
        <v>0</v>
      </c>
      <c r="D18" s="1">
        <f>ASpeace!D17</f>
        <v>0</v>
      </c>
      <c r="E18" s="1">
        <f>ASpeace!E17</f>
        <v>0</v>
      </c>
      <c r="F18" s="1">
        <f>ASpeace!F17</f>
        <v>2</v>
      </c>
      <c r="G18" s="3">
        <f>ASpeace!G17</f>
        <v>0</v>
      </c>
      <c r="H18" s="1">
        <f>ASpeace!H17</f>
        <v>0</v>
      </c>
      <c r="I18" s="1">
        <f>ASpeace!I17</f>
        <v>2</v>
      </c>
      <c r="J18" s="3">
        <f>ASpeace!J17</f>
        <v>0</v>
      </c>
      <c r="K18" s="1">
        <f>ASpeace!K17</f>
        <v>0</v>
      </c>
      <c r="L18" s="1">
        <f>ASpeace!L17</f>
        <v>2</v>
      </c>
      <c r="M18" s="3">
        <f>ASpeace!M17</f>
        <v>0</v>
      </c>
      <c r="N18" s="1">
        <f>ASpeace!N17</f>
        <v>1</v>
      </c>
      <c r="O18" s="1">
        <f>ASpeace!O17</f>
        <v>1</v>
      </c>
      <c r="P18" s="1">
        <f>ASpeace!P17</f>
        <v>0</v>
      </c>
      <c r="Q18" s="1">
        <f>ASpeace!Q17</f>
        <v>3</v>
      </c>
      <c r="R18" s="1">
        <f>ASpeace!R17</f>
        <v>0</v>
      </c>
      <c r="S18" s="1">
        <f>ASpeace!S17</f>
        <v>1</v>
      </c>
      <c r="T18" s="1">
        <f>ASpeace!T17</f>
        <v>0</v>
      </c>
      <c r="U18" s="1">
        <f>ASpeace!U17</f>
        <v>0</v>
      </c>
      <c r="V18" s="1">
        <f>D18+E18+H18+K18+P18+Q18+R18+S18+U18</f>
        <v>4</v>
      </c>
      <c r="W18" s="1">
        <f>F18-E18+I18-H18+L18-K18+T18</f>
        <v>6</v>
      </c>
      <c r="X18" s="1">
        <f>V18-W18</f>
        <v>-2</v>
      </c>
      <c r="Y18" s="3">
        <f t="shared" si="3"/>
        <v>-0.5</v>
      </c>
    </row>
    <row r="19" spans="1:25" x14ac:dyDescent="0.2">
      <c r="A19" s="4"/>
      <c r="B19" s="4"/>
      <c r="C19" s="4"/>
      <c r="D19" s="4"/>
      <c r="E19" s="4"/>
      <c r="F19" s="4"/>
      <c r="G19" s="10"/>
      <c r="H19" s="4"/>
      <c r="I19" s="4"/>
      <c r="J19" s="10"/>
      <c r="K19" s="4"/>
      <c r="L19" s="4"/>
      <c r="M19" s="10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10"/>
    </row>
    <row r="20" spans="1:25" x14ac:dyDescent="0.2">
      <c r="A20" s="1"/>
      <c r="B20" s="1"/>
      <c r="E20" s="1"/>
      <c r="F20" s="1"/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V20" s="1"/>
      <c r="W20" s="1"/>
      <c r="X20" s="1"/>
      <c r="Y20" s="3"/>
    </row>
    <row r="21" spans="1:25" x14ac:dyDescent="0.2">
      <c r="A21" s="1" t="s">
        <v>26</v>
      </c>
      <c r="B21" s="1"/>
      <c r="D21" s="1">
        <f>SUM(D4:D19)</f>
        <v>1808</v>
      </c>
      <c r="E21" s="1">
        <f>SUM(E4:E19)</f>
        <v>445</v>
      </c>
      <c r="F21" s="1">
        <f>SUM(F4:F19)</f>
        <v>809</v>
      </c>
      <c r="G21" s="3">
        <f>E21/F21</f>
        <v>0.55006180469715693</v>
      </c>
      <c r="H21" s="1">
        <f>SUM(H4:H19)</f>
        <v>218</v>
      </c>
      <c r="I21" s="1">
        <f>SUM(I4:I19)</f>
        <v>610</v>
      </c>
      <c r="J21" s="5">
        <f>H21/I21</f>
        <v>0.35737704918032787</v>
      </c>
      <c r="K21" s="1">
        <f>SUM(K4:K19)</f>
        <v>267</v>
      </c>
      <c r="L21" s="1">
        <f>SUM(L4:L19)</f>
        <v>367</v>
      </c>
      <c r="M21" s="2">
        <f t="shared" ref="M21" si="4">K21/L21</f>
        <v>0.72752043596730243</v>
      </c>
      <c r="N21" s="1">
        <f t="shared" ref="N21:X21" si="5">SUM(N4:N19)</f>
        <v>238</v>
      </c>
      <c r="O21" s="1">
        <f t="shared" si="5"/>
        <v>536</v>
      </c>
      <c r="P21" s="1">
        <f t="shared" si="5"/>
        <v>757</v>
      </c>
      <c r="Q21" s="1">
        <f t="shared" si="5"/>
        <v>422</v>
      </c>
      <c r="R21" s="1">
        <f t="shared" si="5"/>
        <v>81</v>
      </c>
      <c r="S21" s="1">
        <f t="shared" si="5"/>
        <v>247</v>
      </c>
      <c r="T21" s="1">
        <f t="shared" si="5"/>
        <v>339</v>
      </c>
      <c r="U21" s="1">
        <f t="shared" si="5"/>
        <v>17</v>
      </c>
      <c r="V21" s="1">
        <f t="shared" si="5"/>
        <v>4262</v>
      </c>
      <c r="W21" s="1">
        <f t="shared" si="5"/>
        <v>1194</v>
      </c>
      <c r="X21" s="1">
        <f t="shared" si="5"/>
        <v>3068</v>
      </c>
      <c r="Y21" s="3">
        <f>X21/V21</f>
        <v>0.71984983575786021</v>
      </c>
    </row>
    <row r="22" spans="1:25" x14ac:dyDescent="0.2">
      <c r="A22" s="7" t="s">
        <v>76</v>
      </c>
      <c r="B22" s="6"/>
      <c r="C22" s="7">
        <v>77</v>
      </c>
      <c r="D22" s="7">
        <v>59</v>
      </c>
      <c r="V22" s="1"/>
      <c r="W22" s="1"/>
      <c r="X22" s="1"/>
      <c r="Y22" s="3"/>
    </row>
    <row r="23" spans="1:25" x14ac:dyDescent="0.2">
      <c r="A23" s="1" t="s">
        <v>78</v>
      </c>
      <c r="B23" s="1"/>
      <c r="C23" s="1">
        <v>47</v>
      </c>
      <c r="D23" s="1">
        <v>56</v>
      </c>
      <c r="V23" s="1"/>
      <c r="W23" s="1"/>
      <c r="X23" s="1"/>
      <c r="Y23" s="3"/>
    </row>
    <row r="24" spans="1:25" x14ac:dyDescent="0.2">
      <c r="A24" s="6" t="s">
        <v>77</v>
      </c>
      <c r="B24" s="13"/>
      <c r="C24" s="7">
        <v>79</v>
      </c>
      <c r="D24" s="7">
        <v>49</v>
      </c>
      <c r="V24" s="1"/>
      <c r="W24" s="1"/>
      <c r="X24" s="1"/>
      <c r="Y24" s="3"/>
    </row>
    <row r="25" spans="1:25" x14ac:dyDescent="0.2">
      <c r="A25" s="7" t="s">
        <v>79</v>
      </c>
      <c r="B25" s="6"/>
      <c r="C25" s="7">
        <v>74</v>
      </c>
      <c r="D25" s="7">
        <v>52</v>
      </c>
      <c r="J25" t="s">
        <v>40</v>
      </c>
      <c r="V25" s="1"/>
      <c r="W25" s="1"/>
      <c r="X25" s="1"/>
      <c r="Y25" s="3"/>
    </row>
    <row r="26" spans="1:25" x14ac:dyDescent="0.2">
      <c r="A26" s="6" t="s">
        <v>81</v>
      </c>
      <c r="B26" s="6"/>
      <c r="C26" s="7">
        <v>54</v>
      </c>
      <c r="D26" s="7">
        <v>53</v>
      </c>
      <c r="V26" s="1"/>
      <c r="W26" s="1"/>
      <c r="X26" s="1"/>
      <c r="Y26" s="3"/>
    </row>
    <row r="27" spans="1:25" x14ac:dyDescent="0.2">
      <c r="A27" s="6" t="s">
        <v>82</v>
      </c>
      <c r="B27" s="6"/>
      <c r="C27" s="7">
        <v>65</v>
      </c>
      <c r="D27" s="7">
        <v>50</v>
      </c>
      <c r="K27" t="s">
        <v>41</v>
      </c>
      <c r="V27" s="1"/>
      <c r="W27" s="1"/>
      <c r="X27" s="1"/>
      <c r="Y27" s="3"/>
    </row>
    <row r="28" spans="1:25" x14ac:dyDescent="0.2">
      <c r="A28" s="6" t="s">
        <v>83</v>
      </c>
      <c r="B28" s="6"/>
      <c r="C28" s="7">
        <v>46</v>
      </c>
      <c r="D28" s="7">
        <v>35</v>
      </c>
      <c r="V28" s="1"/>
      <c r="W28" s="1"/>
      <c r="X28" s="1"/>
      <c r="Y28" s="3"/>
    </row>
    <row r="29" spans="1:25" x14ac:dyDescent="0.2">
      <c r="A29" s="6" t="s">
        <v>84</v>
      </c>
      <c r="B29" s="12"/>
      <c r="C29" s="7">
        <v>56</v>
      </c>
      <c r="D29" s="7">
        <v>29</v>
      </c>
      <c r="J29" t="s">
        <v>42</v>
      </c>
      <c r="M29" t="s">
        <v>43</v>
      </c>
      <c r="V29" s="1"/>
      <c r="W29" s="1"/>
      <c r="X29" s="1"/>
      <c r="Y29" s="3"/>
    </row>
    <row r="30" spans="1:25" x14ac:dyDescent="0.2">
      <c r="A30" t="s">
        <v>85</v>
      </c>
      <c r="C30" s="1">
        <v>61</v>
      </c>
      <c r="D30" s="1">
        <v>64</v>
      </c>
      <c r="V30" s="1"/>
      <c r="W30" s="1"/>
      <c r="X30" s="1"/>
      <c r="Y30" s="3"/>
    </row>
    <row r="31" spans="1:25" x14ac:dyDescent="0.2">
      <c r="A31" s="6" t="s">
        <v>86</v>
      </c>
      <c r="B31" s="6"/>
      <c r="C31" s="7">
        <v>47</v>
      </c>
      <c r="D31" s="7">
        <v>40</v>
      </c>
      <c r="V31" s="1"/>
      <c r="W31" s="1"/>
      <c r="X31" s="1"/>
      <c r="Y31" s="3"/>
    </row>
    <row r="32" spans="1:25" x14ac:dyDescent="0.2">
      <c r="A32" t="s">
        <v>87</v>
      </c>
      <c r="C32" s="1">
        <v>52</v>
      </c>
      <c r="D32" s="1">
        <v>58</v>
      </c>
      <c r="V32" s="1"/>
      <c r="W32" s="1"/>
      <c r="X32" s="1"/>
      <c r="Y32" s="3"/>
    </row>
    <row r="33" spans="1:25" x14ac:dyDescent="0.2">
      <c r="A33" s="6" t="s">
        <v>53</v>
      </c>
      <c r="B33" s="6"/>
      <c r="C33" s="7">
        <v>66</v>
      </c>
      <c r="D33" s="7">
        <v>59</v>
      </c>
      <c r="V33" s="1"/>
      <c r="W33" s="1"/>
      <c r="X33" s="1"/>
      <c r="Y33" s="3"/>
    </row>
    <row r="34" spans="1:25" x14ac:dyDescent="0.2">
      <c r="A34" s="6" t="s">
        <v>90</v>
      </c>
      <c r="B34" s="6"/>
      <c r="C34" s="7">
        <v>80</v>
      </c>
      <c r="D34" s="7">
        <v>57</v>
      </c>
      <c r="V34" s="1"/>
      <c r="W34" s="1"/>
      <c r="X34" s="1"/>
      <c r="Y34" s="3"/>
    </row>
    <row r="35" spans="1:25" x14ac:dyDescent="0.2">
      <c r="A35" t="s">
        <v>91</v>
      </c>
      <c r="C35" s="1">
        <v>42</v>
      </c>
      <c r="D35" s="1">
        <v>49</v>
      </c>
      <c r="V35" s="1"/>
      <c r="W35" s="1"/>
      <c r="X35" s="1"/>
      <c r="Y35" s="3"/>
    </row>
    <row r="36" spans="1:25" x14ac:dyDescent="0.2">
      <c r="A36" t="s">
        <v>92</v>
      </c>
      <c r="B36" s="12"/>
      <c r="C36" s="1">
        <v>47</v>
      </c>
      <c r="D36" s="1">
        <v>57</v>
      </c>
      <c r="V36" s="1"/>
      <c r="W36" s="1"/>
      <c r="X36" s="1"/>
      <c r="Y36" s="3"/>
    </row>
    <row r="37" spans="1:25" x14ac:dyDescent="0.2">
      <c r="A37" t="s">
        <v>93</v>
      </c>
      <c r="B37" s="12"/>
      <c r="C37" s="14">
        <v>49</v>
      </c>
      <c r="D37" s="14">
        <v>50</v>
      </c>
      <c r="V37" s="1"/>
      <c r="W37" s="1"/>
      <c r="X37" s="1"/>
      <c r="Y37" s="3"/>
    </row>
    <row r="38" spans="1:25" x14ac:dyDescent="0.2">
      <c r="A38" s="6" t="s">
        <v>38</v>
      </c>
      <c r="B38" s="6"/>
      <c r="C38" s="7">
        <v>62</v>
      </c>
      <c r="D38" s="7">
        <v>29</v>
      </c>
      <c r="V38" s="1"/>
      <c r="W38" s="1"/>
      <c r="X38" s="1"/>
      <c r="Y38" s="3"/>
    </row>
    <row r="39" spans="1:25" x14ac:dyDescent="0.2">
      <c r="A39" t="s">
        <v>94</v>
      </c>
      <c r="C39" s="1">
        <v>54</v>
      </c>
      <c r="D39" s="1">
        <v>74</v>
      </c>
      <c r="V39" s="1"/>
      <c r="W39" s="1"/>
      <c r="X39" s="1"/>
      <c r="Y39" s="3"/>
    </row>
    <row r="40" spans="1:25" x14ac:dyDescent="0.2">
      <c r="A40" s="6" t="s">
        <v>95</v>
      </c>
      <c r="B40" s="6"/>
      <c r="C40" s="7">
        <v>44</v>
      </c>
      <c r="D40" s="7">
        <v>33</v>
      </c>
      <c r="V40" s="1"/>
      <c r="W40" s="1"/>
      <c r="X40" s="1"/>
      <c r="Y40" s="3"/>
    </row>
    <row r="41" spans="1:25" x14ac:dyDescent="0.2">
      <c r="A41" s="6" t="s">
        <v>96</v>
      </c>
      <c r="B41" s="12"/>
      <c r="C41" s="7">
        <v>65</v>
      </c>
      <c r="D41" s="7">
        <v>51</v>
      </c>
      <c r="V41" s="1"/>
      <c r="W41" s="1"/>
      <c r="X41" s="1"/>
      <c r="Y41" s="3"/>
    </row>
    <row r="42" spans="1:25" x14ac:dyDescent="0.2">
      <c r="A42" t="s">
        <v>97</v>
      </c>
      <c r="C42" s="1">
        <v>56</v>
      </c>
      <c r="D42" s="1">
        <v>59</v>
      </c>
      <c r="V42" s="1"/>
      <c r="W42" s="1"/>
      <c r="X42" s="1"/>
      <c r="Y42" s="3"/>
    </row>
    <row r="43" spans="1:25" x14ac:dyDescent="0.2">
      <c r="A43" s="6" t="s">
        <v>98</v>
      </c>
      <c r="B43" s="6"/>
      <c r="C43" s="7">
        <v>62</v>
      </c>
      <c r="D43" s="7">
        <v>45</v>
      </c>
      <c r="V43" s="1"/>
      <c r="W43" s="1"/>
      <c r="X43" s="1"/>
      <c r="Y43" s="3"/>
    </row>
    <row r="44" spans="1:25" x14ac:dyDescent="0.2">
      <c r="A44" s="6" t="s">
        <v>83</v>
      </c>
      <c r="B44" s="6"/>
      <c r="C44" s="7">
        <v>61</v>
      </c>
      <c r="D44" s="7">
        <v>48</v>
      </c>
      <c r="V44" s="1"/>
      <c r="W44" s="1"/>
      <c r="X44" s="1"/>
      <c r="Y44" s="3"/>
    </row>
    <row r="45" spans="1:25" x14ac:dyDescent="0.2">
      <c r="A45" s="6" t="s">
        <v>99</v>
      </c>
      <c r="B45" s="6"/>
      <c r="C45" s="7">
        <v>68</v>
      </c>
      <c r="D45" s="7">
        <v>65</v>
      </c>
      <c r="V45" s="1"/>
      <c r="W45" s="1"/>
      <c r="X45" s="1"/>
      <c r="Y45" s="3"/>
    </row>
    <row r="46" spans="1:25" x14ac:dyDescent="0.2">
      <c r="A46" s="6" t="s">
        <v>100</v>
      </c>
      <c r="C46" s="7">
        <v>61</v>
      </c>
      <c r="D46" s="7">
        <v>40</v>
      </c>
      <c r="V46" s="1"/>
      <c r="W46" s="1"/>
      <c r="X46" s="1"/>
      <c r="Y46" s="3"/>
    </row>
    <row r="47" spans="1:25" x14ac:dyDescent="0.2">
      <c r="A47" s="6" t="s">
        <v>95</v>
      </c>
      <c r="B47" s="6"/>
      <c r="C47" s="7">
        <v>49</v>
      </c>
      <c r="D47" s="7">
        <v>30</v>
      </c>
    </row>
    <row r="48" spans="1:25" x14ac:dyDescent="0.2">
      <c r="A48" s="7" t="s">
        <v>101</v>
      </c>
      <c r="B48" s="6"/>
      <c r="C48" s="7">
        <v>67</v>
      </c>
      <c r="D48" s="7">
        <v>57</v>
      </c>
    </row>
    <row r="49" spans="1:4" x14ac:dyDescent="0.2">
      <c r="A49" s="6" t="s">
        <v>102</v>
      </c>
      <c r="B49" s="6"/>
      <c r="C49" s="7">
        <v>60</v>
      </c>
      <c r="D49" s="7">
        <v>57</v>
      </c>
    </row>
    <row r="50" spans="1:4" x14ac:dyDescent="0.2">
      <c r="A50" s="6" t="s">
        <v>103</v>
      </c>
      <c r="B50" s="6"/>
      <c r="C50" s="7">
        <v>65</v>
      </c>
      <c r="D50" s="7">
        <v>51</v>
      </c>
    </row>
    <row r="51" spans="1:4" x14ac:dyDescent="0.2">
      <c r="A51" s="6" t="s">
        <v>104</v>
      </c>
      <c r="B51" s="6"/>
      <c r="C51" s="7">
        <v>54</v>
      </c>
      <c r="D51" s="7">
        <v>47</v>
      </c>
    </row>
    <row r="52" spans="1:4" x14ac:dyDescent="0.2">
      <c r="A52" t="s">
        <v>105</v>
      </c>
      <c r="C52" s="1">
        <v>38</v>
      </c>
      <c r="D52" s="1">
        <v>44</v>
      </c>
    </row>
    <row r="53" spans="1:4" x14ac:dyDescent="0.2">
      <c r="A53" s="6"/>
      <c r="C53" s="7"/>
      <c r="D53" s="7"/>
    </row>
    <row r="56" spans="1:4" x14ac:dyDescent="0.2">
      <c r="A56" t="s">
        <v>24</v>
      </c>
      <c r="C56" s="1">
        <f>SUM(C22:C55)</f>
        <v>1808</v>
      </c>
      <c r="D56" s="1">
        <f>SUM(D22:D55)</f>
        <v>1547</v>
      </c>
    </row>
  </sheetData>
  <sortState xmlns:xlrd2="http://schemas.microsoft.com/office/spreadsheetml/2017/richdata2" ref="A4:Y18">
    <sortCondition descending="1" ref="C4:C18"/>
  </sortState>
  <pageMargins left="0.7" right="0.7" top="0.75" bottom="0.75" header="0.3" footer="0.3"/>
  <pageSetup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00FA-2A10-0248-B934-A6E29851E39B}">
  <dimension ref="A1:Y33"/>
  <sheetViews>
    <sheetView workbookViewId="0">
      <pane ySplit="1080" topLeftCell="A18" activePane="bottomLeft"/>
      <selection activeCell="J1" sqref="J1:J1048576"/>
      <selection pane="bottomLeft" activeCell="J24" sqref="J24"/>
    </sheetView>
  </sheetViews>
  <sheetFormatPr baseColWidth="10" defaultRowHeight="16" x14ac:dyDescent="0.2"/>
  <cols>
    <col min="1" max="1" width="22.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8" width="6.1640625" bestFit="1" customWidth="1"/>
    <col min="9" max="9" width="5.6640625" bestFit="1" customWidth="1"/>
    <col min="10" max="10" width="7.5" style="17" bestFit="1" customWidth="1"/>
    <col min="11" max="11" width="4.83203125" bestFit="1" customWidth="1"/>
    <col min="12" max="12" width="4.33203125" bestFit="1" customWidth="1"/>
    <col min="13" max="13" width="6.1640625" style="17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</cols>
  <sheetData>
    <row r="1" spans="1:25" x14ac:dyDescent="0.2">
      <c r="A1" s="1" t="s">
        <v>60</v>
      </c>
      <c r="B1" s="1"/>
      <c r="C1" s="1"/>
      <c r="D1" s="1"/>
      <c r="E1" s="1"/>
      <c r="F1" s="1"/>
      <c r="G1" s="1"/>
      <c r="H1" s="1"/>
      <c r="I1" s="1"/>
      <c r="J1" s="3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1" t="s">
        <v>10</v>
      </c>
      <c r="H2" s="1" t="s">
        <v>31</v>
      </c>
      <c r="I2" s="1" t="s">
        <v>32</v>
      </c>
      <c r="J2" s="3" t="s">
        <v>11</v>
      </c>
      <c r="K2" s="1" t="s">
        <v>12</v>
      </c>
      <c r="L2" s="1" t="s">
        <v>13</v>
      </c>
      <c r="M2" s="3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" t="s">
        <v>76</v>
      </c>
      <c r="B3" s="1">
        <v>1</v>
      </c>
      <c r="C3" s="1"/>
      <c r="D3" s="1">
        <v>11</v>
      </c>
      <c r="E3" s="1">
        <v>1</v>
      </c>
      <c r="F3" s="1">
        <v>1</v>
      </c>
      <c r="G3" s="1"/>
      <c r="H3" s="1">
        <v>3</v>
      </c>
      <c r="I3" s="1">
        <v>5</v>
      </c>
      <c r="J3" s="3"/>
      <c r="K3" s="1"/>
      <c r="L3" s="1"/>
      <c r="M3" s="3"/>
      <c r="N3" s="1">
        <v>1</v>
      </c>
      <c r="O3" s="1">
        <v>1</v>
      </c>
      <c r="P3" s="1">
        <f t="shared" ref="P3:P32" si="0">N3+O3</f>
        <v>2</v>
      </c>
      <c r="Q3" s="1">
        <v>1</v>
      </c>
      <c r="R3" s="1">
        <v>1</v>
      </c>
      <c r="S3" s="1"/>
      <c r="T3" s="1"/>
      <c r="U3" s="1"/>
      <c r="V3" s="1">
        <f t="shared" ref="V3:V18" si="1">D3+E3+H3+K3+P3+Q3+R3+S3+U3</f>
        <v>19</v>
      </c>
      <c r="W3" s="1">
        <f t="shared" ref="W3:W18" si="2">F3-E3+I3-H3+L3-K3+T3</f>
        <v>2</v>
      </c>
      <c r="X3" s="1">
        <f t="shared" ref="X3:X18" si="3">V3-W3</f>
        <v>17</v>
      </c>
      <c r="Y3" s="3">
        <f>X3/V3</f>
        <v>0.89473684210526316</v>
      </c>
    </row>
    <row r="4" spans="1:25" x14ac:dyDescent="0.2">
      <c r="A4" s="7" t="s">
        <v>78</v>
      </c>
      <c r="B4" s="1">
        <v>1</v>
      </c>
      <c r="C4" s="1"/>
      <c r="D4" s="1">
        <v>4</v>
      </c>
      <c r="E4" s="1"/>
      <c r="F4" s="1"/>
      <c r="G4" s="3"/>
      <c r="H4" s="1">
        <v>0</v>
      </c>
      <c r="I4" s="1">
        <v>1</v>
      </c>
      <c r="J4" s="3"/>
      <c r="K4" s="1">
        <v>4</v>
      </c>
      <c r="L4" s="1">
        <v>4</v>
      </c>
      <c r="M4" s="3"/>
      <c r="N4" s="1"/>
      <c r="O4" s="1"/>
      <c r="P4" s="1">
        <f t="shared" si="0"/>
        <v>0</v>
      </c>
      <c r="Q4" s="1"/>
      <c r="R4" s="1"/>
      <c r="S4" s="1"/>
      <c r="T4" s="1"/>
      <c r="U4" s="1"/>
      <c r="V4" s="1">
        <f t="shared" si="1"/>
        <v>8</v>
      </c>
      <c r="W4" s="1">
        <f t="shared" si="2"/>
        <v>1</v>
      </c>
      <c r="X4" s="1">
        <f t="shared" si="3"/>
        <v>7</v>
      </c>
      <c r="Y4" s="3">
        <f t="shared" ref="Y4:Y18" si="4">X4/V4</f>
        <v>0.875</v>
      </c>
    </row>
    <row r="5" spans="1:25" x14ac:dyDescent="0.2">
      <c r="A5" s="20" t="s">
        <v>77</v>
      </c>
      <c r="B5" s="1">
        <v>1</v>
      </c>
      <c r="C5" s="1"/>
      <c r="D5" s="1">
        <v>14</v>
      </c>
      <c r="E5" s="1">
        <v>6</v>
      </c>
      <c r="F5" s="1">
        <v>7</v>
      </c>
      <c r="G5" s="3"/>
      <c r="H5" s="1">
        <v>0</v>
      </c>
      <c r="I5" s="1">
        <v>2</v>
      </c>
      <c r="J5" s="3"/>
      <c r="K5" s="1">
        <v>2</v>
      </c>
      <c r="L5" s="1">
        <v>2</v>
      </c>
      <c r="M5" s="3"/>
      <c r="N5" s="1"/>
      <c r="O5" s="1">
        <v>1</v>
      </c>
      <c r="P5" s="1">
        <f t="shared" si="0"/>
        <v>1</v>
      </c>
      <c r="Q5" s="1"/>
      <c r="R5" s="1"/>
      <c r="S5" s="1">
        <v>1</v>
      </c>
      <c r="T5" s="1">
        <v>1</v>
      </c>
      <c r="U5" s="1"/>
      <c r="V5" s="1">
        <f t="shared" si="1"/>
        <v>24</v>
      </c>
      <c r="W5" s="1">
        <f t="shared" si="2"/>
        <v>4</v>
      </c>
      <c r="X5" s="1">
        <f t="shared" si="3"/>
        <v>20</v>
      </c>
      <c r="Y5" s="3">
        <f t="shared" si="4"/>
        <v>0.83333333333333337</v>
      </c>
    </row>
    <row r="6" spans="1:25" x14ac:dyDescent="0.2">
      <c r="A6" s="19" t="s">
        <v>79</v>
      </c>
      <c r="B6" s="1">
        <v>1</v>
      </c>
      <c r="C6" s="1"/>
      <c r="D6" s="1">
        <v>3</v>
      </c>
      <c r="E6" s="1"/>
      <c r="F6" s="1"/>
      <c r="G6" s="3"/>
      <c r="H6" s="1">
        <v>1</v>
      </c>
      <c r="I6" s="1">
        <v>2</v>
      </c>
      <c r="J6" s="3"/>
      <c r="K6" s="1"/>
      <c r="L6" s="1"/>
      <c r="M6" s="3"/>
      <c r="N6" s="1"/>
      <c r="O6" s="1"/>
      <c r="P6" s="1">
        <f t="shared" si="0"/>
        <v>0</v>
      </c>
      <c r="Q6" s="1">
        <v>1</v>
      </c>
      <c r="R6" s="1"/>
      <c r="S6" s="1">
        <v>1</v>
      </c>
      <c r="T6" s="1"/>
      <c r="U6" s="1"/>
      <c r="V6" s="1">
        <f t="shared" si="1"/>
        <v>6</v>
      </c>
      <c r="W6" s="1">
        <f t="shared" si="2"/>
        <v>1</v>
      </c>
      <c r="X6" s="1">
        <f t="shared" si="3"/>
        <v>5</v>
      </c>
      <c r="Y6" s="3">
        <f t="shared" si="4"/>
        <v>0.83333333333333337</v>
      </c>
    </row>
    <row r="7" spans="1:25" x14ac:dyDescent="0.2">
      <c r="A7" s="20" t="s">
        <v>81</v>
      </c>
      <c r="B7" s="1">
        <v>1</v>
      </c>
      <c r="C7" s="1"/>
      <c r="D7" s="1">
        <v>2</v>
      </c>
      <c r="E7" s="1">
        <v>1</v>
      </c>
      <c r="F7" s="1">
        <v>1</v>
      </c>
      <c r="G7" s="3"/>
      <c r="H7" s="1"/>
      <c r="I7" s="1"/>
      <c r="J7" s="3"/>
      <c r="K7" s="1"/>
      <c r="L7" s="1"/>
      <c r="M7" s="3"/>
      <c r="N7" s="1"/>
      <c r="O7" s="1"/>
      <c r="P7" s="1">
        <f t="shared" si="0"/>
        <v>0</v>
      </c>
      <c r="Q7" s="1"/>
      <c r="R7" s="1"/>
      <c r="S7" s="1"/>
      <c r="T7" s="1">
        <v>1</v>
      </c>
      <c r="U7" s="1"/>
      <c r="V7" s="1">
        <f t="shared" si="1"/>
        <v>3</v>
      </c>
      <c r="W7" s="1">
        <f t="shared" si="2"/>
        <v>1</v>
      </c>
      <c r="X7" s="1">
        <f t="shared" si="3"/>
        <v>2</v>
      </c>
      <c r="Y7" s="3">
        <f t="shared" si="4"/>
        <v>0.66666666666666663</v>
      </c>
    </row>
    <row r="8" spans="1:25" x14ac:dyDescent="0.2">
      <c r="A8" s="19" t="s">
        <v>82</v>
      </c>
      <c r="B8" s="1">
        <v>1</v>
      </c>
      <c r="C8" s="1"/>
      <c r="D8" s="1">
        <v>13</v>
      </c>
      <c r="E8" s="1">
        <v>2</v>
      </c>
      <c r="F8" s="1">
        <v>3</v>
      </c>
      <c r="G8" s="3"/>
      <c r="H8" s="1">
        <v>2</v>
      </c>
      <c r="I8" s="1">
        <v>3</v>
      </c>
      <c r="J8" s="3"/>
      <c r="K8" s="1">
        <v>3</v>
      </c>
      <c r="L8" s="1">
        <v>4</v>
      </c>
      <c r="M8" s="3"/>
      <c r="N8" s="1">
        <v>1</v>
      </c>
      <c r="O8" s="1"/>
      <c r="P8" s="1">
        <f t="shared" si="0"/>
        <v>1</v>
      </c>
      <c r="Q8" s="1">
        <v>2</v>
      </c>
      <c r="R8" s="1"/>
      <c r="S8" s="1">
        <v>2</v>
      </c>
      <c r="T8" s="1">
        <v>1</v>
      </c>
      <c r="U8" s="1"/>
      <c r="V8" s="1">
        <f t="shared" si="1"/>
        <v>25</v>
      </c>
      <c r="W8" s="1">
        <f t="shared" si="2"/>
        <v>4</v>
      </c>
      <c r="X8" s="1">
        <f t="shared" si="3"/>
        <v>21</v>
      </c>
      <c r="Y8" s="3">
        <f t="shared" si="4"/>
        <v>0.84</v>
      </c>
    </row>
    <row r="9" spans="1:25" x14ac:dyDescent="0.2">
      <c r="A9" s="19" t="s">
        <v>83</v>
      </c>
      <c r="B9" s="1">
        <v>1</v>
      </c>
      <c r="C9" s="1"/>
      <c r="D9" s="1">
        <v>5</v>
      </c>
      <c r="E9" s="1">
        <v>0</v>
      </c>
      <c r="F9" s="1">
        <v>1</v>
      </c>
      <c r="G9" s="1"/>
      <c r="H9" s="1">
        <v>1</v>
      </c>
      <c r="I9" s="1">
        <v>3</v>
      </c>
      <c r="J9" s="3"/>
      <c r="K9" s="1">
        <v>2</v>
      </c>
      <c r="L9" s="1">
        <v>2</v>
      </c>
      <c r="M9" s="3"/>
      <c r="N9" s="1"/>
      <c r="O9" s="1"/>
      <c r="P9" s="1">
        <f t="shared" si="0"/>
        <v>0</v>
      </c>
      <c r="Q9" s="1">
        <v>2</v>
      </c>
      <c r="R9" s="1"/>
      <c r="S9" s="1">
        <v>2</v>
      </c>
      <c r="T9" s="1">
        <v>2</v>
      </c>
      <c r="U9" s="1"/>
      <c r="V9" s="1">
        <f t="shared" si="1"/>
        <v>12</v>
      </c>
      <c r="W9" s="1">
        <f t="shared" si="2"/>
        <v>5</v>
      </c>
      <c r="X9" s="1">
        <f t="shared" si="3"/>
        <v>7</v>
      </c>
      <c r="Y9" s="3">
        <f t="shared" si="4"/>
        <v>0.58333333333333337</v>
      </c>
    </row>
    <row r="10" spans="1:25" x14ac:dyDescent="0.2">
      <c r="A10" s="19" t="s">
        <v>84</v>
      </c>
      <c r="B10" s="1">
        <v>1</v>
      </c>
      <c r="C10" s="1"/>
      <c r="D10" s="1">
        <v>6</v>
      </c>
      <c r="E10" s="1">
        <v>3</v>
      </c>
      <c r="F10" s="1">
        <v>3</v>
      </c>
      <c r="G10" s="1"/>
      <c r="H10" s="1">
        <v>0</v>
      </c>
      <c r="I10" s="1">
        <v>2</v>
      </c>
      <c r="J10" s="3"/>
      <c r="K10" s="1"/>
      <c r="L10" s="1"/>
      <c r="M10" s="3"/>
      <c r="N10" s="1"/>
      <c r="O10" s="1"/>
      <c r="P10" s="1">
        <f t="shared" si="0"/>
        <v>0</v>
      </c>
      <c r="Q10" s="1">
        <v>3</v>
      </c>
      <c r="R10" s="1"/>
      <c r="S10" s="1">
        <v>3</v>
      </c>
      <c r="T10" s="1">
        <v>1</v>
      </c>
      <c r="U10" s="1"/>
      <c r="V10" s="1">
        <f t="shared" si="1"/>
        <v>15</v>
      </c>
      <c r="W10" s="1">
        <f t="shared" si="2"/>
        <v>3</v>
      </c>
      <c r="X10" s="1">
        <f t="shared" si="3"/>
        <v>12</v>
      </c>
      <c r="Y10" s="3">
        <f t="shared" si="4"/>
        <v>0.8</v>
      </c>
    </row>
    <row r="11" spans="1:25" x14ac:dyDescent="0.2">
      <c r="A11" s="24" t="s">
        <v>85</v>
      </c>
      <c r="B11" s="1">
        <v>1</v>
      </c>
      <c r="C11" s="1"/>
      <c r="D11" s="1">
        <v>6</v>
      </c>
      <c r="E11" s="1">
        <v>3</v>
      </c>
      <c r="F11" s="1">
        <v>6</v>
      </c>
      <c r="G11" s="1">
        <v>0</v>
      </c>
      <c r="H11" s="1">
        <v>1</v>
      </c>
      <c r="I11" s="1"/>
      <c r="J11" s="3"/>
      <c r="K11" s="1"/>
      <c r="L11" s="1"/>
      <c r="M11" s="3"/>
      <c r="N11" s="1">
        <v>1</v>
      </c>
      <c r="O11" s="1"/>
      <c r="P11" s="1">
        <f t="shared" si="0"/>
        <v>1</v>
      </c>
      <c r="Q11" s="1">
        <v>4</v>
      </c>
      <c r="R11" s="1"/>
      <c r="S11" s="1"/>
      <c r="T11" s="1"/>
      <c r="U11" s="1"/>
      <c r="V11" s="1">
        <f t="shared" si="1"/>
        <v>15</v>
      </c>
      <c r="W11" s="1">
        <f t="shared" si="2"/>
        <v>2</v>
      </c>
      <c r="X11" s="1">
        <f t="shared" si="3"/>
        <v>13</v>
      </c>
      <c r="Y11" s="3">
        <f t="shared" si="4"/>
        <v>0.8666666666666667</v>
      </c>
    </row>
    <row r="12" spans="1:25" x14ac:dyDescent="0.2">
      <c r="A12" s="19" t="s">
        <v>86</v>
      </c>
      <c r="B12" s="1">
        <v>1</v>
      </c>
      <c r="C12" s="1"/>
      <c r="D12" s="1">
        <v>7</v>
      </c>
      <c r="E12" s="1">
        <v>2</v>
      </c>
      <c r="F12" s="1">
        <v>3</v>
      </c>
      <c r="G12" s="1"/>
      <c r="H12" s="1">
        <v>1</v>
      </c>
      <c r="I12" s="1">
        <v>1</v>
      </c>
      <c r="J12" s="3"/>
      <c r="K12" s="1"/>
      <c r="L12" s="1"/>
      <c r="M12" s="3"/>
      <c r="N12" s="1"/>
      <c r="O12" s="1"/>
      <c r="P12" s="1">
        <f t="shared" si="0"/>
        <v>0</v>
      </c>
      <c r="Q12" s="1"/>
      <c r="R12" s="1"/>
      <c r="S12" s="1"/>
      <c r="T12" s="1">
        <v>1</v>
      </c>
      <c r="U12" s="1"/>
      <c r="V12" s="1">
        <f t="shared" si="1"/>
        <v>10</v>
      </c>
      <c r="W12" s="1">
        <f t="shared" si="2"/>
        <v>2</v>
      </c>
      <c r="X12" s="1">
        <f t="shared" si="3"/>
        <v>8</v>
      </c>
      <c r="Y12" s="3">
        <f t="shared" si="4"/>
        <v>0.8</v>
      </c>
    </row>
    <row r="13" spans="1:25" x14ac:dyDescent="0.2">
      <c r="A13" s="24" t="s">
        <v>87</v>
      </c>
      <c r="B13" s="1">
        <v>1</v>
      </c>
      <c r="C13" s="1"/>
      <c r="D13" s="1">
        <v>4</v>
      </c>
      <c r="E13" s="1">
        <v>1</v>
      </c>
      <c r="F13" s="1">
        <v>1</v>
      </c>
      <c r="G13" s="3"/>
      <c r="H13" s="1">
        <v>0</v>
      </c>
      <c r="I13" s="1">
        <v>1</v>
      </c>
      <c r="J13" s="3"/>
      <c r="K13" s="1">
        <v>2</v>
      </c>
      <c r="L13" s="1">
        <v>2</v>
      </c>
      <c r="M13" s="3"/>
      <c r="N13" s="1">
        <v>2</v>
      </c>
      <c r="O13" s="1">
        <v>1</v>
      </c>
      <c r="P13" s="1">
        <f t="shared" si="0"/>
        <v>3</v>
      </c>
      <c r="Q13" s="1">
        <v>1</v>
      </c>
      <c r="R13" s="1"/>
      <c r="S13" s="1">
        <v>1</v>
      </c>
      <c r="T13" s="1">
        <v>2</v>
      </c>
      <c r="U13" s="1"/>
      <c r="V13" s="1">
        <f t="shared" si="1"/>
        <v>12</v>
      </c>
      <c r="W13" s="1">
        <f t="shared" si="2"/>
        <v>3</v>
      </c>
      <c r="X13" s="1">
        <f t="shared" si="3"/>
        <v>9</v>
      </c>
      <c r="Y13" s="3">
        <f t="shared" si="4"/>
        <v>0.75</v>
      </c>
    </row>
    <row r="14" spans="1:25" x14ac:dyDescent="0.2">
      <c r="A14" s="19" t="s">
        <v>53</v>
      </c>
      <c r="B14" s="1">
        <v>1</v>
      </c>
      <c r="C14" s="1"/>
      <c r="D14" s="1">
        <v>5</v>
      </c>
      <c r="E14" s="1">
        <v>1</v>
      </c>
      <c r="F14" s="1">
        <v>2</v>
      </c>
      <c r="G14" s="3"/>
      <c r="H14" s="1">
        <v>1</v>
      </c>
      <c r="I14" s="1">
        <v>1</v>
      </c>
      <c r="J14" s="3"/>
      <c r="K14" s="1"/>
      <c r="L14" s="1"/>
      <c r="M14" s="3"/>
      <c r="N14" s="1"/>
      <c r="O14" s="1">
        <v>1</v>
      </c>
      <c r="P14" s="1">
        <f t="shared" si="0"/>
        <v>1</v>
      </c>
      <c r="Q14" s="1"/>
      <c r="R14" s="1"/>
      <c r="S14" s="1">
        <v>1</v>
      </c>
      <c r="T14" s="1">
        <v>2</v>
      </c>
      <c r="U14" s="1"/>
      <c r="V14" s="1">
        <f t="shared" si="1"/>
        <v>9</v>
      </c>
      <c r="W14" s="1">
        <f t="shared" si="2"/>
        <v>3</v>
      </c>
      <c r="X14" s="1">
        <f t="shared" si="3"/>
        <v>6</v>
      </c>
      <c r="Y14" s="3">
        <f t="shared" si="4"/>
        <v>0.66666666666666663</v>
      </c>
    </row>
    <row r="15" spans="1:25" x14ac:dyDescent="0.2">
      <c r="A15" s="9" t="s">
        <v>91</v>
      </c>
      <c r="B15" s="1">
        <v>1</v>
      </c>
      <c r="C15" s="1"/>
      <c r="D15" s="1">
        <v>0</v>
      </c>
      <c r="E15" s="1"/>
      <c r="F15" s="1"/>
      <c r="G15" s="1"/>
      <c r="H15" s="1">
        <v>0</v>
      </c>
      <c r="I15" s="1">
        <v>2</v>
      </c>
      <c r="J15" s="3"/>
      <c r="K15" s="1"/>
      <c r="L15" s="1"/>
      <c r="M15" s="3"/>
      <c r="N15" s="1"/>
      <c r="O15" s="1"/>
      <c r="P15" s="1">
        <f t="shared" si="0"/>
        <v>0</v>
      </c>
      <c r="Q15" s="1"/>
      <c r="R15" s="1"/>
      <c r="S15" s="1">
        <v>3</v>
      </c>
      <c r="T15" s="1"/>
      <c r="U15" s="1"/>
      <c r="V15" s="1">
        <f t="shared" si="1"/>
        <v>3</v>
      </c>
      <c r="W15" s="1">
        <f t="shared" si="2"/>
        <v>2</v>
      </c>
      <c r="X15" s="1">
        <f t="shared" si="3"/>
        <v>1</v>
      </c>
      <c r="Y15" s="3">
        <f t="shared" si="4"/>
        <v>0.33333333333333331</v>
      </c>
    </row>
    <row r="16" spans="1:25" x14ac:dyDescent="0.2">
      <c r="A16" s="24" t="s">
        <v>92</v>
      </c>
      <c r="B16" s="1">
        <v>1</v>
      </c>
      <c r="C16" s="1"/>
      <c r="D16" s="1">
        <v>2</v>
      </c>
      <c r="E16" s="1"/>
      <c r="F16" s="1"/>
      <c r="G16" s="3"/>
      <c r="H16" s="1">
        <v>0</v>
      </c>
      <c r="I16" s="1">
        <v>2</v>
      </c>
      <c r="J16" s="3"/>
      <c r="K16" s="1">
        <v>2</v>
      </c>
      <c r="L16" s="1">
        <v>2</v>
      </c>
      <c r="M16" s="3"/>
      <c r="N16" s="1">
        <v>1</v>
      </c>
      <c r="O16" s="1"/>
      <c r="P16" s="1">
        <f t="shared" si="0"/>
        <v>1</v>
      </c>
      <c r="Q16" s="1">
        <v>4</v>
      </c>
      <c r="R16" s="1"/>
      <c r="S16" s="1">
        <v>2</v>
      </c>
      <c r="T16" s="1"/>
      <c r="U16" s="1"/>
      <c r="V16" s="1">
        <f t="shared" si="1"/>
        <v>11</v>
      </c>
      <c r="W16" s="1">
        <f t="shared" si="2"/>
        <v>2</v>
      </c>
      <c r="X16" s="1">
        <f t="shared" si="3"/>
        <v>9</v>
      </c>
      <c r="Y16" s="3">
        <f t="shared" si="4"/>
        <v>0.81818181818181823</v>
      </c>
    </row>
    <row r="17" spans="1:25" x14ac:dyDescent="0.2">
      <c r="A17" s="9" t="s">
        <v>93</v>
      </c>
      <c r="B17" s="1">
        <v>1</v>
      </c>
      <c r="C17" s="1"/>
      <c r="D17" s="1">
        <v>9</v>
      </c>
      <c r="E17" s="1">
        <v>3</v>
      </c>
      <c r="F17" s="1">
        <v>4</v>
      </c>
      <c r="G17" s="3"/>
      <c r="H17" s="1">
        <v>1</v>
      </c>
      <c r="I17" s="1">
        <v>1</v>
      </c>
      <c r="J17" s="3"/>
      <c r="K17" s="1"/>
      <c r="L17" s="1"/>
      <c r="M17" s="3"/>
      <c r="N17" s="1">
        <v>1</v>
      </c>
      <c r="O17" s="1">
        <v>1</v>
      </c>
      <c r="P17" s="1">
        <f t="shared" si="0"/>
        <v>2</v>
      </c>
      <c r="Q17" s="1">
        <v>1</v>
      </c>
      <c r="R17" s="1"/>
      <c r="S17" s="1">
        <v>2</v>
      </c>
      <c r="T17" s="1">
        <v>1</v>
      </c>
      <c r="U17" s="1"/>
      <c r="V17" s="1">
        <f t="shared" si="1"/>
        <v>18</v>
      </c>
      <c r="W17" s="1">
        <f t="shared" si="2"/>
        <v>2</v>
      </c>
      <c r="X17" s="1">
        <f t="shared" si="3"/>
        <v>16</v>
      </c>
      <c r="Y17" s="3">
        <f t="shared" si="4"/>
        <v>0.88888888888888884</v>
      </c>
    </row>
    <row r="18" spans="1:25" x14ac:dyDescent="0.2">
      <c r="A18" s="19" t="s">
        <v>38</v>
      </c>
      <c r="B18" s="1">
        <v>1</v>
      </c>
      <c r="C18" s="1"/>
      <c r="D18" s="1">
        <v>3</v>
      </c>
      <c r="E18" s="1">
        <v>1</v>
      </c>
      <c r="F18" s="1">
        <v>1</v>
      </c>
      <c r="G18" s="3"/>
      <c r="H18" s="1"/>
      <c r="I18" s="1"/>
      <c r="J18" s="3"/>
      <c r="K18" s="1">
        <v>1</v>
      </c>
      <c r="L18" s="1">
        <v>2</v>
      </c>
      <c r="M18" s="3"/>
      <c r="N18" s="1"/>
      <c r="O18" s="1">
        <v>2</v>
      </c>
      <c r="P18" s="1">
        <f t="shared" si="0"/>
        <v>2</v>
      </c>
      <c r="Q18" s="1">
        <v>6</v>
      </c>
      <c r="R18" s="1"/>
      <c r="S18" s="1">
        <v>2</v>
      </c>
      <c r="T18" s="1"/>
      <c r="U18" s="1"/>
      <c r="V18" s="1">
        <f t="shared" si="1"/>
        <v>15</v>
      </c>
      <c r="W18" s="1">
        <f t="shared" si="2"/>
        <v>1</v>
      </c>
      <c r="X18" s="1">
        <f t="shared" si="3"/>
        <v>14</v>
      </c>
      <c r="Y18" s="3">
        <f t="shared" si="4"/>
        <v>0.93333333333333335</v>
      </c>
    </row>
    <row r="19" spans="1:25" x14ac:dyDescent="0.2">
      <c r="A19" s="9" t="s">
        <v>94</v>
      </c>
      <c r="B19" s="1">
        <v>1</v>
      </c>
      <c r="C19" s="1"/>
      <c r="D19" s="1">
        <v>4</v>
      </c>
      <c r="E19" s="1">
        <v>2</v>
      </c>
      <c r="F19" s="1">
        <v>3</v>
      </c>
      <c r="G19" s="3"/>
      <c r="H19" s="1"/>
      <c r="I19" s="1"/>
      <c r="J19" s="3"/>
      <c r="K19" s="1"/>
      <c r="L19" s="1"/>
      <c r="M19" s="3"/>
      <c r="N19" s="1"/>
      <c r="O19" s="1"/>
      <c r="P19" s="1">
        <f t="shared" si="0"/>
        <v>0</v>
      </c>
      <c r="Q19" s="1">
        <v>1</v>
      </c>
      <c r="R19" s="1"/>
      <c r="S19" s="1">
        <v>1</v>
      </c>
      <c r="T19" s="1">
        <v>2</v>
      </c>
      <c r="U19" s="1"/>
      <c r="V19" s="1">
        <f t="shared" ref="V19:V23" si="5">D19+E19+H19+K19+P19+Q19+R19+S19+U19</f>
        <v>8</v>
      </c>
      <c r="W19" s="1">
        <f t="shared" ref="W19:W23" si="6">F19-E19+I19-H19+L19-K19+T19</f>
        <v>3</v>
      </c>
      <c r="X19" s="1">
        <f t="shared" ref="X19:X23" si="7">V19-W19</f>
        <v>5</v>
      </c>
      <c r="Y19" s="3">
        <f t="shared" ref="Y19:Y23" si="8">X19/V19</f>
        <v>0.625</v>
      </c>
    </row>
    <row r="20" spans="1:25" x14ac:dyDescent="0.2">
      <c r="A20" s="6" t="s">
        <v>95</v>
      </c>
      <c r="B20" s="1">
        <v>1</v>
      </c>
      <c r="C20" s="1"/>
      <c r="D20" s="1">
        <v>11</v>
      </c>
      <c r="E20" s="1">
        <v>3</v>
      </c>
      <c r="F20" s="1">
        <v>3</v>
      </c>
      <c r="G20" s="3"/>
      <c r="H20" s="1">
        <v>1</v>
      </c>
      <c r="I20" s="1">
        <v>1</v>
      </c>
      <c r="J20" s="3"/>
      <c r="K20" s="1">
        <v>2</v>
      </c>
      <c r="L20" s="1">
        <v>3</v>
      </c>
      <c r="M20" s="3"/>
      <c r="N20" s="1"/>
      <c r="O20" s="1">
        <v>1</v>
      </c>
      <c r="P20" s="1">
        <f t="shared" si="0"/>
        <v>1</v>
      </c>
      <c r="Q20" s="1">
        <v>1</v>
      </c>
      <c r="R20" s="1"/>
      <c r="S20" s="1"/>
      <c r="T20" s="1">
        <v>1</v>
      </c>
      <c r="U20" s="1"/>
      <c r="V20" s="1">
        <f t="shared" si="5"/>
        <v>19</v>
      </c>
      <c r="W20" s="1">
        <f t="shared" si="6"/>
        <v>2</v>
      </c>
      <c r="X20" s="1">
        <f t="shared" si="7"/>
        <v>17</v>
      </c>
      <c r="Y20" s="3">
        <f t="shared" si="8"/>
        <v>0.89473684210526316</v>
      </c>
    </row>
    <row r="21" spans="1:25" x14ac:dyDescent="0.2">
      <c r="A21" s="19" t="s">
        <v>96</v>
      </c>
      <c r="B21" s="1">
        <v>1</v>
      </c>
      <c r="C21" s="1"/>
      <c r="D21" s="1">
        <v>8</v>
      </c>
      <c r="E21" s="1">
        <v>2</v>
      </c>
      <c r="F21" s="1">
        <v>2</v>
      </c>
      <c r="G21" s="1"/>
      <c r="H21" s="1">
        <v>0</v>
      </c>
      <c r="I21" s="1">
        <v>1</v>
      </c>
      <c r="J21" s="3"/>
      <c r="K21" s="1">
        <v>4</v>
      </c>
      <c r="L21" s="1">
        <v>4</v>
      </c>
      <c r="M21" s="3"/>
      <c r="N21" s="1"/>
      <c r="O21" s="1">
        <v>2</v>
      </c>
      <c r="P21" s="1">
        <f t="shared" si="0"/>
        <v>2</v>
      </c>
      <c r="Q21" s="1">
        <v>2</v>
      </c>
      <c r="R21" s="1"/>
      <c r="S21" s="1">
        <v>2</v>
      </c>
      <c r="T21" s="1">
        <v>2</v>
      </c>
      <c r="U21" s="1"/>
      <c r="V21" s="1">
        <f t="shared" si="5"/>
        <v>20</v>
      </c>
      <c r="W21" s="1">
        <f t="shared" si="6"/>
        <v>3</v>
      </c>
      <c r="X21" s="1">
        <f t="shared" si="7"/>
        <v>17</v>
      </c>
      <c r="Y21" s="3">
        <f t="shared" si="8"/>
        <v>0.85</v>
      </c>
    </row>
    <row r="22" spans="1:25" x14ac:dyDescent="0.2">
      <c r="A22" s="9" t="s">
        <v>97</v>
      </c>
      <c r="B22" s="1">
        <v>1</v>
      </c>
      <c r="C22" s="1"/>
      <c r="D22" s="1">
        <v>3</v>
      </c>
      <c r="E22" s="1">
        <v>1</v>
      </c>
      <c r="F22" s="1">
        <v>2</v>
      </c>
      <c r="G22" s="3"/>
      <c r="H22" s="1">
        <v>0</v>
      </c>
      <c r="I22" s="1">
        <v>1</v>
      </c>
      <c r="J22" s="3"/>
      <c r="K22" s="1">
        <v>1</v>
      </c>
      <c r="L22" s="1">
        <v>2</v>
      </c>
      <c r="M22" s="3"/>
      <c r="N22" s="1"/>
      <c r="O22" s="1"/>
      <c r="P22" s="1">
        <f t="shared" si="0"/>
        <v>0</v>
      </c>
      <c r="Q22" s="1"/>
      <c r="R22" s="1"/>
      <c r="S22" s="1">
        <v>1</v>
      </c>
      <c r="T22" s="1"/>
      <c r="U22" s="1">
        <v>1</v>
      </c>
      <c r="V22" s="1">
        <f t="shared" si="5"/>
        <v>7</v>
      </c>
      <c r="W22" s="1">
        <f t="shared" si="6"/>
        <v>3</v>
      </c>
      <c r="X22" s="1">
        <f t="shared" si="7"/>
        <v>4</v>
      </c>
      <c r="Y22" s="3">
        <f t="shared" si="8"/>
        <v>0.5714285714285714</v>
      </c>
    </row>
    <row r="23" spans="1:25" x14ac:dyDescent="0.2">
      <c r="A23" s="20" t="s">
        <v>98</v>
      </c>
      <c r="B23" s="1">
        <v>1</v>
      </c>
      <c r="C23" s="1"/>
      <c r="D23" s="1">
        <v>8</v>
      </c>
      <c r="E23" s="1">
        <v>1</v>
      </c>
      <c r="F23" s="1">
        <v>2</v>
      </c>
      <c r="G23" s="1"/>
      <c r="H23" s="1">
        <v>2</v>
      </c>
      <c r="I23" s="1">
        <v>3</v>
      </c>
      <c r="J23" s="3"/>
      <c r="K23" s="1"/>
      <c r="L23" s="1"/>
      <c r="M23" s="3"/>
      <c r="N23" s="1">
        <v>1</v>
      </c>
      <c r="O23" s="1">
        <v>1</v>
      </c>
      <c r="P23" s="1">
        <f t="shared" si="0"/>
        <v>2</v>
      </c>
      <c r="Q23" s="1">
        <v>2</v>
      </c>
      <c r="R23" s="1"/>
      <c r="S23" s="1">
        <v>2</v>
      </c>
      <c r="T23" s="1">
        <v>2</v>
      </c>
      <c r="U23" s="1"/>
      <c r="V23" s="1">
        <f t="shared" si="5"/>
        <v>17</v>
      </c>
      <c r="W23" s="1">
        <f t="shared" si="6"/>
        <v>4</v>
      </c>
      <c r="X23" s="1">
        <f t="shared" si="7"/>
        <v>13</v>
      </c>
      <c r="Y23" s="3">
        <f t="shared" si="8"/>
        <v>0.76470588235294112</v>
      </c>
    </row>
    <row r="24" spans="1:25" x14ac:dyDescent="0.2">
      <c r="A24" s="19" t="s">
        <v>83</v>
      </c>
      <c r="B24" s="1">
        <v>1</v>
      </c>
      <c r="C24" s="1"/>
      <c r="D24" s="1">
        <v>4</v>
      </c>
      <c r="E24" s="1">
        <v>3</v>
      </c>
      <c r="F24" s="1">
        <v>4</v>
      </c>
      <c r="G24" s="1"/>
      <c r="H24" s="1">
        <v>0</v>
      </c>
      <c r="I24" s="1">
        <v>2</v>
      </c>
      <c r="J24" s="3"/>
      <c r="K24" s="1"/>
      <c r="L24" s="1"/>
      <c r="M24" s="3"/>
      <c r="N24" s="1">
        <v>1</v>
      </c>
      <c r="O24" s="1">
        <v>1</v>
      </c>
      <c r="P24" s="1">
        <f t="shared" si="0"/>
        <v>2</v>
      </c>
      <c r="Q24" s="1">
        <v>2</v>
      </c>
      <c r="R24" s="1"/>
      <c r="S24" s="1"/>
      <c r="T24" s="1">
        <v>1</v>
      </c>
      <c r="U24" s="1"/>
      <c r="V24" s="1">
        <f t="shared" ref="V24:V29" si="9">D24+E24+H24+K24+P24+Q24+R24+S24+U24</f>
        <v>11</v>
      </c>
      <c r="W24" s="1">
        <f t="shared" ref="W24:W29" si="10">F24-E24+I24-H24+L24-K24+T24</f>
        <v>4</v>
      </c>
      <c r="X24" s="1">
        <f t="shared" ref="X24:X29" si="11">V24-W24</f>
        <v>7</v>
      </c>
      <c r="Y24" s="3">
        <f t="shared" ref="Y24:Y29" si="12">X24/V24</f>
        <v>0.63636363636363635</v>
      </c>
    </row>
    <row r="25" spans="1:25" x14ac:dyDescent="0.2">
      <c r="A25" s="19" t="s">
        <v>99</v>
      </c>
      <c r="B25" s="1">
        <v>1</v>
      </c>
      <c r="C25" s="1"/>
      <c r="D25" s="1">
        <v>0</v>
      </c>
      <c r="E25" s="1"/>
      <c r="F25" s="1"/>
      <c r="G25" s="1"/>
      <c r="H25" s="1"/>
      <c r="I25" s="1"/>
      <c r="J25" s="3"/>
      <c r="K25" s="1"/>
      <c r="L25" s="1"/>
      <c r="M25" s="3"/>
      <c r="N25" s="1"/>
      <c r="O25" s="1"/>
      <c r="P25" s="1">
        <f t="shared" si="0"/>
        <v>0</v>
      </c>
      <c r="Q25" s="1"/>
      <c r="R25" s="1"/>
      <c r="S25" s="1"/>
      <c r="T25" s="1">
        <v>1</v>
      </c>
      <c r="U25" s="1"/>
      <c r="V25" s="1">
        <f t="shared" si="9"/>
        <v>0</v>
      </c>
      <c r="W25" s="1">
        <f t="shared" si="10"/>
        <v>1</v>
      </c>
      <c r="X25" s="1">
        <f t="shared" si="11"/>
        <v>-1</v>
      </c>
      <c r="Y25" s="3" t="e">
        <f t="shared" si="12"/>
        <v>#DIV/0!</v>
      </c>
    </row>
    <row r="26" spans="1:25" x14ac:dyDescent="0.2">
      <c r="A26" s="19" t="s">
        <v>100</v>
      </c>
      <c r="B26" s="1">
        <v>1</v>
      </c>
      <c r="C26" s="1"/>
      <c r="D26" s="1">
        <v>4</v>
      </c>
      <c r="E26" s="1">
        <v>1</v>
      </c>
      <c r="F26" s="1">
        <v>1</v>
      </c>
      <c r="G26" s="1"/>
      <c r="H26" s="1"/>
      <c r="I26" s="1"/>
      <c r="J26" s="3"/>
      <c r="K26" s="1">
        <v>2</v>
      </c>
      <c r="L26" s="1">
        <v>3</v>
      </c>
      <c r="M26" s="3"/>
      <c r="N26" s="1"/>
      <c r="O26" s="1"/>
      <c r="P26" s="1">
        <f t="shared" si="0"/>
        <v>0</v>
      </c>
      <c r="Q26" s="1"/>
      <c r="R26" s="1"/>
      <c r="S26" s="1">
        <v>1</v>
      </c>
      <c r="T26" s="1">
        <v>1</v>
      </c>
      <c r="U26" s="1"/>
      <c r="V26" s="1">
        <f t="shared" si="9"/>
        <v>8</v>
      </c>
      <c r="W26" s="1">
        <f t="shared" si="10"/>
        <v>2</v>
      </c>
      <c r="X26" s="1">
        <f t="shared" si="11"/>
        <v>6</v>
      </c>
      <c r="Y26" s="3">
        <f t="shared" si="12"/>
        <v>0.75</v>
      </c>
    </row>
    <row r="27" spans="1:25" x14ac:dyDescent="0.2">
      <c r="A27" s="6" t="s">
        <v>95</v>
      </c>
      <c r="B27" s="1">
        <v>1</v>
      </c>
      <c r="C27" s="1"/>
      <c r="D27" s="1">
        <v>0</v>
      </c>
      <c r="E27" s="1">
        <v>0</v>
      </c>
      <c r="F27" s="1">
        <v>2</v>
      </c>
      <c r="G27" s="1"/>
      <c r="H27" s="1"/>
      <c r="I27" s="1"/>
      <c r="J27" s="3"/>
      <c r="K27" s="1"/>
      <c r="L27" s="1"/>
      <c r="M27" s="3"/>
      <c r="N27" s="1"/>
      <c r="O27" s="1"/>
      <c r="P27" s="1">
        <f t="shared" si="0"/>
        <v>0</v>
      </c>
      <c r="Q27" s="1"/>
      <c r="R27" s="1"/>
      <c r="S27" s="1">
        <v>1</v>
      </c>
      <c r="T27" s="1">
        <v>1</v>
      </c>
      <c r="U27" s="1"/>
      <c r="V27" s="1">
        <f t="shared" si="9"/>
        <v>1</v>
      </c>
      <c r="W27" s="1">
        <f t="shared" si="10"/>
        <v>3</v>
      </c>
      <c r="X27" s="1">
        <f t="shared" si="11"/>
        <v>-2</v>
      </c>
      <c r="Y27" s="3">
        <f t="shared" si="12"/>
        <v>-2</v>
      </c>
    </row>
    <row r="28" spans="1:25" x14ac:dyDescent="0.2">
      <c r="A28" s="19" t="s">
        <v>101</v>
      </c>
      <c r="B28" s="1">
        <v>1</v>
      </c>
      <c r="C28" s="1"/>
      <c r="D28" s="1">
        <v>1</v>
      </c>
      <c r="E28" s="1">
        <v>0</v>
      </c>
      <c r="F28" s="1">
        <v>1</v>
      </c>
      <c r="G28" s="1"/>
      <c r="H28" s="1">
        <v>0</v>
      </c>
      <c r="I28" s="1">
        <v>1</v>
      </c>
      <c r="J28" s="3"/>
      <c r="K28" s="1">
        <v>1</v>
      </c>
      <c r="L28" s="1">
        <v>2</v>
      </c>
      <c r="M28" s="3"/>
      <c r="N28" s="1"/>
      <c r="O28" s="1"/>
      <c r="P28" s="1">
        <f t="shared" si="0"/>
        <v>0</v>
      </c>
      <c r="Q28" s="1"/>
      <c r="R28" s="1"/>
      <c r="S28" s="1"/>
      <c r="T28" s="1">
        <v>1</v>
      </c>
      <c r="U28" s="1"/>
      <c r="V28" s="1">
        <f t="shared" si="9"/>
        <v>2</v>
      </c>
      <c r="W28" s="1">
        <f t="shared" si="10"/>
        <v>4</v>
      </c>
      <c r="X28" s="1">
        <f t="shared" si="11"/>
        <v>-2</v>
      </c>
      <c r="Y28" s="3">
        <f t="shared" si="12"/>
        <v>-1</v>
      </c>
    </row>
    <row r="29" spans="1:25" x14ac:dyDescent="0.2">
      <c r="A29" s="7" t="s">
        <v>55</v>
      </c>
      <c r="B29" s="1">
        <v>1</v>
      </c>
      <c r="C29" s="1"/>
      <c r="D29" s="1">
        <v>4</v>
      </c>
      <c r="E29" s="1">
        <v>2</v>
      </c>
      <c r="F29" s="1">
        <v>4</v>
      </c>
      <c r="G29" s="1"/>
      <c r="H29" s="1"/>
      <c r="I29" s="1"/>
      <c r="J29" s="3"/>
      <c r="K29" s="1"/>
      <c r="L29" s="1"/>
      <c r="M29" s="3"/>
      <c r="N29" s="1">
        <v>1</v>
      </c>
      <c r="O29" s="1"/>
      <c r="P29" s="1">
        <f t="shared" si="0"/>
        <v>1</v>
      </c>
      <c r="Q29" s="1">
        <v>2</v>
      </c>
      <c r="R29" s="1"/>
      <c r="S29" s="1">
        <v>1</v>
      </c>
      <c r="T29" s="1">
        <v>1</v>
      </c>
      <c r="U29" s="1"/>
      <c r="V29" s="1">
        <f t="shared" si="9"/>
        <v>10</v>
      </c>
      <c r="W29" s="1">
        <f t="shared" si="10"/>
        <v>3</v>
      </c>
      <c r="X29" s="1">
        <f t="shared" si="11"/>
        <v>7</v>
      </c>
      <c r="Y29" s="3">
        <f t="shared" si="12"/>
        <v>0.7</v>
      </c>
    </row>
    <row r="30" spans="1:25" x14ac:dyDescent="0.2">
      <c r="A30" s="7" t="s">
        <v>103</v>
      </c>
      <c r="B30" s="1">
        <v>1</v>
      </c>
      <c r="C30" s="1"/>
      <c r="D30" s="1">
        <v>3</v>
      </c>
      <c r="E30" s="1">
        <v>1</v>
      </c>
      <c r="F30" s="1">
        <v>2</v>
      </c>
      <c r="G30" s="1"/>
      <c r="H30" s="1">
        <v>0</v>
      </c>
      <c r="I30" s="1">
        <v>1</v>
      </c>
      <c r="J30" s="3"/>
      <c r="K30" s="1">
        <v>1</v>
      </c>
      <c r="L30" s="1">
        <v>2</v>
      </c>
      <c r="M30" s="3"/>
      <c r="N30" s="1"/>
      <c r="O30" s="1">
        <v>1</v>
      </c>
      <c r="P30" s="1">
        <f t="shared" si="0"/>
        <v>1</v>
      </c>
      <c r="Q30" s="1">
        <v>1</v>
      </c>
      <c r="R30" s="1"/>
      <c r="S30" s="1">
        <v>1</v>
      </c>
      <c r="T30" s="1"/>
      <c r="U30" s="1">
        <v>1</v>
      </c>
      <c r="V30" s="1">
        <f t="shared" ref="V30:V32" si="13">D30+E30+H30+K30+P30+Q30+R30+S30+U30</f>
        <v>9</v>
      </c>
      <c r="W30" s="1">
        <f t="shared" ref="W30:W32" si="14">F30-E30+I30-H30+L30-K30+T30</f>
        <v>3</v>
      </c>
      <c r="X30" s="1">
        <f t="shared" ref="X30:X32" si="15">V30-W30</f>
        <v>6</v>
      </c>
      <c r="Y30" s="3">
        <f t="shared" ref="Y30:Y32" si="16">X30/V30</f>
        <v>0.66666666666666663</v>
      </c>
    </row>
    <row r="31" spans="1:25" x14ac:dyDescent="0.2">
      <c r="A31" s="7" t="s">
        <v>104</v>
      </c>
      <c r="B31" s="1">
        <v>1</v>
      </c>
      <c r="C31" s="1"/>
      <c r="D31" s="1">
        <v>10</v>
      </c>
      <c r="E31" s="1">
        <v>2</v>
      </c>
      <c r="F31" s="1">
        <v>4</v>
      </c>
      <c r="G31" s="1"/>
      <c r="H31" s="1">
        <v>1</v>
      </c>
      <c r="I31" s="1">
        <v>1</v>
      </c>
      <c r="J31" s="3"/>
      <c r="K31" s="1">
        <v>3</v>
      </c>
      <c r="L31" s="1">
        <v>3</v>
      </c>
      <c r="M31" s="3"/>
      <c r="N31" s="1"/>
      <c r="O31" s="1"/>
      <c r="P31" s="1">
        <f t="shared" si="0"/>
        <v>0</v>
      </c>
      <c r="Q31" s="1"/>
      <c r="R31" s="1"/>
      <c r="S31" s="1">
        <v>1</v>
      </c>
      <c r="T31" s="1">
        <v>2</v>
      </c>
      <c r="U31" s="1"/>
      <c r="V31" s="1">
        <f t="shared" si="13"/>
        <v>17</v>
      </c>
      <c r="W31" s="1">
        <f t="shared" si="14"/>
        <v>4</v>
      </c>
      <c r="X31" s="1">
        <f t="shared" si="15"/>
        <v>13</v>
      </c>
      <c r="Y31" s="3">
        <f t="shared" si="16"/>
        <v>0.76470588235294112</v>
      </c>
    </row>
    <row r="32" spans="1:25" x14ac:dyDescent="0.2">
      <c r="A32" s="28" t="s">
        <v>105</v>
      </c>
      <c r="B32" s="4">
        <v>1</v>
      </c>
      <c r="C32" s="4"/>
      <c r="D32" s="4">
        <v>0</v>
      </c>
      <c r="E32" s="4">
        <v>0</v>
      </c>
      <c r="F32" s="4">
        <v>1</v>
      </c>
      <c r="G32" s="4"/>
      <c r="H32" s="4"/>
      <c r="I32" s="4"/>
      <c r="J32" s="10"/>
      <c r="K32" s="4"/>
      <c r="L32" s="4"/>
      <c r="M32" s="10"/>
      <c r="N32" s="4"/>
      <c r="O32" s="4"/>
      <c r="P32" s="4">
        <f t="shared" si="0"/>
        <v>0</v>
      </c>
      <c r="Q32" s="4">
        <v>1</v>
      </c>
      <c r="R32" s="4"/>
      <c r="S32" s="4"/>
      <c r="T32" s="4"/>
      <c r="U32" s="4"/>
      <c r="V32" s="4">
        <f t="shared" si="13"/>
        <v>1</v>
      </c>
      <c r="W32" s="4">
        <f t="shared" si="14"/>
        <v>1</v>
      </c>
      <c r="X32" s="4">
        <f t="shared" si="15"/>
        <v>0</v>
      </c>
      <c r="Y32" s="10">
        <f t="shared" si="16"/>
        <v>0</v>
      </c>
    </row>
    <row r="33" spans="1:25" x14ac:dyDescent="0.2">
      <c r="A33" s="1" t="s">
        <v>26</v>
      </c>
      <c r="B33" s="1">
        <f>SUM(B2:B32)</f>
        <v>30</v>
      </c>
      <c r="C33" s="1">
        <f>AVERAGE(D2:D32)</f>
        <v>5.1333333333333337</v>
      </c>
      <c r="D33" s="1">
        <f>SUM(D2:D32)</f>
        <v>154</v>
      </c>
      <c r="E33" s="1">
        <f>SUM(E2:E32)</f>
        <v>42</v>
      </c>
      <c r="F33" s="1">
        <f>SUM(F2:F32)</f>
        <v>64</v>
      </c>
      <c r="G33" s="5">
        <f>E33/F33</f>
        <v>0.65625</v>
      </c>
      <c r="H33" s="1">
        <f>SUM(H2:H32)</f>
        <v>15</v>
      </c>
      <c r="I33" s="1">
        <f>SUM(I2:I32)</f>
        <v>37</v>
      </c>
      <c r="J33" s="3">
        <f>H33/I33</f>
        <v>0.40540540540540543</v>
      </c>
      <c r="K33" s="1">
        <f>SUM(K2:K32)</f>
        <v>30</v>
      </c>
      <c r="L33" s="1">
        <f>SUM(L2:L32)</f>
        <v>37</v>
      </c>
      <c r="M33" s="2">
        <f>K33/L33</f>
        <v>0.81081081081081086</v>
      </c>
      <c r="N33" s="1">
        <f t="shared" ref="N33:X33" si="17">SUM(N2:N32)</f>
        <v>10</v>
      </c>
      <c r="O33" s="1">
        <f t="shared" si="17"/>
        <v>13</v>
      </c>
      <c r="P33" s="1">
        <f t="shared" si="17"/>
        <v>23</v>
      </c>
      <c r="Q33" s="1">
        <f t="shared" si="17"/>
        <v>37</v>
      </c>
      <c r="R33" s="1">
        <f t="shared" si="17"/>
        <v>1</v>
      </c>
      <c r="S33" s="1">
        <f t="shared" si="17"/>
        <v>31</v>
      </c>
      <c r="T33" s="1">
        <f t="shared" si="17"/>
        <v>27</v>
      </c>
      <c r="U33" s="1">
        <f t="shared" si="17"/>
        <v>2</v>
      </c>
      <c r="V33" s="1">
        <f t="shared" si="17"/>
        <v>335</v>
      </c>
      <c r="W33" s="1">
        <f t="shared" si="17"/>
        <v>78</v>
      </c>
      <c r="X33" s="1">
        <f t="shared" si="17"/>
        <v>257</v>
      </c>
      <c r="Y33" s="3">
        <f t="shared" ref="Y33" si="18">X33/V33</f>
        <v>0.76716417910447765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0A584-61B4-1745-A8B4-51A07DAB9AE6}">
  <dimension ref="A1:Y34"/>
  <sheetViews>
    <sheetView workbookViewId="0">
      <pane ySplit="1080" topLeftCell="A20" activePane="bottomLeft"/>
      <selection pane="bottomLeft" activeCell="U33" sqref="U33"/>
    </sheetView>
  </sheetViews>
  <sheetFormatPr baseColWidth="10" defaultRowHeight="16" x14ac:dyDescent="0.2"/>
  <cols>
    <col min="1" max="1" width="22.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6.1640625" style="17" bestFit="1" customWidth="1"/>
    <col min="8" max="8" width="6.1640625" bestFit="1" customWidth="1"/>
    <col min="9" max="9" width="5.6640625" bestFit="1" customWidth="1"/>
    <col min="10" max="10" width="6.1640625" style="17" bestFit="1" customWidth="1"/>
    <col min="11" max="11" width="4.83203125" bestFit="1" customWidth="1"/>
    <col min="12" max="12" width="4.33203125" bestFit="1" customWidth="1"/>
    <col min="13" max="13" width="6.1640625" style="17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58</v>
      </c>
      <c r="B1" s="1"/>
      <c r="C1" s="1"/>
      <c r="D1" s="1"/>
      <c r="E1" s="1"/>
      <c r="F1" s="1"/>
      <c r="G1" s="3"/>
      <c r="H1" s="1"/>
      <c r="I1" s="1"/>
      <c r="J1" s="3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3" t="s">
        <v>10</v>
      </c>
      <c r="H2" s="1" t="s">
        <v>31</v>
      </c>
      <c r="I2" s="1" t="s">
        <v>32</v>
      </c>
      <c r="J2" s="3" t="s">
        <v>11</v>
      </c>
      <c r="K2" s="1" t="s">
        <v>12</v>
      </c>
      <c r="L2" s="1" t="s">
        <v>13</v>
      </c>
      <c r="M2" s="3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" t="s">
        <v>76</v>
      </c>
      <c r="B3" s="1">
        <v>1</v>
      </c>
      <c r="C3" s="1"/>
      <c r="D3" s="1">
        <v>4</v>
      </c>
      <c r="E3" s="1">
        <v>2</v>
      </c>
      <c r="F3" s="1">
        <v>6</v>
      </c>
      <c r="G3" s="3">
        <f t="shared" ref="G3" si="0">E3/F3</f>
        <v>0.33333333333333331</v>
      </c>
      <c r="H3" s="1">
        <v>0</v>
      </c>
      <c r="I3" s="1">
        <v>2</v>
      </c>
      <c r="J3" s="3"/>
      <c r="K3" s="1"/>
      <c r="L3" s="1"/>
      <c r="M3" s="3" t="e">
        <f t="shared" ref="M3" si="1">K3/L3</f>
        <v>#DIV/0!</v>
      </c>
      <c r="N3" s="1">
        <v>2</v>
      </c>
      <c r="O3" s="1">
        <v>3</v>
      </c>
      <c r="P3" s="1">
        <f t="shared" ref="P3:P33" si="2">N3+O3</f>
        <v>5</v>
      </c>
      <c r="Q3" s="1"/>
      <c r="R3" s="1"/>
      <c r="S3" s="1">
        <v>1</v>
      </c>
      <c r="T3" s="1"/>
      <c r="U3" s="1"/>
      <c r="V3" s="1">
        <f t="shared" ref="V3:V17" si="3">D3+E3+H3+K3+P3+Q3+R3+S3+U3</f>
        <v>12</v>
      </c>
      <c r="W3" s="1">
        <f t="shared" ref="W3:W17" si="4">F3-E3+I3-H3+L3-K3+T3</f>
        <v>6</v>
      </c>
      <c r="X3" s="1">
        <f t="shared" ref="X3:X17" si="5">V3-W3</f>
        <v>6</v>
      </c>
      <c r="Y3" s="3">
        <f>X3/V3</f>
        <v>0.5</v>
      </c>
    </row>
    <row r="4" spans="1:25" x14ac:dyDescent="0.2">
      <c r="A4" s="7" t="s">
        <v>78</v>
      </c>
      <c r="B4" s="1">
        <v>1</v>
      </c>
      <c r="C4" s="1"/>
      <c r="D4" s="1">
        <v>9</v>
      </c>
      <c r="E4" s="1">
        <v>3</v>
      </c>
      <c r="F4" s="1">
        <v>5</v>
      </c>
      <c r="G4" s="3"/>
      <c r="H4" s="1">
        <v>1</v>
      </c>
      <c r="I4" s="1">
        <v>9</v>
      </c>
      <c r="J4" s="3"/>
      <c r="K4" s="1"/>
      <c r="L4" s="1"/>
      <c r="M4" s="3"/>
      <c r="N4" s="1">
        <v>4</v>
      </c>
      <c r="O4" s="1">
        <v>5</v>
      </c>
      <c r="P4" s="1">
        <f t="shared" si="2"/>
        <v>9</v>
      </c>
      <c r="Q4" s="1"/>
      <c r="R4" s="1"/>
      <c r="S4" s="1">
        <v>1</v>
      </c>
      <c r="T4" s="1">
        <v>1</v>
      </c>
      <c r="U4" s="1"/>
      <c r="V4" s="1">
        <f t="shared" si="3"/>
        <v>23</v>
      </c>
      <c r="W4" s="1">
        <f t="shared" si="4"/>
        <v>11</v>
      </c>
      <c r="X4" s="1">
        <f t="shared" si="5"/>
        <v>12</v>
      </c>
      <c r="Y4" s="3">
        <f t="shared" ref="Y4:Y17" si="6">X4/V4</f>
        <v>0.52173913043478259</v>
      </c>
    </row>
    <row r="5" spans="1:25" x14ac:dyDescent="0.2">
      <c r="A5" s="20" t="s">
        <v>77</v>
      </c>
      <c r="B5" s="1">
        <v>1</v>
      </c>
      <c r="C5" s="1"/>
      <c r="D5" s="1">
        <v>11</v>
      </c>
      <c r="E5" s="1">
        <v>3</v>
      </c>
      <c r="F5" s="1">
        <v>5</v>
      </c>
      <c r="G5" s="3"/>
      <c r="H5" s="1">
        <v>1</v>
      </c>
      <c r="I5" s="1">
        <v>3</v>
      </c>
      <c r="J5" s="3"/>
      <c r="K5" s="1">
        <v>2</v>
      </c>
      <c r="L5" s="1">
        <v>4</v>
      </c>
      <c r="M5" s="3"/>
      <c r="N5" s="1">
        <v>5</v>
      </c>
      <c r="O5" s="1">
        <v>6</v>
      </c>
      <c r="P5" s="1">
        <f t="shared" si="2"/>
        <v>11</v>
      </c>
      <c r="Q5" s="1">
        <v>1</v>
      </c>
      <c r="R5" s="1">
        <v>1</v>
      </c>
      <c r="S5" s="1"/>
      <c r="T5" s="1">
        <v>2</v>
      </c>
      <c r="U5" s="1"/>
      <c r="V5" s="1">
        <f t="shared" si="3"/>
        <v>30</v>
      </c>
      <c r="W5" s="1">
        <f t="shared" si="4"/>
        <v>8</v>
      </c>
      <c r="X5" s="1">
        <f t="shared" si="5"/>
        <v>22</v>
      </c>
      <c r="Y5" s="3">
        <f t="shared" si="6"/>
        <v>0.73333333333333328</v>
      </c>
    </row>
    <row r="6" spans="1:25" x14ac:dyDescent="0.2">
      <c r="A6" s="19" t="s">
        <v>79</v>
      </c>
      <c r="B6" s="1">
        <v>1</v>
      </c>
      <c r="C6" s="1"/>
      <c r="D6" s="1">
        <v>22</v>
      </c>
      <c r="E6" s="1">
        <v>8</v>
      </c>
      <c r="F6" s="1">
        <v>12</v>
      </c>
      <c r="G6" s="3"/>
      <c r="H6" s="1">
        <v>1</v>
      </c>
      <c r="I6" s="1">
        <v>3</v>
      </c>
      <c r="J6" s="3"/>
      <c r="K6" s="1">
        <v>3</v>
      </c>
      <c r="L6" s="1">
        <v>4</v>
      </c>
      <c r="M6" s="3"/>
      <c r="N6" s="1">
        <v>9</v>
      </c>
      <c r="O6" s="1">
        <v>7</v>
      </c>
      <c r="P6" s="1">
        <f t="shared" si="2"/>
        <v>16</v>
      </c>
      <c r="Q6" s="1">
        <v>2</v>
      </c>
      <c r="R6" s="1">
        <v>1</v>
      </c>
      <c r="S6" s="1">
        <v>1</v>
      </c>
      <c r="T6" s="1">
        <v>4</v>
      </c>
      <c r="U6" s="1"/>
      <c r="V6" s="1">
        <f t="shared" si="3"/>
        <v>54</v>
      </c>
      <c r="W6" s="1">
        <f t="shared" si="4"/>
        <v>11</v>
      </c>
      <c r="X6" s="1">
        <f t="shared" si="5"/>
        <v>43</v>
      </c>
      <c r="Y6" s="3">
        <f t="shared" si="6"/>
        <v>0.79629629629629628</v>
      </c>
    </row>
    <row r="7" spans="1:25" x14ac:dyDescent="0.2">
      <c r="A7" s="20" t="s">
        <v>81</v>
      </c>
      <c r="B7" s="1">
        <v>1</v>
      </c>
      <c r="C7" s="1"/>
      <c r="D7" s="1">
        <v>9</v>
      </c>
      <c r="E7" s="1">
        <v>3</v>
      </c>
      <c r="F7" s="1">
        <v>3</v>
      </c>
      <c r="G7" s="3"/>
      <c r="H7" s="1">
        <v>1</v>
      </c>
      <c r="I7" s="1">
        <v>1</v>
      </c>
      <c r="J7" s="3"/>
      <c r="K7" s="1"/>
      <c r="L7" s="1"/>
      <c r="M7" s="3"/>
      <c r="N7" s="1">
        <v>2</v>
      </c>
      <c r="O7" s="1">
        <v>3</v>
      </c>
      <c r="P7" s="1">
        <f t="shared" si="2"/>
        <v>5</v>
      </c>
      <c r="Q7" s="1">
        <v>1</v>
      </c>
      <c r="R7" s="1">
        <v>1</v>
      </c>
      <c r="S7" s="1">
        <v>2</v>
      </c>
      <c r="T7" s="1">
        <v>1</v>
      </c>
      <c r="U7" s="1"/>
      <c r="V7" s="1">
        <f t="shared" si="3"/>
        <v>22</v>
      </c>
      <c r="W7" s="1">
        <f t="shared" si="4"/>
        <v>1</v>
      </c>
      <c r="X7" s="1">
        <f t="shared" si="5"/>
        <v>21</v>
      </c>
      <c r="Y7" s="3">
        <f t="shared" si="6"/>
        <v>0.95454545454545459</v>
      </c>
    </row>
    <row r="8" spans="1:25" x14ac:dyDescent="0.2">
      <c r="A8" s="7" t="s">
        <v>82</v>
      </c>
      <c r="B8" s="1">
        <v>1</v>
      </c>
      <c r="C8" s="1"/>
      <c r="D8" s="1">
        <v>4</v>
      </c>
      <c r="E8" s="1">
        <v>2</v>
      </c>
      <c r="F8" s="1">
        <v>4</v>
      </c>
      <c r="G8" s="3"/>
      <c r="H8" s="1">
        <v>0</v>
      </c>
      <c r="I8" s="1">
        <v>2</v>
      </c>
      <c r="J8" s="3"/>
      <c r="K8" s="1"/>
      <c r="L8" s="1"/>
      <c r="M8" s="3"/>
      <c r="N8" s="1">
        <v>3</v>
      </c>
      <c r="O8" s="1">
        <v>2</v>
      </c>
      <c r="P8" s="1">
        <f t="shared" si="2"/>
        <v>5</v>
      </c>
      <c r="Q8" s="1">
        <v>1</v>
      </c>
      <c r="R8" s="1">
        <v>2</v>
      </c>
      <c r="S8" s="1"/>
      <c r="T8" s="1"/>
      <c r="U8" s="1"/>
      <c r="V8" s="1">
        <f t="shared" si="3"/>
        <v>14</v>
      </c>
      <c r="W8" s="1">
        <f t="shared" si="4"/>
        <v>4</v>
      </c>
      <c r="X8" s="1">
        <f t="shared" si="5"/>
        <v>10</v>
      </c>
      <c r="Y8" s="3">
        <f t="shared" si="6"/>
        <v>0.7142857142857143</v>
      </c>
    </row>
    <row r="9" spans="1:25" x14ac:dyDescent="0.2">
      <c r="A9" s="19" t="s">
        <v>83</v>
      </c>
      <c r="B9" s="1">
        <v>1</v>
      </c>
      <c r="C9" s="1"/>
      <c r="D9" s="1">
        <v>6</v>
      </c>
      <c r="E9" s="1">
        <v>1</v>
      </c>
      <c r="F9" s="1">
        <v>3</v>
      </c>
      <c r="G9" s="3"/>
      <c r="H9" s="1">
        <v>1</v>
      </c>
      <c r="I9" s="1">
        <v>3</v>
      </c>
      <c r="J9" s="3"/>
      <c r="K9" s="1">
        <v>1</v>
      </c>
      <c r="L9" s="1">
        <v>2</v>
      </c>
      <c r="M9" s="3"/>
      <c r="N9" s="1">
        <v>1</v>
      </c>
      <c r="O9" s="1">
        <v>5</v>
      </c>
      <c r="P9" s="1">
        <f t="shared" si="2"/>
        <v>6</v>
      </c>
      <c r="Q9" s="1">
        <v>1</v>
      </c>
      <c r="R9" s="1">
        <v>2</v>
      </c>
      <c r="S9" s="1"/>
      <c r="T9" s="1"/>
      <c r="U9" s="1"/>
      <c r="V9" s="1">
        <f t="shared" si="3"/>
        <v>18</v>
      </c>
      <c r="W9" s="1">
        <f t="shared" si="4"/>
        <v>5</v>
      </c>
      <c r="X9" s="1">
        <f t="shared" si="5"/>
        <v>13</v>
      </c>
      <c r="Y9" s="3">
        <f t="shared" si="6"/>
        <v>0.72222222222222221</v>
      </c>
    </row>
    <row r="10" spans="1:25" x14ac:dyDescent="0.2">
      <c r="A10" s="19" t="s">
        <v>84</v>
      </c>
      <c r="B10" s="1">
        <v>1</v>
      </c>
      <c r="C10" s="1"/>
      <c r="D10" s="1">
        <v>11</v>
      </c>
      <c r="E10" s="1">
        <v>2</v>
      </c>
      <c r="F10" s="1">
        <v>2</v>
      </c>
      <c r="G10" s="3"/>
      <c r="H10" s="1">
        <v>2</v>
      </c>
      <c r="I10" s="1">
        <v>3</v>
      </c>
      <c r="J10" s="3"/>
      <c r="K10" s="1">
        <v>1</v>
      </c>
      <c r="L10" s="1">
        <v>4</v>
      </c>
      <c r="M10" s="3"/>
      <c r="N10" s="1">
        <v>1</v>
      </c>
      <c r="O10" s="1">
        <v>8</v>
      </c>
      <c r="P10" s="1">
        <f t="shared" si="2"/>
        <v>9</v>
      </c>
      <c r="Q10" s="1"/>
      <c r="R10" s="1"/>
      <c r="S10" s="1">
        <v>1</v>
      </c>
      <c r="T10" s="1"/>
      <c r="U10" s="1"/>
      <c r="V10" s="1">
        <f t="shared" si="3"/>
        <v>26</v>
      </c>
      <c r="W10" s="1">
        <f t="shared" si="4"/>
        <v>4</v>
      </c>
      <c r="X10" s="1">
        <f t="shared" si="5"/>
        <v>22</v>
      </c>
      <c r="Y10" s="3">
        <f t="shared" si="6"/>
        <v>0.84615384615384615</v>
      </c>
    </row>
    <row r="11" spans="1:25" x14ac:dyDescent="0.2">
      <c r="A11" s="1" t="s">
        <v>85</v>
      </c>
      <c r="B11" s="1">
        <v>1</v>
      </c>
      <c r="C11" s="1"/>
      <c r="D11" s="1">
        <v>11</v>
      </c>
      <c r="E11" s="1">
        <v>4</v>
      </c>
      <c r="F11" s="1">
        <v>7</v>
      </c>
      <c r="G11" s="3"/>
      <c r="H11" s="1">
        <v>1</v>
      </c>
      <c r="I11" s="1">
        <v>3</v>
      </c>
      <c r="J11" s="3"/>
      <c r="K11" s="1"/>
      <c r="L11" s="1"/>
      <c r="M11" s="3"/>
      <c r="N11" s="1">
        <v>3</v>
      </c>
      <c r="O11" s="1">
        <v>1</v>
      </c>
      <c r="P11" s="1">
        <f t="shared" si="2"/>
        <v>4</v>
      </c>
      <c r="Q11" s="1">
        <v>2</v>
      </c>
      <c r="R11" s="1"/>
      <c r="S11" s="1"/>
      <c r="T11" s="1">
        <v>2</v>
      </c>
      <c r="U11" s="1"/>
      <c r="V11" s="1">
        <f t="shared" si="3"/>
        <v>22</v>
      </c>
      <c r="W11" s="1">
        <f t="shared" si="4"/>
        <v>7</v>
      </c>
      <c r="X11" s="1">
        <f t="shared" si="5"/>
        <v>15</v>
      </c>
      <c r="Y11" s="3">
        <f t="shared" si="6"/>
        <v>0.68181818181818177</v>
      </c>
    </row>
    <row r="12" spans="1:25" x14ac:dyDescent="0.2">
      <c r="A12" s="19" t="s">
        <v>86</v>
      </c>
      <c r="B12" s="1">
        <v>1</v>
      </c>
      <c r="C12" s="1"/>
      <c r="D12" s="1">
        <v>9</v>
      </c>
      <c r="E12" s="1">
        <v>4</v>
      </c>
      <c r="F12" s="1">
        <v>6</v>
      </c>
      <c r="G12" s="3"/>
      <c r="H12" s="1">
        <v>0</v>
      </c>
      <c r="I12" s="1">
        <v>2</v>
      </c>
      <c r="J12" s="3"/>
      <c r="K12" s="1"/>
      <c r="L12" s="1"/>
      <c r="M12" s="3"/>
      <c r="N12" s="1">
        <v>3</v>
      </c>
      <c r="O12" s="1">
        <v>6</v>
      </c>
      <c r="P12" s="1">
        <f t="shared" si="2"/>
        <v>9</v>
      </c>
      <c r="Q12" s="1">
        <v>1</v>
      </c>
      <c r="R12" s="1">
        <v>4</v>
      </c>
      <c r="S12" s="1"/>
      <c r="T12" s="1">
        <v>2</v>
      </c>
      <c r="U12" s="1"/>
      <c r="V12" s="1">
        <f t="shared" si="3"/>
        <v>27</v>
      </c>
      <c r="W12" s="1">
        <f t="shared" si="4"/>
        <v>6</v>
      </c>
      <c r="X12" s="1">
        <f t="shared" si="5"/>
        <v>21</v>
      </c>
      <c r="Y12" s="3">
        <f t="shared" si="6"/>
        <v>0.77777777777777779</v>
      </c>
    </row>
    <row r="13" spans="1:25" x14ac:dyDescent="0.2">
      <c r="A13" s="24" t="s">
        <v>87</v>
      </c>
      <c r="B13" s="1">
        <v>1</v>
      </c>
      <c r="C13" s="1"/>
      <c r="D13" s="1">
        <v>6</v>
      </c>
      <c r="E13" s="1">
        <v>3</v>
      </c>
      <c r="F13" s="1">
        <v>4</v>
      </c>
      <c r="G13" s="3"/>
      <c r="H13" s="1">
        <v>0</v>
      </c>
      <c r="I13" s="1">
        <v>1</v>
      </c>
      <c r="J13" s="3"/>
      <c r="K13" s="1"/>
      <c r="L13" s="1"/>
      <c r="M13" s="3"/>
      <c r="N13" s="1">
        <v>1</v>
      </c>
      <c r="O13" s="1">
        <v>1</v>
      </c>
      <c r="P13" s="1">
        <f t="shared" si="2"/>
        <v>2</v>
      </c>
      <c r="Q13" s="1">
        <v>1</v>
      </c>
      <c r="R13" s="1">
        <v>1</v>
      </c>
      <c r="S13" s="1"/>
      <c r="T13" s="1">
        <v>3</v>
      </c>
      <c r="U13" s="1"/>
      <c r="V13" s="1">
        <f t="shared" si="3"/>
        <v>13</v>
      </c>
      <c r="W13" s="1">
        <f t="shared" si="4"/>
        <v>5</v>
      </c>
      <c r="X13" s="1">
        <f t="shared" si="5"/>
        <v>8</v>
      </c>
      <c r="Y13" s="3">
        <f t="shared" si="6"/>
        <v>0.61538461538461542</v>
      </c>
    </row>
    <row r="14" spans="1:25" x14ac:dyDescent="0.2">
      <c r="A14" s="19" t="s">
        <v>53</v>
      </c>
      <c r="B14" s="1">
        <v>1</v>
      </c>
      <c r="C14" s="1"/>
      <c r="D14" s="1">
        <v>17</v>
      </c>
      <c r="E14" s="1">
        <v>4</v>
      </c>
      <c r="F14" s="1">
        <v>6</v>
      </c>
      <c r="G14" s="3"/>
      <c r="H14" s="1">
        <v>2</v>
      </c>
      <c r="I14" s="1">
        <v>4</v>
      </c>
      <c r="J14" s="3"/>
      <c r="K14" s="1">
        <v>3</v>
      </c>
      <c r="L14" s="1">
        <v>4</v>
      </c>
      <c r="M14" s="3"/>
      <c r="N14" s="1">
        <v>1</v>
      </c>
      <c r="O14" s="1">
        <v>8</v>
      </c>
      <c r="P14" s="1">
        <f t="shared" si="2"/>
        <v>9</v>
      </c>
      <c r="Q14" s="1">
        <v>1</v>
      </c>
      <c r="R14" s="1"/>
      <c r="S14" s="1">
        <v>1</v>
      </c>
      <c r="T14" s="1">
        <v>1</v>
      </c>
      <c r="U14" s="1" t="s">
        <v>88</v>
      </c>
      <c r="V14" s="1" t="e">
        <f t="shared" si="3"/>
        <v>#VALUE!</v>
      </c>
      <c r="W14" s="1">
        <f t="shared" si="4"/>
        <v>6</v>
      </c>
      <c r="X14" s="1" t="e">
        <f t="shared" si="5"/>
        <v>#VALUE!</v>
      </c>
      <c r="Y14" s="3" t="e">
        <f t="shared" si="6"/>
        <v>#VALUE!</v>
      </c>
    </row>
    <row r="15" spans="1:25" x14ac:dyDescent="0.2">
      <c r="A15" s="6" t="s">
        <v>90</v>
      </c>
      <c r="B15" s="1">
        <v>1</v>
      </c>
      <c r="C15" s="1"/>
      <c r="D15" s="1">
        <v>17</v>
      </c>
      <c r="E15" s="1">
        <v>5</v>
      </c>
      <c r="F15" s="1">
        <v>7</v>
      </c>
      <c r="G15" s="3"/>
      <c r="H15" s="1">
        <v>1</v>
      </c>
      <c r="I15" s="1">
        <v>2</v>
      </c>
      <c r="J15" s="3"/>
      <c r="K15" s="1">
        <v>4</v>
      </c>
      <c r="L15" s="1">
        <v>5</v>
      </c>
      <c r="M15" s="3"/>
      <c r="N15" s="1">
        <v>4</v>
      </c>
      <c r="O15" s="1">
        <v>8</v>
      </c>
      <c r="P15" s="1">
        <f t="shared" si="2"/>
        <v>12</v>
      </c>
      <c r="Q15" s="1"/>
      <c r="R15" s="1">
        <v>4</v>
      </c>
      <c r="S15" s="1"/>
      <c r="T15" s="1"/>
      <c r="U15" s="1"/>
      <c r="V15" s="1">
        <f t="shared" si="3"/>
        <v>43</v>
      </c>
      <c r="W15" s="1">
        <f t="shared" si="4"/>
        <v>4</v>
      </c>
      <c r="X15" s="1">
        <f t="shared" si="5"/>
        <v>39</v>
      </c>
      <c r="Y15" s="3">
        <f t="shared" si="6"/>
        <v>0.90697674418604646</v>
      </c>
    </row>
    <row r="16" spans="1:25" x14ac:dyDescent="0.2">
      <c r="A16" s="9" t="s">
        <v>91</v>
      </c>
      <c r="B16" s="1">
        <v>1</v>
      </c>
      <c r="C16" s="1"/>
      <c r="D16" s="1">
        <v>4</v>
      </c>
      <c r="E16" s="1">
        <v>1</v>
      </c>
      <c r="F16" s="1">
        <v>3</v>
      </c>
      <c r="G16" s="3"/>
      <c r="H16" s="1">
        <v>0</v>
      </c>
      <c r="I16" s="1">
        <v>2</v>
      </c>
      <c r="J16" s="3"/>
      <c r="K16" s="1">
        <v>2</v>
      </c>
      <c r="L16" s="1">
        <v>2</v>
      </c>
      <c r="M16" s="3"/>
      <c r="N16" s="1">
        <v>4</v>
      </c>
      <c r="O16" s="1">
        <v>3</v>
      </c>
      <c r="P16" s="1">
        <f t="shared" si="2"/>
        <v>7</v>
      </c>
      <c r="Q16" s="1"/>
      <c r="R16" s="1">
        <v>2</v>
      </c>
      <c r="S16" s="1"/>
      <c r="T16" s="1">
        <v>2</v>
      </c>
      <c r="U16" s="1"/>
      <c r="V16" s="1">
        <f t="shared" si="3"/>
        <v>16</v>
      </c>
      <c r="W16" s="1">
        <f t="shared" si="4"/>
        <v>6</v>
      </c>
      <c r="X16" s="1">
        <f t="shared" si="5"/>
        <v>10</v>
      </c>
      <c r="Y16" s="3">
        <f t="shared" si="6"/>
        <v>0.625</v>
      </c>
    </row>
    <row r="17" spans="1:25" x14ac:dyDescent="0.2">
      <c r="A17" s="24" t="s">
        <v>92</v>
      </c>
      <c r="B17" s="1">
        <v>1</v>
      </c>
      <c r="C17" s="1"/>
      <c r="D17" s="1">
        <v>15</v>
      </c>
      <c r="E17" s="1">
        <v>3</v>
      </c>
      <c r="F17" s="1">
        <v>4</v>
      </c>
      <c r="G17" s="3"/>
      <c r="H17" s="1">
        <v>3</v>
      </c>
      <c r="I17" s="1">
        <v>8</v>
      </c>
      <c r="J17" s="3"/>
      <c r="K17" s="1"/>
      <c r="L17" s="1"/>
      <c r="M17" s="3"/>
      <c r="N17" s="1">
        <v>1</v>
      </c>
      <c r="O17" s="1">
        <v>1</v>
      </c>
      <c r="P17" s="1">
        <f t="shared" si="2"/>
        <v>2</v>
      </c>
      <c r="Q17" s="1"/>
      <c r="R17" s="1"/>
      <c r="S17" s="1">
        <v>1</v>
      </c>
      <c r="T17" s="1"/>
      <c r="U17" s="1"/>
      <c r="V17" s="1">
        <f t="shared" si="3"/>
        <v>24</v>
      </c>
      <c r="W17" s="1">
        <f t="shared" si="4"/>
        <v>6</v>
      </c>
      <c r="X17" s="1">
        <f t="shared" si="5"/>
        <v>18</v>
      </c>
      <c r="Y17" s="3">
        <f t="shared" si="6"/>
        <v>0.75</v>
      </c>
    </row>
    <row r="18" spans="1:25" x14ac:dyDescent="0.2">
      <c r="A18" s="9" t="s">
        <v>93</v>
      </c>
      <c r="B18" s="1">
        <v>1</v>
      </c>
      <c r="C18" s="1"/>
      <c r="D18" s="1">
        <v>2</v>
      </c>
      <c r="E18" s="1"/>
      <c r="F18" s="1"/>
      <c r="G18" s="3"/>
      <c r="H18" s="1">
        <v>0</v>
      </c>
      <c r="I18" s="1">
        <v>3</v>
      </c>
      <c r="J18" s="3"/>
      <c r="K18" s="1">
        <v>2</v>
      </c>
      <c r="L18" s="1">
        <v>2</v>
      </c>
      <c r="M18" s="3"/>
      <c r="N18" s="1">
        <v>1</v>
      </c>
      <c r="O18" s="1"/>
      <c r="P18" s="1">
        <f t="shared" si="2"/>
        <v>1</v>
      </c>
      <c r="Q18" s="1"/>
      <c r="R18" s="1"/>
      <c r="S18" s="1">
        <v>1</v>
      </c>
      <c r="T18" s="1">
        <v>1</v>
      </c>
      <c r="U18" s="1"/>
      <c r="V18" s="1">
        <f t="shared" ref="V18:V33" si="7">D18+E18+H18+K18+P18+Q18+R18+S18+U18</f>
        <v>6</v>
      </c>
      <c r="W18" s="1">
        <f t="shared" ref="W18:W33" si="8">F18-E18+I18-H18+L18-K18+T18</f>
        <v>4</v>
      </c>
      <c r="X18" s="1">
        <f t="shared" ref="X18:X33" si="9">V18-W18</f>
        <v>2</v>
      </c>
      <c r="Y18" s="3">
        <f t="shared" ref="Y18:Y33" si="10">X18/V18</f>
        <v>0.33333333333333331</v>
      </c>
    </row>
    <row r="19" spans="1:25" x14ac:dyDescent="0.2">
      <c r="A19" s="19" t="s">
        <v>38</v>
      </c>
      <c r="B19" s="1">
        <v>1</v>
      </c>
      <c r="C19" s="1"/>
      <c r="D19" s="1">
        <v>18</v>
      </c>
      <c r="E19" s="1">
        <v>6</v>
      </c>
      <c r="F19" s="1">
        <v>7</v>
      </c>
      <c r="G19" s="3"/>
      <c r="H19" s="1">
        <v>2</v>
      </c>
      <c r="I19" s="1">
        <v>4</v>
      </c>
      <c r="J19" s="3"/>
      <c r="K19" s="1"/>
      <c r="L19" s="1"/>
      <c r="M19" s="3"/>
      <c r="N19" s="1"/>
      <c r="O19" s="1">
        <v>6</v>
      </c>
      <c r="P19" s="1">
        <f t="shared" si="2"/>
        <v>6</v>
      </c>
      <c r="Q19" s="1">
        <v>1</v>
      </c>
      <c r="R19" s="1"/>
      <c r="S19" s="1"/>
      <c r="T19" s="1"/>
      <c r="U19" s="1"/>
      <c r="V19" s="1">
        <f t="shared" si="7"/>
        <v>33</v>
      </c>
      <c r="W19" s="1">
        <f t="shared" si="8"/>
        <v>3</v>
      </c>
      <c r="X19" s="1">
        <f t="shared" si="9"/>
        <v>30</v>
      </c>
      <c r="Y19" s="3">
        <f t="shared" si="10"/>
        <v>0.90909090909090906</v>
      </c>
    </row>
    <row r="20" spans="1:25" x14ac:dyDescent="0.2">
      <c r="A20" s="9" t="s">
        <v>94</v>
      </c>
      <c r="B20" s="1">
        <v>1</v>
      </c>
      <c r="C20" s="1"/>
      <c r="D20" s="1">
        <v>17</v>
      </c>
      <c r="E20" s="1">
        <v>4</v>
      </c>
      <c r="F20" s="1">
        <v>7</v>
      </c>
      <c r="G20" s="3"/>
      <c r="H20" s="1">
        <v>3</v>
      </c>
      <c r="I20" s="1">
        <v>3</v>
      </c>
      <c r="J20" s="3"/>
      <c r="K20" s="1">
        <v>0</v>
      </c>
      <c r="L20" s="1">
        <v>1</v>
      </c>
      <c r="M20" s="3"/>
      <c r="N20" s="1">
        <v>2</v>
      </c>
      <c r="O20" s="1">
        <v>4</v>
      </c>
      <c r="P20" s="1">
        <f t="shared" si="2"/>
        <v>6</v>
      </c>
      <c r="Q20" s="1"/>
      <c r="R20" s="1">
        <v>1</v>
      </c>
      <c r="S20" s="1"/>
      <c r="T20" s="1">
        <v>1</v>
      </c>
      <c r="U20" s="1"/>
      <c r="V20" s="1">
        <f t="shared" si="7"/>
        <v>31</v>
      </c>
      <c r="W20" s="1">
        <f t="shared" si="8"/>
        <v>5</v>
      </c>
      <c r="X20" s="1">
        <f t="shared" si="9"/>
        <v>26</v>
      </c>
      <c r="Y20" s="3">
        <f t="shared" si="10"/>
        <v>0.83870967741935487</v>
      </c>
    </row>
    <row r="21" spans="1:25" x14ac:dyDescent="0.2">
      <c r="A21" s="20" t="s">
        <v>95</v>
      </c>
      <c r="B21" s="1">
        <v>1</v>
      </c>
      <c r="C21" s="1"/>
      <c r="D21" s="1">
        <v>7</v>
      </c>
      <c r="E21" s="1">
        <v>2</v>
      </c>
      <c r="F21" s="1">
        <v>3</v>
      </c>
      <c r="G21" s="3"/>
      <c r="H21" s="1">
        <v>1</v>
      </c>
      <c r="I21" s="1">
        <v>3</v>
      </c>
      <c r="J21" s="3"/>
      <c r="K21" s="1"/>
      <c r="L21" s="1"/>
      <c r="M21" s="3"/>
      <c r="N21" s="1"/>
      <c r="O21" s="1">
        <v>3</v>
      </c>
      <c r="P21" s="1">
        <f t="shared" si="2"/>
        <v>3</v>
      </c>
      <c r="Q21" s="1">
        <v>2</v>
      </c>
      <c r="R21" s="1">
        <v>3</v>
      </c>
      <c r="S21" s="1">
        <v>2</v>
      </c>
      <c r="T21" s="1">
        <v>1</v>
      </c>
      <c r="U21" s="1"/>
      <c r="V21" s="1">
        <f t="shared" si="7"/>
        <v>20</v>
      </c>
      <c r="W21" s="1">
        <f t="shared" si="8"/>
        <v>4</v>
      </c>
      <c r="X21" s="1">
        <f t="shared" si="9"/>
        <v>16</v>
      </c>
      <c r="Y21" s="3">
        <f t="shared" si="10"/>
        <v>0.8</v>
      </c>
    </row>
    <row r="22" spans="1:25" x14ac:dyDescent="0.2">
      <c r="A22" s="19" t="s">
        <v>96</v>
      </c>
      <c r="B22" s="1">
        <v>1</v>
      </c>
      <c r="C22" s="1"/>
      <c r="D22" s="1">
        <v>9</v>
      </c>
      <c r="E22" s="1">
        <v>3</v>
      </c>
      <c r="F22" s="1">
        <v>10</v>
      </c>
      <c r="G22" s="3"/>
      <c r="H22" s="1">
        <v>1</v>
      </c>
      <c r="I22" s="1">
        <v>2</v>
      </c>
      <c r="J22" s="3"/>
      <c r="K22" s="1"/>
      <c r="L22" s="1"/>
      <c r="M22" s="3"/>
      <c r="N22" s="1"/>
      <c r="O22" s="1">
        <v>2</v>
      </c>
      <c r="P22" s="1">
        <f t="shared" si="2"/>
        <v>2</v>
      </c>
      <c r="Q22" s="1">
        <v>1</v>
      </c>
      <c r="R22" s="1">
        <v>7</v>
      </c>
      <c r="S22" s="1">
        <v>1</v>
      </c>
      <c r="T22" s="1">
        <v>2</v>
      </c>
      <c r="U22" s="1"/>
      <c r="V22" s="1">
        <f t="shared" si="7"/>
        <v>24</v>
      </c>
      <c r="W22" s="1">
        <f t="shared" si="8"/>
        <v>10</v>
      </c>
      <c r="X22" s="1">
        <f t="shared" si="9"/>
        <v>14</v>
      </c>
      <c r="Y22" s="3">
        <f t="shared" si="10"/>
        <v>0.58333333333333337</v>
      </c>
    </row>
    <row r="23" spans="1:25" x14ac:dyDescent="0.2">
      <c r="A23" s="9" t="s">
        <v>97</v>
      </c>
      <c r="B23" s="1">
        <v>1</v>
      </c>
      <c r="C23" s="1"/>
      <c r="D23" s="1">
        <v>14</v>
      </c>
      <c r="E23" s="1">
        <v>6</v>
      </c>
      <c r="F23" s="1">
        <v>11</v>
      </c>
      <c r="G23" s="3"/>
      <c r="H23" s="1">
        <v>0</v>
      </c>
      <c r="I23" s="1">
        <v>2</v>
      </c>
      <c r="J23" s="3"/>
      <c r="K23" s="1">
        <v>2</v>
      </c>
      <c r="L23" s="1">
        <v>2</v>
      </c>
      <c r="M23" s="3"/>
      <c r="N23" s="1">
        <v>5</v>
      </c>
      <c r="O23" s="1">
        <v>5</v>
      </c>
      <c r="P23" s="1">
        <f t="shared" si="2"/>
        <v>10</v>
      </c>
      <c r="Q23" s="1"/>
      <c r="R23" s="1">
        <v>2</v>
      </c>
      <c r="S23" s="1">
        <v>2</v>
      </c>
      <c r="T23" s="1">
        <v>4</v>
      </c>
      <c r="U23" s="1"/>
      <c r="V23" s="1">
        <f t="shared" si="7"/>
        <v>36</v>
      </c>
      <c r="W23" s="1">
        <f t="shared" si="8"/>
        <v>11</v>
      </c>
      <c r="X23" s="1">
        <f t="shared" si="9"/>
        <v>25</v>
      </c>
      <c r="Y23" s="3">
        <f t="shared" si="10"/>
        <v>0.69444444444444442</v>
      </c>
    </row>
    <row r="24" spans="1:25" x14ac:dyDescent="0.2">
      <c r="A24" s="20" t="s">
        <v>98</v>
      </c>
      <c r="B24" s="1">
        <v>1</v>
      </c>
      <c r="C24" s="1"/>
      <c r="D24" s="1">
        <v>13</v>
      </c>
      <c r="E24" s="1">
        <v>5</v>
      </c>
      <c r="F24" s="1">
        <v>10</v>
      </c>
      <c r="G24" s="3"/>
      <c r="H24" s="1">
        <v>1</v>
      </c>
      <c r="I24" s="1">
        <v>4</v>
      </c>
      <c r="J24" s="3"/>
      <c r="K24" s="1"/>
      <c r="L24" s="1"/>
      <c r="M24" s="3"/>
      <c r="N24" s="1">
        <v>1</v>
      </c>
      <c r="O24" s="1">
        <v>1</v>
      </c>
      <c r="P24" s="1">
        <f t="shared" si="2"/>
        <v>2</v>
      </c>
      <c r="Q24" s="1">
        <v>2</v>
      </c>
      <c r="R24" s="1">
        <v>2</v>
      </c>
      <c r="S24" s="1">
        <v>2</v>
      </c>
      <c r="T24" s="1">
        <v>1</v>
      </c>
      <c r="U24" s="1"/>
      <c r="V24" s="1">
        <f t="shared" si="7"/>
        <v>27</v>
      </c>
      <c r="W24" s="1">
        <f t="shared" si="8"/>
        <v>9</v>
      </c>
      <c r="X24" s="1">
        <f t="shared" si="9"/>
        <v>18</v>
      </c>
      <c r="Y24" s="3">
        <f t="shared" si="10"/>
        <v>0.66666666666666663</v>
      </c>
    </row>
    <row r="25" spans="1:25" x14ac:dyDescent="0.2">
      <c r="A25" s="19" t="s">
        <v>83</v>
      </c>
      <c r="B25" s="1">
        <v>1</v>
      </c>
      <c r="C25" s="1"/>
      <c r="D25" s="1">
        <v>20</v>
      </c>
      <c r="E25" s="1">
        <v>6</v>
      </c>
      <c r="F25" s="1">
        <v>10</v>
      </c>
      <c r="G25" s="3"/>
      <c r="H25" s="1">
        <v>2</v>
      </c>
      <c r="I25" s="1">
        <v>2</v>
      </c>
      <c r="J25" s="3"/>
      <c r="K25" s="1">
        <v>2</v>
      </c>
      <c r="L25" s="1">
        <v>2</v>
      </c>
      <c r="M25" s="3"/>
      <c r="N25" s="1">
        <v>3</v>
      </c>
      <c r="O25" s="1">
        <v>5</v>
      </c>
      <c r="P25" s="1">
        <f t="shared" si="2"/>
        <v>8</v>
      </c>
      <c r="Q25" s="1">
        <v>3</v>
      </c>
      <c r="R25" s="1">
        <v>7</v>
      </c>
      <c r="S25" s="1">
        <v>1</v>
      </c>
      <c r="T25" s="1">
        <v>1</v>
      </c>
      <c r="U25" s="1"/>
      <c r="V25" s="1">
        <f t="shared" ref="V25:V27" si="11">D25+E25+H25+K25+P25+Q25+R25+S25+U25</f>
        <v>49</v>
      </c>
      <c r="W25" s="1">
        <f t="shared" ref="W25:W27" si="12">F25-E25+I25-H25+L25-K25+T25</f>
        <v>5</v>
      </c>
      <c r="X25" s="1">
        <f t="shared" ref="X25:X27" si="13">V25-W25</f>
        <v>44</v>
      </c>
      <c r="Y25" s="3">
        <f t="shared" ref="Y25:Y27" si="14">X25/V25</f>
        <v>0.89795918367346939</v>
      </c>
    </row>
    <row r="26" spans="1:25" x14ac:dyDescent="0.2">
      <c r="A26" s="19" t="s">
        <v>99</v>
      </c>
      <c r="B26" s="1">
        <v>1</v>
      </c>
      <c r="C26" s="1"/>
      <c r="D26" s="1">
        <v>10</v>
      </c>
      <c r="E26" s="1">
        <v>4</v>
      </c>
      <c r="F26" s="1">
        <v>9</v>
      </c>
      <c r="G26" s="3"/>
      <c r="H26" s="1"/>
      <c r="I26" s="1"/>
      <c r="J26" s="3"/>
      <c r="K26" s="1">
        <v>2</v>
      </c>
      <c r="L26" s="1">
        <v>2</v>
      </c>
      <c r="M26" s="3"/>
      <c r="N26" s="1"/>
      <c r="O26" s="1">
        <v>2</v>
      </c>
      <c r="P26" s="1">
        <f t="shared" si="2"/>
        <v>2</v>
      </c>
      <c r="Q26" s="1">
        <v>1</v>
      </c>
      <c r="R26" s="1">
        <v>1</v>
      </c>
      <c r="S26" s="1"/>
      <c r="T26" s="1">
        <v>1</v>
      </c>
      <c r="U26" s="1"/>
      <c r="V26" s="1">
        <f t="shared" si="11"/>
        <v>20</v>
      </c>
      <c r="W26" s="1">
        <f t="shared" si="12"/>
        <v>6</v>
      </c>
      <c r="X26" s="1">
        <f t="shared" si="13"/>
        <v>14</v>
      </c>
      <c r="Y26" s="3">
        <f t="shared" si="14"/>
        <v>0.7</v>
      </c>
    </row>
    <row r="27" spans="1:25" x14ac:dyDescent="0.2">
      <c r="A27" s="19" t="s">
        <v>100</v>
      </c>
      <c r="B27" s="1">
        <v>1</v>
      </c>
      <c r="C27" s="1"/>
      <c r="D27" s="1">
        <v>14</v>
      </c>
      <c r="E27" s="1">
        <v>3</v>
      </c>
      <c r="F27" s="1">
        <v>5</v>
      </c>
      <c r="G27" s="3"/>
      <c r="H27" s="1">
        <v>2</v>
      </c>
      <c r="I27" s="1">
        <v>5</v>
      </c>
      <c r="J27" s="3"/>
      <c r="K27" s="1">
        <v>2</v>
      </c>
      <c r="L27" s="1">
        <v>2</v>
      </c>
      <c r="M27" s="3"/>
      <c r="N27" s="1"/>
      <c r="O27" s="1">
        <v>8</v>
      </c>
      <c r="P27" s="1">
        <f t="shared" si="2"/>
        <v>8</v>
      </c>
      <c r="Q27" s="1"/>
      <c r="R27" s="1"/>
      <c r="S27" s="1"/>
      <c r="T27" s="1">
        <v>1</v>
      </c>
      <c r="U27" s="1"/>
      <c r="V27" s="1">
        <f t="shared" si="11"/>
        <v>29</v>
      </c>
      <c r="W27" s="1">
        <f t="shared" si="12"/>
        <v>6</v>
      </c>
      <c r="X27" s="1">
        <f t="shared" si="13"/>
        <v>23</v>
      </c>
      <c r="Y27" s="3">
        <f t="shared" si="14"/>
        <v>0.7931034482758621</v>
      </c>
    </row>
    <row r="28" spans="1:25" x14ac:dyDescent="0.2">
      <c r="A28" s="20" t="s">
        <v>95</v>
      </c>
      <c r="B28" s="1">
        <v>1</v>
      </c>
      <c r="C28" s="1"/>
      <c r="D28" s="1">
        <v>9</v>
      </c>
      <c r="E28" s="1">
        <v>4</v>
      </c>
      <c r="F28" s="1">
        <v>8</v>
      </c>
      <c r="G28" s="3"/>
      <c r="H28" s="1"/>
      <c r="I28" s="1"/>
      <c r="J28" s="3"/>
      <c r="K28" s="1">
        <v>1</v>
      </c>
      <c r="L28" s="1">
        <v>2</v>
      </c>
      <c r="M28" s="3"/>
      <c r="N28" s="1">
        <v>4</v>
      </c>
      <c r="O28" s="1">
        <v>7</v>
      </c>
      <c r="P28" s="1">
        <f t="shared" si="2"/>
        <v>11</v>
      </c>
      <c r="Q28" s="1">
        <v>1</v>
      </c>
      <c r="R28" s="1">
        <v>1</v>
      </c>
      <c r="S28" s="1">
        <v>1</v>
      </c>
      <c r="T28" s="1">
        <v>3</v>
      </c>
      <c r="U28" s="1"/>
      <c r="V28" s="1">
        <f t="shared" ref="V28" si="15">D28+E28+H28+K28+P28+Q28+R28+S28+U28</f>
        <v>28</v>
      </c>
      <c r="W28" s="1">
        <f t="shared" ref="W28" si="16">F28-E28+I28-H28+L28-K28+T28</f>
        <v>8</v>
      </c>
      <c r="X28" s="1">
        <f t="shared" ref="X28" si="17">V28-W28</f>
        <v>20</v>
      </c>
      <c r="Y28" s="3">
        <f t="shared" ref="Y28" si="18">X28/V28</f>
        <v>0.7142857142857143</v>
      </c>
    </row>
    <row r="29" spans="1:25" x14ac:dyDescent="0.2">
      <c r="A29" s="19" t="s">
        <v>101</v>
      </c>
      <c r="B29" s="1">
        <v>1</v>
      </c>
      <c r="C29" s="1"/>
      <c r="D29" s="1">
        <v>12</v>
      </c>
      <c r="E29" s="1">
        <v>2</v>
      </c>
      <c r="F29" s="1">
        <v>4</v>
      </c>
      <c r="G29" s="3"/>
      <c r="H29" s="1">
        <v>2</v>
      </c>
      <c r="I29" s="1">
        <v>4</v>
      </c>
      <c r="J29" s="3"/>
      <c r="K29" s="1">
        <v>2</v>
      </c>
      <c r="L29" s="1">
        <v>2</v>
      </c>
      <c r="M29" s="3"/>
      <c r="N29" s="1">
        <v>3</v>
      </c>
      <c r="O29" s="1">
        <v>7</v>
      </c>
      <c r="P29" s="1">
        <f t="shared" si="2"/>
        <v>10</v>
      </c>
      <c r="Q29" s="1">
        <v>1</v>
      </c>
      <c r="R29" s="1"/>
      <c r="S29" s="1"/>
      <c r="T29" s="1">
        <v>2</v>
      </c>
      <c r="U29" s="1"/>
      <c r="V29" s="1">
        <f t="shared" si="7"/>
        <v>29</v>
      </c>
      <c r="W29" s="1">
        <f t="shared" si="8"/>
        <v>6</v>
      </c>
      <c r="X29" s="1">
        <f t="shared" si="9"/>
        <v>23</v>
      </c>
      <c r="Y29" s="3">
        <f t="shared" si="10"/>
        <v>0.7931034482758621</v>
      </c>
    </row>
    <row r="30" spans="1:25" x14ac:dyDescent="0.2">
      <c r="A30" s="19" t="s">
        <v>55</v>
      </c>
      <c r="B30" s="1">
        <v>1</v>
      </c>
      <c r="C30" s="1"/>
      <c r="D30" s="1">
        <v>11</v>
      </c>
      <c r="E30" s="1">
        <v>3</v>
      </c>
      <c r="F30" s="1">
        <v>11</v>
      </c>
      <c r="G30" s="3"/>
      <c r="H30" s="1">
        <v>1</v>
      </c>
      <c r="I30" s="1">
        <v>3</v>
      </c>
      <c r="J30" s="3"/>
      <c r="K30" s="1">
        <v>2</v>
      </c>
      <c r="L30" s="1">
        <v>2</v>
      </c>
      <c r="M30" s="3"/>
      <c r="N30" s="1">
        <v>4</v>
      </c>
      <c r="O30" s="1">
        <v>5</v>
      </c>
      <c r="P30" s="1">
        <f t="shared" si="2"/>
        <v>9</v>
      </c>
      <c r="Q30" s="1">
        <v>1</v>
      </c>
      <c r="R30" s="1">
        <v>3</v>
      </c>
      <c r="S30" s="1"/>
      <c r="T30" s="1"/>
      <c r="U30" s="1"/>
      <c r="V30" s="1">
        <f t="shared" ref="V30" si="19">D30+E30+H30+K30+P30+Q30+R30+S30+U30</f>
        <v>30</v>
      </c>
      <c r="W30" s="1">
        <f t="shared" ref="W30" si="20">F30-E30+I30-H30+L30-K30+T30</f>
        <v>10</v>
      </c>
      <c r="X30" s="1">
        <f t="shared" ref="X30" si="21">V30-W30</f>
        <v>20</v>
      </c>
      <c r="Y30" s="3">
        <f t="shared" ref="Y30" si="22">X30/V30</f>
        <v>0.66666666666666663</v>
      </c>
    </row>
    <row r="31" spans="1:25" x14ac:dyDescent="0.2">
      <c r="A31" s="7" t="s">
        <v>103</v>
      </c>
      <c r="B31" s="1">
        <v>1</v>
      </c>
      <c r="C31" s="1"/>
      <c r="D31" s="1">
        <v>13</v>
      </c>
      <c r="E31" s="1">
        <v>5</v>
      </c>
      <c r="F31" s="1">
        <v>6</v>
      </c>
      <c r="G31" s="3"/>
      <c r="H31" s="1">
        <v>1</v>
      </c>
      <c r="I31" s="1">
        <v>1</v>
      </c>
      <c r="J31" s="3"/>
      <c r="K31" s="1"/>
      <c r="L31" s="1"/>
      <c r="M31" s="3"/>
      <c r="N31" s="1">
        <v>1</v>
      </c>
      <c r="O31" s="1">
        <v>1</v>
      </c>
      <c r="P31" s="1">
        <f t="shared" si="2"/>
        <v>2</v>
      </c>
      <c r="Q31" s="1">
        <v>1</v>
      </c>
      <c r="R31" s="1">
        <v>4</v>
      </c>
      <c r="S31" s="1"/>
      <c r="T31" s="1">
        <v>1</v>
      </c>
      <c r="U31" s="1"/>
      <c r="V31" s="1">
        <f t="shared" ref="V31:V32" si="23">D31+E31+H31+K31+P31+Q31+R31+S31+U31</f>
        <v>26</v>
      </c>
      <c r="W31" s="1">
        <f t="shared" ref="W31:W32" si="24">F31-E31+I31-H31+L31-K31+T31</f>
        <v>2</v>
      </c>
      <c r="X31" s="1">
        <f t="shared" ref="X31:X32" si="25">V31-W31</f>
        <v>24</v>
      </c>
      <c r="Y31" s="3">
        <f t="shared" ref="Y31:Y32" si="26">X31/V31</f>
        <v>0.92307692307692313</v>
      </c>
    </row>
    <row r="32" spans="1:25" x14ac:dyDescent="0.2">
      <c r="A32" s="19" t="s">
        <v>104</v>
      </c>
      <c r="B32" s="1">
        <v>1</v>
      </c>
      <c r="C32" s="1"/>
      <c r="D32" s="1">
        <v>10</v>
      </c>
      <c r="E32" s="1">
        <v>2</v>
      </c>
      <c r="F32" s="1">
        <v>5</v>
      </c>
      <c r="G32" s="3"/>
      <c r="H32" s="1">
        <v>2</v>
      </c>
      <c r="I32" s="1">
        <v>4</v>
      </c>
      <c r="J32" s="3"/>
      <c r="K32" s="1"/>
      <c r="L32" s="1"/>
      <c r="M32" s="3"/>
      <c r="N32" s="1">
        <v>3</v>
      </c>
      <c r="O32" s="1">
        <v>7</v>
      </c>
      <c r="P32" s="1">
        <f t="shared" si="2"/>
        <v>10</v>
      </c>
      <c r="Q32" s="1">
        <v>1</v>
      </c>
      <c r="R32" s="1">
        <v>2</v>
      </c>
      <c r="S32" s="1">
        <v>3</v>
      </c>
      <c r="T32" s="1">
        <v>1</v>
      </c>
      <c r="U32" s="1"/>
      <c r="V32" s="1">
        <f t="shared" si="23"/>
        <v>30</v>
      </c>
      <c r="W32" s="1">
        <f t="shared" si="24"/>
        <v>6</v>
      </c>
      <c r="X32" s="1">
        <f t="shared" si="25"/>
        <v>24</v>
      </c>
      <c r="Y32" s="3">
        <f t="shared" si="26"/>
        <v>0.8</v>
      </c>
    </row>
    <row r="33" spans="1:25" x14ac:dyDescent="0.2">
      <c r="A33" s="4" t="s">
        <v>105</v>
      </c>
      <c r="B33" s="4">
        <v>1</v>
      </c>
      <c r="C33" s="4"/>
      <c r="D33" s="4">
        <v>4</v>
      </c>
      <c r="E33" s="4">
        <v>2</v>
      </c>
      <c r="F33" s="4">
        <v>5</v>
      </c>
      <c r="G33" s="10"/>
      <c r="H33" s="4">
        <v>0</v>
      </c>
      <c r="I33" s="4">
        <v>3</v>
      </c>
      <c r="J33" s="10"/>
      <c r="K33" s="4"/>
      <c r="L33" s="4"/>
      <c r="M33" s="10"/>
      <c r="N33" s="4">
        <v>0</v>
      </c>
      <c r="O33" s="4">
        <v>7</v>
      </c>
      <c r="P33" s="4">
        <f t="shared" si="2"/>
        <v>7</v>
      </c>
      <c r="Q33" s="4"/>
      <c r="R33" s="4">
        <v>3</v>
      </c>
      <c r="S33" s="4"/>
      <c r="T33" s="4">
        <v>1</v>
      </c>
      <c r="U33" s="4"/>
      <c r="V33" s="4">
        <f t="shared" si="7"/>
        <v>16</v>
      </c>
      <c r="W33" s="4">
        <f t="shared" si="8"/>
        <v>7</v>
      </c>
      <c r="X33" s="4">
        <f t="shared" si="9"/>
        <v>9</v>
      </c>
      <c r="Y33" s="10">
        <f t="shared" si="10"/>
        <v>0.5625</v>
      </c>
    </row>
    <row r="34" spans="1:25" x14ac:dyDescent="0.2">
      <c r="A34" s="1" t="s">
        <v>26</v>
      </c>
      <c r="B34" s="1">
        <f>SUM(B2:B33)</f>
        <v>31</v>
      </c>
      <c r="C34" s="16">
        <f>AVERAGE(D2:D33)</f>
        <v>10.903225806451612</v>
      </c>
      <c r="D34" s="1">
        <f>SUM(D2:D33)</f>
        <v>338</v>
      </c>
      <c r="E34" s="1">
        <f>SUM(E2:E33)</f>
        <v>105</v>
      </c>
      <c r="F34" s="1">
        <f>SUM(F2:F33)</f>
        <v>188</v>
      </c>
      <c r="G34" s="2">
        <f>E34/F34</f>
        <v>0.55851063829787229</v>
      </c>
      <c r="H34" s="1">
        <f>SUM(H2:H33)</f>
        <v>32</v>
      </c>
      <c r="I34" s="1">
        <f>SUM(I2:I33)</f>
        <v>91</v>
      </c>
      <c r="J34" s="2">
        <f>H34/I34</f>
        <v>0.35164835164835168</v>
      </c>
      <c r="K34" s="1">
        <f>SUM(K2:K33)</f>
        <v>31</v>
      </c>
      <c r="L34" s="1">
        <f>SUM(L2:L33)</f>
        <v>42</v>
      </c>
      <c r="M34" s="2">
        <f>K34/L34</f>
        <v>0.73809523809523814</v>
      </c>
      <c r="N34" s="1">
        <f t="shared" ref="N34:X34" si="27">SUM(N2:N33)</f>
        <v>71</v>
      </c>
      <c r="O34" s="1">
        <f t="shared" si="27"/>
        <v>137</v>
      </c>
      <c r="P34" s="1">
        <f t="shared" si="27"/>
        <v>208</v>
      </c>
      <c r="Q34" s="1">
        <f t="shared" si="27"/>
        <v>26</v>
      </c>
      <c r="R34" s="1">
        <f t="shared" si="27"/>
        <v>54</v>
      </c>
      <c r="S34" s="1">
        <f t="shared" si="27"/>
        <v>21</v>
      </c>
      <c r="T34" s="1">
        <f t="shared" si="27"/>
        <v>39</v>
      </c>
      <c r="U34" s="1">
        <f t="shared" si="27"/>
        <v>0</v>
      </c>
      <c r="V34" s="1" t="e">
        <f t="shared" si="27"/>
        <v>#VALUE!</v>
      </c>
      <c r="W34" s="1">
        <f t="shared" si="27"/>
        <v>192</v>
      </c>
      <c r="X34" s="1" t="e">
        <f t="shared" si="27"/>
        <v>#VALUE!</v>
      </c>
      <c r="Y34" s="3" t="e">
        <f t="shared" ref="Y34" si="28">X34/V34</f>
        <v>#VALUE!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727A8-5F39-9B43-9870-07DCA761D829}">
  <dimension ref="A1:Y29"/>
  <sheetViews>
    <sheetView workbookViewId="0">
      <pane ySplit="1080" topLeftCell="A14" activePane="bottomLeft"/>
      <selection activeCell="B1" sqref="B1"/>
      <selection pane="bottomLeft" activeCell="E25" sqref="E25"/>
    </sheetView>
  </sheetViews>
  <sheetFormatPr baseColWidth="10" defaultRowHeight="16" x14ac:dyDescent="0.2"/>
  <cols>
    <col min="1" max="1" width="22.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6.1640625" style="17" bestFit="1" customWidth="1"/>
    <col min="8" max="8" width="6.1640625" bestFit="1" customWidth="1"/>
    <col min="9" max="9" width="5.6640625" bestFit="1" customWidth="1"/>
    <col min="10" max="10" width="6.1640625" style="17" bestFit="1" customWidth="1"/>
    <col min="11" max="11" width="4.83203125" bestFit="1" customWidth="1"/>
    <col min="12" max="12" width="4.33203125" bestFit="1" customWidth="1"/>
    <col min="13" max="13" width="6.1640625" style="17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</cols>
  <sheetData>
    <row r="1" spans="1:25" x14ac:dyDescent="0.2">
      <c r="A1" s="1" t="s">
        <v>62</v>
      </c>
      <c r="B1" s="1"/>
      <c r="C1" s="1"/>
      <c r="D1" s="1"/>
      <c r="E1" s="1"/>
      <c r="F1" s="1"/>
      <c r="G1" s="3"/>
      <c r="H1" s="1"/>
      <c r="I1" s="1"/>
      <c r="J1" s="3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3" t="s">
        <v>10</v>
      </c>
      <c r="H2" s="1" t="s">
        <v>31</v>
      </c>
      <c r="I2" s="1" t="s">
        <v>32</v>
      </c>
      <c r="J2" s="3" t="s">
        <v>11</v>
      </c>
      <c r="K2" s="1" t="s">
        <v>12</v>
      </c>
      <c r="L2" s="1" t="s">
        <v>13</v>
      </c>
      <c r="M2" s="3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" t="s">
        <v>76</v>
      </c>
      <c r="B3" s="1">
        <v>1</v>
      </c>
      <c r="C3" s="1"/>
      <c r="D3" s="1">
        <v>2</v>
      </c>
      <c r="E3" s="1">
        <v>1</v>
      </c>
      <c r="F3" s="1">
        <v>2</v>
      </c>
      <c r="G3" s="3">
        <f t="shared" ref="G3" si="0">E3/F3</f>
        <v>0.5</v>
      </c>
      <c r="H3" s="1"/>
      <c r="I3" s="1"/>
      <c r="J3" s="3"/>
      <c r="K3" s="1"/>
      <c r="L3" s="1"/>
      <c r="M3" s="3" t="e">
        <f t="shared" ref="M3" si="1">K3/L3</f>
        <v>#DIV/0!</v>
      </c>
      <c r="N3" s="1">
        <v>1</v>
      </c>
      <c r="O3" s="1">
        <v>2</v>
      </c>
      <c r="P3" s="1">
        <f t="shared" ref="P3:P28" si="2">N3+O3</f>
        <v>3</v>
      </c>
      <c r="Q3" s="1"/>
      <c r="R3" s="1"/>
      <c r="S3" s="1"/>
      <c r="T3" s="1"/>
      <c r="U3" s="1">
        <v>1</v>
      </c>
      <c r="V3" s="1">
        <f t="shared" ref="V3:V21" si="3">D3+E3+H3+K3+P3+Q3+R3+S3+U3</f>
        <v>7</v>
      </c>
      <c r="W3" s="1">
        <f t="shared" ref="W3:W21" si="4">F3-E3+I3-H3+L3-K3+T3</f>
        <v>1</v>
      </c>
      <c r="X3" s="1">
        <f t="shared" ref="X3:X21" si="5">V3-W3</f>
        <v>6</v>
      </c>
      <c r="Y3" s="3">
        <f>X3/V3</f>
        <v>0.8571428571428571</v>
      </c>
    </row>
    <row r="4" spans="1:25" x14ac:dyDescent="0.2">
      <c r="A4" s="7" t="s">
        <v>78</v>
      </c>
      <c r="B4" s="1">
        <v>1</v>
      </c>
      <c r="C4" s="1"/>
      <c r="D4" s="1">
        <v>0</v>
      </c>
      <c r="E4" s="1"/>
      <c r="F4" s="1"/>
      <c r="G4" s="3"/>
      <c r="H4" s="1"/>
      <c r="I4" s="1"/>
      <c r="J4" s="3"/>
      <c r="K4" s="1"/>
      <c r="L4" s="1"/>
      <c r="M4" s="3"/>
      <c r="N4" s="1"/>
      <c r="O4" s="1"/>
      <c r="P4" s="1">
        <f t="shared" si="2"/>
        <v>0</v>
      </c>
      <c r="Q4" s="1"/>
      <c r="R4" s="1"/>
      <c r="S4" s="1"/>
      <c r="T4" s="1"/>
      <c r="U4" s="1"/>
      <c r="V4" s="1">
        <f t="shared" si="3"/>
        <v>0</v>
      </c>
      <c r="W4" s="1">
        <f t="shared" si="4"/>
        <v>0</v>
      </c>
      <c r="X4" s="1">
        <f t="shared" si="5"/>
        <v>0</v>
      </c>
      <c r="Y4" s="3" t="e">
        <f t="shared" ref="Y4:Y21" si="6">X4/V4</f>
        <v>#DIV/0!</v>
      </c>
    </row>
    <row r="5" spans="1:25" x14ac:dyDescent="0.2">
      <c r="A5" s="19" t="s">
        <v>77</v>
      </c>
      <c r="B5" s="1">
        <v>1</v>
      </c>
      <c r="C5" s="1"/>
      <c r="D5" s="1">
        <v>4</v>
      </c>
      <c r="E5" s="1">
        <v>2</v>
      </c>
      <c r="F5" s="1">
        <v>2</v>
      </c>
      <c r="G5" s="3"/>
      <c r="H5" s="1"/>
      <c r="I5" s="1"/>
      <c r="J5" s="3"/>
      <c r="K5" s="1"/>
      <c r="L5" s="1"/>
      <c r="M5" s="3"/>
      <c r="N5" s="1">
        <v>2</v>
      </c>
      <c r="O5" s="1">
        <v>2</v>
      </c>
      <c r="P5" s="1">
        <f t="shared" si="2"/>
        <v>4</v>
      </c>
      <c r="Q5" s="1"/>
      <c r="R5" s="1"/>
      <c r="S5" s="1"/>
      <c r="T5" s="1">
        <v>1</v>
      </c>
      <c r="U5" s="1">
        <v>1</v>
      </c>
      <c r="V5" s="1">
        <f t="shared" si="3"/>
        <v>11</v>
      </c>
      <c r="W5" s="1">
        <f t="shared" si="4"/>
        <v>1</v>
      </c>
      <c r="X5" s="1">
        <f t="shared" si="5"/>
        <v>10</v>
      </c>
      <c r="Y5" s="3">
        <f t="shared" si="6"/>
        <v>0.90909090909090906</v>
      </c>
    </row>
    <row r="6" spans="1:25" x14ac:dyDescent="0.2">
      <c r="A6" s="7" t="s">
        <v>79</v>
      </c>
      <c r="B6" s="1">
        <v>1</v>
      </c>
      <c r="C6" s="1"/>
      <c r="D6" s="1">
        <v>2</v>
      </c>
      <c r="E6" s="1">
        <v>1</v>
      </c>
      <c r="F6" s="1">
        <v>1</v>
      </c>
      <c r="G6" s="3"/>
      <c r="H6" s="1"/>
      <c r="I6" s="1"/>
      <c r="J6" s="3"/>
      <c r="K6" s="1"/>
      <c r="L6" s="1"/>
      <c r="M6" s="3"/>
      <c r="N6" s="1">
        <v>1</v>
      </c>
      <c r="O6" s="1"/>
      <c r="P6" s="1">
        <f t="shared" si="2"/>
        <v>1</v>
      </c>
      <c r="Q6" s="1"/>
      <c r="R6" s="1"/>
      <c r="S6" s="1"/>
      <c r="T6" s="1"/>
      <c r="U6" s="1"/>
      <c r="V6" s="1">
        <f t="shared" si="3"/>
        <v>4</v>
      </c>
      <c r="W6" s="1">
        <f t="shared" si="4"/>
        <v>0</v>
      </c>
      <c r="X6" s="1">
        <f t="shared" si="5"/>
        <v>4</v>
      </c>
      <c r="Y6" s="3">
        <f t="shared" si="6"/>
        <v>1</v>
      </c>
    </row>
    <row r="7" spans="1:25" x14ac:dyDescent="0.2">
      <c r="A7" s="20" t="s">
        <v>81</v>
      </c>
      <c r="B7" s="1">
        <v>1</v>
      </c>
      <c r="C7" s="1"/>
      <c r="D7" s="1">
        <v>2</v>
      </c>
      <c r="E7" s="1">
        <v>1</v>
      </c>
      <c r="F7" s="1">
        <v>1</v>
      </c>
      <c r="G7" s="3"/>
      <c r="H7" s="1"/>
      <c r="I7" s="1"/>
      <c r="J7" s="3"/>
      <c r="K7" s="1"/>
      <c r="L7" s="1"/>
      <c r="M7" s="3"/>
      <c r="N7" s="1"/>
      <c r="O7" s="1">
        <v>1</v>
      </c>
      <c r="P7" s="1">
        <f t="shared" si="2"/>
        <v>1</v>
      </c>
      <c r="Q7" s="1"/>
      <c r="R7" s="1"/>
      <c r="S7" s="1"/>
      <c r="T7" s="1"/>
      <c r="U7" s="1"/>
      <c r="V7" s="1">
        <f t="shared" si="3"/>
        <v>4</v>
      </c>
      <c r="W7" s="1">
        <f t="shared" si="4"/>
        <v>0</v>
      </c>
      <c r="X7" s="1">
        <f t="shared" si="5"/>
        <v>4</v>
      </c>
      <c r="Y7" s="3">
        <f t="shared" si="6"/>
        <v>1</v>
      </c>
    </row>
    <row r="8" spans="1:25" x14ac:dyDescent="0.2">
      <c r="A8" s="19" t="s">
        <v>82</v>
      </c>
      <c r="B8" s="1">
        <v>1</v>
      </c>
      <c r="C8" s="1"/>
      <c r="D8" s="1">
        <v>0</v>
      </c>
      <c r="E8" s="1"/>
      <c r="F8" s="1"/>
      <c r="G8" s="3"/>
      <c r="H8" s="1"/>
      <c r="I8" s="1"/>
      <c r="J8" s="3"/>
      <c r="K8" s="1"/>
      <c r="L8" s="1"/>
      <c r="M8" s="3"/>
      <c r="N8" s="1"/>
      <c r="O8" s="1"/>
      <c r="P8" s="1">
        <f t="shared" si="2"/>
        <v>0</v>
      </c>
      <c r="Q8" s="1"/>
      <c r="R8" s="1"/>
      <c r="S8" s="1"/>
      <c r="T8" s="1">
        <v>1</v>
      </c>
      <c r="U8" s="1">
        <v>1</v>
      </c>
      <c r="V8" s="1">
        <f t="shared" si="3"/>
        <v>1</v>
      </c>
      <c r="W8" s="1">
        <f t="shared" si="4"/>
        <v>1</v>
      </c>
      <c r="X8" s="1">
        <f t="shared" si="5"/>
        <v>0</v>
      </c>
      <c r="Y8" s="3">
        <f t="shared" si="6"/>
        <v>0</v>
      </c>
    </row>
    <row r="9" spans="1:25" x14ac:dyDescent="0.2">
      <c r="A9" s="19" t="s">
        <v>83</v>
      </c>
      <c r="B9" s="1">
        <v>1</v>
      </c>
      <c r="C9" s="1"/>
      <c r="D9" s="1">
        <v>3</v>
      </c>
      <c r="E9" s="1">
        <v>1</v>
      </c>
      <c r="F9" s="1">
        <v>1</v>
      </c>
      <c r="G9" s="3"/>
      <c r="H9" s="1"/>
      <c r="I9" s="1"/>
      <c r="J9" s="3"/>
      <c r="K9" s="1">
        <v>1</v>
      </c>
      <c r="L9" s="1">
        <v>2</v>
      </c>
      <c r="M9" s="3"/>
      <c r="N9" s="1">
        <v>1</v>
      </c>
      <c r="O9" s="1">
        <v>1</v>
      </c>
      <c r="P9" s="1">
        <f t="shared" si="2"/>
        <v>2</v>
      </c>
      <c r="Q9" s="1"/>
      <c r="R9" s="1"/>
      <c r="S9" s="1"/>
      <c r="T9" s="1"/>
      <c r="U9" s="1"/>
      <c r="V9" s="1">
        <f t="shared" si="3"/>
        <v>7</v>
      </c>
      <c r="W9" s="1">
        <f t="shared" si="4"/>
        <v>1</v>
      </c>
      <c r="X9" s="1">
        <f t="shared" si="5"/>
        <v>6</v>
      </c>
      <c r="Y9" s="3">
        <f t="shared" si="6"/>
        <v>0.8571428571428571</v>
      </c>
    </row>
    <row r="10" spans="1:25" x14ac:dyDescent="0.2">
      <c r="A10" s="19" t="s">
        <v>84</v>
      </c>
      <c r="B10" s="1">
        <v>1</v>
      </c>
      <c r="C10" s="1"/>
      <c r="D10" s="1">
        <v>2</v>
      </c>
      <c r="E10" s="1">
        <v>1</v>
      </c>
      <c r="F10" s="1">
        <v>1</v>
      </c>
      <c r="G10" s="3"/>
      <c r="H10" s="1"/>
      <c r="I10" s="1"/>
      <c r="J10" s="3"/>
      <c r="K10" s="1">
        <v>0</v>
      </c>
      <c r="L10" s="1">
        <v>1</v>
      </c>
      <c r="M10" s="3"/>
      <c r="N10" s="1"/>
      <c r="O10" s="1">
        <v>1</v>
      </c>
      <c r="P10" s="1">
        <f t="shared" si="2"/>
        <v>1</v>
      </c>
      <c r="Q10" s="1"/>
      <c r="R10" s="1"/>
      <c r="S10" s="1">
        <v>1</v>
      </c>
      <c r="T10" s="1"/>
      <c r="U10" s="1"/>
      <c r="V10" s="1">
        <f t="shared" si="3"/>
        <v>5</v>
      </c>
      <c r="W10" s="1">
        <f t="shared" si="4"/>
        <v>1</v>
      </c>
      <c r="X10" s="1">
        <f t="shared" si="5"/>
        <v>4</v>
      </c>
      <c r="Y10" s="3">
        <f t="shared" si="6"/>
        <v>0.8</v>
      </c>
    </row>
    <row r="11" spans="1:25" x14ac:dyDescent="0.2">
      <c r="A11" s="24" t="s">
        <v>85</v>
      </c>
      <c r="B11" s="1">
        <v>1</v>
      </c>
      <c r="C11" s="1"/>
      <c r="D11" s="1">
        <v>4</v>
      </c>
      <c r="E11" s="1">
        <v>2</v>
      </c>
      <c r="F11" s="1">
        <v>2</v>
      </c>
      <c r="G11" s="3"/>
      <c r="H11" s="1"/>
      <c r="I11" s="1"/>
      <c r="J11" s="3"/>
      <c r="K11" s="1"/>
      <c r="L11" s="1"/>
      <c r="M11" s="3"/>
      <c r="N11" s="1">
        <v>2</v>
      </c>
      <c r="O11" s="1">
        <v>2</v>
      </c>
      <c r="P11" s="1">
        <f t="shared" si="2"/>
        <v>4</v>
      </c>
      <c r="Q11" s="1"/>
      <c r="R11" s="1"/>
      <c r="S11" s="1"/>
      <c r="T11" s="1"/>
      <c r="U11" s="1"/>
      <c r="V11" s="1">
        <f t="shared" si="3"/>
        <v>10</v>
      </c>
      <c r="W11" s="1">
        <f t="shared" si="4"/>
        <v>0</v>
      </c>
      <c r="X11" s="1">
        <f t="shared" si="5"/>
        <v>10</v>
      </c>
      <c r="Y11" s="3">
        <f t="shared" si="6"/>
        <v>1</v>
      </c>
    </row>
    <row r="12" spans="1:25" x14ac:dyDescent="0.2">
      <c r="A12" s="24" t="s">
        <v>87</v>
      </c>
      <c r="B12" s="1">
        <v>1</v>
      </c>
      <c r="C12" s="1"/>
      <c r="D12" s="1">
        <v>0</v>
      </c>
      <c r="E12" s="1"/>
      <c r="F12" s="1"/>
      <c r="G12" s="3"/>
      <c r="H12" s="1"/>
      <c r="I12" s="1"/>
      <c r="J12" s="3"/>
      <c r="K12" s="1"/>
      <c r="L12" s="1"/>
      <c r="M12" s="3"/>
      <c r="N12" s="1"/>
      <c r="O12" s="1"/>
      <c r="P12" s="1">
        <f t="shared" si="2"/>
        <v>0</v>
      </c>
      <c r="Q12" s="1"/>
      <c r="R12" s="1"/>
      <c r="S12" s="1"/>
      <c r="T12" s="1">
        <v>1</v>
      </c>
      <c r="U12" s="1"/>
      <c r="V12" s="1">
        <f t="shared" si="3"/>
        <v>0</v>
      </c>
      <c r="W12" s="1">
        <f t="shared" si="4"/>
        <v>1</v>
      </c>
      <c r="X12" s="1">
        <f t="shared" si="5"/>
        <v>-1</v>
      </c>
      <c r="Y12" s="3" t="e">
        <f t="shared" si="6"/>
        <v>#DIV/0!</v>
      </c>
    </row>
    <row r="13" spans="1:25" x14ac:dyDescent="0.2">
      <c r="A13" s="19" t="s">
        <v>53</v>
      </c>
      <c r="B13" s="1">
        <v>1</v>
      </c>
      <c r="C13" s="1"/>
      <c r="D13" s="1">
        <v>0</v>
      </c>
      <c r="E13" s="1"/>
      <c r="F13" s="1"/>
      <c r="G13" s="3"/>
      <c r="H13" s="1"/>
      <c r="I13" s="1"/>
      <c r="J13" s="3"/>
      <c r="K13" s="1"/>
      <c r="L13" s="1"/>
      <c r="M13" s="3"/>
      <c r="N13" s="1"/>
      <c r="O13" s="1">
        <v>1</v>
      </c>
      <c r="P13" s="1">
        <f t="shared" si="2"/>
        <v>1</v>
      </c>
      <c r="Q13" s="1"/>
      <c r="R13" s="1"/>
      <c r="S13" s="1">
        <v>1</v>
      </c>
      <c r="T13" s="1"/>
      <c r="U13" s="1"/>
      <c r="V13" s="1">
        <f t="shared" si="3"/>
        <v>2</v>
      </c>
      <c r="W13" s="1">
        <f t="shared" si="4"/>
        <v>0</v>
      </c>
      <c r="X13" s="1">
        <f t="shared" si="5"/>
        <v>2</v>
      </c>
      <c r="Y13" s="3">
        <f t="shared" si="6"/>
        <v>1</v>
      </c>
    </row>
    <row r="14" spans="1:25" x14ac:dyDescent="0.2">
      <c r="A14" s="9" t="s">
        <v>93</v>
      </c>
      <c r="B14" s="1">
        <v>1</v>
      </c>
      <c r="C14" s="1"/>
      <c r="D14" s="1">
        <v>0</v>
      </c>
      <c r="E14" s="1">
        <v>0</v>
      </c>
      <c r="F14" s="1">
        <v>3</v>
      </c>
      <c r="G14" s="3"/>
      <c r="H14" s="1"/>
      <c r="I14" s="1"/>
      <c r="J14" s="3"/>
      <c r="K14" s="1"/>
      <c r="L14" s="1"/>
      <c r="M14" s="3"/>
      <c r="N14" s="1">
        <v>2</v>
      </c>
      <c r="O14" s="1"/>
      <c r="P14" s="1">
        <f t="shared" si="2"/>
        <v>2</v>
      </c>
      <c r="Q14" s="1"/>
      <c r="R14" s="1"/>
      <c r="S14" s="1"/>
      <c r="T14" s="1"/>
      <c r="U14" s="1"/>
      <c r="V14" s="1">
        <f t="shared" si="3"/>
        <v>2</v>
      </c>
      <c r="W14" s="1">
        <f t="shared" si="4"/>
        <v>3</v>
      </c>
      <c r="X14" s="1">
        <f t="shared" si="5"/>
        <v>-1</v>
      </c>
      <c r="Y14" s="3">
        <f t="shared" si="6"/>
        <v>-0.5</v>
      </c>
    </row>
    <row r="15" spans="1:25" x14ac:dyDescent="0.2">
      <c r="A15" s="19" t="s">
        <v>38</v>
      </c>
      <c r="B15" s="1">
        <v>1</v>
      </c>
      <c r="C15" s="1"/>
      <c r="D15" s="1">
        <v>0</v>
      </c>
      <c r="E15" s="1">
        <v>0</v>
      </c>
      <c r="F15" s="1">
        <v>1</v>
      </c>
      <c r="G15" s="3"/>
      <c r="H15" s="1"/>
      <c r="I15" s="1"/>
      <c r="J15" s="3"/>
      <c r="K15" s="1"/>
      <c r="L15" s="1"/>
      <c r="M15" s="3"/>
      <c r="N15" s="1">
        <v>1</v>
      </c>
      <c r="O15" s="1">
        <v>1</v>
      </c>
      <c r="P15" s="1">
        <f t="shared" si="2"/>
        <v>2</v>
      </c>
      <c r="Q15" s="1"/>
      <c r="R15" s="1"/>
      <c r="S15" s="1"/>
      <c r="T15" s="1"/>
      <c r="U15" s="1"/>
      <c r="V15" s="1">
        <f t="shared" si="3"/>
        <v>2</v>
      </c>
      <c r="W15" s="1">
        <f t="shared" si="4"/>
        <v>1</v>
      </c>
      <c r="X15" s="1">
        <f t="shared" si="5"/>
        <v>1</v>
      </c>
      <c r="Y15" s="3">
        <f t="shared" si="6"/>
        <v>0.5</v>
      </c>
    </row>
    <row r="16" spans="1:25" x14ac:dyDescent="0.2">
      <c r="A16" s="9" t="s">
        <v>94</v>
      </c>
      <c r="B16" s="1">
        <v>1</v>
      </c>
      <c r="C16" s="1"/>
      <c r="D16" s="1">
        <v>0</v>
      </c>
      <c r="E16" s="1"/>
      <c r="F16" s="1"/>
      <c r="G16" s="3"/>
      <c r="H16" s="1"/>
      <c r="I16" s="1"/>
      <c r="J16" s="3"/>
      <c r="K16" s="1"/>
      <c r="L16" s="1"/>
      <c r="M16" s="3"/>
      <c r="N16" s="1"/>
      <c r="O16" s="1">
        <v>2</v>
      </c>
      <c r="P16" s="1">
        <f t="shared" si="2"/>
        <v>2</v>
      </c>
      <c r="Q16" s="1"/>
      <c r="R16" s="1"/>
      <c r="S16" s="1"/>
      <c r="T16" s="1">
        <v>1</v>
      </c>
      <c r="U16" s="1"/>
      <c r="V16" s="1">
        <f t="shared" si="3"/>
        <v>2</v>
      </c>
      <c r="W16" s="1">
        <f t="shared" si="4"/>
        <v>1</v>
      </c>
      <c r="X16" s="1">
        <f t="shared" si="5"/>
        <v>1</v>
      </c>
      <c r="Y16" s="3">
        <f t="shared" si="6"/>
        <v>0.5</v>
      </c>
    </row>
    <row r="17" spans="1:25" x14ac:dyDescent="0.2">
      <c r="A17" s="6" t="s">
        <v>95</v>
      </c>
      <c r="B17" s="1">
        <v>1</v>
      </c>
      <c r="C17" s="1"/>
      <c r="D17" s="1">
        <v>2</v>
      </c>
      <c r="E17" s="1">
        <v>1</v>
      </c>
      <c r="F17" s="1">
        <v>2</v>
      </c>
      <c r="G17" s="3"/>
      <c r="H17" s="1"/>
      <c r="I17" s="1"/>
      <c r="J17" s="3"/>
      <c r="K17" s="1"/>
      <c r="L17" s="1"/>
      <c r="M17" s="3"/>
      <c r="N17" s="1"/>
      <c r="O17" s="1"/>
      <c r="P17" s="1">
        <f t="shared" si="2"/>
        <v>0</v>
      </c>
      <c r="Q17" s="1">
        <v>1</v>
      </c>
      <c r="R17" s="1"/>
      <c r="S17" s="1"/>
      <c r="T17" s="1"/>
      <c r="U17" s="1"/>
      <c r="V17" s="1">
        <f t="shared" si="3"/>
        <v>4</v>
      </c>
      <c r="W17" s="1">
        <f t="shared" si="4"/>
        <v>1</v>
      </c>
      <c r="X17" s="1">
        <f t="shared" si="5"/>
        <v>3</v>
      </c>
      <c r="Y17" s="3">
        <f t="shared" si="6"/>
        <v>0.75</v>
      </c>
    </row>
    <row r="18" spans="1:25" x14ac:dyDescent="0.2">
      <c r="A18" s="19" t="s">
        <v>96</v>
      </c>
      <c r="B18" s="1">
        <v>1</v>
      </c>
      <c r="C18" s="1"/>
      <c r="D18" s="1">
        <v>4</v>
      </c>
      <c r="E18" s="1">
        <v>2</v>
      </c>
      <c r="F18" s="1">
        <v>2</v>
      </c>
      <c r="G18" s="3"/>
      <c r="H18" s="1"/>
      <c r="I18" s="1"/>
      <c r="J18" s="3"/>
      <c r="K18" s="1"/>
      <c r="L18" s="1"/>
      <c r="M18" s="3"/>
      <c r="N18" s="1"/>
      <c r="O18" s="1">
        <v>2</v>
      </c>
      <c r="P18" s="1">
        <f t="shared" si="2"/>
        <v>2</v>
      </c>
      <c r="Q18" s="1"/>
      <c r="R18" s="1"/>
      <c r="S18" s="1"/>
      <c r="T18" s="1"/>
      <c r="U18" s="1"/>
      <c r="V18" s="1">
        <f t="shared" si="3"/>
        <v>8</v>
      </c>
      <c r="W18" s="1">
        <f t="shared" si="4"/>
        <v>0</v>
      </c>
      <c r="X18" s="1">
        <f t="shared" si="5"/>
        <v>8</v>
      </c>
      <c r="Y18" s="3">
        <f t="shared" si="6"/>
        <v>1</v>
      </c>
    </row>
    <row r="19" spans="1:25" x14ac:dyDescent="0.2">
      <c r="A19" s="19" t="s">
        <v>98</v>
      </c>
      <c r="B19" s="1">
        <v>1</v>
      </c>
      <c r="C19" s="1"/>
      <c r="D19" s="1">
        <v>2</v>
      </c>
      <c r="E19" s="1">
        <v>1</v>
      </c>
      <c r="F19" s="1">
        <v>2</v>
      </c>
      <c r="G19" s="3"/>
      <c r="H19" s="1"/>
      <c r="I19" s="1"/>
      <c r="J19" s="3"/>
      <c r="K19" s="1"/>
      <c r="L19" s="1"/>
      <c r="M19" s="3"/>
      <c r="N19" s="1">
        <v>2</v>
      </c>
      <c r="O19" s="1">
        <v>1</v>
      </c>
      <c r="P19" s="1">
        <f t="shared" si="2"/>
        <v>3</v>
      </c>
      <c r="Q19" s="1"/>
      <c r="R19" s="1"/>
      <c r="S19" s="1"/>
      <c r="T19" s="1"/>
      <c r="U19" s="1">
        <v>1</v>
      </c>
      <c r="V19" s="1">
        <f t="shared" si="3"/>
        <v>7</v>
      </c>
      <c r="W19" s="1">
        <f t="shared" si="4"/>
        <v>1</v>
      </c>
      <c r="X19" s="1">
        <f t="shared" si="5"/>
        <v>6</v>
      </c>
      <c r="Y19" s="3">
        <f t="shared" si="6"/>
        <v>0.8571428571428571</v>
      </c>
    </row>
    <row r="20" spans="1:25" x14ac:dyDescent="0.2">
      <c r="A20" s="19" t="s">
        <v>83</v>
      </c>
      <c r="B20" s="1">
        <v>1</v>
      </c>
      <c r="C20" s="1"/>
      <c r="D20" s="1">
        <v>2</v>
      </c>
      <c r="E20" s="1">
        <v>1</v>
      </c>
      <c r="F20" s="1">
        <v>1</v>
      </c>
      <c r="G20" s="3"/>
      <c r="H20" s="1"/>
      <c r="I20" s="1"/>
      <c r="J20" s="3"/>
      <c r="K20" s="1"/>
      <c r="L20" s="1"/>
      <c r="M20" s="3"/>
      <c r="N20" s="1">
        <v>1</v>
      </c>
      <c r="O20" s="1"/>
      <c r="P20" s="1">
        <f t="shared" si="2"/>
        <v>1</v>
      </c>
      <c r="Q20" s="1"/>
      <c r="R20" s="1"/>
      <c r="S20" s="1"/>
      <c r="T20" s="1"/>
      <c r="U20" s="1"/>
      <c r="V20" s="1">
        <f t="shared" si="3"/>
        <v>4</v>
      </c>
      <c r="W20" s="1">
        <f t="shared" si="4"/>
        <v>0</v>
      </c>
      <c r="X20" s="1">
        <f t="shared" si="5"/>
        <v>4</v>
      </c>
      <c r="Y20" s="3">
        <f t="shared" si="6"/>
        <v>1</v>
      </c>
    </row>
    <row r="21" spans="1:25" x14ac:dyDescent="0.2">
      <c r="A21" s="6" t="s">
        <v>99</v>
      </c>
      <c r="B21" s="1">
        <v>1</v>
      </c>
      <c r="C21" s="1"/>
      <c r="D21" s="1">
        <v>4</v>
      </c>
      <c r="E21" s="1">
        <v>2</v>
      </c>
      <c r="F21" s="1">
        <v>2</v>
      </c>
      <c r="G21" s="3"/>
      <c r="H21" s="1"/>
      <c r="I21" s="1"/>
      <c r="J21" s="3"/>
      <c r="K21" s="1"/>
      <c r="L21" s="1"/>
      <c r="M21" s="3"/>
      <c r="N21" s="1"/>
      <c r="O21" s="1">
        <v>3</v>
      </c>
      <c r="P21" s="1">
        <f t="shared" si="2"/>
        <v>3</v>
      </c>
      <c r="Q21" s="1">
        <v>2</v>
      </c>
      <c r="R21" s="1"/>
      <c r="S21" s="1"/>
      <c r="T21" s="1"/>
      <c r="U21" s="1"/>
      <c r="V21" s="1">
        <f t="shared" si="3"/>
        <v>11</v>
      </c>
      <c r="W21" s="1">
        <f t="shared" si="4"/>
        <v>0</v>
      </c>
      <c r="X21" s="1">
        <f t="shared" si="5"/>
        <v>11</v>
      </c>
      <c r="Y21" s="3">
        <f t="shared" si="6"/>
        <v>1</v>
      </c>
    </row>
    <row r="22" spans="1:25" x14ac:dyDescent="0.2">
      <c r="A22" s="19" t="s">
        <v>100</v>
      </c>
      <c r="B22" s="1">
        <v>1</v>
      </c>
      <c r="C22" s="1"/>
      <c r="D22" s="1">
        <v>0</v>
      </c>
      <c r="E22" s="1"/>
      <c r="F22" s="1"/>
      <c r="G22" s="3"/>
      <c r="H22" s="1"/>
      <c r="I22" s="1"/>
      <c r="J22" s="3"/>
      <c r="K22" s="1"/>
      <c r="L22" s="1"/>
      <c r="M22" s="3"/>
      <c r="N22" s="1"/>
      <c r="O22" s="1">
        <v>1</v>
      </c>
      <c r="P22" s="1">
        <f t="shared" si="2"/>
        <v>1</v>
      </c>
      <c r="Q22" s="1"/>
      <c r="R22" s="1"/>
      <c r="S22" s="1"/>
      <c r="T22" s="1"/>
      <c r="U22" s="1"/>
      <c r="V22" s="1">
        <f t="shared" ref="V22:V26" si="7">D22+E22+H22+K22+P22+Q22+R22+S22+U22</f>
        <v>1</v>
      </c>
      <c r="W22" s="1">
        <f t="shared" ref="W22:W26" si="8">F22-E22+I22-H22+L22-K22+T22</f>
        <v>0</v>
      </c>
      <c r="X22" s="1">
        <f t="shared" ref="X22:X26" si="9">V22-W22</f>
        <v>1</v>
      </c>
      <c r="Y22" s="3">
        <f t="shared" ref="Y22:Y26" si="10">X22/V22</f>
        <v>1</v>
      </c>
    </row>
    <row r="23" spans="1:25" x14ac:dyDescent="0.2">
      <c r="A23" s="6" t="s">
        <v>95</v>
      </c>
      <c r="B23" s="1">
        <v>1</v>
      </c>
      <c r="C23" s="1"/>
      <c r="D23" s="1">
        <v>0</v>
      </c>
      <c r="E23" s="1"/>
      <c r="F23" s="1"/>
      <c r="G23" s="3"/>
      <c r="H23" s="1"/>
      <c r="I23" s="1"/>
      <c r="J23" s="3"/>
      <c r="K23" s="1"/>
      <c r="L23" s="1"/>
      <c r="M23" s="3"/>
      <c r="N23" s="1"/>
      <c r="O23" s="1">
        <v>1</v>
      </c>
      <c r="P23" s="1">
        <f t="shared" si="2"/>
        <v>1</v>
      </c>
      <c r="Q23" s="1"/>
      <c r="R23" s="1"/>
      <c r="S23" s="1"/>
      <c r="T23" s="1"/>
      <c r="U23" s="1"/>
      <c r="V23" s="1">
        <f t="shared" si="7"/>
        <v>1</v>
      </c>
      <c r="W23" s="1">
        <f t="shared" si="8"/>
        <v>0</v>
      </c>
      <c r="X23" s="1">
        <f t="shared" si="9"/>
        <v>1</v>
      </c>
      <c r="Y23" s="3">
        <f t="shared" si="10"/>
        <v>1</v>
      </c>
    </row>
    <row r="24" spans="1:25" x14ac:dyDescent="0.2">
      <c r="A24" s="19" t="s">
        <v>101</v>
      </c>
      <c r="B24" s="1">
        <v>1</v>
      </c>
      <c r="C24" s="1"/>
      <c r="D24" s="1">
        <v>0</v>
      </c>
      <c r="E24" s="1"/>
      <c r="F24" s="1"/>
      <c r="G24" s="3"/>
      <c r="H24" s="1">
        <v>0</v>
      </c>
      <c r="I24" s="1">
        <v>1</v>
      </c>
      <c r="J24" s="3"/>
      <c r="K24" s="1"/>
      <c r="L24" s="1"/>
      <c r="M24" s="3"/>
      <c r="N24" s="1"/>
      <c r="O24" s="1"/>
      <c r="P24" s="1">
        <f t="shared" si="2"/>
        <v>0</v>
      </c>
      <c r="Q24" s="1"/>
      <c r="R24" s="1"/>
      <c r="S24" s="1"/>
      <c r="T24" s="1"/>
      <c r="U24" s="1"/>
      <c r="V24" s="1">
        <f t="shared" si="7"/>
        <v>0</v>
      </c>
      <c r="W24" s="1">
        <f t="shared" si="8"/>
        <v>1</v>
      </c>
      <c r="X24" s="1">
        <f t="shared" si="9"/>
        <v>-1</v>
      </c>
      <c r="Y24" s="3" t="e">
        <f t="shared" si="10"/>
        <v>#DIV/0!</v>
      </c>
    </row>
    <row r="25" spans="1:25" x14ac:dyDescent="0.2">
      <c r="A25" s="19" t="s">
        <v>103</v>
      </c>
      <c r="B25" s="1">
        <v>1</v>
      </c>
      <c r="C25" s="1"/>
      <c r="D25" s="1">
        <v>0</v>
      </c>
      <c r="E25" s="1"/>
      <c r="F25" s="1"/>
      <c r="G25" s="3"/>
      <c r="H25" s="1"/>
      <c r="I25" s="1"/>
      <c r="J25" s="3"/>
      <c r="K25" s="1"/>
      <c r="L25" s="1"/>
      <c r="M25" s="3"/>
      <c r="N25" s="1"/>
      <c r="O25" s="1"/>
      <c r="P25" s="1">
        <f t="shared" si="2"/>
        <v>0</v>
      </c>
      <c r="Q25" s="1"/>
      <c r="R25" s="1"/>
      <c r="S25" s="1"/>
      <c r="T25" s="1"/>
      <c r="U25" s="1"/>
      <c r="V25" s="1">
        <f t="shared" si="7"/>
        <v>0</v>
      </c>
      <c r="W25" s="1">
        <f t="shared" si="8"/>
        <v>0</v>
      </c>
      <c r="X25" s="1">
        <f t="shared" si="9"/>
        <v>0</v>
      </c>
      <c r="Y25" s="3" t="e">
        <f t="shared" si="10"/>
        <v>#DIV/0!</v>
      </c>
    </row>
    <row r="26" spans="1:25" x14ac:dyDescent="0.2">
      <c r="A26" s="19"/>
      <c r="B26" s="1"/>
      <c r="C26" s="1"/>
      <c r="D26" s="1"/>
      <c r="E26" s="1"/>
      <c r="F26" s="1"/>
      <c r="G26" s="3"/>
      <c r="H26" s="1"/>
      <c r="I26" s="1"/>
      <c r="J26" s="3"/>
      <c r="K26" s="1"/>
      <c r="L26" s="1"/>
      <c r="M26" s="3"/>
      <c r="N26" s="1"/>
      <c r="O26" s="1"/>
      <c r="P26" s="1">
        <f t="shared" si="2"/>
        <v>0</v>
      </c>
      <c r="Q26" s="1"/>
      <c r="R26" s="1"/>
      <c r="S26" s="1"/>
      <c r="T26" s="1"/>
      <c r="U26" s="1"/>
      <c r="V26" s="1">
        <f t="shared" si="7"/>
        <v>0</v>
      </c>
      <c r="W26" s="1">
        <f t="shared" si="8"/>
        <v>0</v>
      </c>
      <c r="X26" s="1">
        <f t="shared" si="9"/>
        <v>0</v>
      </c>
      <c r="Y26" s="3" t="e">
        <f t="shared" si="10"/>
        <v>#DIV/0!</v>
      </c>
    </row>
    <row r="27" spans="1:25" x14ac:dyDescent="0.2">
      <c r="A27" s="1"/>
      <c r="B27" s="1"/>
      <c r="C27" s="1"/>
      <c r="D27" s="1"/>
      <c r="E27" s="1"/>
      <c r="F27" s="1"/>
      <c r="G27" s="3"/>
      <c r="H27" s="1"/>
      <c r="I27" s="1"/>
      <c r="J27" s="3"/>
      <c r="K27" s="1"/>
      <c r="L27" s="1"/>
      <c r="M27" s="3"/>
      <c r="N27" s="1"/>
      <c r="O27" s="1"/>
      <c r="P27" s="1">
        <f t="shared" si="2"/>
        <v>0</v>
      </c>
      <c r="Q27" s="1"/>
      <c r="R27" s="1"/>
      <c r="S27" s="1"/>
      <c r="T27" s="1"/>
      <c r="U27" s="1"/>
      <c r="V27" s="1"/>
      <c r="W27" s="1"/>
      <c r="X27" s="1"/>
      <c r="Y27" s="3"/>
    </row>
    <row r="28" spans="1:25" x14ac:dyDescent="0.2">
      <c r="A28" s="4"/>
      <c r="B28" s="4"/>
      <c r="C28" s="4"/>
      <c r="D28" s="4"/>
      <c r="E28" s="4"/>
      <c r="F28" s="4"/>
      <c r="G28" s="10"/>
      <c r="H28" s="4"/>
      <c r="I28" s="4"/>
      <c r="J28" s="10"/>
      <c r="K28" s="4"/>
      <c r="L28" s="4"/>
      <c r="M28" s="10"/>
      <c r="N28" s="4"/>
      <c r="O28" s="4"/>
      <c r="P28" s="4">
        <f t="shared" si="2"/>
        <v>0</v>
      </c>
      <c r="Q28" s="4"/>
      <c r="R28" s="4"/>
      <c r="S28" s="4"/>
      <c r="T28" s="4"/>
      <c r="U28" s="4"/>
      <c r="V28" s="15"/>
      <c r="W28" s="15"/>
      <c r="X28" s="15"/>
      <c r="Y28" s="15"/>
    </row>
    <row r="29" spans="1:25" x14ac:dyDescent="0.2">
      <c r="A29" s="1" t="s">
        <v>26</v>
      </c>
      <c r="B29" s="1">
        <f>SUM(B2:B28)</f>
        <v>23</v>
      </c>
      <c r="C29" s="16">
        <f>AVERAGE(D2:D28)</f>
        <v>1.4347826086956521</v>
      </c>
      <c r="D29" s="1">
        <f>SUM(D2:D28)</f>
        <v>33</v>
      </c>
      <c r="E29" s="1">
        <f>SUM(E2:E28)</f>
        <v>16</v>
      </c>
      <c r="F29" s="1">
        <f>SUM(F2:F28)</f>
        <v>23</v>
      </c>
      <c r="G29" s="2">
        <f>E29/F29</f>
        <v>0.69565217391304346</v>
      </c>
      <c r="H29" s="1">
        <f>SUM(H2:H28)</f>
        <v>0</v>
      </c>
      <c r="I29" s="1">
        <f>SUM(I2:I28)</f>
        <v>1</v>
      </c>
      <c r="J29" s="3">
        <f>H29/I29</f>
        <v>0</v>
      </c>
      <c r="K29" s="1">
        <f>SUM(K2:K28)</f>
        <v>1</v>
      </c>
      <c r="L29" s="1">
        <f>SUM(L2:L28)</f>
        <v>3</v>
      </c>
      <c r="M29" s="2">
        <f>K29/L29</f>
        <v>0.33333333333333331</v>
      </c>
      <c r="N29" s="1">
        <f t="shared" ref="N29:X29" si="11">SUM(N2:N28)</f>
        <v>13</v>
      </c>
      <c r="O29" s="1">
        <f t="shared" si="11"/>
        <v>21</v>
      </c>
      <c r="P29" s="1">
        <f t="shared" si="11"/>
        <v>34</v>
      </c>
      <c r="Q29" s="1">
        <f t="shared" si="11"/>
        <v>3</v>
      </c>
      <c r="R29" s="1">
        <f t="shared" si="11"/>
        <v>0</v>
      </c>
      <c r="S29" s="1">
        <f t="shared" si="11"/>
        <v>2</v>
      </c>
      <c r="T29" s="1">
        <f t="shared" si="11"/>
        <v>4</v>
      </c>
      <c r="U29" s="1">
        <f t="shared" si="11"/>
        <v>4</v>
      </c>
      <c r="V29" s="1">
        <f t="shared" si="11"/>
        <v>93</v>
      </c>
      <c r="W29" s="1">
        <f t="shared" si="11"/>
        <v>14</v>
      </c>
      <c r="X29" s="1">
        <f t="shared" si="11"/>
        <v>79</v>
      </c>
      <c r="Y29" s="3">
        <f t="shared" ref="Y29" si="12">X29/V29</f>
        <v>0.84946236559139787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97883-92AC-D54F-9A48-C7EC12F0CBCC}">
  <dimension ref="A1:Y35"/>
  <sheetViews>
    <sheetView workbookViewId="0">
      <pane ySplit="1080" topLeftCell="A21" activePane="bottomLeft"/>
      <selection pane="bottomLeft" activeCell="U33" sqref="U33"/>
    </sheetView>
  </sheetViews>
  <sheetFormatPr baseColWidth="10" defaultRowHeight="16" x14ac:dyDescent="0.2"/>
  <cols>
    <col min="1" max="1" width="22.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6.1640625" style="17" bestFit="1" customWidth="1"/>
    <col min="8" max="8" width="6.1640625" bestFit="1" customWidth="1"/>
    <col min="9" max="9" width="5.6640625" bestFit="1" customWidth="1"/>
    <col min="10" max="10" width="6.1640625" style="17" bestFit="1" customWidth="1"/>
    <col min="11" max="11" width="4.83203125" bestFit="1" customWidth="1"/>
    <col min="12" max="12" width="4.33203125" bestFit="1" customWidth="1"/>
    <col min="13" max="13" width="7.1640625" style="17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8.3320312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59</v>
      </c>
      <c r="B1" s="1"/>
      <c r="C1" s="1"/>
      <c r="D1" s="1"/>
      <c r="E1" s="1"/>
      <c r="F1" s="1"/>
      <c r="G1" s="3"/>
      <c r="H1" s="1"/>
      <c r="I1" s="1"/>
      <c r="J1" s="3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3" t="s">
        <v>10</v>
      </c>
      <c r="H2" s="1" t="s">
        <v>31</v>
      </c>
      <c r="I2" s="1" t="s">
        <v>32</v>
      </c>
      <c r="J2" s="3" t="s">
        <v>11</v>
      </c>
      <c r="K2" s="1" t="s">
        <v>12</v>
      </c>
      <c r="L2" s="1" t="s">
        <v>13</v>
      </c>
      <c r="M2" s="3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" t="s">
        <v>76</v>
      </c>
      <c r="B3" s="1">
        <v>1</v>
      </c>
      <c r="C3" s="1"/>
      <c r="D3" s="1">
        <v>15</v>
      </c>
      <c r="E3" s="1">
        <v>6</v>
      </c>
      <c r="F3" s="1">
        <v>9</v>
      </c>
      <c r="G3" s="3">
        <f t="shared" ref="G3" si="0">E3/F3</f>
        <v>0.66666666666666663</v>
      </c>
      <c r="H3" s="1">
        <v>0</v>
      </c>
      <c r="I3" s="1">
        <v>2</v>
      </c>
      <c r="J3" s="2">
        <f>H3/I3</f>
        <v>0</v>
      </c>
      <c r="K3" s="1">
        <v>3</v>
      </c>
      <c r="L3" s="1">
        <v>4</v>
      </c>
      <c r="M3" s="3">
        <f t="shared" ref="M3" si="1">K3/L3</f>
        <v>0.75</v>
      </c>
      <c r="N3" s="1">
        <v>1</v>
      </c>
      <c r="O3" s="1">
        <v>6</v>
      </c>
      <c r="P3" s="1">
        <f t="shared" ref="P3:P34" si="2">N3+O3</f>
        <v>7</v>
      </c>
      <c r="Q3" s="1">
        <v>4</v>
      </c>
      <c r="R3" s="1">
        <v>2</v>
      </c>
      <c r="S3" s="1">
        <v>2</v>
      </c>
      <c r="T3" s="1">
        <v>1</v>
      </c>
      <c r="U3" s="1"/>
      <c r="V3" s="1">
        <f t="shared" ref="V3:V20" si="3">D3+E3+H3+K3+P3+Q3+R3+S3+U3</f>
        <v>39</v>
      </c>
      <c r="W3" s="1">
        <f t="shared" ref="W3:W20" si="4">F3-E3+I3-H3+L3-K3+T3</f>
        <v>7</v>
      </c>
      <c r="X3" s="1">
        <f t="shared" ref="X3:X20" si="5">V3-W3</f>
        <v>32</v>
      </c>
      <c r="Y3" s="3">
        <f>X3/V3</f>
        <v>0.82051282051282048</v>
      </c>
    </row>
    <row r="4" spans="1:25" x14ac:dyDescent="0.2">
      <c r="A4" s="7" t="s">
        <v>78</v>
      </c>
      <c r="B4" s="1">
        <v>1</v>
      </c>
      <c r="C4" s="1"/>
      <c r="D4" s="1">
        <v>15</v>
      </c>
      <c r="E4" s="1">
        <v>2</v>
      </c>
      <c r="F4" s="1">
        <v>3</v>
      </c>
      <c r="G4" s="3"/>
      <c r="H4" s="1">
        <v>2</v>
      </c>
      <c r="I4" s="1">
        <v>6</v>
      </c>
      <c r="J4" s="3"/>
      <c r="K4" s="1">
        <v>5</v>
      </c>
      <c r="L4" s="1">
        <v>8</v>
      </c>
      <c r="M4" s="3"/>
      <c r="N4" s="1"/>
      <c r="O4" s="1">
        <v>4</v>
      </c>
      <c r="P4" s="1">
        <f t="shared" si="2"/>
        <v>4</v>
      </c>
      <c r="Q4" s="1">
        <v>2</v>
      </c>
      <c r="R4" s="1"/>
      <c r="S4" s="1">
        <v>2</v>
      </c>
      <c r="T4" s="1">
        <v>8</v>
      </c>
      <c r="U4" s="1"/>
      <c r="V4" s="1">
        <f t="shared" si="3"/>
        <v>32</v>
      </c>
      <c r="W4" s="1">
        <f t="shared" si="4"/>
        <v>16</v>
      </c>
      <c r="X4" s="1">
        <f t="shared" si="5"/>
        <v>16</v>
      </c>
      <c r="Y4" s="3">
        <f t="shared" ref="Y4:Y20" si="6">X4/V4</f>
        <v>0.5</v>
      </c>
    </row>
    <row r="5" spans="1:25" x14ac:dyDescent="0.2">
      <c r="A5" s="19" t="s">
        <v>77</v>
      </c>
      <c r="B5" s="1">
        <v>1</v>
      </c>
      <c r="C5" s="1"/>
      <c r="D5" s="1">
        <v>20</v>
      </c>
      <c r="E5" s="1">
        <v>4</v>
      </c>
      <c r="F5" s="1">
        <v>5</v>
      </c>
      <c r="G5" s="3"/>
      <c r="H5" s="1">
        <v>3</v>
      </c>
      <c r="I5" s="1">
        <v>6</v>
      </c>
      <c r="J5" s="3"/>
      <c r="K5" s="1">
        <v>3</v>
      </c>
      <c r="L5" s="1">
        <v>4</v>
      </c>
      <c r="M5" s="3"/>
      <c r="N5" s="1">
        <v>1</v>
      </c>
      <c r="O5" s="1">
        <v>3</v>
      </c>
      <c r="P5" s="1">
        <f t="shared" si="2"/>
        <v>4</v>
      </c>
      <c r="Q5" s="1">
        <v>3</v>
      </c>
      <c r="R5" s="1">
        <v>1</v>
      </c>
      <c r="S5" s="1">
        <v>1</v>
      </c>
      <c r="T5" s="1">
        <v>3</v>
      </c>
      <c r="U5" s="1"/>
      <c r="V5" s="1">
        <f t="shared" si="3"/>
        <v>39</v>
      </c>
      <c r="W5" s="1">
        <f t="shared" si="4"/>
        <v>8</v>
      </c>
      <c r="X5" s="1">
        <f t="shared" si="5"/>
        <v>31</v>
      </c>
      <c r="Y5" s="3">
        <f t="shared" si="6"/>
        <v>0.79487179487179482</v>
      </c>
    </row>
    <row r="6" spans="1:25" x14ac:dyDescent="0.2">
      <c r="A6" s="7" t="s">
        <v>79</v>
      </c>
      <c r="B6" s="1">
        <v>1</v>
      </c>
      <c r="C6" s="1"/>
      <c r="D6" s="1">
        <v>13</v>
      </c>
      <c r="E6" s="1">
        <v>5</v>
      </c>
      <c r="F6" s="1">
        <v>8</v>
      </c>
      <c r="G6" s="3"/>
      <c r="H6" s="1">
        <v>0</v>
      </c>
      <c r="I6" s="1">
        <v>4</v>
      </c>
      <c r="J6" s="3"/>
      <c r="K6" s="1">
        <v>3</v>
      </c>
      <c r="L6" s="1">
        <v>3</v>
      </c>
      <c r="M6" s="3"/>
      <c r="N6" s="1"/>
      <c r="O6" s="1">
        <v>6</v>
      </c>
      <c r="P6" s="1">
        <f t="shared" si="2"/>
        <v>6</v>
      </c>
      <c r="Q6" s="1"/>
      <c r="R6" s="1">
        <v>1</v>
      </c>
      <c r="S6" s="1"/>
      <c r="T6" s="1">
        <v>2</v>
      </c>
      <c r="U6" s="1"/>
      <c r="V6" s="1">
        <f t="shared" si="3"/>
        <v>28</v>
      </c>
      <c r="W6" s="1">
        <f t="shared" si="4"/>
        <v>9</v>
      </c>
      <c r="X6" s="1">
        <f t="shared" si="5"/>
        <v>19</v>
      </c>
      <c r="Y6" s="3">
        <f t="shared" si="6"/>
        <v>0.6785714285714286</v>
      </c>
    </row>
    <row r="7" spans="1:25" x14ac:dyDescent="0.2">
      <c r="A7" s="20" t="s">
        <v>81</v>
      </c>
      <c r="B7" s="1">
        <v>1</v>
      </c>
      <c r="C7" s="1"/>
      <c r="D7" s="1">
        <v>11</v>
      </c>
      <c r="E7" s="1">
        <v>0</v>
      </c>
      <c r="F7" s="1">
        <v>3</v>
      </c>
      <c r="G7" s="3"/>
      <c r="H7" s="1">
        <v>3</v>
      </c>
      <c r="I7" s="1">
        <v>8</v>
      </c>
      <c r="J7" s="3"/>
      <c r="K7" s="1">
        <v>2</v>
      </c>
      <c r="L7" s="1">
        <v>2</v>
      </c>
      <c r="M7" s="3"/>
      <c r="N7" s="1">
        <v>2</v>
      </c>
      <c r="O7" s="1">
        <v>2</v>
      </c>
      <c r="P7" s="1">
        <f t="shared" si="2"/>
        <v>4</v>
      </c>
      <c r="Q7" s="1">
        <v>2</v>
      </c>
      <c r="R7" s="1"/>
      <c r="S7" s="1">
        <v>4</v>
      </c>
      <c r="T7" s="1">
        <v>3</v>
      </c>
      <c r="U7" s="1"/>
      <c r="V7" s="1">
        <f t="shared" si="3"/>
        <v>26</v>
      </c>
      <c r="W7" s="1">
        <f t="shared" si="4"/>
        <v>11</v>
      </c>
      <c r="X7" s="1">
        <f t="shared" si="5"/>
        <v>15</v>
      </c>
      <c r="Y7" s="3">
        <f t="shared" si="6"/>
        <v>0.57692307692307687</v>
      </c>
    </row>
    <row r="8" spans="1:25" x14ac:dyDescent="0.2">
      <c r="A8" s="19" t="s">
        <v>82</v>
      </c>
      <c r="B8" s="1">
        <v>1</v>
      </c>
      <c r="C8" s="1"/>
      <c r="D8" s="1">
        <v>10</v>
      </c>
      <c r="E8" s="1">
        <v>3</v>
      </c>
      <c r="F8" s="1">
        <v>8</v>
      </c>
      <c r="G8" s="3"/>
      <c r="H8" s="1">
        <v>0</v>
      </c>
      <c r="I8" s="1">
        <v>4</v>
      </c>
      <c r="J8" s="3"/>
      <c r="K8" s="1">
        <v>4</v>
      </c>
      <c r="L8" s="1">
        <v>6</v>
      </c>
      <c r="M8" s="3"/>
      <c r="N8" s="1">
        <v>1</v>
      </c>
      <c r="O8" s="1">
        <v>3</v>
      </c>
      <c r="P8" s="1">
        <f t="shared" si="2"/>
        <v>4</v>
      </c>
      <c r="Q8" s="1">
        <v>3</v>
      </c>
      <c r="R8" s="1"/>
      <c r="S8" s="1">
        <v>1</v>
      </c>
      <c r="T8" s="1">
        <v>4</v>
      </c>
      <c r="U8" s="1"/>
      <c r="V8" s="1">
        <f t="shared" si="3"/>
        <v>25</v>
      </c>
      <c r="W8" s="1">
        <f t="shared" si="4"/>
        <v>15</v>
      </c>
      <c r="X8" s="1">
        <f t="shared" si="5"/>
        <v>10</v>
      </c>
      <c r="Y8" s="3">
        <f t="shared" si="6"/>
        <v>0.4</v>
      </c>
    </row>
    <row r="9" spans="1:25" x14ac:dyDescent="0.2">
      <c r="A9" s="19" t="s">
        <v>83</v>
      </c>
      <c r="B9" s="1">
        <v>1</v>
      </c>
      <c r="C9" s="1"/>
      <c r="D9" s="1">
        <v>6</v>
      </c>
      <c r="E9" s="1">
        <v>1</v>
      </c>
      <c r="F9" s="1">
        <v>2</v>
      </c>
      <c r="G9" s="3"/>
      <c r="H9" s="1">
        <v>1</v>
      </c>
      <c r="I9" s="1">
        <v>2</v>
      </c>
      <c r="J9" s="3"/>
      <c r="K9" s="1">
        <v>1</v>
      </c>
      <c r="L9" s="1">
        <v>2</v>
      </c>
      <c r="M9" s="3"/>
      <c r="N9" s="1"/>
      <c r="O9" s="1">
        <v>4</v>
      </c>
      <c r="P9" s="1">
        <f t="shared" si="2"/>
        <v>4</v>
      </c>
      <c r="Q9" s="1">
        <v>1</v>
      </c>
      <c r="R9" s="1"/>
      <c r="S9" s="1">
        <v>1</v>
      </c>
      <c r="T9" s="1">
        <v>2</v>
      </c>
      <c r="U9" s="1"/>
      <c r="V9" s="1">
        <f t="shared" si="3"/>
        <v>15</v>
      </c>
      <c r="W9" s="1">
        <f t="shared" si="4"/>
        <v>5</v>
      </c>
      <c r="X9" s="1">
        <f t="shared" si="5"/>
        <v>10</v>
      </c>
      <c r="Y9" s="3">
        <f t="shared" si="6"/>
        <v>0.66666666666666663</v>
      </c>
    </row>
    <row r="10" spans="1:25" x14ac:dyDescent="0.2">
      <c r="A10" s="19" t="s">
        <v>84</v>
      </c>
      <c r="B10" s="1">
        <v>1</v>
      </c>
      <c r="C10" s="1"/>
      <c r="D10" s="1">
        <v>14</v>
      </c>
      <c r="E10" s="1">
        <v>5</v>
      </c>
      <c r="F10" s="1">
        <v>10</v>
      </c>
      <c r="G10" s="3"/>
      <c r="H10" s="1">
        <v>1</v>
      </c>
      <c r="I10" s="1">
        <v>4</v>
      </c>
      <c r="J10" s="3"/>
      <c r="K10" s="1">
        <v>1</v>
      </c>
      <c r="L10" s="1">
        <v>2</v>
      </c>
      <c r="M10" s="3"/>
      <c r="N10" s="1"/>
      <c r="O10" s="1">
        <v>2</v>
      </c>
      <c r="P10" s="1">
        <f t="shared" si="2"/>
        <v>2</v>
      </c>
      <c r="Q10" s="1">
        <v>1</v>
      </c>
      <c r="R10" s="1">
        <v>1</v>
      </c>
      <c r="S10" s="1">
        <v>1</v>
      </c>
      <c r="T10" s="1">
        <v>2</v>
      </c>
      <c r="U10" s="1"/>
      <c r="V10" s="1">
        <f t="shared" si="3"/>
        <v>26</v>
      </c>
      <c r="W10" s="1">
        <f t="shared" si="4"/>
        <v>11</v>
      </c>
      <c r="X10" s="1">
        <f t="shared" si="5"/>
        <v>15</v>
      </c>
      <c r="Y10" s="3">
        <f t="shared" si="6"/>
        <v>0.57692307692307687</v>
      </c>
    </row>
    <row r="11" spans="1:25" x14ac:dyDescent="0.2">
      <c r="A11" s="24" t="s">
        <v>85</v>
      </c>
      <c r="B11" s="1">
        <v>1</v>
      </c>
      <c r="C11" s="1"/>
      <c r="D11" s="1">
        <v>17</v>
      </c>
      <c r="E11" s="1">
        <v>3</v>
      </c>
      <c r="F11" s="1">
        <v>8</v>
      </c>
      <c r="G11" s="3"/>
      <c r="H11" s="1">
        <v>2</v>
      </c>
      <c r="I11" s="1">
        <v>6</v>
      </c>
      <c r="J11" s="3"/>
      <c r="K11" s="1">
        <v>5</v>
      </c>
      <c r="L11" s="1">
        <v>6</v>
      </c>
      <c r="M11" s="3"/>
      <c r="N11" s="1">
        <v>0</v>
      </c>
      <c r="O11" s="1">
        <v>4</v>
      </c>
      <c r="P11" s="1">
        <f t="shared" si="2"/>
        <v>4</v>
      </c>
      <c r="Q11" s="1">
        <v>3</v>
      </c>
      <c r="R11" s="1">
        <v>1</v>
      </c>
      <c r="S11" s="1">
        <v>4</v>
      </c>
      <c r="T11" s="1">
        <v>4</v>
      </c>
      <c r="U11" s="1"/>
      <c r="V11" s="1">
        <f t="shared" si="3"/>
        <v>39</v>
      </c>
      <c r="W11" s="1">
        <f t="shared" si="4"/>
        <v>14</v>
      </c>
      <c r="X11" s="1">
        <f t="shared" si="5"/>
        <v>25</v>
      </c>
      <c r="Y11" s="3">
        <f t="shared" si="6"/>
        <v>0.64102564102564108</v>
      </c>
    </row>
    <row r="12" spans="1:25" x14ac:dyDescent="0.2">
      <c r="A12" s="19" t="s">
        <v>86</v>
      </c>
      <c r="B12" s="1">
        <v>1</v>
      </c>
      <c r="C12" s="1"/>
      <c r="D12" s="1">
        <v>2</v>
      </c>
      <c r="E12" s="1">
        <v>1</v>
      </c>
      <c r="F12" s="1">
        <v>2</v>
      </c>
      <c r="G12" s="3"/>
      <c r="H12" s="1">
        <v>0</v>
      </c>
      <c r="I12" s="1">
        <v>3</v>
      </c>
      <c r="J12" s="3"/>
      <c r="K12" s="1"/>
      <c r="L12" s="1"/>
      <c r="M12" s="3"/>
      <c r="N12" s="1">
        <v>1</v>
      </c>
      <c r="O12" s="1"/>
      <c r="P12" s="1">
        <f t="shared" si="2"/>
        <v>1</v>
      </c>
      <c r="Q12" s="1">
        <v>2</v>
      </c>
      <c r="R12" s="1"/>
      <c r="S12" s="1"/>
      <c r="T12" s="1">
        <v>3</v>
      </c>
      <c r="U12" s="1"/>
      <c r="V12" s="1">
        <f t="shared" si="3"/>
        <v>6</v>
      </c>
      <c r="W12" s="1">
        <f t="shared" si="4"/>
        <v>7</v>
      </c>
      <c r="X12" s="1">
        <f t="shared" si="5"/>
        <v>-1</v>
      </c>
      <c r="Y12" s="3">
        <f t="shared" si="6"/>
        <v>-0.16666666666666666</v>
      </c>
    </row>
    <row r="13" spans="1:25" x14ac:dyDescent="0.2">
      <c r="A13" s="24" t="s">
        <v>87</v>
      </c>
      <c r="B13" s="1">
        <v>1</v>
      </c>
      <c r="C13" s="1"/>
      <c r="D13" s="1">
        <v>12</v>
      </c>
      <c r="E13" s="1">
        <v>5</v>
      </c>
      <c r="F13" s="1">
        <v>6</v>
      </c>
      <c r="G13" s="3"/>
      <c r="H13" s="1"/>
      <c r="I13" s="1"/>
      <c r="J13" s="3"/>
      <c r="K13" s="1">
        <v>2</v>
      </c>
      <c r="L13" s="1">
        <v>2</v>
      </c>
      <c r="M13" s="3"/>
      <c r="N13" s="1"/>
      <c r="O13" s="1">
        <v>4</v>
      </c>
      <c r="P13" s="1">
        <f t="shared" si="2"/>
        <v>4</v>
      </c>
      <c r="Q13" s="1"/>
      <c r="R13" s="1"/>
      <c r="S13" s="1">
        <v>1</v>
      </c>
      <c r="T13" s="1">
        <v>1</v>
      </c>
      <c r="U13" s="1"/>
      <c r="V13" s="1">
        <f t="shared" si="3"/>
        <v>24</v>
      </c>
      <c r="W13" s="1">
        <f t="shared" si="4"/>
        <v>2</v>
      </c>
      <c r="X13" s="1">
        <f t="shared" si="5"/>
        <v>22</v>
      </c>
      <c r="Y13" s="3">
        <f t="shared" si="6"/>
        <v>0.91666666666666663</v>
      </c>
    </row>
    <row r="14" spans="1:25" x14ac:dyDescent="0.2">
      <c r="A14" s="19" t="s">
        <v>53</v>
      </c>
      <c r="B14" s="1">
        <v>1</v>
      </c>
      <c r="C14" s="1"/>
      <c r="D14" s="1">
        <v>13</v>
      </c>
      <c r="E14" s="1">
        <v>4</v>
      </c>
      <c r="F14" s="1">
        <v>9</v>
      </c>
      <c r="G14" s="3"/>
      <c r="H14" s="1">
        <v>0</v>
      </c>
      <c r="I14" s="1">
        <v>2</v>
      </c>
      <c r="J14" s="3"/>
      <c r="K14" s="1">
        <v>5</v>
      </c>
      <c r="L14" s="1">
        <v>6</v>
      </c>
      <c r="M14" s="3"/>
      <c r="N14" s="1">
        <v>1</v>
      </c>
      <c r="O14" s="1">
        <v>5</v>
      </c>
      <c r="P14" s="1">
        <f t="shared" si="2"/>
        <v>6</v>
      </c>
      <c r="Q14" s="1">
        <v>3</v>
      </c>
      <c r="R14" s="1"/>
      <c r="S14" s="1"/>
      <c r="T14" s="1">
        <v>4</v>
      </c>
      <c r="U14" s="1"/>
      <c r="V14" s="1">
        <f t="shared" si="3"/>
        <v>31</v>
      </c>
      <c r="W14" s="1">
        <f t="shared" si="4"/>
        <v>12</v>
      </c>
      <c r="X14" s="1">
        <f t="shared" si="5"/>
        <v>19</v>
      </c>
      <c r="Y14" s="3">
        <f t="shared" si="6"/>
        <v>0.61290322580645162</v>
      </c>
    </row>
    <row r="15" spans="1:25" x14ac:dyDescent="0.2">
      <c r="A15" s="20" t="s">
        <v>90</v>
      </c>
      <c r="B15" s="1">
        <v>1</v>
      </c>
      <c r="C15" s="1"/>
      <c r="D15" s="1">
        <v>18</v>
      </c>
      <c r="E15" s="1">
        <v>8</v>
      </c>
      <c r="F15" s="1">
        <v>13</v>
      </c>
      <c r="G15" s="3"/>
      <c r="H15" s="1"/>
      <c r="I15" s="1"/>
      <c r="J15" s="3"/>
      <c r="K15" s="1">
        <v>2</v>
      </c>
      <c r="L15" s="1">
        <v>4</v>
      </c>
      <c r="M15" s="3"/>
      <c r="N15" s="1">
        <v>1</v>
      </c>
      <c r="O15" s="1">
        <v>4</v>
      </c>
      <c r="P15" s="1">
        <f t="shared" si="2"/>
        <v>5</v>
      </c>
      <c r="Q15" s="1">
        <v>2</v>
      </c>
      <c r="R15" s="1"/>
      <c r="S15" s="1"/>
      <c r="T15" s="1">
        <v>2</v>
      </c>
      <c r="U15" s="1"/>
      <c r="V15" s="1">
        <f t="shared" si="3"/>
        <v>35</v>
      </c>
      <c r="W15" s="1">
        <f t="shared" si="4"/>
        <v>9</v>
      </c>
      <c r="X15" s="1">
        <f t="shared" si="5"/>
        <v>26</v>
      </c>
      <c r="Y15" s="3">
        <f t="shared" si="6"/>
        <v>0.74285714285714288</v>
      </c>
    </row>
    <row r="16" spans="1:25" x14ac:dyDescent="0.2">
      <c r="A16" s="9" t="s">
        <v>91</v>
      </c>
      <c r="B16" s="1">
        <v>1</v>
      </c>
      <c r="C16" s="1"/>
      <c r="D16" s="1">
        <v>17</v>
      </c>
      <c r="E16" s="1">
        <v>6</v>
      </c>
      <c r="F16" s="1">
        <v>9</v>
      </c>
      <c r="G16" s="3"/>
      <c r="H16" s="1">
        <v>0</v>
      </c>
      <c r="I16" s="1">
        <v>2</v>
      </c>
      <c r="J16" s="3"/>
      <c r="K16" s="1">
        <v>5</v>
      </c>
      <c r="L16" s="1">
        <v>9</v>
      </c>
      <c r="M16" s="3"/>
      <c r="N16" s="1"/>
      <c r="O16" s="1">
        <v>4</v>
      </c>
      <c r="P16" s="1">
        <f t="shared" si="2"/>
        <v>4</v>
      </c>
      <c r="Q16" s="1">
        <v>1</v>
      </c>
      <c r="R16" s="1">
        <v>2</v>
      </c>
      <c r="S16" s="1"/>
      <c r="T16" s="1">
        <v>4</v>
      </c>
      <c r="U16" s="1"/>
      <c r="V16" s="1">
        <f t="shared" si="3"/>
        <v>35</v>
      </c>
      <c r="W16" s="1">
        <f t="shared" si="4"/>
        <v>13</v>
      </c>
      <c r="X16" s="1">
        <f t="shared" si="5"/>
        <v>22</v>
      </c>
      <c r="Y16" s="3">
        <f t="shared" si="6"/>
        <v>0.62857142857142856</v>
      </c>
    </row>
    <row r="17" spans="1:25" x14ac:dyDescent="0.2">
      <c r="A17" s="24" t="s">
        <v>92</v>
      </c>
      <c r="B17" s="1">
        <v>1</v>
      </c>
      <c r="C17" s="1"/>
      <c r="D17" s="1">
        <v>8</v>
      </c>
      <c r="E17" s="1">
        <v>4</v>
      </c>
      <c r="F17" s="1">
        <v>9</v>
      </c>
      <c r="G17" s="3"/>
      <c r="H17" s="1">
        <v>0</v>
      </c>
      <c r="I17" s="1">
        <v>1</v>
      </c>
      <c r="J17" s="3"/>
      <c r="K17" s="1"/>
      <c r="L17" s="1"/>
      <c r="M17" s="3"/>
      <c r="N17" s="1"/>
      <c r="O17" s="1"/>
      <c r="P17" s="1">
        <f t="shared" si="2"/>
        <v>0</v>
      </c>
      <c r="Q17" s="1"/>
      <c r="R17" s="1"/>
      <c r="S17" s="1">
        <v>1</v>
      </c>
      <c r="T17" s="1">
        <v>3</v>
      </c>
      <c r="U17" s="1"/>
      <c r="V17" s="1">
        <f t="shared" si="3"/>
        <v>13</v>
      </c>
      <c r="W17" s="1">
        <f t="shared" si="4"/>
        <v>9</v>
      </c>
      <c r="X17" s="1">
        <f t="shared" si="5"/>
        <v>4</v>
      </c>
      <c r="Y17" s="3">
        <f t="shared" si="6"/>
        <v>0.30769230769230771</v>
      </c>
    </row>
    <row r="18" spans="1:25" x14ac:dyDescent="0.2">
      <c r="A18" s="9" t="s">
        <v>93</v>
      </c>
      <c r="B18" s="1">
        <v>1</v>
      </c>
      <c r="C18" s="1"/>
      <c r="D18" s="1">
        <v>13</v>
      </c>
      <c r="E18" s="1">
        <v>5</v>
      </c>
      <c r="F18" s="1">
        <v>8</v>
      </c>
      <c r="G18" s="3"/>
      <c r="H18" s="1">
        <v>0</v>
      </c>
      <c r="I18" s="1">
        <v>2</v>
      </c>
      <c r="J18" s="3"/>
      <c r="K18" s="1">
        <v>3</v>
      </c>
      <c r="L18" s="1">
        <v>5</v>
      </c>
      <c r="M18" s="3"/>
      <c r="N18" s="1">
        <v>1</v>
      </c>
      <c r="O18" s="1">
        <v>5</v>
      </c>
      <c r="P18" s="1">
        <f t="shared" si="2"/>
        <v>6</v>
      </c>
      <c r="Q18" s="1"/>
      <c r="R18" s="1"/>
      <c r="S18" s="1">
        <v>1</v>
      </c>
      <c r="T18" s="1">
        <v>5</v>
      </c>
      <c r="U18" s="1"/>
      <c r="V18" s="1">
        <f t="shared" si="3"/>
        <v>28</v>
      </c>
      <c r="W18" s="1">
        <f t="shared" si="4"/>
        <v>12</v>
      </c>
      <c r="X18" s="1">
        <f t="shared" si="5"/>
        <v>16</v>
      </c>
      <c r="Y18" s="3">
        <f t="shared" si="6"/>
        <v>0.5714285714285714</v>
      </c>
    </row>
    <row r="19" spans="1:25" x14ac:dyDescent="0.2">
      <c r="A19" s="19" t="s">
        <v>38</v>
      </c>
      <c r="B19" s="1">
        <v>1</v>
      </c>
      <c r="C19" s="1"/>
      <c r="D19" s="1">
        <v>18</v>
      </c>
      <c r="E19" s="1">
        <v>7</v>
      </c>
      <c r="F19" s="1">
        <v>10</v>
      </c>
      <c r="G19" s="3"/>
      <c r="H19" s="1">
        <v>0</v>
      </c>
      <c r="I19" s="1">
        <v>2</v>
      </c>
      <c r="J19" s="3"/>
      <c r="K19" s="1">
        <v>4</v>
      </c>
      <c r="L19" s="1">
        <v>4</v>
      </c>
      <c r="M19" s="3"/>
      <c r="N19" s="1">
        <v>4</v>
      </c>
      <c r="O19" s="1">
        <v>6</v>
      </c>
      <c r="P19" s="1">
        <f t="shared" si="2"/>
        <v>10</v>
      </c>
      <c r="Q19" s="1">
        <v>2</v>
      </c>
      <c r="R19" s="1">
        <v>2</v>
      </c>
      <c r="S19" s="1"/>
      <c r="T19" s="1"/>
      <c r="U19" s="1">
        <v>1</v>
      </c>
      <c r="V19" s="1">
        <f t="shared" si="3"/>
        <v>44</v>
      </c>
      <c r="W19" s="1">
        <f t="shared" si="4"/>
        <v>5</v>
      </c>
      <c r="X19" s="1">
        <f t="shared" si="5"/>
        <v>39</v>
      </c>
      <c r="Y19" s="3">
        <f t="shared" si="6"/>
        <v>0.88636363636363635</v>
      </c>
    </row>
    <row r="20" spans="1:25" x14ac:dyDescent="0.2">
      <c r="A20" s="9" t="s">
        <v>94</v>
      </c>
      <c r="B20" s="1">
        <v>1</v>
      </c>
      <c r="C20" s="1"/>
      <c r="D20" s="1">
        <v>13</v>
      </c>
      <c r="E20" s="1">
        <v>4</v>
      </c>
      <c r="F20" s="1">
        <v>7</v>
      </c>
      <c r="G20" s="3"/>
      <c r="H20" s="1">
        <v>0</v>
      </c>
      <c r="I20" s="1">
        <v>2</v>
      </c>
      <c r="J20" s="3"/>
      <c r="K20" s="1">
        <v>5</v>
      </c>
      <c r="L20" s="1">
        <v>10</v>
      </c>
      <c r="M20" s="3"/>
      <c r="N20" s="1">
        <v>2</v>
      </c>
      <c r="O20" s="1">
        <v>5</v>
      </c>
      <c r="P20" s="1">
        <f t="shared" si="2"/>
        <v>7</v>
      </c>
      <c r="Q20" s="1">
        <v>3</v>
      </c>
      <c r="R20" s="1"/>
      <c r="S20" s="1">
        <v>1</v>
      </c>
      <c r="T20" s="1">
        <v>4</v>
      </c>
      <c r="U20" s="1"/>
      <c r="V20" s="1">
        <f t="shared" si="3"/>
        <v>33</v>
      </c>
      <c r="W20" s="1">
        <f t="shared" si="4"/>
        <v>14</v>
      </c>
      <c r="X20" s="1">
        <f t="shared" si="5"/>
        <v>19</v>
      </c>
      <c r="Y20" s="3">
        <f t="shared" si="6"/>
        <v>0.5757575757575758</v>
      </c>
    </row>
    <row r="21" spans="1:25" x14ac:dyDescent="0.2">
      <c r="A21" s="20" t="s">
        <v>95</v>
      </c>
      <c r="B21" s="1">
        <v>1</v>
      </c>
      <c r="C21" s="1"/>
      <c r="D21" s="1">
        <v>6</v>
      </c>
      <c r="E21" s="1">
        <v>3</v>
      </c>
      <c r="F21" s="1">
        <v>3</v>
      </c>
      <c r="G21" s="3"/>
      <c r="H21" s="1">
        <v>0</v>
      </c>
      <c r="I21" s="1">
        <v>1</v>
      </c>
      <c r="J21" s="3"/>
      <c r="K21" s="1"/>
      <c r="L21" s="1"/>
      <c r="M21" s="3"/>
      <c r="N21" s="1"/>
      <c r="O21" s="1">
        <v>2</v>
      </c>
      <c r="P21" s="1">
        <f t="shared" si="2"/>
        <v>2</v>
      </c>
      <c r="Q21" s="1">
        <v>2</v>
      </c>
      <c r="R21" s="1"/>
      <c r="S21" s="1"/>
      <c r="T21" s="1">
        <v>4</v>
      </c>
      <c r="U21" s="1"/>
      <c r="V21" s="1">
        <f t="shared" ref="V21:V26" si="7">D21+E21+H21+K21+P21+Q21+R21+S21+U21</f>
        <v>13</v>
      </c>
      <c r="W21" s="1">
        <f t="shared" ref="W21:W26" si="8">F21-E21+I21-H21+L21-K21+T21</f>
        <v>5</v>
      </c>
      <c r="X21" s="1">
        <f t="shared" ref="X21:X26" si="9">V21-W21</f>
        <v>8</v>
      </c>
      <c r="Y21" s="3">
        <f t="shared" ref="Y21:Y26" si="10">X21/V21</f>
        <v>0.61538461538461542</v>
      </c>
    </row>
    <row r="22" spans="1:25" x14ac:dyDescent="0.2">
      <c r="A22" s="19" t="s">
        <v>96</v>
      </c>
      <c r="B22" s="1">
        <v>1</v>
      </c>
      <c r="C22" s="1"/>
      <c r="D22" s="1">
        <v>16</v>
      </c>
      <c r="E22" s="1">
        <v>6</v>
      </c>
      <c r="F22" s="1">
        <v>10</v>
      </c>
      <c r="G22" s="3"/>
      <c r="H22" s="1">
        <v>1</v>
      </c>
      <c r="I22" s="1">
        <v>4</v>
      </c>
      <c r="J22" s="3"/>
      <c r="K22" s="1">
        <v>1</v>
      </c>
      <c r="L22" s="1">
        <v>2</v>
      </c>
      <c r="M22" s="3"/>
      <c r="N22" s="1">
        <v>2</v>
      </c>
      <c r="O22" s="1">
        <v>7</v>
      </c>
      <c r="P22" s="1">
        <f t="shared" si="2"/>
        <v>9</v>
      </c>
      <c r="Q22" s="1">
        <v>6</v>
      </c>
      <c r="R22" s="1"/>
      <c r="S22" s="1">
        <v>3</v>
      </c>
      <c r="T22" s="1">
        <v>2</v>
      </c>
      <c r="U22" s="1"/>
      <c r="V22" s="1">
        <f t="shared" si="7"/>
        <v>42</v>
      </c>
      <c r="W22" s="1">
        <f t="shared" si="8"/>
        <v>10</v>
      </c>
      <c r="X22" s="1">
        <f t="shared" si="9"/>
        <v>32</v>
      </c>
      <c r="Y22" s="3">
        <f t="shared" si="10"/>
        <v>0.76190476190476186</v>
      </c>
    </row>
    <row r="23" spans="1:25" x14ac:dyDescent="0.2">
      <c r="A23" s="9" t="s">
        <v>97</v>
      </c>
      <c r="B23" s="1">
        <v>1</v>
      </c>
      <c r="C23" s="1"/>
      <c r="D23" s="1">
        <v>14</v>
      </c>
      <c r="E23" s="1">
        <v>5</v>
      </c>
      <c r="F23" s="1">
        <v>7</v>
      </c>
      <c r="G23" s="3"/>
      <c r="H23" s="1">
        <v>1</v>
      </c>
      <c r="I23" s="1">
        <v>2</v>
      </c>
      <c r="J23" s="3"/>
      <c r="K23" s="1">
        <v>1</v>
      </c>
      <c r="L23" s="1">
        <v>1</v>
      </c>
      <c r="M23" s="3"/>
      <c r="N23" s="1">
        <v>1</v>
      </c>
      <c r="O23" s="1">
        <v>3</v>
      </c>
      <c r="P23" s="1">
        <f t="shared" si="2"/>
        <v>4</v>
      </c>
      <c r="Q23" s="1">
        <v>3</v>
      </c>
      <c r="R23" s="1"/>
      <c r="S23" s="1"/>
      <c r="T23" s="1"/>
      <c r="U23" s="1"/>
      <c r="V23" s="1">
        <f t="shared" si="7"/>
        <v>28</v>
      </c>
      <c r="W23" s="1">
        <f t="shared" si="8"/>
        <v>3</v>
      </c>
      <c r="X23" s="1">
        <f t="shared" si="9"/>
        <v>25</v>
      </c>
      <c r="Y23" s="3">
        <f t="shared" si="10"/>
        <v>0.8928571428571429</v>
      </c>
    </row>
    <row r="24" spans="1:25" x14ac:dyDescent="0.2">
      <c r="A24" s="19" t="s">
        <v>98</v>
      </c>
      <c r="B24" s="1">
        <v>1</v>
      </c>
      <c r="C24" s="1"/>
      <c r="D24" s="1">
        <v>16</v>
      </c>
      <c r="E24" s="1">
        <v>6</v>
      </c>
      <c r="F24" s="1">
        <v>11</v>
      </c>
      <c r="G24" s="3"/>
      <c r="H24" s="1">
        <v>0</v>
      </c>
      <c r="I24" s="1">
        <v>2</v>
      </c>
      <c r="J24" s="3"/>
      <c r="K24" s="1">
        <v>4</v>
      </c>
      <c r="L24" s="1">
        <v>7</v>
      </c>
      <c r="M24" s="3"/>
      <c r="N24" s="1">
        <v>3</v>
      </c>
      <c r="O24" s="1">
        <v>9</v>
      </c>
      <c r="P24" s="1">
        <f t="shared" si="2"/>
        <v>12</v>
      </c>
      <c r="Q24" s="1">
        <v>3</v>
      </c>
      <c r="R24" s="1"/>
      <c r="S24" s="1"/>
      <c r="T24" s="1"/>
      <c r="U24" s="1"/>
      <c r="V24" s="1">
        <f t="shared" si="7"/>
        <v>41</v>
      </c>
      <c r="W24" s="1">
        <f t="shared" si="8"/>
        <v>10</v>
      </c>
      <c r="X24" s="1">
        <f t="shared" si="9"/>
        <v>31</v>
      </c>
      <c r="Y24" s="3">
        <f t="shared" si="10"/>
        <v>0.75609756097560976</v>
      </c>
    </row>
    <row r="25" spans="1:25" x14ac:dyDescent="0.2">
      <c r="A25" s="19" t="s">
        <v>83</v>
      </c>
      <c r="B25" s="1">
        <v>1</v>
      </c>
      <c r="C25" s="1"/>
      <c r="D25" s="1">
        <v>14</v>
      </c>
      <c r="E25" s="1">
        <v>6</v>
      </c>
      <c r="F25" s="1">
        <v>10</v>
      </c>
      <c r="G25" s="3"/>
      <c r="H25" s="1"/>
      <c r="I25" s="1"/>
      <c r="J25" s="3"/>
      <c r="K25" s="1">
        <v>2</v>
      </c>
      <c r="L25" s="1">
        <v>4</v>
      </c>
      <c r="M25" s="3"/>
      <c r="N25" s="1">
        <v>1</v>
      </c>
      <c r="O25" s="1">
        <v>4</v>
      </c>
      <c r="P25" s="1">
        <f t="shared" si="2"/>
        <v>5</v>
      </c>
      <c r="Q25" s="1"/>
      <c r="R25" s="1">
        <v>2</v>
      </c>
      <c r="S25" s="1">
        <v>4</v>
      </c>
      <c r="T25" s="1">
        <v>4</v>
      </c>
      <c r="U25" s="1"/>
      <c r="V25" s="1">
        <f t="shared" si="7"/>
        <v>33</v>
      </c>
      <c r="W25" s="1">
        <f t="shared" si="8"/>
        <v>10</v>
      </c>
      <c r="X25" s="1">
        <f t="shared" si="9"/>
        <v>23</v>
      </c>
      <c r="Y25" s="3">
        <f t="shared" si="10"/>
        <v>0.69696969696969702</v>
      </c>
    </row>
    <row r="26" spans="1:25" x14ac:dyDescent="0.2">
      <c r="A26" s="19" t="s">
        <v>99</v>
      </c>
      <c r="B26" s="1">
        <v>1</v>
      </c>
      <c r="C26" s="1"/>
      <c r="D26" s="1">
        <v>20</v>
      </c>
      <c r="E26" s="1">
        <v>4</v>
      </c>
      <c r="F26" s="1">
        <v>6</v>
      </c>
      <c r="G26" s="3"/>
      <c r="H26" s="1">
        <v>1</v>
      </c>
      <c r="I26" s="1">
        <v>3</v>
      </c>
      <c r="J26" s="3"/>
      <c r="K26" s="1">
        <v>9</v>
      </c>
      <c r="L26" s="1">
        <v>12</v>
      </c>
      <c r="M26" s="3"/>
      <c r="N26" s="1">
        <v>3</v>
      </c>
      <c r="O26" s="1">
        <v>7</v>
      </c>
      <c r="P26" s="1">
        <f t="shared" si="2"/>
        <v>10</v>
      </c>
      <c r="Q26" s="1">
        <v>2</v>
      </c>
      <c r="R26" s="1">
        <v>1</v>
      </c>
      <c r="S26" s="1">
        <v>2</v>
      </c>
      <c r="T26" s="1">
        <v>3</v>
      </c>
      <c r="U26" s="1"/>
      <c r="V26" s="1">
        <f t="shared" si="7"/>
        <v>49</v>
      </c>
      <c r="W26" s="1">
        <f t="shared" si="8"/>
        <v>10</v>
      </c>
      <c r="X26" s="1">
        <f t="shared" si="9"/>
        <v>39</v>
      </c>
      <c r="Y26" s="3">
        <f t="shared" si="10"/>
        <v>0.79591836734693877</v>
      </c>
    </row>
    <row r="27" spans="1:25" x14ac:dyDescent="0.2">
      <c r="A27" s="19" t="s">
        <v>100</v>
      </c>
      <c r="B27" s="1">
        <v>1</v>
      </c>
      <c r="C27" s="1"/>
      <c r="D27" s="1">
        <v>8</v>
      </c>
      <c r="E27" s="1">
        <v>2</v>
      </c>
      <c r="F27" s="1">
        <v>4</v>
      </c>
      <c r="G27" s="3"/>
      <c r="H27" s="1">
        <v>0</v>
      </c>
      <c r="I27" s="1">
        <v>1</v>
      </c>
      <c r="J27" s="3"/>
      <c r="K27" s="1">
        <v>4</v>
      </c>
      <c r="L27" s="1">
        <v>4</v>
      </c>
      <c r="M27" s="3"/>
      <c r="N27" s="1"/>
      <c r="O27" s="1">
        <v>2</v>
      </c>
      <c r="P27" s="1">
        <v>2</v>
      </c>
      <c r="Q27" s="1">
        <v>4</v>
      </c>
      <c r="R27" s="1"/>
      <c r="S27" s="1">
        <v>1</v>
      </c>
      <c r="T27" s="1">
        <v>4</v>
      </c>
      <c r="U27" s="1"/>
      <c r="V27" s="1">
        <f t="shared" ref="V27:V34" si="11">D27+E27+H27+K27+P27+Q27+R27+S27+U27</f>
        <v>21</v>
      </c>
      <c r="W27" s="1">
        <f t="shared" ref="W27:W34" si="12">F27-E27+I27-H27+L27-K27+T27</f>
        <v>7</v>
      </c>
      <c r="X27" s="1">
        <f t="shared" ref="X27:X34" si="13">V27-W27</f>
        <v>14</v>
      </c>
      <c r="Y27" s="3">
        <f t="shared" ref="Y27:Y34" si="14">X27/V27</f>
        <v>0.66666666666666663</v>
      </c>
    </row>
    <row r="28" spans="1:25" x14ac:dyDescent="0.2">
      <c r="A28" s="6" t="s">
        <v>95</v>
      </c>
      <c r="B28" s="1">
        <v>1</v>
      </c>
      <c r="C28" s="1"/>
      <c r="D28" s="1">
        <v>14</v>
      </c>
      <c r="E28" s="1">
        <v>4</v>
      </c>
      <c r="F28" s="1">
        <v>8</v>
      </c>
      <c r="G28" s="3"/>
      <c r="H28" s="1">
        <v>1</v>
      </c>
      <c r="I28" s="1">
        <v>3</v>
      </c>
      <c r="J28" s="3"/>
      <c r="K28" s="1">
        <v>3</v>
      </c>
      <c r="L28" s="1">
        <v>4</v>
      </c>
      <c r="M28" s="3"/>
      <c r="N28" s="1">
        <v>2</v>
      </c>
      <c r="O28" s="1">
        <v>6</v>
      </c>
      <c r="P28" s="1">
        <v>2</v>
      </c>
      <c r="Q28" s="1">
        <v>2</v>
      </c>
      <c r="R28" s="1">
        <v>1</v>
      </c>
      <c r="S28" s="1">
        <v>4</v>
      </c>
      <c r="T28" s="1">
        <v>3</v>
      </c>
      <c r="U28" s="1"/>
      <c r="V28" s="1">
        <f t="shared" ref="V28" si="15">D28+E28+H28+K28+P28+Q28+R28+S28+U28</f>
        <v>31</v>
      </c>
      <c r="W28" s="1">
        <f t="shared" ref="W28" si="16">F28-E28+I28-H28+L28-K28+T28</f>
        <v>10</v>
      </c>
      <c r="X28" s="1">
        <f t="shared" ref="X28" si="17">V28-W28</f>
        <v>21</v>
      </c>
      <c r="Y28" s="3">
        <f t="shared" ref="Y28" si="18">X28/V28</f>
        <v>0.67741935483870963</v>
      </c>
    </row>
    <row r="29" spans="1:25" x14ac:dyDescent="0.2">
      <c r="A29" s="19" t="s">
        <v>101</v>
      </c>
      <c r="B29" s="1">
        <v>1</v>
      </c>
      <c r="C29" s="1"/>
      <c r="D29" s="1">
        <v>15</v>
      </c>
      <c r="E29" s="1">
        <v>5</v>
      </c>
      <c r="F29" s="1">
        <v>6</v>
      </c>
      <c r="G29" s="3"/>
      <c r="H29" s="1">
        <v>1</v>
      </c>
      <c r="I29" s="1">
        <v>2</v>
      </c>
      <c r="J29" s="3"/>
      <c r="K29" s="1">
        <v>2</v>
      </c>
      <c r="L29" s="1">
        <v>3</v>
      </c>
      <c r="M29" s="3"/>
      <c r="N29" s="1"/>
      <c r="O29" s="1">
        <v>5</v>
      </c>
      <c r="P29" s="1">
        <f t="shared" si="2"/>
        <v>5</v>
      </c>
      <c r="Q29" s="1">
        <v>2</v>
      </c>
      <c r="R29" s="1"/>
      <c r="S29" s="1">
        <v>1</v>
      </c>
      <c r="T29" s="1">
        <v>5</v>
      </c>
      <c r="U29" s="1"/>
      <c r="V29" s="1">
        <f t="shared" si="11"/>
        <v>31</v>
      </c>
      <c r="W29" s="1">
        <f t="shared" si="12"/>
        <v>8</v>
      </c>
      <c r="X29" s="1">
        <f t="shared" si="13"/>
        <v>23</v>
      </c>
      <c r="Y29" s="3">
        <f t="shared" si="14"/>
        <v>0.74193548387096775</v>
      </c>
    </row>
    <row r="30" spans="1:25" x14ac:dyDescent="0.2">
      <c r="A30" s="19" t="s">
        <v>55</v>
      </c>
      <c r="B30" s="1">
        <v>1</v>
      </c>
      <c r="C30" s="1"/>
      <c r="D30" s="1">
        <v>15</v>
      </c>
      <c r="E30" s="1">
        <v>5</v>
      </c>
      <c r="F30" s="1">
        <v>11</v>
      </c>
      <c r="G30" s="3"/>
      <c r="H30" s="1">
        <v>1</v>
      </c>
      <c r="I30" s="1">
        <v>3</v>
      </c>
      <c r="J30" s="3"/>
      <c r="K30" s="1">
        <v>2</v>
      </c>
      <c r="L30" s="1">
        <v>4</v>
      </c>
      <c r="M30" s="3"/>
      <c r="N30" s="1"/>
      <c r="O30" s="1">
        <v>3</v>
      </c>
      <c r="P30" s="1">
        <f t="shared" si="2"/>
        <v>3</v>
      </c>
      <c r="Q30" s="1">
        <v>3</v>
      </c>
      <c r="R30" s="1">
        <v>1</v>
      </c>
      <c r="S30" s="1">
        <v>1</v>
      </c>
      <c r="T30" s="1"/>
      <c r="U30" s="1">
        <v>1</v>
      </c>
      <c r="V30" s="1">
        <f t="shared" ref="V30" si="19">D30+E30+H30+K30+P30+Q30+R30+S30+U30</f>
        <v>32</v>
      </c>
      <c r="W30" s="1">
        <f t="shared" ref="W30" si="20">F30-E30+I30-H30+L30-K30+T30</f>
        <v>10</v>
      </c>
      <c r="X30" s="1">
        <f t="shared" ref="X30" si="21">V30-W30</f>
        <v>22</v>
      </c>
      <c r="Y30" s="3">
        <f t="shared" ref="Y30" si="22">X30/V30</f>
        <v>0.6875</v>
      </c>
    </row>
    <row r="31" spans="1:25" x14ac:dyDescent="0.2">
      <c r="A31" s="7" t="s">
        <v>103</v>
      </c>
      <c r="B31" s="1">
        <v>1</v>
      </c>
      <c r="C31" s="1"/>
      <c r="D31" s="1">
        <v>14</v>
      </c>
      <c r="E31" s="1">
        <v>5</v>
      </c>
      <c r="F31" s="1">
        <v>5</v>
      </c>
      <c r="G31" s="3"/>
      <c r="H31" s="1">
        <v>1</v>
      </c>
      <c r="I31" s="1">
        <v>2</v>
      </c>
      <c r="J31" s="3"/>
      <c r="K31" s="1">
        <v>1</v>
      </c>
      <c r="L31" s="1">
        <v>2</v>
      </c>
      <c r="M31" s="3"/>
      <c r="N31" s="1">
        <v>2</v>
      </c>
      <c r="O31" s="1">
        <v>2</v>
      </c>
      <c r="P31" s="1">
        <f t="shared" si="2"/>
        <v>4</v>
      </c>
      <c r="Q31" s="1">
        <v>3</v>
      </c>
      <c r="R31" s="1"/>
      <c r="S31" s="1">
        <v>2</v>
      </c>
      <c r="T31" s="1">
        <v>2</v>
      </c>
      <c r="U31" s="1">
        <v>1</v>
      </c>
      <c r="V31" s="1">
        <f t="shared" ref="V31:V33" si="23">D31+E31+H31+K31+P31+Q31+R31+S31+U31</f>
        <v>31</v>
      </c>
      <c r="W31" s="1">
        <f t="shared" ref="W31:W33" si="24">F31-E31+I31-H31+L31-K31+T31</f>
        <v>4</v>
      </c>
      <c r="X31" s="1">
        <f t="shared" ref="X31:X33" si="25">V31-W31</f>
        <v>27</v>
      </c>
      <c r="Y31" s="3">
        <f t="shared" ref="Y31:Y33" si="26">X31/V31</f>
        <v>0.87096774193548387</v>
      </c>
    </row>
    <row r="32" spans="1:25" x14ac:dyDescent="0.2">
      <c r="A32" s="19" t="s">
        <v>104</v>
      </c>
      <c r="B32" s="1">
        <v>1</v>
      </c>
      <c r="C32" s="1"/>
      <c r="D32" s="1">
        <v>18</v>
      </c>
      <c r="E32" s="1">
        <v>7</v>
      </c>
      <c r="F32" s="1">
        <v>11</v>
      </c>
      <c r="G32" s="3"/>
      <c r="H32" s="1">
        <v>0</v>
      </c>
      <c r="I32" s="1">
        <v>2</v>
      </c>
      <c r="J32" s="3"/>
      <c r="K32" s="1">
        <v>4</v>
      </c>
      <c r="L32" s="1">
        <v>5</v>
      </c>
      <c r="M32" s="3"/>
      <c r="N32" s="1">
        <v>1</v>
      </c>
      <c r="O32" s="1">
        <v>3</v>
      </c>
      <c r="P32" s="1">
        <f t="shared" si="2"/>
        <v>4</v>
      </c>
      <c r="Q32" s="1">
        <v>1</v>
      </c>
      <c r="R32" s="1"/>
      <c r="S32" s="1">
        <v>2</v>
      </c>
      <c r="T32" s="1">
        <v>3</v>
      </c>
      <c r="U32" s="1"/>
      <c r="V32" s="1">
        <f t="shared" si="23"/>
        <v>36</v>
      </c>
      <c r="W32" s="1">
        <f t="shared" si="24"/>
        <v>10</v>
      </c>
      <c r="X32" s="1">
        <f t="shared" si="25"/>
        <v>26</v>
      </c>
      <c r="Y32" s="3">
        <f t="shared" si="26"/>
        <v>0.72222222222222221</v>
      </c>
    </row>
    <row r="33" spans="1:25" x14ac:dyDescent="0.2">
      <c r="A33" s="9" t="s">
        <v>105</v>
      </c>
      <c r="B33" s="1">
        <v>1</v>
      </c>
      <c r="C33" s="1"/>
      <c r="D33" s="1">
        <v>20</v>
      </c>
      <c r="E33" s="1">
        <v>3</v>
      </c>
      <c r="F33" s="1">
        <v>9</v>
      </c>
      <c r="G33" s="3"/>
      <c r="H33" s="1">
        <v>2</v>
      </c>
      <c r="I33" s="1">
        <v>4</v>
      </c>
      <c r="J33" s="3"/>
      <c r="K33" s="1">
        <v>8</v>
      </c>
      <c r="L33" s="1">
        <v>9</v>
      </c>
      <c r="M33" s="3"/>
      <c r="N33" s="1"/>
      <c r="O33" s="1">
        <v>6</v>
      </c>
      <c r="P33" s="1">
        <f t="shared" si="2"/>
        <v>6</v>
      </c>
      <c r="Q33" s="1">
        <v>1</v>
      </c>
      <c r="R33" s="1"/>
      <c r="S33" s="1">
        <v>2</v>
      </c>
      <c r="T33" s="1">
        <v>2</v>
      </c>
      <c r="U33" s="1"/>
      <c r="V33" s="1">
        <f t="shared" si="23"/>
        <v>42</v>
      </c>
      <c r="W33" s="1">
        <f t="shared" si="24"/>
        <v>11</v>
      </c>
      <c r="X33" s="1">
        <f t="shared" si="25"/>
        <v>31</v>
      </c>
      <c r="Y33" s="3">
        <f t="shared" si="26"/>
        <v>0.73809523809523814</v>
      </c>
    </row>
    <row r="34" spans="1:25" x14ac:dyDescent="0.2">
      <c r="A34" s="4"/>
      <c r="B34" s="4"/>
      <c r="C34" s="4"/>
      <c r="D34" s="4"/>
      <c r="E34" s="4"/>
      <c r="F34" s="4"/>
      <c r="G34" s="10"/>
      <c r="H34" s="4"/>
      <c r="I34" s="4"/>
      <c r="J34" s="10"/>
      <c r="K34" s="4"/>
      <c r="L34" s="4"/>
      <c r="M34" s="10"/>
      <c r="N34" s="4"/>
      <c r="O34" s="4"/>
      <c r="P34" s="4">
        <f t="shared" si="2"/>
        <v>0</v>
      </c>
      <c r="Q34" s="4"/>
      <c r="R34" s="4"/>
      <c r="S34" s="4"/>
      <c r="T34" s="4"/>
      <c r="U34" s="4"/>
      <c r="V34" s="4">
        <f t="shared" si="11"/>
        <v>0</v>
      </c>
      <c r="W34" s="4">
        <f t="shared" si="12"/>
        <v>0</v>
      </c>
      <c r="X34" s="4">
        <f t="shared" si="13"/>
        <v>0</v>
      </c>
      <c r="Y34" s="10" t="e">
        <f t="shared" si="14"/>
        <v>#DIV/0!</v>
      </c>
    </row>
    <row r="35" spans="1:25" x14ac:dyDescent="0.2">
      <c r="A35" s="1" t="s">
        <v>26</v>
      </c>
      <c r="B35" s="1">
        <f>SUM(B2:B34)</f>
        <v>31</v>
      </c>
      <c r="C35" s="16">
        <f>AVERAGE(D2:D34)</f>
        <v>13.709677419354838</v>
      </c>
      <c r="D35" s="1">
        <f>SUM(D2:D34)</f>
        <v>425</v>
      </c>
      <c r="E35" s="1">
        <f>SUM(E2:E34)</f>
        <v>134</v>
      </c>
      <c r="F35" s="1">
        <f>SUM(F2:F34)</f>
        <v>230</v>
      </c>
      <c r="G35" s="2">
        <f>E35/F35</f>
        <v>0.58260869565217388</v>
      </c>
      <c r="H35" s="1">
        <f>SUM(H2:H34)</f>
        <v>21</v>
      </c>
      <c r="I35" s="1">
        <f>SUM(I2:I34)</f>
        <v>85</v>
      </c>
      <c r="J35" s="2">
        <f>H35/I35</f>
        <v>0.24705882352941178</v>
      </c>
      <c r="K35" s="1">
        <f>SUM(K2:K34)</f>
        <v>94</v>
      </c>
      <c r="L35" s="1">
        <f>SUM(L2:L34)</f>
        <v>134</v>
      </c>
      <c r="M35" s="2">
        <f>K35/L35</f>
        <v>0.70149253731343286</v>
      </c>
      <c r="N35" s="1">
        <f t="shared" ref="N35:X35" si="27">SUM(N2:N34)</f>
        <v>30</v>
      </c>
      <c r="O35" s="1">
        <f t="shared" si="27"/>
        <v>126</v>
      </c>
      <c r="P35" s="1">
        <f t="shared" si="27"/>
        <v>150</v>
      </c>
      <c r="Q35" s="1">
        <f t="shared" si="27"/>
        <v>64</v>
      </c>
      <c r="R35" s="1">
        <f t="shared" si="27"/>
        <v>15</v>
      </c>
      <c r="S35" s="1">
        <f t="shared" si="27"/>
        <v>42</v>
      </c>
      <c r="T35" s="1">
        <f t="shared" si="27"/>
        <v>87</v>
      </c>
      <c r="U35" s="1">
        <f t="shared" si="27"/>
        <v>3</v>
      </c>
      <c r="V35" s="1">
        <f t="shared" si="27"/>
        <v>948</v>
      </c>
      <c r="W35" s="1">
        <f t="shared" si="27"/>
        <v>287</v>
      </c>
      <c r="X35" s="1">
        <f t="shared" si="27"/>
        <v>661</v>
      </c>
      <c r="Y35" s="3">
        <f t="shared" ref="Y35" si="28">X35/V35</f>
        <v>0.6972573839662447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F7AB-533A-1449-90EC-616416F966B8}">
  <dimension ref="A1:Y35"/>
  <sheetViews>
    <sheetView workbookViewId="0">
      <pane ySplit="1080" topLeftCell="A26" activePane="bottomLeft"/>
      <selection pane="bottomLeft" activeCell="U33" sqref="U33"/>
    </sheetView>
  </sheetViews>
  <sheetFormatPr baseColWidth="10" defaultRowHeight="16" x14ac:dyDescent="0.2"/>
  <cols>
    <col min="1" max="1" width="22.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6.1640625" style="17" bestFit="1" customWidth="1"/>
    <col min="8" max="8" width="6.1640625" bestFit="1" customWidth="1"/>
    <col min="9" max="9" width="5.6640625" bestFit="1" customWidth="1"/>
    <col min="10" max="10" width="6.1640625" bestFit="1" customWidth="1"/>
    <col min="11" max="11" width="4.83203125" bestFit="1" customWidth="1"/>
    <col min="12" max="12" width="4.33203125" bestFit="1" customWidth="1"/>
    <col min="13" max="13" width="6.1640625" style="17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8.3320312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36</v>
      </c>
      <c r="B1" s="1"/>
      <c r="C1" s="1"/>
      <c r="D1" s="1"/>
      <c r="E1" s="1"/>
      <c r="F1" s="1"/>
      <c r="G1" s="3"/>
      <c r="H1" s="1"/>
      <c r="I1" s="1"/>
      <c r="J1" s="1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3" t="s">
        <v>10</v>
      </c>
      <c r="H2" s="1" t="s">
        <v>31</v>
      </c>
      <c r="I2" s="1" t="s">
        <v>32</v>
      </c>
      <c r="J2" s="1" t="s">
        <v>11</v>
      </c>
      <c r="K2" s="1" t="s">
        <v>12</v>
      </c>
      <c r="L2" s="1" t="s">
        <v>13</v>
      </c>
      <c r="M2" s="3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7" t="s">
        <v>76</v>
      </c>
      <c r="B3" s="1">
        <v>1</v>
      </c>
      <c r="C3" s="1"/>
      <c r="D3" s="1">
        <v>5</v>
      </c>
      <c r="E3" s="1">
        <v>1</v>
      </c>
      <c r="F3" s="1">
        <v>1</v>
      </c>
      <c r="G3" s="3"/>
      <c r="H3" s="1">
        <v>1</v>
      </c>
      <c r="I3" s="1">
        <v>6</v>
      </c>
      <c r="J3" s="3"/>
      <c r="K3" s="1"/>
      <c r="L3" s="1"/>
      <c r="M3" s="3"/>
      <c r="N3" s="1">
        <v>1</v>
      </c>
      <c r="O3" s="1">
        <v>1</v>
      </c>
      <c r="P3" s="1">
        <f t="shared" ref="P3:P29" si="0">N3+O3</f>
        <v>2</v>
      </c>
      <c r="Q3" s="1">
        <v>2</v>
      </c>
      <c r="R3" s="1"/>
      <c r="S3" s="1">
        <v>4</v>
      </c>
      <c r="T3" s="1">
        <v>0</v>
      </c>
      <c r="U3" s="1"/>
      <c r="V3" s="1">
        <f t="shared" ref="V3:V22" si="1">D3+E3+H3+K3+P3+Q3+R3+S3+U3</f>
        <v>15</v>
      </c>
      <c r="W3" s="1">
        <f t="shared" ref="W3:W22" si="2">F3-E3+I3-H3+L3-K3+T3</f>
        <v>5</v>
      </c>
      <c r="X3" s="1">
        <f t="shared" ref="X3:X22" si="3">V3-W3</f>
        <v>10</v>
      </c>
      <c r="Y3" s="3">
        <f t="shared" ref="Y3:Y22" si="4">X3/V3</f>
        <v>0.66666666666666663</v>
      </c>
    </row>
    <row r="4" spans="1:25" x14ac:dyDescent="0.2">
      <c r="A4" s="1" t="s">
        <v>78</v>
      </c>
      <c r="B4" s="1">
        <v>1</v>
      </c>
      <c r="C4" s="1"/>
      <c r="D4" s="1">
        <v>3</v>
      </c>
      <c r="E4" s="1">
        <v>0</v>
      </c>
      <c r="F4" s="1">
        <v>1</v>
      </c>
      <c r="G4" s="3"/>
      <c r="H4" s="1">
        <v>1</v>
      </c>
      <c r="I4" s="1">
        <v>3</v>
      </c>
      <c r="J4" s="3"/>
      <c r="K4" s="1"/>
      <c r="L4" s="1"/>
      <c r="M4" s="3"/>
      <c r="N4" s="1">
        <v>1</v>
      </c>
      <c r="O4" s="1">
        <v>5</v>
      </c>
      <c r="P4" s="1">
        <f t="shared" si="0"/>
        <v>6</v>
      </c>
      <c r="Q4" s="1">
        <v>1</v>
      </c>
      <c r="R4" s="1"/>
      <c r="S4" s="1">
        <v>1</v>
      </c>
      <c r="T4" s="1"/>
      <c r="U4" s="1"/>
      <c r="V4" s="1">
        <f t="shared" si="1"/>
        <v>12</v>
      </c>
      <c r="W4" s="1">
        <f t="shared" si="2"/>
        <v>3</v>
      </c>
      <c r="X4" s="1">
        <f t="shared" si="3"/>
        <v>9</v>
      </c>
      <c r="Y4" s="3">
        <f t="shared" si="4"/>
        <v>0.75</v>
      </c>
    </row>
    <row r="5" spans="1:25" x14ac:dyDescent="0.2">
      <c r="A5" s="19" t="s">
        <v>77</v>
      </c>
      <c r="B5" s="1">
        <v>1</v>
      </c>
      <c r="C5" s="1"/>
      <c r="D5" s="1">
        <v>6</v>
      </c>
      <c r="E5" s="1">
        <v>0</v>
      </c>
      <c r="F5" s="1">
        <v>1</v>
      </c>
      <c r="G5" s="3"/>
      <c r="H5" s="1">
        <v>2</v>
      </c>
      <c r="I5" s="1">
        <v>6</v>
      </c>
      <c r="J5" s="3"/>
      <c r="K5" s="1"/>
      <c r="L5" s="1"/>
      <c r="M5" s="3"/>
      <c r="N5" s="1">
        <v>2</v>
      </c>
      <c r="O5" s="1">
        <v>1</v>
      </c>
      <c r="P5" s="1">
        <f t="shared" si="0"/>
        <v>3</v>
      </c>
      <c r="Q5" s="1">
        <v>8</v>
      </c>
      <c r="R5" s="1"/>
      <c r="S5" s="1">
        <v>4</v>
      </c>
      <c r="T5" s="1"/>
      <c r="U5" s="1"/>
      <c r="V5" s="1">
        <f t="shared" si="1"/>
        <v>23</v>
      </c>
      <c r="W5" s="1">
        <f t="shared" si="2"/>
        <v>5</v>
      </c>
      <c r="X5" s="1">
        <f t="shared" si="3"/>
        <v>18</v>
      </c>
      <c r="Y5" s="3">
        <f t="shared" si="4"/>
        <v>0.78260869565217395</v>
      </c>
    </row>
    <row r="6" spans="1:25" x14ac:dyDescent="0.2">
      <c r="A6" s="23" t="s">
        <v>79</v>
      </c>
      <c r="B6" s="1">
        <v>1</v>
      </c>
      <c r="C6" s="1"/>
      <c r="D6" s="1">
        <v>2</v>
      </c>
      <c r="E6" s="1">
        <v>1</v>
      </c>
      <c r="F6" s="1">
        <v>2</v>
      </c>
      <c r="G6" s="3"/>
      <c r="H6" s="1">
        <v>0</v>
      </c>
      <c r="I6" s="1">
        <v>4</v>
      </c>
      <c r="J6" s="3"/>
      <c r="K6" s="1"/>
      <c r="L6" s="1"/>
      <c r="M6" s="3"/>
      <c r="N6" s="1">
        <v>1</v>
      </c>
      <c r="O6" s="1">
        <v>3</v>
      </c>
      <c r="P6" s="1">
        <f t="shared" si="0"/>
        <v>4</v>
      </c>
      <c r="Q6" s="1">
        <v>2</v>
      </c>
      <c r="R6" s="1"/>
      <c r="S6" s="1">
        <v>1</v>
      </c>
      <c r="T6" s="1">
        <v>3</v>
      </c>
      <c r="U6" s="1"/>
      <c r="V6" s="1">
        <f t="shared" si="1"/>
        <v>10</v>
      </c>
      <c r="W6" s="1">
        <f t="shared" si="2"/>
        <v>8</v>
      </c>
      <c r="X6" s="1">
        <f t="shared" si="3"/>
        <v>2</v>
      </c>
      <c r="Y6" s="3">
        <f t="shared" si="4"/>
        <v>0.2</v>
      </c>
    </row>
    <row r="7" spans="1:25" x14ac:dyDescent="0.2">
      <c r="A7" s="20" t="s">
        <v>81</v>
      </c>
      <c r="B7" s="1">
        <v>1</v>
      </c>
      <c r="C7" s="1"/>
      <c r="D7" s="1">
        <v>12</v>
      </c>
      <c r="E7" s="1"/>
      <c r="F7" s="1"/>
      <c r="G7" s="3"/>
      <c r="H7" s="1">
        <v>4</v>
      </c>
      <c r="I7" s="1">
        <v>8</v>
      </c>
      <c r="J7" s="3"/>
      <c r="K7" s="1"/>
      <c r="L7" s="1"/>
      <c r="M7" s="3"/>
      <c r="N7" s="1"/>
      <c r="O7" s="1">
        <v>3</v>
      </c>
      <c r="P7" s="1">
        <f t="shared" si="0"/>
        <v>3</v>
      </c>
      <c r="Q7" s="1">
        <v>3</v>
      </c>
      <c r="R7" s="1"/>
      <c r="S7" s="1">
        <v>1</v>
      </c>
      <c r="T7" s="1">
        <v>1</v>
      </c>
      <c r="U7" s="1"/>
      <c r="V7" s="1">
        <f t="shared" si="1"/>
        <v>23</v>
      </c>
      <c r="W7" s="1">
        <f t="shared" si="2"/>
        <v>5</v>
      </c>
      <c r="X7" s="1">
        <f t="shared" si="3"/>
        <v>18</v>
      </c>
      <c r="Y7" s="3">
        <f t="shared" si="4"/>
        <v>0.78260869565217395</v>
      </c>
    </row>
    <row r="8" spans="1:25" x14ac:dyDescent="0.2">
      <c r="A8" s="7" t="s">
        <v>82</v>
      </c>
      <c r="B8" s="7">
        <v>1</v>
      </c>
      <c r="C8" s="1"/>
      <c r="D8" s="1">
        <v>3</v>
      </c>
      <c r="E8" s="1"/>
      <c r="F8" s="1"/>
      <c r="G8" s="3"/>
      <c r="H8" s="1">
        <v>1</v>
      </c>
      <c r="I8" s="1">
        <v>6</v>
      </c>
      <c r="J8" s="3"/>
      <c r="K8" s="1"/>
      <c r="L8" s="1"/>
      <c r="M8" s="3"/>
      <c r="N8" s="1"/>
      <c r="O8" s="1">
        <v>1</v>
      </c>
      <c r="P8" s="1">
        <f t="shared" si="0"/>
        <v>1</v>
      </c>
      <c r="Q8" s="1">
        <v>1</v>
      </c>
      <c r="R8" s="1"/>
      <c r="S8" s="1">
        <v>3</v>
      </c>
      <c r="T8" s="1"/>
      <c r="U8" s="1"/>
      <c r="V8" s="1">
        <f t="shared" si="1"/>
        <v>9</v>
      </c>
      <c r="W8" s="1">
        <f t="shared" si="2"/>
        <v>5</v>
      </c>
      <c r="X8" s="1">
        <f t="shared" si="3"/>
        <v>4</v>
      </c>
      <c r="Y8" s="3">
        <f t="shared" si="4"/>
        <v>0.44444444444444442</v>
      </c>
    </row>
    <row r="9" spans="1:25" x14ac:dyDescent="0.2">
      <c r="A9" s="19" t="s">
        <v>83</v>
      </c>
      <c r="B9" s="1">
        <v>1</v>
      </c>
      <c r="C9" s="1"/>
      <c r="D9" s="1">
        <v>6</v>
      </c>
      <c r="E9" s="1">
        <v>0</v>
      </c>
      <c r="F9" s="1">
        <v>1</v>
      </c>
      <c r="G9" s="3"/>
      <c r="H9" s="1">
        <v>2</v>
      </c>
      <c r="I9" s="1">
        <v>3</v>
      </c>
      <c r="J9" s="3"/>
      <c r="K9" s="1"/>
      <c r="L9" s="1"/>
      <c r="M9" s="3"/>
      <c r="N9" s="1">
        <v>1</v>
      </c>
      <c r="O9" s="1">
        <v>1</v>
      </c>
      <c r="P9" s="1">
        <f t="shared" si="0"/>
        <v>2</v>
      </c>
      <c r="Q9" s="1"/>
      <c r="R9" s="1"/>
      <c r="S9" s="1">
        <v>1</v>
      </c>
      <c r="T9" s="1"/>
      <c r="U9" s="1"/>
      <c r="V9" s="1">
        <f t="shared" si="1"/>
        <v>11</v>
      </c>
      <c r="W9" s="1">
        <f t="shared" si="2"/>
        <v>2</v>
      </c>
      <c r="X9" s="1">
        <f t="shared" si="3"/>
        <v>9</v>
      </c>
      <c r="Y9" s="3">
        <f t="shared" si="4"/>
        <v>0.81818181818181823</v>
      </c>
    </row>
    <row r="10" spans="1:25" x14ac:dyDescent="0.2">
      <c r="A10" s="19" t="s">
        <v>84</v>
      </c>
      <c r="B10" s="1">
        <v>1</v>
      </c>
      <c r="C10" s="1"/>
      <c r="D10" s="1">
        <v>3</v>
      </c>
      <c r="E10" s="1"/>
      <c r="F10" s="1"/>
      <c r="G10" s="3"/>
      <c r="H10" s="1">
        <v>1</v>
      </c>
      <c r="I10" s="1">
        <v>3</v>
      </c>
      <c r="J10" s="3"/>
      <c r="K10" s="1"/>
      <c r="L10" s="1"/>
      <c r="M10" s="3"/>
      <c r="N10" s="1"/>
      <c r="O10" s="1"/>
      <c r="P10" s="1">
        <f t="shared" si="0"/>
        <v>0</v>
      </c>
      <c r="Q10" s="1">
        <v>1</v>
      </c>
      <c r="R10" s="1"/>
      <c r="S10" s="1">
        <v>2</v>
      </c>
      <c r="T10" s="1">
        <v>1</v>
      </c>
      <c r="U10" s="1"/>
      <c r="V10" s="1">
        <f t="shared" si="1"/>
        <v>7</v>
      </c>
      <c r="W10" s="1">
        <f t="shared" si="2"/>
        <v>3</v>
      </c>
      <c r="X10" s="1">
        <f t="shared" si="3"/>
        <v>4</v>
      </c>
      <c r="Y10" s="3">
        <f t="shared" si="4"/>
        <v>0.5714285714285714</v>
      </c>
    </row>
    <row r="11" spans="1:25" x14ac:dyDescent="0.2">
      <c r="A11" s="24" t="s">
        <v>85</v>
      </c>
      <c r="B11" s="1">
        <v>1</v>
      </c>
      <c r="C11" s="1"/>
      <c r="D11" s="1">
        <v>0</v>
      </c>
      <c r="E11" s="1"/>
      <c r="F11" s="1"/>
      <c r="G11" s="3"/>
      <c r="H11" s="1"/>
      <c r="I11" s="1"/>
      <c r="J11" s="3"/>
      <c r="K11" s="1"/>
      <c r="L11" s="1"/>
      <c r="M11" s="3"/>
      <c r="N11" s="1"/>
      <c r="O11" s="1">
        <v>3</v>
      </c>
      <c r="P11" s="1">
        <f t="shared" si="0"/>
        <v>3</v>
      </c>
      <c r="Q11" s="1">
        <v>3</v>
      </c>
      <c r="R11" s="1"/>
      <c r="S11" s="1"/>
      <c r="T11" s="1">
        <v>2</v>
      </c>
      <c r="U11" s="1"/>
      <c r="V11" s="1">
        <f t="shared" si="1"/>
        <v>6</v>
      </c>
      <c r="W11" s="1">
        <f t="shared" si="2"/>
        <v>2</v>
      </c>
      <c r="X11" s="1">
        <f t="shared" si="3"/>
        <v>4</v>
      </c>
      <c r="Y11" s="3">
        <f t="shared" si="4"/>
        <v>0.66666666666666663</v>
      </c>
    </row>
    <row r="12" spans="1:25" x14ac:dyDescent="0.2">
      <c r="A12" s="19" t="s">
        <v>86</v>
      </c>
      <c r="B12" s="1">
        <v>1</v>
      </c>
      <c r="C12" s="1"/>
      <c r="D12" s="1">
        <v>0</v>
      </c>
      <c r="E12" s="1"/>
      <c r="F12" s="1"/>
      <c r="G12" s="3"/>
      <c r="H12" s="1">
        <v>0</v>
      </c>
      <c r="I12" s="1">
        <v>2</v>
      </c>
      <c r="J12" s="3"/>
      <c r="K12" s="1"/>
      <c r="L12" s="1"/>
      <c r="M12" s="3"/>
      <c r="N12" s="1"/>
      <c r="O12" s="1">
        <v>2</v>
      </c>
      <c r="P12" s="1">
        <f t="shared" si="0"/>
        <v>2</v>
      </c>
      <c r="Q12" s="1"/>
      <c r="R12" s="1"/>
      <c r="S12" s="1">
        <v>2</v>
      </c>
      <c r="T12" s="1">
        <v>1</v>
      </c>
      <c r="U12" s="1"/>
      <c r="V12" s="1">
        <f t="shared" si="1"/>
        <v>4</v>
      </c>
      <c r="W12" s="1">
        <f t="shared" si="2"/>
        <v>3</v>
      </c>
      <c r="X12" s="1">
        <f t="shared" si="3"/>
        <v>1</v>
      </c>
      <c r="Y12" s="3">
        <f t="shared" si="4"/>
        <v>0.25</v>
      </c>
    </row>
    <row r="13" spans="1:25" x14ac:dyDescent="0.2">
      <c r="A13" s="24" t="s">
        <v>87</v>
      </c>
      <c r="B13" s="1">
        <v>1</v>
      </c>
      <c r="C13" s="1"/>
      <c r="D13" s="1">
        <v>3</v>
      </c>
      <c r="E13" s="1"/>
      <c r="F13" s="1"/>
      <c r="G13" s="3"/>
      <c r="H13" s="1">
        <v>1</v>
      </c>
      <c r="I13" s="1">
        <v>2</v>
      </c>
      <c r="J13" s="3"/>
      <c r="K13" s="1"/>
      <c r="L13" s="1"/>
      <c r="M13" s="3"/>
      <c r="N13" s="1"/>
      <c r="O13" s="1">
        <v>1</v>
      </c>
      <c r="P13" s="1">
        <f t="shared" si="0"/>
        <v>1</v>
      </c>
      <c r="Q13" s="1"/>
      <c r="R13" s="1"/>
      <c r="S13" s="1">
        <v>3</v>
      </c>
      <c r="T13" s="1"/>
      <c r="U13" s="1"/>
      <c r="V13" s="1">
        <f t="shared" si="1"/>
        <v>8</v>
      </c>
      <c r="W13" s="1">
        <f t="shared" si="2"/>
        <v>1</v>
      </c>
      <c r="X13" s="1">
        <f t="shared" si="3"/>
        <v>7</v>
      </c>
      <c r="Y13" s="3">
        <f t="shared" si="4"/>
        <v>0.875</v>
      </c>
    </row>
    <row r="14" spans="1:25" x14ac:dyDescent="0.2">
      <c r="A14" s="19" t="s">
        <v>53</v>
      </c>
      <c r="B14" s="1">
        <v>1</v>
      </c>
      <c r="C14" s="1"/>
      <c r="D14" s="1">
        <v>5</v>
      </c>
      <c r="E14" s="1"/>
      <c r="F14" s="1"/>
      <c r="G14" s="3"/>
      <c r="H14" s="1">
        <v>1</v>
      </c>
      <c r="I14" s="1">
        <v>3</v>
      </c>
      <c r="J14" s="3"/>
      <c r="K14" s="1">
        <v>2</v>
      </c>
      <c r="L14" s="1">
        <v>2</v>
      </c>
      <c r="M14" s="3"/>
      <c r="N14" s="1">
        <v>1</v>
      </c>
      <c r="O14" s="1">
        <v>2</v>
      </c>
      <c r="P14" s="1">
        <f t="shared" si="0"/>
        <v>3</v>
      </c>
      <c r="Q14" s="1"/>
      <c r="R14" s="1"/>
      <c r="S14" s="1">
        <v>2</v>
      </c>
      <c r="T14" s="1">
        <v>2</v>
      </c>
      <c r="U14" s="1"/>
      <c r="V14" s="1">
        <f t="shared" si="1"/>
        <v>13</v>
      </c>
      <c r="W14" s="1">
        <f t="shared" si="2"/>
        <v>4</v>
      </c>
      <c r="X14" s="1">
        <f t="shared" si="3"/>
        <v>9</v>
      </c>
      <c r="Y14" s="3">
        <f t="shared" si="4"/>
        <v>0.69230769230769229</v>
      </c>
    </row>
    <row r="15" spans="1:25" x14ac:dyDescent="0.2">
      <c r="A15" s="20" t="s">
        <v>90</v>
      </c>
      <c r="B15" s="1">
        <v>1</v>
      </c>
      <c r="C15" s="1"/>
      <c r="D15" s="1">
        <v>21</v>
      </c>
      <c r="E15" s="1"/>
      <c r="F15" s="1"/>
      <c r="G15" s="3"/>
      <c r="H15" s="1">
        <v>7</v>
      </c>
      <c r="I15" s="1">
        <v>13</v>
      </c>
      <c r="J15" s="3"/>
      <c r="K15" s="1"/>
      <c r="L15" s="1"/>
      <c r="M15" s="3"/>
      <c r="N15" s="1"/>
      <c r="O15" s="1">
        <v>3</v>
      </c>
      <c r="P15" s="1">
        <f t="shared" si="0"/>
        <v>3</v>
      </c>
      <c r="Q15" s="1">
        <v>6</v>
      </c>
      <c r="R15" s="1"/>
      <c r="S15" s="1">
        <v>3</v>
      </c>
      <c r="T15" s="1"/>
      <c r="U15" s="1"/>
      <c r="V15" s="1">
        <f t="shared" si="1"/>
        <v>40</v>
      </c>
      <c r="W15" s="1">
        <f t="shared" si="2"/>
        <v>6</v>
      </c>
      <c r="X15" s="1">
        <f t="shared" si="3"/>
        <v>34</v>
      </c>
      <c r="Y15" s="3">
        <f t="shared" si="4"/>
        <v>0.85</v>
      </c>
    </row>
    <row r="16" spans="1:25" x14ac:dyDescent="0.2">
      <c r="A16" s="9" t="s">
        <v>91</v>
      </c>
      <c r="B16" s="1">
        <v>1</v>
      </c>
      <c r="C16" s="1"/>
      <c r="D16" s="1">
        <v>3</v>
      </c>
      <c r="E16" s="1">
        <v>0</v>
      </c>
      <c r="F16" s="1">
        <v>1</v>
      </c>
      <c r="G16" s="3"/>
      <c r="H16" s="1">
        <v>1</v>
      </c>
      <c r="I16" s="1">
        <v>2</v>
      </c>
      <c r="J16" s="3"/>
      <c r="K16" s="1"/>
      <c r="L16" s="1"/>
      <c r="M16" s="3"/>
      <c r="N16" s="1">
        <v>1</v>
      </c>
      <c r="O16" s="1"/>
      <c r="P16" s="1">
        <f t="shared" si="0"/>
        <v>1</v>
      </c>
      <c r="Q16" s="1">
        <v>3</v>
      </c>
      <c r="R16" s="1"/>
      <c r="S16" s="1">
        <v>1</v>
      </c>
      <c r="T16" s="1">
        <v>1</v>
      </c>
      <c r="U16" s="1"/>
      <c r="V16" s="1">
        <f t="shared" si="1"/>
        <v>9</v>
      </c>
      <c r="W16" s="1">
        <f t="shared" si="2"/>
        <v>3</v>
      </c>
      <c r="X16" s="1">
        <f t="shared" si="3"/>
        <v>6</v>
      </c>
      <c r="Y16" s="3">
        <f t="shared" si="4"/>
        <v>0.66666666666666663</v>
      </c>
    </row>
    <row r="17" spans="1:25" x14ac:dyDescent="0.2">
      <c r="A17" s="24" t="s">
        <v>92</v>
      </c>
      <c r="B17" s="1">
        <v>1</v>
      </c>
      <c r="C17" s="1"/>
      <c r="D17" s="1">
        <v>0</v>
      </c>
      <c r="E17" s="1"/>
      <c r="F17" s="1"/>
      <c r="G17" s="3"/>
      <c r="H17" s="1">
        <v>0</v>
      </c>
      <c r="I17" s="1">
        <v>1</v>
      </c>
      <c r="J17" s="3"/>
      <c r="K17" s="1"/>
      <c r="L17" s="1"/>
      <c r="M17" s="3"/>
      <c r="N17" s="1"/>
      <c r="O17" s="1">
        <v>1</v>
      </c>
      <c r="P17" s="1">
        <f t="shared" si="0"/>
        <v>1</v>
      </c>
      <c r="Q17" s="1">
        <v>4</v>
      </c>
      <c r="R17" s="1"/>
      <c r="S17" s="1">
        <v>2</v>
      </c>
      <c r="T17" s="1"/>
      <c r="U17" s="1"/>
      <c r="V17" s="1">
        <f t="shared" si="1"/>
        <v>7</v>
      </c>
      <c r="W17" s="1">
        <f t="shared" si="2"/>
        <v>1</v>
      </c>
      <c r="X17" s="1">
        <f t="shared" si="3"/>
        <v>6</v>
      </c>
      <c r="Y17" s="3">
        <f t="shared" si="4"/>
        <v>0.8571428571428571</v>
      </c>
    </row>
    <row r="18" spans="1:25" x14ac:dyDescent="0.2">
      <c r="A18" s="9" t="s">
        <v>93</v>
      </c>
      <c r="B18" s="1">
        <v>1</v>
      </c>
      <c r="C18" s="1"/>
      <c r="D18" s="1">
        <v>6</v>
      </c>
      <c r="E18" s="1"/>
      <c r="F18" s="1"/>
      <c r="G18" s="3"/>
      <c r="H18" s="1">
        <v>2</v>
      </c>
      <c r="I18" s="18">
        <v>6</v>
      </c>
      <c r="J18" s="3"/>
      <c r="K18" s="1"/>
      <c r="L18" s="1"/>
      <c r="M18" s="3"/>
      <c r="N18" s="1"/>
      <c r="O18" s="1">
        <v>2</v>
      </c>
      <c r="P18" s="1">
        <f t="shared" si="0"/>
        <v>2</v>
      </c>
      <c r="Q18" s="1">
        <v>1</v>
      </c>
      <c r="R18" s="1"/>
      <c r="S18" s="1">
        <v>2</v>
      </c>
      <c r="T18" s="1"/>
      <c r="U18" s="1">
        <v>1</v>
      </c>
      <c r="V18" s="1">
        <f t="shared" si="1"/>
        <v>14</v>
      </c>
      <c r="W18" s="1">
        <f t="shared" si="2"/>
        <v>4</v>
      </c>
      <c r="X18" s="1">
        <f t="shared" si="3"/>
        <v>10</v>
      </c>
      <c r="Y18" s="3">
        <f t="shared" si="4"/>
        <v>0.7142857142857143</v>
      </c>
    </row>
    <row r="19" spans="1:25" x14ac:dyDescent="0.2">
      <c r="A19" s="19" t="s">
        <v>38</v>
      </c>
      <c r="B19" s="1">
        <v>1</v>
      </c>
      <c r="C19" s="1"/>
      <c r="D19" s="1">
        <v>12</v>
      </c>
      <c r="E19" s="1"/>
      <c r="F19" s="1"/>
      <c r="G19" s="3"/>
      <c r="H19" s="1">
        <v>4</v>
      </c>
      <c r="I19" s="1">
        <v>7</v>
      </c>
      <c r="J19" s="3"/>
      <c r="K19" s="1"/>
      <c r="L19" s="1"/>
      <c r="M19" s="3"/>
      <c r="N19" s="1">
        <v>1</v>
      </c>
      <c r="O19" s="1">
        <v>1</v>
      </c>
      <c r="P19" s="1">
        <f t="shared" si="0"/>
        <v>2</v>
      </c>
      <c r="Q19" s="1">
        <v>2</v>
      </c>
      <c r="R19" s="1"/>
      <c r="S19" s="1">
        <v>1</v>
      </c>
      <c r="T19" s="1"/>
      <c r="U19" s="1"/>
      <c r="V19" s="1">
        <f t="shared" si="1"/>
        <v>21</v>
      </c>
      <c r="W19" s="1">
        <f t="shared" si="2"/>
        <v>3</v>
      </c>
      <c r="X19" s="1">
        <f t="shared" si="3"/>
        <v>18</v>
      </c>
      <c r="Y19" s="3">
        <f t="shared" si="4"/>
        <v>0.8571428571428571</v>
      </c>
    </row>
    <row r="20" spans="1:25" x14ac:dyDescent="0.2">
      <c r="A20" s="9" t="s">
        <v>94</v>
      </c>
      <c r="B20" s="1">
        <v>1</v>
      </c>
      <c r="C20" s="1"/>
      <c r="D20" s="1">
        <v>3</v>
      </c>
      <c r="E20" s="1"/>
      <c r="F20" s="1"/>
      <c r="G20" s="3"/>
      <c r="H20" s="1">
        <v>1</v>
      </c>
      <c r="I20" s="1">
        <v>5</v>
      </c>
      <c r="J20" s="3"/>
      <c r="K20" s="1"/>
      <c r="L20" s="1"/>
      <c r="M20" s="3"/>
      <c r="N20" s="1"/>
      <c r="O20" s="1">
        <v>2</v>
      </c>
      <c r="P20" s="1">
        <f t="shared" si="0"/>
        <v>2</v>
      </c>
      <c r="Q20" s="1">
        <v>1</v>
      </c>
      <c r="R20" s="1"/>
      <c r="S20" s="1">
        <v>1</v>
      </c>
      <c r="T20" s="1">
        <v>2</v>
      </c>
      <c r="U20" s="1"/>
      <c r="V20" s="1">
        <f t="shared" si="1"/>
        <v>8</v>
      </c>
      <c r="W20" s="1">
        <f t="shared" si="2"/>
        <v>6</v>
      </c>
      <c r="X20" s="1">
        <f t="shared" si="3"/>
        <v>2</v>
      </c>
      <c r="Y20" s="3">
        <f t="shared" si="4"/>
        <v>0.25</v>
      </c>
    </row>
    <row r="21" spans="1:25" x14ac:dyDescent="0.2">
      <c r="A21" s="6" t="s">
        <v>95</v>
      </c>
      <c r="B21" s="1">
        <v>1</v>
      </c>
      <c r="C21" s="1"/>
      <c r="D21" s="1">
        <v>5</v>
      </c>
      <c r="E21" s="1">
        <v>1</v>
      </c>
      <c r="F21" s="1">
        <v>1</v>
      </c>
      <c r="G21" s="3"/>
      <c r="H21" s="1">
        <v>1</v>
      </c>
      <c r="I21" s="1">
        <v>1</v>
      </c>
      <c r="J21" s="3"/>
      <c r="K21" s="1"/>
      <c r="L21" s="1"/>
      <c r="M21" s="3"/>
      <c r="N21" s="1"/>
      <c r="O21" s="1">
        <v>1</v>
      </c>
      <c r="P21" s="1">
        <f t="shared" si="0"/>
        <v>1</v>
      </c>
      <c r="Q21" s="1">
        <v>1</v>
      </c>
      <c r="R21" s="1"/>
      <c r="S21" s="1"/>
      <c r="T21" s="1">
        <v>1</v>
      </c>
      <c r="U21" s="1"/>
      <c r="V21" s="1">
        <f t="shared" si="1"/>
        <v>9</v>
      </c>
      <c r="W21" s="1">
        <f t="shared" si="2"/>
        <v>1</v>
      </c>
      <c r="X21" s="1">
        <f t="shared" si="3"/>
        <v>8</v>
      </c>
      <c r="Y21" s="3">
        <f t="shared" si="4"/>
        <v>0.88888888888888884</v>
      </c>
    </row>
    <row r="22" spans="1:25" x14ac:dyDescent="0.2">
      <c r="A22" s="19" t="s">
        <v>96</v>
      </c>
      <c r="B22" s="1">
        <v>1</v>
      </c>
      <c r="C22" s="1"/>
      <c r="D22" s="1">
        <v>10</v>
      </c>
      <c r="E22" s="1">
        <v>1</v>
      </c>
      <c r="F22" s="1">
        <v>2</v>
      </c>
      <c r="G22" s="3"/>
      <c r="H22" s="1">
        <v>2</v>
      </c>
      <c r="I22" s="1">
        <v>3</v>
      </c>
      <c r="J22" s="3"/>
      <c r="K22" s="1">
        <v>2</v>
      </c>
      <c r="L22" s="1">
        <v>2</v>
      </c>
      <c r="M22" s="3"/>
      <c r="N22" s="1">
        <v>1</v>
      </c>
      <c r="O22" s="1">
        <v>1</v>
      </c>
      <c r="P22" s="1">
        <f t="shared" si="0"/>
        <v>2</v>
      </c>
      <c r="Q22" s="1"/>
      <c r="R22" s="1"/>
      <c r="S22" s="1">
        <v>2</v>
      </c>
      <c r="T22" s="1">
        <v>1</v>
      </c>
      <c r="U22" s="1"/>
      <c r="V22" s="1">
        <f t="shared" si="1"/>
        <v>19</v>
      </c>
      <c r="W22" s="1">
        <f t="shared" si="2"/>
        <v>3</v>
      </c>
      <c r="X22" s="1">
        <f t="shared" si="3"/>
        <v>16</v>
      </c>
      <c r="Y22" s="3">
        <f t="shared" si="4"/>
        <v>0.84210526315789469</v>
      </c>
    </row>
    <row r="23" spans="1:25" x14ac:dyDescent="0.2">
      <c r="A23" s="9" t="s">
        <v>97</v>
      </c>
      <c r="B23" s="1">
        <v>1</v>
      </c>
      <c r="C23" s="1"/>
      <c r="D23" s="1">
        <v>12</v>
      </c>
      <c r="E23" s="1"/>
      <c r="F23" s="1"/>
      <c r="G23" s="3"/>
      <c r="H23" s="1">
        <v>4</v>
      </c>
      <c r="I23" s="1">
        <v>7</v>
      </c>
      <c r="J23" s="3"/>
      <c r="K23" s="1"/>
      <c r="L23" s="1"/>
      <c r="M23" s="3"/>
      <c r="N23" s="1">
        <v>1</v>
      </c>
      <c r="O23" s="1">
        <v>1</v>
      </c>
      <c r="P23" s="1">
        <f t="shared" si="0"/>
        <v>2</v>
      </c>
      <c r="Q23" s="1">
        <v>2</v>
      </c>
      <c r="R23" s="1"/>
      <c r="S23" s="1">
        <v>1</v>
      </c>
      <c r="T23" s="1">
        <v>1</v>
      </c>
      <c r="U23" s="1"/>
      <c r="V23" s="1">
        <f t="shared" ref="V23:V29" si="5">D23+E23+H23+K23+P23+Q23+R23+S23+U23</f>
        <v>21</v>
      </c>
      <c r="W23" s="1">
        <f t="shared" ref="W23:W29" si="6">F23-E23+I23-H23+L23-K23+T23</f>
        <v>4</v>
      </c>
      <c r="X23" s="1">
        <f t="shared" ref="X23:X29" si="7">V23-W23</f>
        <v>17</v>
      </c>
      <c r="Y23" s="3">
        <f t="shared" ref="Y23:Y29" si="8">X23/V23</f>
        <v>0.80952380952380953</v>
      </c>
    </row>
    <row r="24" spans="1:25" x14ac:dyDescent="0.2">
      <c r="A24" s="19" t="s">
        <v>98</v>
      </c>
      <c r="B24" s="1">
        <v>1</v>
      </c>
      <c r="C24" s="1"/>
      <c r="D24" s="1">
        <v>6</v>
      </c>
      <c r="E24" s="1"/>
      <c r="F24" s="1"/>
      <c r="G24" s="3"/>
      <c r="H24" s="1">
        <v>2</v>
      </c>
      <c r="I24" s="1">
        <v>6</v>
      </c>
      <c r="J24" s="3"/>
      <c r="K24" s="1"/>
      <c r="L24" s="1"/>
      <c r="M24" s="3"/>
      <c r="N24" s="1"/>
      <c r="O24" s="1"/>
      <c r="P24" s="1">
        <f t="shared" si="0"/>
        <v>0</v>
      </c>
      <c r="Q24" s="1"/>
      <c r="R24" s="1"/>
      <c r="S24" s="1">
        <v>1</v>
      </c>
      <c r="T24" s="1">
        <v>3</v>
      </c>
      <c r="U24" s="1"/>
      <c r="V24" s="1">
        <f t="shared" si="5"/>
        <v>9</v>
      </c>
      <c r="W24" s="1">
        <f t="shared" si="6"/>
        <v>7</v>
      </c>
      <c r="X24" s="1">
        <f t="shared" si="7"/>
        <v>2</v>
      </c>
      <c r="Y24" s="3">
        <f t="shared" si="8"/>
        <v>0.22222222222222221</v>
      </c>
    </row>
    <row r="25" spans="1:25" x14ac:dyDescent="0.2">
      <c r="A25" s="19" t="s">
        <v>83</v>
      </c>
      <c r="B25" s="1">
        <v>1</v>
      </c>
      <c r="C25" s="1"/>
      <c r="D25" s="1">
        <v>10</v>
      </c>
      <c r="E25" s="1"/>
      <c r="F25" s="1"/>
      <c r="G25" s="3"/>
      <c r="H25" s="1">
        <v>3</v>
      </c>
      <c r="I25" s="1">
        <v>5</v>
      </c>
      <c r="J25" s="3"/>
      <c r="K25" s="1">
        <v>1</v>
      </c>
      <c r="L25" s="1">
        <v>2</v>
      </c>
      <c r="M25" s="3"/>
      <c r="N25" s="1">
        <v>1</v>
      </c>
      <c r="O25" s="1">
        <v>2</v>
      </c>
      <c r="P25" s="1">
        <f t="shared" si="0"/>
        <v>3</v>
      </c>
      <c r="Q25" s="1">
        <v>1</v>
      </c>
      <c r="R25" s="1"/>
      <c r="S25" s="1">
        <v>2</v>
      </c>
      <c r="T25" s="1">
        <v>2</v>
      </c>
      <c r="U25" s="1"/>
      <c r="V25" s="1">
        <f t="shared" si="5"/>
        <v>20</v>
      </c>
      <c r="W25" s="1">
        <f t="shared" si="6"/>
        <v>5</v>
      </c>
      <c r="X25" s="1">
        <f t="shared" si="7"/>
        <v>15</v>
      </c>
      <c r="Y25" s="3">
        <f t="shared" si="8"/>
        <v>0.75</v>
      </c>
    </row>
    <row r="26" spans="1:25" x14ac:dyDescent="0.2">
      <c r="A26" s="19" t="s">
        <v>99</v>
      </c>
      <c r="B26" s="1">
        <v>1</v>
      </c>
      <c r="C26" s="1"/>
      <c r="D26" s="1">
        <v>12</v>
      </c>
      <c r="E26" s="1">
        <v>0</v>
      </c>
      <c r="F26" s="1">
        <v>1</v>
      </c>
      <c r="G26" s="3"/>
      <c r="H26" s="1">
        <v>4</v>
      </c>
      <c r="I26" s="1">
        <v>4</v>
      </c>
      <c r="J26" s="3"/>
      <c r="K26" s="1"/>
      <c r="L26" s="1"/>
      <c r="M26" s="3"/>
      <c r="N26" s="1"/>
      <c r="O26" s="1"/>
      <c r="P26" s="1">
        <f t="shared" si="0"/>
        <v>0</v>
      </c>
      <c r="Q26" s="1">
        <v>2</v>
      </c>
      <c r="R26" s="1"/>
      <c r="S26" s="1">
        <v>2</v>
      </c>
      <c r="T26" s="1">
        <v>1</v>
      </c>
      <c r="U26" s="1"/>
      <c r="V26" s="1">
        <f t="shared" si="5"/>
        <v>20</v>
      </c>
      <c r="W26" s="1">
        <f t="shared" si="6"/>
        <v>2</v>
      </c>
      <c r="X26" s="1">
        <f t="shared" si="7"/>
        <v>18</v>
      </c>
      <c r="Y26" s="3">
        <f t="shared" si="8"/>
        <v>0.9</v>
      </c>
    </row>
    <row r="27" spans="1:25" x14ac:dyDescent="0.2">
      <c r="A27" s="19" t="s">
        <v>100</v>
      </c>
      <c r="B27" s="1">
        <v>1</v>
      </c>
      <c r="C27" s="1"/>
      <c r="D27" s="1">
        <v>8</v>
      </c>
      <c r="E27" s="1"/>
      <c r="F27" s="1"/>
      <c r="G27" s="3"/>
      <c r="H27" s="1">
        <v>2</v>
      </c>
      <c r="I27" s="1">
        <v>7</v>
      </c>
      <c r="J27" s="3"/>
      <c r="K27" s="1">
        <v>2</v>
      </c>
      <c r="L27" s="1">
        <v>2</v>
      </c>
      <c r="M27" s="3"/>
      <c r="N27" s="1">
        <v>2</v>
      </c>
      <c r="O27" s="1">
        <v>3</v>
      </c>
      <c r="P27" s="1">
        <f t="shared" si="0"/>
        <v>5</v>
      </c>
      <c r="Q27" s="1">
        <v>3</v>
      </c>
      <c r="R27" s="1"/>
      <c r="S27" s="1">
        <v>1</v>
      </c>
      <c r="T27" s="1"/>
      <c r="U27" s="1"/>
      <c r="V27" s="1">
        <f t="shared" si="5"/>
        <v>21</v>
      </c>
      <c r="W27" s="1">
        <f t="shared" si="6"/>
        <v>5</v>
      </c>
      <c r="X27" s="1">
        <f t="shared" si="7"/>
        <v>16</v>
      </c>
      <c r="Y27" s="3">
        <f t="shared" si="8"/>
        <v>0.76190476190476186</v>
      </c>
    </row>
    <row r="28" spans="1:25" x14ac:dyDescent="0.2">
      <c r="A28" s="20" t="s">
        <v>95</v>
      </c>
      <c r="B28" s="1">
        <v>1</v>
      </c>
      <c r="C28" s="1"/>
      <c r="D28" s="1">
        <v>9</v>
      </c>
      <c r="E28" s="1"/>
      <c r="F28" s="1"/>
      <c r="G28" s="3"/>
      <c r="H28" s="1">
        <v>3</v>
      </c>
      <c r="I28" s="1">
        <v>5</v>
      </c>
      <c r="J28" s="3"/>
      <c r="K28" s="1"/>
      <c r="L28" s="1"/>
      <c r="M28" s="3"/>
      <c r="N28" s="1"/>
      <c r="O28" s="1">
        <v>1</v>
      </c>
      <c r="P28" s="1">
        <v>1</v>
      </c>
      <c r="Q28" s="1">
        <v>2</v>
      </c>
      <c r="R28" s="1"/>
      <c r="S28" s="1"/>
      <c r="T28" s="1"/>
      <c r="U28" s="1"/>
      <c r="V28" s="1">
        <f t="shared" ref="V28" si="9">D28+E28+H28+K28+P28+Q28+R28+S28+U28</f>
        <v>15</v>
      </c>
      <c r="W28" s="1">
        <f t="shared" ref="W28" si="10">F28-E28+I28-H28+L28-K28+T28</f>
        <v>2</v>
      </c>
      <c r="X28" s="1">
        <f t="shared" ref="X28" si="11">V28-W28</f>
        <v>13</v>
      </c>
      <c r="Y28" s="3">
        <f t="shared" ref="Y28" si="12">X28/V28</f>
        <v>0.8666666666666667</v>
      </c>
    </row>
    <row r="29" spans="1:25" x14ac:dyDescent="0.2">
      <c r="A29" s="19" t="s">
        <v>101</v>
      </c>
      <c r="B29" s="1">
        <v>1</v>
      </c>
      <c r="C29" s="1"/>
      <c r="D29" s="1">
        <v>15</v>
      </c>
      <c r="E29" s="1"/>
      <c r="F29" s="1"/>
      <c r="G29" s="3"/>
      <c r="H29" s="1">
        <v>5</v>
      </c>
      <c r="I29" s="1">
        <v>6</v>
      </c>
      <c r="J29" s="3"/>
      <c r="K29" s="1"/>
      <c r="L29" s="1"/>
      <c r="M29" s="3"/>
      <c r="N29" s="1"/>
      <c r="O29" s="1">
        <v>1</v>
      </c>
      <c r="P29" s="1">
        <f t="shared" si="0"/>
        <v>1</v>
      </c>
      <c r="Q29" s="1">
        <v>2</v>
      </c>
      <c r="R29" s="1"/>
      <c r="S29" s="1">
        <v>1</v>
      </c>
      <c r="T29" s="1">
        <v>1</v>
      </c>
      <c r="U29" s="1"/>
      <c r="V29" s="1">
        <f t="shared" si="5"/>
        <v>24</v>
      </c>
      <c r="W29" s="1">
        <f t="shared" si="6"/>
        <v>2</v>
      </c>
      <c r="X29" s="1">
        <f t="shared" si="7"/>
        <v>22</v>
      </c>
      <c r="Y29" s="3">
        <f t="shared" si="8"/>
        <v>0.91666666666666663</v>
      </c>
    </row>
    <row r="30" spans="1:25" x14ac:dyDescent="0.2">
      <c r="A30" s="19" t="s">
        <v>55</v>
      </c>
      <c r="B30" s="1">
        <v>1</v>
      </c>
      <c r="C30" s="1"/>
      <c r="D30" s="1">
        <v>5</v>
      </c>
      <c r="E30" s="1">
        <v>1</v>
      </c>
      <c r="F30" s="1">
        <v>2</v>
      </c>
      <c r="G30" s="3"/>
      <c r="H30" s="1">
        <v>1</v>
      </c>
      <c r="I30" s="1">
        <v>3</v>
      </c>
      <c r="J30" s="3"/>
      <c r="K30" s="1"/>
      <c r="L30" s="1"/>
      <c r="M30" s="3"/>
      <c r="N30" s="1">
        <v>1</v>
      </c>
      <c r="O30" s="1">
        <v>2</v>
      </c>
      <c r="P30" s="1">
        <v>3</v>
      </c>
      <c r="Q30" s="1">
        <v>2</v>
      </c>
      <c r="R30" s="1"/>
      <c r="S30" s="1">
        <v>1</v>
      </c>
      <c r="T30" s="1">
        <v>1</v>
      </c>
      <c r="U30" s="1">
        <v>1</v>
      </c>
      <c r="V30" s="1">
        <f t="shared" ref="V30" si="13">D30+E30+H30+K30+P30+Q30+R30+S30+U30</f>
        <v>14</v>
      </c>
      <c r="W30" s="1">
        <f t="shared" ref="W30" si="14">F30-E30+I30-H30+L30-K30+T30</f>
        <v>4</v>
      </c>
      <c r="X30" s="1">
        <f t="shared" ref="X30" si="15">V30-W30</f>
        <v>10</v>
      </c>
      <c r="Y30" s="3">
        <f t="shared" ref="Y30" si="16">X30/V30</f>
        <v>0.7142857142857143</v>
      </c>
    </row>
    <row r="31" spans="1:25" x14ac:dyDescent="0.2">
      <c r="A31" s="7" t="s">
        <v>103</v>
      </c>
      <c r="B31" s="1">
        <v>1</v>
      </c>
      <c r="C31" s="1"/>
      <c r="D31" s="1">
        <v>12</v>
      </c>
      <c r="E31" s="1"/>
      <c r="F31" s="1"/>
      <c r="G31" s="3"/>
      <c r="H31" s="1">
        <v>4</v>
      </c>
      <c r="I31" s="1">
        <v>8</v>
      </c>
      <c r="J31" s="3"/>
      <c r="K31" s="1"/>
      <c r="L31" s="1"/>
      <c r="M31" s="3"/>
      <c r="N31" s="1"/>
      <c r="O31" s="1">
        <v>1</v>
      </c>
      <c r="P31" s="1">
        <v>3</v>
      </c>
      <c r="Q31" s="1">
        <v>1</v>
      </c>
      <c r="R31" s="1"/>
      <c r="S31" s="1">
        <v>1</v>
      </c>
      <c r="T31" s="1"/>
      <c r="U31" s="1"/>
      <c r="V31" s="1">
        <f t="shared" ref="V31:V34" si="17">D31+E31+H31+K31+P31+Q31+R31+S31+U31</f>
        <v>21</v>
      </c>
      <c r="W31" s="1">
        <f t="shared" ref="W31:W34" si="18">F31-E31+I31-H31+L31-K31+T31</f>
        <v>4</v>
      </c>
      <c r="X31" s="1">
        <f t="shared" ref="X31:X34" si="19">V31-W31</f>
        <v>17</v>
      </c>
      <c r="Y31" s="3">
        <f t="shared" ref="Y31:Y34" si="20">X31/V31</f>
        <v>0.80952380952380953</v>
      </c>
    </row>
    <row r="32" spans="1:25" x14ac:dyDescent="0.2">
      <c r="A32" s="19" t="s">
        <v>104</v>
      </c>
      <c r="B32" s="1">
        <v>1</v>
      </c>
      <c r="C32" s="1"/>
      <c r="D32" s="1">
        <v>3</v>
      </c>
      <c r="E32" s="1"/>
      <c r="F32" s="1"/>
      <c r="G32" s="3"/>
      <c r="H32" s="1">
        <v>1</v>
      </c>
      <c r="I32" s="1">
        <v>3</v>
      </c>
      <c r="J32" s="3"/>
      <c r="K32" s="1"/>
      <c r="L32" s="1"/>
      <c r="M32" s="3"/>
      <c r="N32" s="1"/>
      <c r="O32" s="1">
        <v>3</v>
      </c>
      <c r="P32" s="1">
        <v>3</v>
      </c>
      <c r="Q32" s="1"/>
      <c r="R32" s="1"/>
      <c r="S32" s="1">
        <v>1</v>
      </c>
      <c r="T32" s="1"/>
      <c r="U32" s="1"/>
      <c r="V32" s="1">
        <f t="shared" si="17"/>
        <v>8</v>
      </c>
      <c r="W32" s="1">
        <f t="shared" si="18"/>
        <v>2</v>
      </c>
      <c r="X32" s="1">
        <f t="shared" si="19"/>
        <v>6</v>
      </c>
      <c r="Y32" s="3">
        <f t="shared" si="20"/>
        <v>0.75</v>
      </c>
    </row>
    <row r="33" spans="1:25" x14ac:dyDescent="0.2">
      <c r="A33" s="9" t="s">
        <v>105</v>
      </c>
      <c r="B33" s="1">
        <v>1</v>
      </c>
      <c r="C33" s="1"/>
      <c r="D33" s="1">
        <v>0</v>
      </c>
      <c r="E33" s="1"/>
      <c r="F33" s="1"/>
      <c r="G33" s="3"/>
      <c r="H33" s="1">
        <v>0</v>
      </c>
      <c r="I33" s="1">
        <v>1</v>
      </c>
      <c r="J33" s="3"/>
      <c r="K33" s="1"/>
      <c r="L33" s="1"/>
      <c r="M33" s="3"/>
      <c r="N33" s="1"/>
      <c r="O33" s="1"/>
      <c r="P33" s="1"/>
      <c r="Q33" s="1">
        <v>1</v>
      </c>
      <c r="R33" s="1"/>
      <c r="S33" s="1"/>
      <c r="T33" s="1">
        <v>1</v>
      </c>
      <c r="U33" s="1"/>
      <c r="V33" s="1">
        <f t="shared" si="17"/>
        <v>1</v>
      </c>
      <c r="W33" s="1">
        <f t="shared" si="18"/>
        <v>2</v>
      </c>
      <c r="X33" s="1">
        <f t="shared" si="19"/>
        <v>-1</v>
      </c>
      <c r="Y33" s="3">
        <f t="shared" si="20"/>
        <v>-1</v>
      </c>
    </row>
    <row r="34" spans="1:25" x14ac:dyDescent="0.2">
      <c r="A34" s="4"/>
      <c r="B34" s="4"/>
      <c r="C34" s="4"/>
      <c r="D34" s="4"/>
      <c r="E34" s="4"/>
      <c r="F34" s="4"/>
      <c r="G34" s="10"/>
      <c r="H34" s="4"/>
      <c r="I34" s="4"/>
      <c r="J34" s="10"/>
      <c r="K34" s="4"/>
      <c r="L34" s="4"/>
      <c r="M34" s="10"/>
      <c r="N34" s="4"/>
      <c r="O34" s="4"/>
      <c r="P34" s="4"/>
      <c r="Q34" s="4"/>
      <c r="R34" s="4"/>
      <c r="S34" s="4"/>
      <c r="T34" s="4"/>
      <c r="U34" s="4"/>
      <c r="V34" s="4">
        <f t="shared" si="17"/>
        <v>0</v>
      </c>
      <c r="W34" s="4">
        <f t="shared" si="18"/>
        <v>0</v>
      </c>
      <c r="X34" s="4">
        <f t="shared" si="19"/>
        <v>0</v>
      </c>
      <c r="Y34" s="10" t="e">
        <f t="shared" si="20"/>
        <v>#DIV/0!</v>
      </c>
    </row>
    <row r="35" spans="1:25" x14ac:dyDescent="0.2">
      <c r="A35" s="1" t="s">
        <v>26</v>
      </c>
      <c r="B35" s="1">
        <f>SUM(B2:B34)</f>
        <v>31</v>
      </c>
      <c r="C35" s="1">
        <f>AVERAGE(D2:D34)</f>
        <v>6.4516129032258061</v>
      </c>
      <c r="D35" s="1">
        <f>SUM(D2:D34)</f>
        <v>200</v>
      </c>
      <c r="E35" s="1">
        <f>SUM(E2:E34)</f>
        <v>5</v>
      </c>
      <c r="F35" s="1">
        <f>SUM(F2:F34)</f>
        <v>13</v>
      </c>
      <c r="G35" s="3">
        <f>E35/F35</f>
        <v>0.38461538461538464</v>
      </c>
      <c r="H35" s="1">
        <f>SUM(H2:H34)</f>
        <v>61</v>
      </c>
      <c r="I35" s="1">
        <f>SUM(I2:I34)</f>
        <v>139</v>
      </c>
      <c r="J35" s="3">
        <f>H35/I35</f>
        <v>0.43884892086330934</v>
      </c>
      <c r="K35" s="1">
        <f t="shared" ref="K35:X35" si="21">SUM(K2:K34)</f>
        <v>7</v>
      </c>
      <c r="L35" s="1">
        <f t="shared" si="21"/>
        <v>8</v>
      </c>
      <c r="M35" s="3">
        <f>K35/L35</f>
        <v>0.875</v>
      </c>
      <c r="N35" s="1">
        <f t="shared" si="21"/>
        <v>15</v>
      </c>
      <c r="O35" s="1">
        <f t="shared" si="21"/>
        <v>48</v>
      </c>
      <c r="P35" s="1">
        <f t="shared" si="21"/>
        <v>65</v>
      </c>
      <c r="Q35" s="1">
        <f t="shared" si="21"/>
        <v>55</v>
      </c>
      <c r="R35" s="1">
        <f t="shared" si="21"/>
        <v>0</v>
      </c>
      <c r="S35" s="1">
        <f t="shared" si="21"/>
        <v>47</v>
      </c>
      <c r="T35" s="1">
        <f t="shared" si="21"/>
        <v>25</v>
      </c>
      <c r="U35" s="1">
        <f t="shared" si="21"/>
        <v>2</v>
      </c>
      <c r="V35" s="1">
        <f t="shared" si="21"/>
        <v>442</v>
      </c>
      <c r="W35" s="1">
        <f t="shared" si="21"/>
        <v>112</v>
      </c>
      <c r="X35" s="1">
        <f t="shared" si="21"/>
        <v>330</v>
      </c>
      <c r="Y35" s="3">
        <f t="shared" ref="Y35" si="22">X35/V35</f>
        <v>0.74660633484162897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77C8-0C64-C349-A364-7567512784D8}">
  <dimension ref="A1:Y23"/>
  <sheetViews>
    <sheetView workbookViewId="0">
      <pane ySplit="1400" topLeftCell="A2" activePane="bottomLeft"/>
      <selection activeCell="B1" sqref="B1"/>
      <selection pane="bottomLeft" activeCell="B14" sqref="B14"/>
    </sheetView>
  </sheetViews>
  <sheetFormatPr baseColWidth="10" defaultRowHeight="16" x14ac:dyDescent="0.2"/>
  <cols>
    <col min="1" max="1" width="22.5" bestFit="1" customWidth="1"/>
    <col min="2" max="2" width="3.1640625" bestFit="1" customWidth="1"/>
    <col min="3" max="3" width="7.83203125" customWidth="1"/>
    <col min="4" max="5" width="6.1640625" bestFit="1" customWidth="1"/>
    <col min="6" max="6" width="5.6640625" bestFit="1" customWidth="1"/>
    <col min="7" max="7" width="6.1640625" style="17" bestFit="1" customWidth="1"/>
    <col min="8" max="8" width="6.1640625" bestFit="1" customWidth="1"/>
    <col min="9" max="9" width="5.6640625" bestFit="1" customWidth="1"/>
    <col min="10" max="10" width="6.1640625" style="17" bestFit="1" customWidth="1"/>
    <col min="11" max="11" width="4.83203125" bestFit="1" customWidth="1"/>
    <col min="12" max="12" width="4.33203125" bestFit="1" customWidth="1"/>
    <col min="13" max="13" width="6.1640625" style="17" bestFit="1" customWidth="1"/>
    <col min="14" max="14" width="5.332031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68</v>
      </c>
    </row>
    <row r="2" spans="1:25" x14ac:dyDescent="0.2">
      <c r="N2" t="s">
        <v>27</v>
      </c>
      <c r="V2" s="1" t="s">
        <v>1</v>
      </c>
      <c r="W2" s="1" t="s">
        <v>2</v>
      </c>
      <c r="X2" s="1"/>
      <c r="Y2" s="1" t="s">
        <v>3</v>
      </c>
    </row>
    <row r="3" spans="1:25" x14ac:dyDescent="0.2">
      <c r="A3" s="1" t="s">
        <v>28</v>
      </c>
      <c r="B3" s="1" t="s">
        <v>5</v>
      </c>
      <c r="C3" s="1" t="s">
        <v>6</v>
      </c>
      <c r="D3" s="1" t="s">
        <v>7</v>
      </c>
      <c r="E3" s="1" t="s">
        <v>29</v>
      </c>
      <c r="F3" s="1" t="s">
        <v>30</v>
      </c>
      <c r="G3" s="3" t="s">
        <v>10</v>
      </c>
      <c r="H3" s="1" t="s">
        <v>31</v>
      </c>
      <c r="I3" s="1" t="s">
        <v>32</v>
      </c>
      <c r="J3" s="3" t="s">
        <v>11</v>
      </c>
      <c r="K3" s="1" t="s">
        <v>12</v>
      </c>
      <c r="L3" s="1" t="s">
        <v>13</v>
      </c>
      <c r="M3" s="3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33</v>
      </c>
      <c r="V3" s="1" t="s">
        <v>23</v>
      </c>
      <c r="W3" s="1" t="s">
        <v>23</v>
      </c>
      <c r="X3" s="1" t="s">
        <v>24</v>
      </c>
      <c r="Y3" s="1" t="s">
        <v>25</v>
      </c>
    </row>
    <row r="4" spans="1:25" x14ac:dyDescent="0.2">
      <c r="A4" s="1"/>
      <c r="B4" s="1"/>
      <c r="C4" s="1"/>
      <c r="D4" s="1"/>
      <c r="E4" s="1"/>
      <c r="F4" s="1"/>
      <c r="G4" s="3"/>
      <c r="H4" s="1"/>
      <c r="I4" s="1"/>
      <c r="J4" s="3"/>
      <c r="K4" s="1"/>
      <c r="L4" s="1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" t="e">
        <f>X4/V4</f>
        <v>#DIV/0!</v>
      </c>
    </row>
    <row r="5" spans="1:25" x14ac:dyDescent="0.2">
      <c r="A5" s="7"/>
      <c r="B5" s="1"/>
      <c r="C5" s="1"/>
      <c r="D5" s="1"/>
      <c r="E5" s="1"/>
      <c r="F5" s="1"/>
      <c r="G5" s="3"/>
      <c r="H5" s="1"/>
      <c r="I5" s="1"/>
      <c r="J5" s="3"/>
      <c r="K5" s="1"/>
      <c r="L5" s="1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</row>
    <row r="6" spans="1:25" x14ac:dyDescent="0.2">
      <c r="A6" s="19" t="s">
        <v>77</v>
      </c>
      <c r="B6" s="1">
        <v>1</v>
      </c>
      <c r="C6" s="1"/>
      <c r="D6" s="1">
        <v>0</v>
      </c>
      <c r="E6" s="1"/>
      <c r="F6" s="1"/>
      <c r="G6" s="3"/>
      <c r="H6" s="1"/>
      <c r="I6" s="1"/>
      <c r="J6" s="3"/>
      <c r="K6" s="1"/>
      <c r="L6" s="1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"/>
    </row>
    <row r="7" spans="1:25" x14ac:dyDescent="0.2">
      <c r="A7" s="19" t="s">
        <v>79</v>
      </c>
      <c r="B7" s="1">
        <v>1</v>
      </c>
      <c r="C7" s="1"/>
      <c r="D7" s="1">
        <v>0</v>
      </c>
      <c r="E7" s="1"/>
      <c r="F7" s="1"/>
      <c r="G7" s="3"/>
      <c r="H7" s="1">
        <v>0</v>
      </c>
      <c r="I7" s="1">
        <v>1</v>
      </c>
      <c r="J7" s="3"/>
      <c r="K7" s="1"/>
      <c r="L7" s="1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"/>
    </row>
    <row r="8" spans="1:25" x14ac:dyDescent="0.2">
      <c r="A8" s="20" t="s">
        <v>90</v>
      </c>
      <c r="B8" s="1">
        <v>1</v>
      </c>
      <c r="C8" s="1"/>
      <c r="D8" s="1">
        <v>2</v>
      </c>
      <c r="E8" s="1">
        <v>1</v>
      </c>
      <c r="F8" s="1">
        <v>1</v>
      </c>
      <c r="G8" s="3"/>
      <c r="H8" s="1"/>
      <c r="I8" s="1"/>
      <c r="J8" s="3"/>
      <c r="K8" s="1"/>
      <c r="L8" s="1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"/>
    </row>
    <row r="9" spans="1:25" x14ac:dyDescent="0.2">
      <c r="A9" s="19" t="s">
        <v>38</v>
      </c>
      <c r="B9" s="1">
        <v>1</v>
      </c>
      <c r="C9" s="1"/>
      <c r="D9" s="1">
        <v>1</v>
      </c>
      <c r="E9" s="1">
        <v>0</v>
      </c>
      <c r="F9" s="1">
        <v>1</v>
      </c>
      <c r="G9" s="3"/>
      <c r="H9" s="1"/>
      <c r="I9" s="1"/>
      <c r="J9" s="3"/>
      <c r="K9" s="1">
        <v>1</v>
      </c>
      <c r="L9" s="1">
        <v>2</v>
      </c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3"/>
    </row>
    <row r="10" spans="1:25" x14ac:dyDescent="0.2">
      <c r="A10" s="19" t="s">
        <v>98</v>
      </c>
      <c r="B10" s="1">
        <v>1</v>
      </c>
      <c r="C10" s="1"/>
      <c r="D10" s="1">
        <v>2</v>
      </c>
      <c r="E10" s="1">
        <v>1</v>
      </c>
      <c r="F10" s="1">
        <v>2</v>
      </c>
      <c r="G10" s="3"/>
      <c r="H10" s="1"/>
      <c r="I10" s="1"/>
      <c r="J10" s="3"/>
      <c r="K10" s="1"/>
      <c r="L10" s="1"/>
      <c r="M10" s="3"/>
      <c r="N10" s="1"/>
      <c r="O10" s="1"/>
      <c r="P10" s="1"/>
      <c r="Q10" s="1"/>
      <c r="R10" s="1"/>
      <c r="S10" s="1"/>
      <c r="T10" s="1">
        <v>1</v>
      </c>
      <c r="U10" s="1"/>
      <c r="V10" s="1"/>
      <c r="W10" s="1"/>
      <c r="X10" s="1"/>
      <c r="Y10" s="3"/>
    </row>
    <row r="11" spans="1:25" x14ac:dyDescent="0.2">
      <c r="A11" s="19" t="s">
        <v>100</v>
      </c>
      <c r="B11" s="1">
        <v>1</v>
      </c>
      <c r="C11" s="1"/>
      <c r="D11" s="1">
        <v>3</v>
      </c>
      <c r="E11" s="1">
        <v>1</v>
      </c>
      <c r="F11" s="1">
        <v>1</v>
      </c>
      <c r="G11" s="3"/>
      <c r="H11" s="1"/>
      <c r="I11" s="1"/>
      <c r="J11" s="3"/>
      <c r="K11" s="1">
        <v>1</v>
      </c>
      <c r="L11" s="1">
        <v>2</v>
      </c>
      <c r="M11" s="3"/>
      <c r="N11" s="1"/>
      <c r="O11" s="1">
        <v>1</v>
      </c>
      <c r="P11" s="1"/>
      <c r="Q11" s="1"/>
      <c r="R11" s="1"/>
      <c r="S11" s="1"/>
      <c r="T11" s="1"/>
      <c r="U11" s="1"/>
      <c r="V11" s="1"/>
      <c r="W11" s="1"/>
      <c r="X11" s="1"/>
      <c r="Y11" s="3"/>
    </row>
    <row r="12" spans="1:25" x14ac:dyDescent="0.2">
      <c r="A12" s="19" t="s">
        <v>101</v>
      </c>
      <c r="B12" s="1">
        <v>1</v>
      </c>
      <c r="C12" s="1"/>
      <c r="D12" s="1">
        <v>0</v>
      </c>
      <c r="E12" s="1"/>
      <c r="F12" s="1"/>
      <c r="G12" s="3"/>
      <c r="H12" s="1"/>
      <c r="I12" s="1"/>
      <c r="J12" s="3"/>
      <c r="K12" s="1"/>
      <c r="L12" s="1"/>
      <c r="M12" s="3"/>
      <c r="N12" s="1"/>
      <c r="O12" s="1">
        <v>2</v>
      </c>
      <c r="P12" s="1"/>
      <c r="Q12" s="1"/>
      <c r="R12" s="1"/>
      <c r="S12" s="1"/>
      <c r="T12" s="1">
        <v>2</v>
      </c>
      <c r="U12" s="1"/>
      <c r="V12" s="1"/>
      <c r="W12" s="1"/>
      <c r="X12" s="1"/>
      <c r="Y12" s="3"/>
    </row>
    <row r="13" spans="1:25" x14ac:dyDescent="0.2">
      <c r="A13" s="19" t="s">
        <v>103</v>
      </c>
      <c r="B13" s="1">
        <v>1</v>
      </c>
      <c r="C13" s="1"/>
      <c r="D13" s="1">
        <v>0</v>
      </c>
      <c r="E13" s="1"/>
      <c r="F13" s="1"/>
      <c r="G13" s="3"/>
      <c r="H13" s="1"/>
      <c r="I13" s="1"/>
      <c r="J13" s="3"/>
      <c r="K13" s="1"/>
      <c r="L13" s="1"/>
      <c r="M13" s="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"/>
    </row>
    <row r="14" spans="1:25" x14ac:dyDescent="0.2">
      <c r="A14" s="6"/>
      <c r="B14" s="1"/>
      <c r="C14" s="1"/>
      <c r="D14" s="1"/>
      <c r="E14" s="1"/>
      <c r="F14" s="1"/>
      <c r="G14" s="3"/>
      <c r="H14" s="1"/>
      <c r="I14" s="1"/>
      <c r="J14" s="3"/>
      <c r="K14" s="1"/>
      <c r="L14" s="1"/>
      <c r="M14" s="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"/>
    </row>
    <row r="15" spans="1:25" x14ac:dyDescent="0.2">
      <c r="B15" s="1"/>
      <c r="C15" s="1"/>
      <c r="D15" s="1"/>
      <c r="E15" s="1"/>
      <c r="F15" s="1"/>
      <c r="G15" s="3"/>
      <c r="H15" s="1"/>
      <c r="I15" s="1"/>
      <c r="J15" s="3"/>
      <c r="K15" s="1"/>
      <c r="L15" s="1"/>
      <c r="M15" s="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</row>
    <row r="16" spans="1:25" x14ac:dyDescent="0.2">
      <c r="A16" s="6"/>
      <c r="B16" s="1"/>
      <c r="C16" s="1"/>
      <c r="D16" s="1"/>
      <c r="E16" s="1"/>
      <c r="F16" s="1"/>
      <c r="G16" s="3"/>
      <c r="H16" s="1"/>
      <c r="I16" s="1"/>
      <c r="J16" s="3"/>
      <c r="K16" s="1"/>
      <c r="L16" s="1"/>
      <c r="M16" s="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3"/>
    </row>
    <row r="17" spans="1:25" x14ac:dyDescent="0.2">
      <c r="A17" s="1"/>
      <c r="B17" s="1"/>
      <c r="C17" s="1"/>
      <c r="D17" s="1"/>
      <c r="E17" s="1"/>
      <c r="F17" s="1"/>
      <c r="G17" s="3"/>
      <c r="H17" s="1"/>
      <c r="I17" s="1"/>
      <c r="J17" s="3"/>
      <c r="K17" s="1"/>
      <c r="L17" s="1"/>
      <c r="M17" s="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3"/>
    </row>
    <row r="18" spans="1:25" x14ac:dyDescent="0.2">
      <c r="A18" s="6"/>
      <c r="B18" s="1"/>
      <c r="C18" s="1"/>
      <c r="D18" s="1"/>
      <c r="E18" s="1"/>
      <c r="F18" s="1"/>
      <c r="G18" s="3"/>
      <c r="H18" s="1"/>
      <c r="I18" s="1"/>
      <c r="J18" s="3"/>
      <c r="K18" s="1"/>
      <c r="L18" s="1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3"/>
    </row>
    <row r="19" spans="1:25" x14ac:dyDescent="0.2">
      <c r="A19" s="7"/>
      <c r="B19" s="1"/>
      <c r="C19" s="1"/>
      <c r="D19" s="1"/>
      <c r="E19" s="1"/>
      <c r="F19" s="1"/>
      <c r="G19" s="3"/>
      <c r="H19" s="1"/>
      <c r="I19" s="1"/>
      <c r="J19" s="3"/>
      <c r="K19" s="1"/>
      <c r="L19" s="1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3"/>
    </row>
    <row r="20" spans="1:25" x14ac:dyDescent="0.2">
      <c r="A20" s="7"/>
      <c r="B20" s="1"/>
      <c r="C20" s="1"/>
      <c r="D20" s="1"/>
      <c r="E20" s="1"/>
      <c r="F20" s="1"/>
      <c r="G20" s="3"/>
      <c r="H20" s="1"/>
      <c r="I20" s="1"/>
      <c r="J20" s="3"/>
      <c r="K20" s="1"/>
      <c r="L20" s="1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3"/>
    </row>
    <row r="21" spans="1:25" x14ac:dyDescent="0.2">
      <c r="A21" s="1"/>
      <c r="B21" s="1"/>
      <c r="C21" s="1"/>
      <c r="D21" s="1"/>
      <c r="E21" s="1"/>
      <c r="F21" s="1"/>
      <c r="G21" s="3"/>
      <c r="H21" s="1"/>
      <c r="I21" s="1"/>
      <c r="J21" s="3"/>
      <c r="K21" s="1"/>
      <c r="L21" s="1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3"/>
    </row>
    <row r="22" spans="1:25" x14ac:dyDescent="0.2">
      <c r="A22" s="4"/>
      <c r="B22" s="4"/>
      <c r="C22" s="4"/>
      <c r="D22" s="4"/>
      <c r="E22" s="4"/>
      <c r="F22" s="4"/>
      <c r="G22" s="10"/>
      <c r="H22" s="4"/>
      <c r="I22" s="4"/>
      <c r="J22" s="10"/>
      <c r="K22" s="4"/>
      <c r="L22" s="4"/>
      <c r="M22" s="10"/>
      <c r="N22" s="4"/>
      <c r="O22" s="4"/>
      <c r="P22" s="4">
        <f t="shared" ref="P22" si="0">N22+O22</f>
        <v>0</v>
      </c>
      <c r="Q22" s="4"/>
      <c r="R22" s="4"/>
      <c r="S22" s="4"/>
      <c r="T22" s="4"/>
      <c r="U22" s="4"/>
      <c r="V22" s="15"/>
      <c r="W22" s="15"/>
      <c r="X22" s="15"/>
      <c r="Y22" s="15"/>
    </row>
    <row r="23" spans="1:25" x14ac:dyDescent="0.2">
      <c r="A23" s="1" t="s">
        <v>26</v>
      </c>
      <c r="B23" s="1">
        <f>SUM(B4:B22)</f>
        <v>8</v>
      </c>
      <c r="C23" s="8">
        <f>AVERAGE(D4:D22)</f>
        <v>1</v>
      </c>
      <c r="D23" s="1">
        <f>SUM(D4:D22)</f>
        <v>8</v>
      </c>
      <c r="E23" s="1">
        <f>SUM(E4:E22)</f>
        <v>3</v>
      </c>
      <c r="F23" s="1">
        <f>SUM(F4:F22)</f>
        <v>5</v>
      </c>
      <c r="G23" s="2">
        <f>E23/F23</f>
        <v>0.6</v>
      </c>
      <c r="H23" s="1">
        <f>SUM(H4:H22)</f>
        <v>0</v>
      </c>
      <c r="I23" s="1">
        <f>SUM(I4:I22)</f>
        <v>1</v>
      </c>
      <c r="J23" s="2">
        <f>H23/I23</f>
        <v>0</v>
      </c>
      <c r="K23" s="1">
        <f>SUM(K4:K22)</f>
        <v>2</v>
      </c>
      <c r="L23" s="1">
        <f>SUM(L4:L22)</f>
        <v>4</v>
      </c>
      <c r="M23" s="2">
        <f>K23/L23</f>
        <v>0.5</v>
      </c>
      <c r="N23" s="1">
        <f t="shared" ref="N23:X23" si="1">SUM(N4:N22)</f>
        <v>0</v>
      </c>
      <c r="O23" s="1">
        <f t="shared" si="1"/>
        <v>3</v>
      </c>
      <c r="P23" s="1">
        <f t="shared" si="1"/>
        <v>0</v>
      </c>
      <c r="Q23" s="1">
        <f t="shared" si="1"/>
        <v>0</v>
      </c>
      <c r="R23" s="1">
        <f t="shared" si="1"/>
        <v>0</v>
      </c>
      <c r="S23" s="1">
        <f t="shared" si="1"/>
        <v>0</v>
      </c>
      <c r="T23" s="1">
        <f t="shared" si="1"/>
        <v>3</v>
      </c>
      <c r="U23" s="1">
        <f t="shared" si="1"/>
        <v>0</v>
      </c>
      <c r="V23" s="1">
        <f t="shared" si="1"/>
        <v>0</v>
      </c>
      <c r="W23" s="1">
        <f t="shared" si="1"/>
        <v>0</v>
      </c>
      <c r="X23" s="1">
        <f t="shared" si="1"/>
        <v>0</v>
      </c>
      <c r="Y23" s="3" t="e">
        <f t="shared" ref="Y23" si="2">X23/V23</f>
        <v>#DIV/0!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581A-62C5-3443-8EFE-FE4E8E7CFB7F}">
  <dimension ref="A1:Y27"/>
  <sheetViews>
    <sheetView workbookViewId="0">
      <pane ySplit="1080" topLeftCell="A12" activePane="bottomLeft"/>
      <selection pane="bottomLeft" activeCell="A26" sqref="A26"/>
    </sheetView>
  </sheetViews>
  <sheetFormatPr baseColWidth="10" defaultRowHeight="16" x14ac:dyDescent="0.2"/>
  <cols>
    <col min="1" max="1" width="19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7.1640625" bestFit="1" customWidth="1"/>
    <col min="8" max="8" width="6.1640625" bestFit="1" customWidth="1"/>
    <col min="9" max="9" width="5.6640625" bestFit="1" customWidth="1"/>
    <col min="10" max="10" width="6.1640625" bestFit="1" customWidth="1"/>
    <col min="11" max="11" width="4.83203125" bestFit="1" customWidth="1"/>
    <col min="12" max="12" width="4.33203125" bestFit="1" customWidth="1"/>
    <col min="13" max="13" width="7.1640625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1" t="s">
        <v>10</v>
      </c>
      <c r="H2" s="1" t="s">
        <v>31</v>
      </c>
      <c r="I2" s="1" t="s">
        <v>32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7" t="s">
        <v>79</v>
      </c>
      <c r="B3" s="1">
        <v>1</v>
      </c>
      <c r="C3" s="1"/>
      <c r="D3" s="1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>
        <v>1</v>
      </c>
      <c r="U3" s="1"/>
      <c r="V3" s="1">
        <f t="shared" ref="V3" si="0">D3+E3+H3+K3+P3+Q3+R3+S3+U3</f>
        <v>0</v>
      </c>
      <c r="W3" s="1">
        <f t="shared" ref="W3" si="1">F3-E3+I3-H3+L3-K3+T3</f>
        <v>1</v>
      </c>
      <c r="X3" s="1">
        <f t="shared" ref="X3" si="2">V3-W3</f>
        <v>-1</v>
      </c>
      <c r="Y3" s="3" t="e">
        <f>X3/V3</f>
        <v>#DIV/0!</v>
      </c>
    </row>
    <row r="4" spans="1:25" x14ac:dyDescent="0.2">
      <c r="A4" s="7" t="s">
        <v>83</v>
      </c>
      <c r="B4" s="1">
        <v>1</v>
      </c>
      <c r="C4" s="1"/>
      <c r="D4" s="1">
        <v>3</v>
      </c>
      <c r="E4" s="1"/>
      <c r="F4" s="1"/>
      <c r="G4" s="1"/>
      <c r="H4" s="1">
        <v>1</v>
      </c>
      <c r="I4" s="1">
        <v>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>
        <f t="shared" ref="V4:V14" si="3">D4+E4+H4+K4+P4+Q4+R4+S4+U4</f>
        <v>4</v>
      </c>
      <c r="W4" s="1">
        <f t="shared" ref="W4:W14" si="4">F4-E4+I4-H4+L4-K4+T4</f>
        <v>1</v>
      </c>
      <c r="X4" s="1">
        <f t="shared" ref="X4:X14" si="5">V4-W4</f>
        <v>3</v>
      </c>
      <c r="Y4" s="3">
        <f t="shared" ref="Y4:Y14" si="6">X4/V4</f>
        <v>0.75</v>
      </c>
    </row>
    <row r="5" spans="1:25" x14ac:dyDescent="0.2">
      <c r="A5" s="19" t="s">
        <v>84</v>
      </c>
      <c r="B5" s="1">
        <v>1</v>
      </c>
      <c r="C5" s="1"/>
      <c r="D5" s="1">
        <v>0</v>
      </c>
      <c r="E5" s="1">
        <v>0</v>
      </c>
      <c r="F5" s="1">
        <v>1</v>
      </c>
      <c r="G5" s="1"/>
      <c r="H5" s="1">
        <v>0</v>
      </c>
      <c r="I5" s="1">
        <v>1</v>
      </c>
      <c r="J5" s="1"/>
      <c r="K5" s="1"/>
      <c r="L5" s="1"/>
      <c r="M5" s="1"/>
      <c r="N5" s="1"/>
      <c r="O5" s="1"/>
      <c r="P5" s="1"/>
      <c r="Q5" s="1">
        <v>2</v>
      </c>
      <c r="R5" s="1"/>
      <c r="S5" s="1"/>
      <c r="T5" s="1"/>
      <c r="U5" s="1"/>
      <c r="V5" s="1">
        <f t="shared" si="3"/>
        <v>2</v>
      </c>
      <c r="W5" s="1">
        <f t="shared" si="4"/>
        <v>2</v>
      </c>
      <c r="X5" s="1">
        <f t="shared" si="5"/>
        <v>0</v>
      </c>
      <c r="Y5" s="3">
        <f t="shared" si="6"/>
        <v>0</v>
      </c>
    </row>
    <row r="6" spans="1:25" x14ac:dyDescent="0.2">
      <c r="A6" t="s">
        <v>87</v>
      </c>
      <c r="B6" s="1">
        <v>1</v>
      </c>
      <c r="C6" s="1"/>
      <c r="D6" s="1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>
        <v>1</v>
      </c>
      <c r="P6" s="1">
        <f t="shared" ref="P6" si="7">N6+O6</f>
        <v>1</v>
      </c>
      <c r="Q6" s="1"/>
      <c r="R6" s="1"/>
      <c r="S6" s="1"/>
      <c r="T6" s="1"/>
      <c r="U6" s="1"/>
      <c r="V6" s="1">
        <f t="shared" si="3"/>
        <v>1</v>
      </c>
      <c r="W6" s="1">
        <f t="shared" si="4"/>
        <v>0</v>
      </c>
      <c r="X6" s="1">
        <f t="shared" si="5"/>
        <v>1</v>
      </c>
      <c r="Y6" s="3">
        <f t="shared" si="6"/>
        <v>1</v>
      </c>
    </row>
    <row r="7" spans="1:25" x14ac:dyDescent="0.2">
      <c r="A7" s="7" t="s">
        <v>53</v>
      </c>
      <c r="B7" s="1">
        <v>1</v>
      </c>
      <c r="C7" s="1"/>
      <c r="D7" s="1">
        <v>2</v>
      </c>
      <c r="E7" s="1">
        <v>1</v>
      </c>
      <c r="F7" s="1">
        <v>1</v>
      </c>
      <c r="G7" s="1"/>
      <c r="H7" s="1">
        <v>0</v>
      </c>
      <c r="I7" s="1">
        <v>1</v>
      </c>
      <c r="J7" s="1"/>
      <c r="K7" s="1"/>
      <c r="L7" s="1"/>
      <c r="M7" s="1"/>
      <c r="N7" s="1"/>
      <c r="O7" s="1"/>
      <c r="P7" s="1"/>
      <c r="Q7" s="1">
        <v>2</v>
      </c>
      <c r="R7" s="1"/>
      <c r="S7" s="1"/>
      <c r="T7" s="1"/>
      <c r="U7" s="1"/>
      <c r="V7" s="1">
        <f t="shared" si="3"/>
        <v>5</v>
      </c>
      <c r="W7" s="1">
        <f t="shared" si="4"/>
        <v>1</v>
      </c>
      <c r="X7" s="1">
        <f t="shared" si="5"/>
        <v>4</v>
      </c>
      <c r="Y7" s="3">
        <f t="shared" si="6"/>
        <v>0.8</v>
      </c>
    </row>
    <row r="8" spans="1:25" x14ac:dyDescent="0.2">
      <c r="A8" s="20" t="s">
        <v>90</v>
      </c>
      <c r="B8" s="1">
        <v>1</v>
      </c>
      <c r="C8" s="1"/>
      <c r="D8" s="1">
        <v>2</v>
      </c>
      <c r="E8" s="1">
        <v>1</v>
      </c>
      <c r="F8" s="1">
        <v>1</v>
      </c>
      <c r="G8" s="1"/>
      <c r="H8" s="1">
        <v>0</v>
      </c>
      <c r="I8" s="1">
        <v>1</v>
      </c>
      <c r="J8" s="1"/>
      <c r="K8" s="1"/>
      <c r="L8" s="1"/>
      <c r="M8" s="1"/>
      <c r="N8" s="1"/>
      <c r="O8" s="1">
        <v>1</v>
      </c>
      <c r="P8" s="1">
        <f t="shared" ref="P8" si="8">N8+O8</f>
        <v>1</v>
      </c>
      <c r="Q8" s="1">
        <v>2</v>
      </c>
      <c r="R8" s="1"/>
      <c r="S8" s="1"/>
      <c r="T8" s="1"/>
      <c r="U8" s="1"/>
      <c r="V8" s="1">
        <f t="shared" si="3"/>
        <v>6</v>
      </c>
      <c r="W8" s="1">
        <f t="shared" si="4"/>
        <v>1</v>
      </c>
      <c r="X8" s="1">
        <f t="shared" si="5"/>
        <v>5</v>
      </c>
      <c r="Y8" s="3">
        <f t="shared" si="6"/>
        <v>0.83333333333333337</v>
      </c>
    </row>
    <row r="9" spans="1:25" x14ac:dyDescent="0.2">
      <c r="A9" s="1" t="s">
        <v>91</v>
      </c>
      <c r="B9" s="1">
        <v>1</v>
      </c>
      <c r="C9" s="1"/>
      <c r="D9" s="1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>
        <f t="shared" si="3"/>
        <v>0</v>
      </c>
      <c r="W9" s="1">
        <f t="shared" si="4"/>
        <v>0</v>
      </c>
      <c r="X9" s="1">
        <f t="shared" si="5"/>
        <v>0</v>
      </c>
      <c r="Y9" s="3" t="e">
        <f t="shared" si="6"/>
        <v>#DIV/0!</v>
      </c>
    </row>
    <row r="10" spans="1:25" x14ac:dyDescent="0.2">
      <c r="A10" s="24" t="s">
        <v>92</v>
      </c>
      <c r="B10" s="1">
        <v>1</v>
      </c>
      <c r="C10" s="1"/>
      <c r="D10" s="1">
        <v>0</v>
      </c>
      <c r="E10" s="1">
        <v>0</v>
      </c>
      <c r="F10" s="1"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f t="shared" si="3"/>
        <v>0</v>
      </c>
      <c r="W10" s="1">
        <f t="shared" si="4"/>
        <v>1</v>
      </c>
      <c r="X10" s="1">
        <f t="shared" si="5"/>
        <v>-1</v>
      </c>
      <c r="Y10" s="3" t="e">
        <f t="shared" si="6"/>
        <v>#DIV/0!</v>
      </c>
    </row>
    <row r="11" spans="1:25" x14ac:dyDescent="0.2">
      <c r="A11" s="9" t="s">
        <v>93</v>
      </c>
      <c r="B11" s="1">
        <v>1</v>
      </c>
      <c r="C11" s="1"/>
      <c r="D11" s="1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v>1</v>
      </c>
      <c r="P11" s="1">
        <v>1</v>
      </c>
      <c r="Q11" s="1"/>
      <c r="R11" s="1"/>
      <c r="S11" s="1">
        <v>1</v>
      </c>
      <c r="T11" s="1">
        <v>1</v>
      </c>
      <c r="U11" s="1"/>
      <c r="V11" s="1">
        <f t="shared" si="3"/>
        <v>2</v>
      </c>
      <c r="W11" s="1">
        <f t="shared" si="4"/>
        <v>1</v>
      </c>
      <c r="X11" s="1">
        <f t="shared" si="5"/>
        <v>1</v>
      </c>
      <c r="Y11" s="3">
        <f t="shared" si="6"/>
        <v>0.5</v>
      </c>
    </row>
    <row r="12" spans="1:25" x14ac:dyDescent="0.2">
      <c r="A12" s="7" t="s">
        <v>38</v>
      </c>
      <c r="B12" s="1">
        <v>1</v>
      </c>
      <c r="C12" s="1"/>
      <c r="D12" s="1">
        <v>0</v>
      </c>
      <c r="E12" s="1"/>
      <c r="F12" s="1"/>
      <c r="G12" s="1"/>
      <c r="H12" s="1">
        <v>0</v>
      </c>
      <c r="I12" s="1">
        <v>1</v>
      </c>
      <c r="J12" s="1"/>
      <c r="K12" s="1"/>
      <c r="L12" s="1"/>
      <c r="M12" s="1"/>
      <c r="N12" s="1">
        <v>1</v>
      </c>
      <c r="O12" s="1">
        <v>2</v>
      </c>
      <c r="P12" s="1">
        <v>3</v>
      </c>
      <c r="Q12" s="1">
        <v>1</v>
      </c>
      <c r="R12" s="1"/>
      <c r="S12" s="1"/>
      <c r="T12" s="1">
        <v>1</v>
      </c>
      <c r="U12" s="1"/>
      <c r="V12" s="1">
        <f t="shared" si="3"/>
        <v>4</v>
      </c>
      <c r="W12" s="1">
        <f t="shared" si="4"/>
        <v>2</v>
      </c>
      <c r="X12" s="1">
        <f t="shared" si="5"/>
        <v>2</v>
      </c>
      <c r="Y12" s="3">
        <f t="shared" si="6"/>
        <v>0.5</v>
      </c>
    </row>
    <row r="13" spans="1:25" x14ac:dyDescent="0.2">
      <c r="A13" s="1" t="s">
        <v>94</v>
      </c>
      <c r="B13" s="1">
        <v>1</v>
      </c>
      <c r="C13" s="1"/>
      <c r="D13" s="1">
        <v>3</v>
      </c>
      <c r="E13" s="1"/>
      <c r="F13" s="1"/>
      <c r="G13" s="1"/>
      <c r="H13" s="1">
        <v>1</v>
      </c>
      <c r="I13" s="1">
        <v>1</v>
      </c>
      <c r="J13" s="1"/>
      <c r="K13" s="1"/>
      <c r="L13" s="1"/>
      <c r="M13" s="1"/>
      <c r="N13" s="1"/>
      <c r="O13" s="1">
        <v>1</v>
      </c>
      <c r="P13" s="1">
        <v>1</v>
      </c>
      <c r="Q13" s="1"/>
      <c r="R13" s="1"/>
      <c r="S13" s="1">
        <v>1</v>
      </c>
      <c r="T13" s="1">
        <v>1</v>
      </c>
      <c r="U13" s="1"/>
      <c r="V13" s="1">
        <f t="shared" si="3"/>
        <v>6</v>
      </c>
      <c r="W13" s="1">
        <f t="shared" si="4"/>
        <v>1</v>
      </c>
      <c r="X13" s="1">
        <f t="shared" si="5"/>
        <v>5</v>
      </c>
      <c r="Y13" s="3">
        <f t="shared" si="6"/>
        <v>0.83333333333333337</v>
      </c>
    </row>
    <row r="14" spans="1:25" x14ac:dyDescent="0.2">
      <c r="A14" s="6" t="s">
        <v>95</v>
      </c>
      <c r="B14" s="1">
        <v>1</v>
      </c>
      <c r="C14" s="1"/>
      <c r="D14" s="1">
        <v>0</v>
      </c>
      <c r="E14" s="1">
        <v>0</v>
      </c>
      <c r="F14" s="1">
        <v>1</v>
      </c>
      <c r="G14" s="1"/>
      <c r="H14" s="1">
        <v>0</v>
      </c>
      <c r="I14" s="1">
        <v>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v>2</v>
      </c>
      <c r="U14" s="1"/>
      <c r="V14" s="1">
        <f t="shared" si="3"/>
        <v>0</v>
      </c>
      <c r="W14" s="1">
        <f t="shared" si="4"/>
        <v>4</v>
      </c>
      <c r="X14" s="1">
        <f t="shared" si="5"/>
        <v>-4</v>
      </c>
      <c r="Y14" s="3" t="e">
        <f t="shared" si="6"/>
        <v>#DIV/0!</v>
      </c>
    </row>
    <row r="15" spans="1:25" x14ac:dyDescent="0.2">
      <c r="A15" s="6" t="s">
        <v>96</v>
      </c>
      <c r="B15" s="1">
        <v>1</v>
      </c>
      <c r="C15" s="1"/>
      <c r="D15" s="1">
        <v>0</v>
      </c>
      <c r="E15" s="1"/>
      <c r="F15" s="1"/>
      <c r="G15" s="1"/>
      <c r="H15" s="1">
        <v>0</v>
      </c>
      <c r="I15" s="1">
        <v>3</v>
      </c>
      <c r="J15" s="1"/>
      <c r="K15" s="1"/>
      <c r="L15" s="1"/>
      <c r="M15" s="1"/>
      <c r="N15" s="1"/>
      <c r="O15" s="1">
        <v>2</v>
      </c>
      <c r="P15" s="1">
        <v>2</v>
      </c>
      <c r="Q15" s="1">
        <v>4</v>
      </c>
      <c r="R15" s="1"/>
      <c r="S15" s="1"/>
      <c r="T15" s="1"/>
      <c r="U15" s="1"/>
      <c r="V15" s="1">
        <f t="shared" ref="V15:V19" si="9">D15+E15+H15+K15+P15+Q15+R15+S15+U15</f>
        <v>6</v>
      </c>
      <c r="W15" s="1">
        <f t="shared" ref="W15:W19" si="10">F15-E15+I15-H15+L15-K15+T15</f>
        <v>3</v>
      </c>
      <c r="X15" s="1">
        <f t="shared" ref="X15:X19" si="11">V15-W15</f>
        <v>3</v>
      </c>
      <c r="Y15" s="3">
        <f t="shared" ref="Y15:Y19" si="12">X15/V15</f>
        <v>0.5</v>
      </c>
    </row>
    <row r="16" spans="1:25" x14ac:dyDescent="0.2">
      <c r="A16" s="1" t="s">
        <v>97</v>
      </c>
      <c r="B16" s="1">
        <v>1</v>
      </c>
      <c r="C16" s="1"/>
      <c r="D16" s="1">
        <v>6</v>
      </c>
      <c r="E16" s="1"/>
      <c r="F16" s="1"/>
      <c r="G16" s="1"/>
      <c r="H16" s="1">
        <v>2</v>
      </c>
      <c r="I16" s="1">
        <v>3</v>
      </c>
      <c r="J16" s="1"/>
      <c r="K16" s="1"/>
      <c r="L16" s="1"/>
      <c r="M16" s="1"/>
      <c r="N16" s="1"/>
      <c r="O16" s="1">
        <v>3</v>
      </c>
      <c r="P16" s="1">
        <v>3</v>
      </c>
      <c r="Q16" s="1">
        <v>1</v>
      </c>
      <c r="R16" s="1"/>
      <c r="S16" s="1">
        <v>1</v>
      </c>
      <c r="T16" s="1">
        <v>1</v>
      </c>
      <c r="U16" s="1"/>
      <c r="V16" s="1">
        <f t="shared" si="9"/>
        <v>13</v>
      </c>
      <c r="W16" s="1">
        <f t="shared" si="10"/>
        <v>2</v>
      </c>
      <c r="X16" s="1">
        <f t="shared" si="11"/>
        <v>11</v>
      </c>
      <c r="Y16" s="3">
        <f t="shared" si="12"/>
        <v>0.84615384615384615</v>
      </c>
    </row>
    <row r="17" spans="1:25" x14ac:dyDescent="0.2">
      <c r="A17" s="6" t="s">
        <v>98</v>
      </c>
      <c r="B17" s="1">
        <v>1</v>
      </c>
      <c r="C17" s="1"/>
      <c r="D17" s="1">
        <v>0</v>
      </c>
      <c r="E17" s="1"/>
      <c r="F17" s="1"/>
      <c r="G17" s="1"/>
      <c r="H17" s="1">
        <v>0</v>
      </c>
      <c r="I17" s="1">
        <v>2</v>
      </c>
      <c r="J17" s="1"/>
      <c r="K17" s="1"/>
      <c r="L17" s="1"/>
      <c r="M17" s="1"/>
      <c r="N17" s="1">
        <v>1</v>
      </c>
      <c r="O17" s="1">
        <v>1</v>
      </c>
      <c r="P17" s="1">
        <v>2</v>
      </c>
      <c r="Q17" s="1">
        <v>4</v>
      </c>
      <c r="R17" s="1"/>
      <c r="S17" s="1"/>
      <c r="T17" s="1">
        <v>1</v>
      </c>
      <c r="U17" s="1"/>
      <c r="V17" s="1">
        <f t="shared" si="9"/>
        <v>6</v>
      </c>
      <c r="W17" s="1">
        <f t="shared" si="10"/>
        <v>3</v>
      </c>
      <c r="X17" s="1">
        <f t="shared" si="11"/>
        <v>3</v>
      </c>
      <c r="Y17" s="3">
        <f t="shared" si="12"/>
        <v>0.5</v>
      </c>
    </row>
    <row r="18" spans="1:25" x14ac:dyDescent="0.2">
      <c r="A18" s="7" t="s">
        <v>83</v>
      </c>
      <c r="B18" s="1">
        <v>1</v>
      </c>
      <c r="C18" s="1"/>
      <c r="D18" s="1">
        <v>2</v>
      </c>
      <c r="E18" s="1">
        <v>1</v>
      </c>
      <c r="F18" s="1">
        <v>1</v>
      </c>
      <c r="G18" s="1"/>
      <c r="H18" s="1">
        <v>0</v>
      </c>
      <c r="I18" s="1">
        <v>1</v>
      </c>
      <c r="J18" s="1"/>
      <c r="K18" s="1"/>
      <c r="L18" s="1"/>
      <c r="M18" s="1"/>
      <c r="N18" s="1"/>
      <c r="O18" s="1">
        <v>3</v>
      </c>
      <c r="P18" s="1">
        <v>3</v>
      </c>
      <c r="Q18" s="1">
        <v>2</v>
      </c>
      <c r="R18" s="1"/>
      <c r="S18" s="1"/>
      <c r="T18" s="1">
        <v>3</v>
      </c>
      <c r="U18" s="1"/>
      <c r="V18" s="1">
        <f t="shared" si="9"/>
        <v>8</v>
      </c>
      <c r="W18" s="1">
        <f t="shared" si="10"/>
        <v>4</v>
      </c>
      <c r="X18" s="1">
        <f t="shared" si="11"/>
        <v>4</v>
      </c>
      <c r="Y18" s="3">
        <f t="shared" si="12"/>
        <v>0.5</v>
      </c>
    </row>
    <row r="19" spans="1:25" x14ac:dyDescent="0.2">
      <c r="A19" s="7" t="s">
        <v>99</v>
      </c>
      <c r="B19" s="1">
        <v>1</v>
      </c>
      <c r="C19" s="1"/>
      <c r="D19" s="1">
        <v>0</v>
      </c>
      <c r="E19" s="1"/>
      <c r="F19" s="1"/>
      <c r="G19" s="1"/>
      <c r="H19" s="1">
        <v>0</v>
      </c>
      <c r="I19" s="1">
        <v>2</v>
      </c>
      <c r="J19" s="1"/>
      <c r="K19" s="1"/>
      <c r="L19" s="1"/>
      <c r="M19" s="1"/>
      <c r="N19" s="1">
        <v>1</v>
      </c>
      <c r="O19" s="1">
        <v>1</v>
      </c>
      <c r="P19" s="1">
        <v>2</v>
      </c>
      <c r="Q19" s="1">
        <v>2</v>
      </c>
      <c r="R19" s="1"/>
      <c r="S19" s="1"/>
      <c r="T19" s="1">
        <v>1</v>
      </c>
      <c r="U19" s="1"/>
      <c r="V19" s="1">
        <f t="shared" si="9"/>
        <v>4</v>
      </c>
      <c r="W19" s="1">
        <f t="shared" si="10"/>
        <v>3</v>
      </c>
      <c r="X19" s="1">
        <f t="shared" si="11"/>
        <v>1</v>
      </c>
      <c r="Y19" s="3">
        <f t="shared" si="12"/>
        <v>0.25</v>
      </c>
    </row>
    <row r="20" spans="1:25" x14ac:dyDescent="0.2">
      <c r="A20" s="6" t="s">
        <v>100</v>
      </c>
      <c r="B20" s="1">
        <v>1</v>
      </c>
      <c r="C20" s="1"/>
      <c r="D20" s="1">
        <v>6</v>
      </c>
      <c r="E20" s="1">
        <v>0</v>
      </c>
      <c r="F20" s="1">
        <v>1</v>
      </c>
      <c r="G20" s="1"/>
      <c r="H20" s="1">
        <v>2</v>
      </c>
      <c r="I20" s="1">
        <v>6</v>
      </c>
      <c r="J20" s="1"/>
      <c r="K20" s="1"/>
      <c r="L20" s="1"/>
      <c r="M20" s="1"/>
      <c r="N20" s="1"/>
      <c r="O20" s="1">
        <v>2</v>
      </c>
      <c r="P20" s="1">
        <v>2</v>
      </c>
      <c r="Q20" s="1">
        <v>3</v>
      </c>
      <c r="R20" s="1"/>
      <c r="S20" s="1">
        <v>2</v>
      </c>
      <c r="T20" s="1"/>
      <c r="U20" s="1"/>
      <c r="V20" s="1">
        <f t="shared" ref="V20:V23" si="13">D20+E20+H20+K20+P20+Q20+R20+S20+U20</f>
        <v>15</v>
      </c>
      <c r="W20" s="1">
        <f t="shared" ref="W20:W23" si="14">F20-E20+I20-H20+L20-K20+T20</f>
        <v>5</v>
      </c>
      <c r="X20" s="1">
        <f t="shared" ref="X20:X23" si="15">V20-W20</f>
        <v>10</v>
      </c>
      <c r="Y20" s="3">
        <f t="shared" ref="Y20:Y23" si="16">X20/V20</f>
        <v>0.66666666666666663</v>
      </c>
    </row>
    <row r="21" spans="1:25" x14ac:dyDescent="0.2">
      <c r="A21" s="6" t="s">
        <v>95</v>
      </c>
      <c r="B21" s="1">
        <v>1</v>
      </c>
      <c r="C21" s="1"/>
      <c r="D21" s="1">
        <v>3</v>
      </c>
      <c r="E21" s="1"/>
      <c r="F21" s="1"/>
      <c r="G21" s="1"/>
      <c r="H21" s="1">
        <v>1</v>
      </c>
      <c r="I21" s="1">
        <v>3</v>
      </c>
      <c r="J21" s="1"/>
      <c r="K21" s="1"/>
      <c r="L21" s="1"/>
      <c r="M21" s="1"/>
      <c r="N21" s="1"/>
      <c r="O21" s="1">
        <v>3</v>
      </c>
      <c r="P21" s="1">
        <v>3</v>
      </c>
      <c r="Q21" s="1"/>
      <c r="R21" s="1"/>
      <c r="S21" s="1"/>
      <c r="T21" s="1">
        <v>1</v>
      </c>
      <c r="U21" s="1"/>
      <c r="V21" s="1">
        <f t="shared" si="13"/>
        <v>7</v>
      </c>
      <c r="W21" s="1">
        <f t="shared" si="14"/>
        <v>3</v>
      </c>
      <c r="X21" s="1">
        <f t="shared" si="15"/>
        <v>4</v>
      </c>
      <c r="Y21" s="3">
        <f t="shared" si="16"/>
        <v>0.5714285714285714</v>
      </c>
    </row>
    <row r="22" spans="1:25" x14ac:dyDescent="0.2">
      <c r="A22" s="19" t="s">
        <v>101</v>
      </c>
      <c r="B22" s="1">
        <v>1</v>
      </c>
      <c r="C22" s="1"/>
      <c r="D22" s="1">
        <v>3</v>
      </c>
      <c r="E22" s="1"/>
      <c r="F22" s="1"/>
      <c r="G22" s="1"/>
      <c r="H22" s="1">
        <v>1</v>
      </c>
      <c r="I22" s="1">
        <v>2</v>
      </c>
      <c r="J22" s="1"/>
      <c r="K22" s="1"/>
      <c r="L22" s="1"/>
      <c r="M22" s="1"/>
      <c r="N22" s="1"/>
      <c r="O22" s="1">
        <v>1</v>
      </c>
      <c r="P22" s="1"/>
      <c r="Q22" s="1">
        <v>8</v>
      </c>
      <c r="R22" s="1"/>
      <c r="S22" s="1"/>
      <c r="T22" s="1">
        <v>1</v>
      </c>
      <c r="U22" s="1"/>
      <c r="V22" s="1">
        <f t="shared" si="13"/>
        <v>12</v>
      </c>
      <c r="W22" s="1">
        <f t="shared" si="14"/>
        <v>2</v>
      </c>
      <c r="X22" s="1">
        <f t="shared" si="15"/>
        <v>10</v>
      </c>
      <c r="Y22" s="3">
        <f t="shared" si="16"/>
        <v>0.83333333333333337</v>
      </c>
    </row>
    <row r="23" spans="1:25" x14ac:dyDescent="0.2">
      <c r="A23" s="7" t="s">
        <v>55</v>
      </c>
      <c r="B23" s="1">
        <v>1</v>
      </c>
      <c r="C23" s="1"/>
      <c r="D23" s="1">
        <v>2</v>
      </c>
      <c r="E23" s="1"/>
      <c r="F23" s="1"/>
      <c r="G23" s="1"/>
      <c r="H23" s="1">
        <v>0</v>
      </c>
      <c r="I23" s="1">
        <v>1</v>
      </c>
      <c r="J23" s="1"/>
      <c r="K23" s="1">
        <v>2</v>
      </c>
      <c r="L23" s="1">
        <v>2</v>
      </c>
      <c r="M23" s="1"/>
      <c r="N23" s="1"/>
      <c r="O23" s="1">
        <v>3</v>
      </c>
      <c r="P23" s="1">
        <v>3</v>
      </c>
      <c r="Q23" s="1">
        <v>3</v>
      </c>
      <c r="R23" s="1"/>
      <c r="S23" s="1"/>
      <c r="T23" s="1">
        <v>2</v>
      </c>
      <c r="U23" s="1"/>
      <c r="V23" s="1">
        <f t="shared" si="13"/>
        <v>10</v>
      </c>
      <c r="W23" s="1">
        <f t="shared" si="14"/>
        <v>3</v>
      </c>
      <c r="X23" s="1">
        <f t="shared" si="15"/>
        <v>7</v>
      </c>
      <c r="Y23" s="3">
        <f t="shared" si="16"/>
        <v>0.7</v>
      </c>
    </row>
    <row r="24" spans="1:25" x14ac:dyDescent="0.2">
      <c r="A24" s="7" t="s">
        <v>103</v>
      </c>
      <c r="B24" s="1">
        <v>1</v>
      </c>
      <c r="C24" s="1"/>
      <c r="D24" s="1">
        <v>3</v>
      </c>
      <c r="E24" s="1">
        <v>0</v>
      </c>
      <c r="F24" s="1">
        <v>1</v>
      </c>
      <c r="G24" s="1"/>
      <c r="H24" s="1">
        <v>1</v>
      </c>
      <c r="I24" s="1">
        <v>2</v>
      </c>
      <c r="J24" s="1"/>
      <c r="K24" s="1"/>
      <c r="L24" s="1"/>
      <c r="M24" s="1"/>
      <c r="N24" s="1"/>
      <c r="O24" s="1">
        <v>3</v>
      </c>
      <c r="P24" s="1">
        <v>3</v>
      </c>
      <c r="Q24" s="1">
        <v>1</v>
      </c>
      <c r="R24" s="1"/>
      <c r="S24" s="1"/>
      <c r="T24" s="1">
        <v>2</v>
      </c>
      <c r="U24" s="1"/>
      <c r="V24" s="1">
        <f t="shared" ref="V24" si="17">D24+E24+H24+K24+P24+Q24+R24+S24+U24</f>
        <v>8</v>
      </c>
      <c r="W24" s="1">
        <f t="shared" ref="W24" si="18">F24-E24+I24-H24+L24-K24+T24</f>
        <v>4</v>
      </c>
      <c r="X24" s="1">
        <f t="shared" ref="X24" si="19">V24-W24</f>
        <v>4</v>
      </c>
      <c r="Y24" s="3">
        <f t="shared" ref="Y24" si="20">X24/V24</f>
        <v>0.5</v>
      </c>
    </row>
    <row r="25" spans="1:25" x14ac:dyDescent="0.2">
      <c r="A25" s="20" t="s">
        <v>104</v>
      </c>
      <c r="B25" s="1">
        <v>1</v>
      </c>
      <c r="C25" s="1"/>
      <c r="D25" s="1">
        <v>0</v>
      </c>
      <c r="E25" s="1"/>
      <c r="F25" s="1"/>
      <c r="G25" s="1"/>
      <c r="H25" s="1"/>
      <c r="I25" s="1"/>
      <c r="J25" s="1"/>
      <c r="K25" s="1"/>
      <c r="L25" s="1"/>
      <c r="M25" s="1"/>
      <c r="N25" s="1">
        <v>1</v>
      </c>
      <c r="O25" s="1">
        <v>3</v>
      </c>
      <c r="P25" s="1">
        <v>4</v>
      </c>
      <c r="Q25" s="1">
        <v>3</v>
      </c>
      <c r="R25" s="1"/>
      <c r="S25" s="1">
        <v>1</v>
      </c>
      <c r="T25" s="1">
        <v>1</v>
      </c>
      <c r="U25" s="1"/>
      <c r="V25" s="1">
        <f t="shared" ref="V25" si="21">D25+E25+H25+K25+P25+Q25+R25+S25+U25</f>
        <v>8</v>
      </c>
      <c r="W25" s="1">
        <f t="shared" ref="W25" si="22">F25-E25+I25-H25+L25-K25+T25</f>
        <v>1</v>
      </c>
      <c r="X25" s="1">
        <f t="shared" ref="X25" si="23">V25-W25</f>
        <v>7</v>
      </c>
      <c r="Y25" s="3">
        <f t="shared" ref="Y25" si="24">X25/V25</f>
        <v>0.875</v>
      </c>
    </row>
    <row r="26" spans="1:25" x14ac:dyDescent="0.2">
      <c r="A26" s="4" t="s">
        <v>105</v>
      </c>
      <c r="B26" s="4">
        <v>1</v>
      </c>
      <c r="C26" s="4"/>
      <c r="D26" s="4">
        <v>0</v>
      </c>
      <c r="E26" s="4"/>
      <c r="F26" s="4"/>
      <c r="G26" s="4"/>
      <c r="H26" s="4">
        <v>0</v>
      </c>
      <c r="I26" s="4">
        <v>1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1">
        <f t="shared" ref="V26" si="25">D26+E26+H26+K26+P26+Q26+R26+S26+U26</f>
        <v>0</v>
      </c>
      <c r="W26" s="1">
        <f t="shared" ref="W26" si="26">F26-E26+I26-H26+L26-K26+T26</f>
        <v>1</v>
      </c>
      <c r="X26" s="1">
        <f t="shared" ref="X26" si="27">V26-W26</f>
        <v>-1</v>
      </c>
      <c r="Y26" s="3" t="e">
        <f t="shared" ref="Y26" si="28">X26/V26</f>
        <v>#DIV/0!</v>
      </c>
    </row>
    <row r="27" spans="1:25" x14ac:dyDescent="0.2">
      <c r="A27" s="1" t="s">
        <v>26</v>
      </c>
      <c r="B27" s="1">
        <f>SUM(B2:B26)</f>
        <v>24</v>
      </c>
      <c r="C27" s="1">
        <f>AVERAGE(D2:D26)</f>
        <v>1.4583333333333333</v>
      </c>
      <c r="D27" s="1">
        <f>SUM(D2:D26)</f>
        <v>35</v>
      </c>
      <c r="E27" s="1">
        <f>SUM(E2:E26)</f>
        <v>3</v>
      </c>
      <c r="F27" s="1">
        <f>SUM(F2:F26)</f>
        <v>8</v>
      </c>
      <c r="G27" s="5">
        <f>E27/F27</f>
        <v>0.375</v>
      </c>
      <c r="H27" s="1">
        <f>SUM(H2:H26)</f>
        <v>9</v>
      </c>
      <c r="I27" s="1">
        <f>SUM(I2:I26)</f>
        <v>34</v>
      </c>
      <c r="J27" s="5">
        <f>H27/I27</f>
        <v>0.26470588235294118</v>
      </c>
      <c r="K27" s="1">
        <f t="shared" ref="K27:X27" si="29">SUM(K2:K26)</f>
        <v>2</v>
      </c>
      <c r="L27" s="1">
        <f t="shared" si="29"/>
        <v>2</v>
      </c>
      <c r="M27" s="5">
        <f>K27/L27</f>
        <v>1</v>
      </c>
      <c r="N27" s="1">
        <f t="shared" si="29"/>
        <v>4</v>
      </c>
      <c r="O27" s="1">
        <f t="shared" si="29"/>
        <v>31</v>
      </c>
      <c r="P27" s="1">
        <f t="shared" si="29"/>
        <v>34</v>
      </c>
      <c r="Q27" s="1">
        <f t="shared" si="29"/>
        <v>38</v>
      </c>
      <c r="R27" s="1">
        <f t="shared" si="29"/>
        <v>0</v>
      </c>
      <c r="S27" s="1">
        <f t="shared" si="29"/>
        <v>6</v>
      </c>
      <c r="T27" s="1">
        <f t="shared" si="29"/>
        <v>19</v>
      </c>
      <c r="U27" s="1">
        <f t="shared" si="29"/>
        <v>0</v>
      </c>
      <c r="V27" s="1">
        <f t="shared" si="29"/>
        <v>127</v>
      </c>
      <c r="W27" s="1">
        <f t="shared" si="29"/>
        <v>49</v>
      </c>
      <c r="X27" s="1">
        <f t="shared" si="29"/>
        <v>78</v>
      </c>
      <c r="Y27" s="3">
        <f t="shared" ref="Y27" si="30">X27/V27</f>
        <v>0.61417322834645671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ACE2C-13BE-3345-88F2-E54903EBCF52}">
  <dimension ref="A1:Y25"/>
  <sheetViews>
    <sheetView workbookViewId="0">
      <selection activeCell="A4" sqref="A4"/>
    </sheetView>
  </sheetViews>
  <sheetFormatPr baseColWidth="10" defaultRowHeight="16" x14ac:dyDescent="0.2"/>
  <cols>
    <col min="1" max="1" width="17.1640625" bestFit="1" customWidth="1"/>
    <col min="2" max="2" width="2.5" bestFit="1" customWidth="1"/>
    <col min="3" max="3" width="4.83203125" customWidth="1"/>
    <col min="4" max="5" width="6.1640625" bestFit="1" customWidth="1"/>
    <col min="6" max="6" width="5.6640625" bestFit="1" customWidth="1"/>
    <col min="7" max="8" width="6.1640625" bestFit="1" customWidth="1"/>
    <col min="9" max="9" width="5.6640625" bestFit="1" customWidth="1"/>
    <col min="10" max="10" width="6.1640625" bestFit="1" customWidth="1"/>
    <col min="11" max="11" width="4.83203125" bestFit="1" customWidth="1"/>
    <col min="12" max="12" width="4.33203125" bestFit="1" customWidth="1"/>
    <col min="13" max="13" width="7.5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1" t="s">
        <v>10</v>
      </c>
      <c r="H2" s="1" t="s">
        <v>31</v>
      </c>
      <c r="I2" s="1" t="s">
        <v>32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" t="s">
        <v>49</v>
      </c>
      <c r="B3" s="1">
        <v>1</v>
      </c>
      <c r="C3" s="1"/>
      <c r="D3" s="1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>
        <f t="shared" ref="V3" si="0">D3+E3+H3+K3+P3+Q3+R3+S3+U3</f>
        <v>3</v>
      </c>
      <c r="W3" s="1">
        <f t="shared" ref="W3" si="1">F3-E3+I3-H3+L3-K3+T3</f>
        <v>0</v>
      </c>
      <c r="X3" s="1">
        <f t="shared" ref="X3" si="2">V3-W3</f>
        <v>3</v>
      </c>
      <c r="Y3" s="3">
        <f>X3/V3</f>
        <v>1</v>
      </c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"/>
    </row>
    <row r="5" spans="1:25" x14ac:dyDescent="0.2">
      <c r="A5" s="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</row>
    <row r="6" spans="1:25" x14ac:dyDescent="0.2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3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f t="shared" ref="P10:P23" si="3">N10+O10</f>
        <v>0</v>
      </c>
      <c r="Q10" s="1"/>
      <c r="R10" s="1"/>
      <c r="S10" s="1"/>
      <c r="T10" s="1"/>
      <c r="U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f t="shared" si="3"/>
        <v>0</v>
      </c>
      <c r="Q11" s="1"/>
      <c r="R11" s="1"/>
      <c r="S11" s="1"/>
      <c r="T11" s="1"/>
      <c r="U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>
        <f t="shared" si="3"/>
        <v>0</v>
      </c>
      <c r="Q12" s="1"/>
      <c r="R12" s="1"/>
      <c r="S12" s="1"/>
      <c r="T12" s="1"/>
      <c r="U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>
        <f t="shared" si="3"/>
        <v>0</v>
      </c>
      <c r="Q13" s="1"/>
      <c r="R13" s="1"/>
      <c r="S13" s="1"/>
      <c r="T13" s="1"/>
      <c r="U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f t="shared" si="3"/>
        <v>0</v>
      </c>
      <c r="Q14" s="1"/>
      <c r="R14" s="1"/>
      <c r="S14" s="1"/>
      <c r="T14" s="1"/>
      <c r="U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>
        <f t="shared" si="3"/>
        <v>0</v>
      </c>
      <c r="Q15" s="1"/>
      <c r="R15" s="1"/>
      <c r="S15" s="1"/>
      <c r="T15" s="1"/>
      <c r="U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f t="shared" si="3"/>
        <v>0</v>
      </c>
      <c r="Q16" s="1"/>
      <c r="R16" s="1"/>
      <c r="S16" s="1"/>
      <c r="T16" s="1"/>
      <c r="U16" s="1"/>
    </row>
    <row r="17" spans="1:2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f t="shared" si="3"/>
        <v>0</v>
      </c>
      <c r="Q17" s="1"/>
      <c r="R17" s="1"/>
      <c r="S17" s="1"/>
      <c r="T17" s="1"/>
      <c r="U17" s="1"/>
    </row>
    <row r="18" spans="1:2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3"/>
        <v>0</v>
      </c>
      <c r="Q18" s="1"/>
      <c r="R18" s="1"/>
      <c r="S18" s="1"/>
      <c r="T18" s="1"/>
      <c r="U18" s="1"/>
    </row>
    <row r="19" spans="1:2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3"/>
        <v>0</v>
      </c>
      <c r="Q19" s="1"/>
      <c r="R19" s="1"/>
      <c r="S19" s="1"/>
      <c r="T19" s="1"/>
      <c r="U19" s="1"/>
    </row>
    <row r="20" spans="1:2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3"/>
        <v>0</v>
      </c>
      <c r="Q20" s="1"/>
      <c r="R20" s="1"/>
      <c r="S20" s="1"/>
      <c r="T20" s="1"/>
      <c r="U20" s="1"/>
    </row>
    <row r="21" spans="1:2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3"/>
        <v>0</v>
      </c>
      <c r="Q21" s="1"/>
      <c r="R21" s="1"/>
      <c r="S21" s="1"/>
      <c r="T21" s="1"/>
      <c r="U21" s="1"/>
    </row>
    <row r="22" spans="1:2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 t="shared" si="3"/>
        <v>0</v>
      </c>
      <c r="Q22" s="1"/>
      <c r="R22" s="1"/>
      <c r="S22" s="1"/>
      <c r="T22" s="1"/>
      <c r="U22" s="1"/>
    </row>
    <row r="23" spans="1:2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>
        <f t="shared" si="3"/>
        <v>0</v>
      </c>
      <c r="Q23" s="1"/>
      <c r="R23" s="1"/>
      <c r="S23" s="1"/>
      <c r="T23" s="1"/>
      <c r="U23" s="1"/>
    </row>
    <row r="24" spans="1:2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15"/>
      <c r="W24" s="15"/>
      <c r="X24" s="15"/>
      <c r="Y24" s="15"/>
    </row>
    <row r="25" spans="1:25" x14ac:dyDescent="0.2">
      <c r="A25" s="1" t="s">
        <v>26</v>
      </c>
      <c r="B25" s="1">
        <f>SUM(B2:B24)</f>
        <v>1</v>
      </c>
      <c r="C25" s="1">
        <f>AVERAGE(D2:D24)</f>
        <v>3</v>
      </c>
      <c r="D25" s="1">
        <f>SUM(D2:D24)</f>
        <v>3</v>
      </c>
      <c r="E25" s="1">
        <f>SUM(E2:E24)</f>
        <v>0</v>
      </c>
      <c r="F25" s="1">
        <f>SUM(F2:F24)</f>
        <v>0</v>
      </c>
      <c r="G25" s="5" t="e">
        <f>E25/F25</f>
        <v>#DIV/0!</v>
      </c>
      <c r="H25" s="1">
        <f>SUM(H2:H24)</f>
        <v>0</v>
      </c>
      <c r="I25" s="1">
        <f>SUM(I2:I24)</f>
        <v>0</v>
      </c>
      <c r="J25" s="5" t="e">
        <f>H25/I25</f>
        <v>#DIV/0!</v>
      </c>
      <c r="K25" s="1">
        <f t="shared" ref="K25:X25" si="4">SUM(K2:K24)</f>
        <v>0</v>
      </c>
      <c r="L25" s="1">
        <f t="shared" si="4"/>
        <v>0</v>
      </c>
      <c r="M25" s="5" t="e">
        <f>K25/L25</f>
        <v>#DIV/0!</v>
      </c>
      <c r="N25" s="1">
        <f t="shared" si="4"/>
        <v>0</v>
      </c>
      <c r="O25" s="1">
        <f t="shared" si="4"/>
        <v>0</v>
      </c>
      <c r="P25" s="1">
        <f t="shared" si="4"/>
        <v>0</v>
      </c>
      <c r="Q25" s="1">
        <f t="shared" si="4"/>
        <v>0</v>
      </c>
      <c r="R25" s="1">
        <f t="shared" si="4"/>
        <v>0</v>
      </c>
      <c r="S25" s="1">
        <f t="shared" si="4"/>
        <v>0</v>
      </c>
      <c r="T25" s="1">
        <f t="shared" si="4"/>
        <v>0</v>
      </c>
      <c r="U25" s="1">
        <f t="shared" si="4"/>
        <v>0</v>
      </c>
      <c r="V25" s="1">
        <f t="shared" si="4"/>
        <v>3</v>
      </c>
      <c r="W25" s="1">
        <f t="shared" si="4"/>
        <v>0</v>
      </c>
      <c r="X25" s="1">
        <f t="shared" si="4"/>
        <v>3</v>
      </c>
      <c r="Y25" s="3">
        <f t="shared" ref="Y25" si="5">X25/V25</f>
        <v>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88097-D174-8343-A504-853A8EB68992}">
  <dimension ref="A1:Y34"/>
  <sheetViews>
    <sheetView workbookViewId="0">
      <pane ySplit="1080" topLeftCell="A23" activePane="bottomLeft"/>
      <selection activeCell="J2" sqref="J2"/>
      <selection pane="bottomLeft" activeCell="A33" sqref="A33"/>
    </sheetView>
  </sheetViews>
  <sheetFormatPr baseColWidth="10" defaultRowHeight="16" x14ac:dyDescent="0.2"/>
  <cols>
    <col min="1" max="1" width="22.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6.1640625" style="17" bestFit="1" customWidth="1"/>
    <col min="8" max="8" width="6.1640625" bestFit="1" customWidth="1"/>
    <col min="9" max="9" width="5.6640625" bestFit="1" customWidth="1"/>
    <col min="10" max="10" width="7.1640625" style="17" bestFit="1" customWidth="1"/>
    <col min="11" max="11" width="4.83203125" bestFit="1" customWidth="1"/>
    <col min="12" max="12" width="4.33203125" bestFit="1" customWidth="1"/>
    <col min="13" max="13" width="7.1640625" style="17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34</v>
      </c>
      <c r="B1" s="1"/>
      <c r="C1" s="1"/>
      <c r="D1" s="1"/>
      <c r="E1" s="1"/>
      <c r="F1" s="1"/>
      <c r="G1" s="3"/>
      <c r="H1" s="1"/>
      <c r="I1" s="1"/>
      <c r="J1" s="3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3" t="s">
        <v>10</v>
      </c>
      <c r="H2" s="1" t="s">
        <v>31</v>
      </c>
      <c r="I2" s="1" t="s">
        <v>32</v>
      </c>
      <c r="J2" s="3" t="s">
        <v>11</v>
      </c>
      <c r="K2" s="1" t="s">
        <v>12</v>
      </c>
      <c r="L2" s="1" t="s">
        <v>13</v>
      </c>
      <c r="M2" s="3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" t="s">
        <v>76</v>
      </c>
      <c r="B3" s="1">
        <v>1</v>
      </c>
      <c r="C3" s="1"/>
      <c r="D3" s="1">
        <v>9</v>
      </c>
      <c r="E3" s="1">
        <v>2</v>
      </c>
      <c r="F3" s="1">
        <v>4</v>
      </c>
      <c r="G3" s="3">
        <f t="shared" ref="G3" si="0">E3/F3</f>
        <v>0.5</v>
      </c>
      <c r="H3" s="1">
        <v>1</v>
      </c>
      <c r="I3" s="1">
        <v>4</v>
      </c>
      <c r="J3" s="3"/>
      <c r="K3" s="1">
        <v>2</v>
      </c>
      <c r="L3" s="1">
        <v>2</v>
      </c>
      <c r="M3" s="3">
        <f t="shared" ref="M3" si="1">K3/L3</f>
        <v>1</v>
      </c>
      <c r="N3" s="1">
        <v>1</v>
      </c>
      <c r="O3" s="1"/>
      <c r="P3" s="1">
        <f t="shared" ref="P3:P33" si="2">N3+O3</f>
        <v>1</v>
      </c>
      <c r="Q3" s="1">
        <v>8</v>
      </c>
      <c r="R3" s="1"/>
      <c r="S3" s="1">
        <v>1</v>
      </c>
      <c r="T3" s="1">
        <v>7</v>
      </c>
      <c r="U3" s="1"/>
      <c r="V3" s="1">
        <f t="shared" ref="V3:V17" si="3">D3+E3+H3+K3+P3+Q3+R3+S3+U3</f>
        <v>24</v>
      </c>
      <c r="W3" s="1">
        <f t="shared" ref="W3:W17" si="4">F3-E3+I3-H3+L3-K3+T3</f>
        <v>12</v>
      </c>
      <c r="X3" s="1">
        <f t="shared" ref="X3:X17" si="5">V3-W3</f>
        <v>12</v>
      </c>
      <c r="Y3" s="3">
        <f>X3/V3</f>
        <v>0.5</v>
      </c>
    </row>
    <row r="4" spans="1:25" x14ac:dyDescent="0.2">
      <c r="A4" s="7" t="s">
        <v>78</v>
      </c>
      <c r="B4" s="1">
        <v>1</v>
      </c>
      <c r="C4" s="1"/>
      <c r="D4" s="1">
        <v>3</v>
      </c>
      <c r="E4" s="1">
        <v>1</v>
      </c>
      <c r="F4" s="1">
        <v>8</v>
      </c>
      <c r="G4" s="3"/>
      <c r="H4" s="1">
        <v>0</v>
      </c>
      <c r="I4" s="1">
        <v>3</v>
      </c>
      <c r="J4" s="3"/>
      <c r="K4" s="1">
        <v>1</v>
      </c>
      <c r="L4" s="1">
        <v>2</v>
      </c>
      <c r="M4" s="3"/>
      <c r="N4" s="1">
        <v>1</v>
      </c>
      <c r="O4" s="1"/>
      <c r="P4" s="1">
        <f t="shared" si="2"/>
        <v>1</v>
      </c>
      <c r="Q4" s="1">
        <v>2</v>
      </c>
      <c r="R4" s="1"/>
      <c r="S4" s="1">
        <v>2</v>
      </c>
      <c r="T4" s="1">
        <v>3</v>
      </c>
      <c r="U4" s="1"/>
      <c r="V4" s="1">
        <f t="shared" si="3"/>
        <v>10</v>
      </c>
      <c r="W4" s="1">
        <f t="shared" si="4"/>
        <v>14</v>
      </c>
      <c r="X4" s="1">
        <f t="shared" si="5"/>
        <v>-4</v>
      </c>
      <c r="Y4" s="3">
        <f t="shared" ref="Y4:Y9" si="6">X4/V4</f>
        <v>-0.4</v>
      </c>
    </row>
    <row r="5" spans="1:25" x14ac:dyDescent="0.2">
      <c r="A5" s="20" t="s">
        <v>77</v>
      </c>
      <c r="B5" s="1">
        <v>1</v>
      </c>
      <c r="C5" s="1"/>
      <c r="D5" s="1">
        <v>17</v>
      </c>
      <c r="E5" s="1">
        <v>4</v>
      </c>
      <c r="F5" s="1">
        <v>7</v>
      </c>
      <c r="G5" s="3"/>
      <c r="H5" s="1">
        <v>1</v>
      </c>
      <c r="I5" s="1">
        <v>2</v>
      </c>
      <c r="J5" s="3"/>
      <c r="K5" s="1">
        <v>6</v>
      </c>
      <c r="L5" s="1">
        <v>7</v>
      </c>
      <c r="M5" s="3"/>
      <c r="N5" s="1"/>
      <c r="O5" s="1">
        <v>6</v>
      </c>
      <c r="P5" s="1">
        <f t="shared" si="2"/>
        <v>6</v>
      </c>
      <c r="Q5" s="1">
        <v>5</v>
      </c>
      <c r="R5" s="1"/>
      <c r="S5" s="1">
        <v>1</v>
      </c>
      <c r="T5" s="1">
        <v>1</v>
      </c>
      <c r="U5" s="1"/>
      <c r="V5" s="1">
        <f t="shared" si="3"/>
        <v>40</v>
      </c>
      <c r="W5" s="1">
        <f t="shared" si="4"/>
        <v>6</v>
      </c>
      <c r="X5" s="1">
        <f t="shared" si="5"/>
        <v>34</v>
      </c>
      <c r="Y5" s="3">
        <f t="shared" si="6"/>
        <v>0.85</v>
      </c>
    </row>
    <row r="6" spans="1:25" x14ac:dyDescent="0.2">
      <c r="A6" s="7" t="s">
        <v>79</v>
      </c>
      <c r="B6" s="1">
        <v>1</v>
      </c>
      <c r="C6" s="1"/>
      <c r="D6" s="1">
        <v>21</v>
      </c>
      <c r="E6" s="1">
        <v>6</v>
      </c>
      <c r="F6" s="1">
        <v>7</v>
      </c>
      <c r="G6" s="3"/>
      <c r="H6" s="1">
        <v>3</v>
      </c>
      <c r="I6" s="1">
        <v>5</v>
      </c>
      <c r="J6" s="3"/>
      <c r="K6" s="1"/>
      <c r="L6" s="1"/>
      <c r="M6" s="3"/>
      <c r="N6" s="1">
        <v>5</v>
      </c>
      <c r="O6" s="1">
        <v>5</v>
      </c>
      <c r="P6" s="1">
        <f t="shared" si="2"/>
        <v>10</v>
      </c>
      <c r="Q6" s="1">
        <v>6</v>
      </c>
      <c r="R6" s="1"/>
      <c r="S6" s="1">
        <v>5</v>
      </c>
      <c r="T6" s="1">
        <v>1</v>
      </c>
      <c r="U6" s="1"/>
      <c r="V6" s="1">
        <f t="shared" si="3"/>
        <v>51</v>
      </c>
      <c r="W6" s="1">
        <f t="shared" si="4"/>
        <v>4</v>
      </c>
      <c r="X6" s="1">
        <f t="shared" si="5"/>
        <v>47</v>
      </c>
      <c r="Y6" s="3">
        <f t="shared" si="6"/>
        <v>0.92156862745098034</v>
      </c>
    </row>
    <row r="7" spans="1:25" x14ac:dyDescent="0.2">
      <c r="A7" s="6" t="s">
        <v>81</v>
      </c>
      <c r="B7" s="1">
        <v>1</v>
      </c>
      <c r="C7" s="1"/>
      <c r="D7" s="1">
        <v>18</v>
      </c>
      <c r="E7" s="1">
        <v>4</v>
      </c>
      <c r="F7" s="1">
        <v>7</v>
      </c>
      <c r="G7" s="3"/>
      <c r="H7" s="1">
        <v>2</v>
      </c>
      <c r="I7" s="1">
        <v>4</v>
      </c>
      <c r="J7" s="3"/>
      <c r="K7" s="1">
        <v>4</v>
      </c>
      <c r="L7" s="1">
        <v>5</v>
      </c>
      <c r="M7" s="3"/>
      <c r="N7" s="1"/>
      <c r="O7" s="1">
        <v>1</v>
      </c>
      <c r="P7" s="1">
        <f t="shared" si="2"/>
        <v>1</v>
      </c>
      <c r="Q7" s="1">
        <v>4</v>
      </c>
      <c r="R7" s="1"/>
      <c r="S7" s="1">
        <v>1</v>
      </c>
      <c r="T7" s="1">
        <v>6</v>
      </c>
      <c r="U7" s="1"/>
      <c r="V7" s="1">
        <f t="shared" si="3"/>
        <v>34</v>
      </c>
      <c r="W7" s="1">
        <f t="shared" si="4"/>
        <v>12</v>
      </c>
      <c r="X7" s="1">
        <f t="shared" si="5"/>
        <v>22</v>
      </c>
      <c r="Y7" s="3">
        <f t="shared" si="6"/>
        <v>0.6470588235294118</v>
      </c>
    </row>
    <row r="8" spans="1:25" x14ac:dyDescent="0.2">
      <c r="A8" s="7" t="s">
        <v>82</v>
      </c>
      <c r="B8" s="1">
        <v>1</v>
      </c>
      <c r="C8" s="1"/>
      <c r="D8" s="1">
        <v>11</v>
      </c>
      <c r="E8" s="1">
        <v>2</v>
      </c>
      <c r="F8" s="1">
        <v>6</v>
      </c>
      <c r="G8" s="3"/>
      <c r="H8" s="1">
        <v>2</v>
      </c>
      <c r="I8" s="1">
        <v>5</v>
      </c>
      <c r="J8" s="3"/>
      <c r="K8" s="1">
        <v>1</v>
      </c>
      <c r="L8" s="1">
        <v>2</v>
      </c>
      <c r="M8" s="3"/>
      <c r="N8" s="1">
        <v>1</v>
      </c>
      <c r="O8" s="1">
        <v>6</v>
      </c>
      <c r="P8" s="1">
        <f t="shared" si="2"/>
        <v>7</v>
      </c>
      <c r="Q8" s="1">
        <v>4</v>
      </c>
      <c r="R8" s="1"/>
      <c r="S8" s="1">
        <v>1</v>
      </c>
      <c r="T8" s="1"/>
      <c r="U8" s="1"/>
      <c r="V8" s="1">
        <f t="shared" si="3"/>
        <v>28</v>
      </c>
      <c r="W8" s="1">
        <f t="shared" si="4"/>
        <v>8</v>
      </c>
      <c r="X8" s="1">
        <f t="shared" si="5"/>
        <v>20</v>
      </c>
      <c r="Y8" s="3">
        <f t="shared" si="6"/>
        <v>0.7142857142857143</v>
      </c>
    </row>
    <row r="9" spans="1:25" x14ac:dyDescent="0.2">
      <c r="A9" s="7" t="s">
        <v>83</v>
      </c>
      <c r="B9" s="1">
        <v>1</v>
      </c>
      <c r="C9" s="1"/>
      <c r="D9" s="1">
        <v>10</v>
      </c>
      <c r="E9" s="1">
        <v>3</v>
      </c>
      <c r="F9" s="1">
        <v>5</v>
      </c>
      <c r="G9" s="3"/>
      <c r="H9" s="1">
        <v>1</v>
      </c>
      <c r="I9" s="1">
        <v>3</v>
      </c>
      <c r="J9" s="3"/>
      <c r="K9" s="1">
        <v>1</v>
      </c>
      <c r="L9" s="1">
        <v>2</v>
      </c>
      <c r="M9" s="3"/>
      <c r="N9" s="1">
        <v>1</v>
      </c>
      <c r="O9" s="1">
        <v>2</v>
      </c>
      <c r="P9" s="1">
        <f t="shared" si="2"/>
        <v>3</v>
      </c>
      <c r="Q9" s="1">
        <v>3</v>
      </c>
      <c r="R9" s="1"/>
      <c r="S9" s="1">
        <v>4</v>
      </c>
      <c r="T9" s="1">
        <v>8</v>
      </c>
      <c r="U9" s="1"/>
      <c r="V9" s="1">
        <f t="shared" si="3"/>
        <v>25</v>
      </c>
      <c r="W9" s="1">
        <f t="shared" si="4"/>
        <v>13</v>
      </c>
      <c r="X9" s="1">
        <f t="shared" si="5"/>
        <v>12</v>
      </c>
      <c r="Y9" s="3">
        <f t="shared" si="6"/>
        <v>0.48</v>
      </c>
    </row>
    <row r="10" spans="1:25" x14ac:dyDescent="0.2">
      <c r="A10" s="19" t="s">
        <v>84</v>
      </c>
      <c r="B10" s="1">
        <v>1</v>
      </c>
      <c r="C10" s="1"/>
      <c r="D10" s="1">
        <v>13</v>
      </c>
      <c r="E10" s="1">
        <v>4</v>
      </c>
      <c r="F10" s="1">
        <v>6</v>
      </c>
      <c r="G10" s="3"/>
      <c r="H10" s="1">
        <v>1</v>
      </c>
      <c r="I10" s="1">
        <v>2</v>
      </c>
      <c r="J10" s="3"/>
      <c r="K10" s="1">
        <v>2</v>
      </c>
      <c r="L10" s="1">
        <v>2</v>
      </c>
      <c r="M10" s="3"/>
      <c r="N10" s="1"/>
      <c r="O10" s="1">
        <v>4</v>
      </c>
      <c r="P10" s="1">
        <f t="shared" si="2"/>
        <v>4</v>
      </c>
      <c r="Q10" s="1">
        <v>6</v>
      </c>
      <c r="R10" s="1"/>
      <c r="S10" s="1">
        <v>2</v>
      </c>
      <c r="T10" s="1">
        <v>2</v>
      </c>
      <c r="U10" s="1"/>
      <c r="V10" s="1">
        <f t="shared" si="3"/>
        <v>32</v>
      </c>
      <c r="W10" s="1">
        <f t="shared" si="4"/>
        <v>5</v>
      </c>
      <c r="X10" s="1">
        <f t="shared" si="5"/>
        <v>27</v>
      </c>
      <c r="Y10" s="3">
        <f t="shared" ref="Y10" si="7">X10/V10</f>
        <v>0.84375</v>
      </c>
    </row>
    <row r="11" spans="1:25" x14ac:dyDescent="0.2">
      <c r="A11" t="s">
        <v>85</v>
      </c>
      <c r="B11" s="1">
        <v>1</v>
      </c>
      <c r="C11" s="1"/>
      <c r="D11" s="1">
        <v>19</v>
      </c>
      <c r="E11" s="1">
        <v>3</v>
      </c>
      <c r="F11" s="1">
        <v>5</v>
      </c>
      <c r="G11" s="3"/>
      <c r="H11" s="1">
        <v>3</v>
      </c>
      <c r="I11" s="1">
        <v>7</v>
      </c>
      <c r="J11" s="3"/>
      <c r="K11" s="1">
        <v>4</v>
      </c>
      <c r="L11" s="1">
        <v>4</v>
      </c>
      <c r="M11" s="3"/>
      <c r="N11" s="1">
        <v>1</v>
      </c>
      <c r="O11" s="1">
        <v>1</v>
      </c>
      <c r="P11" s="1">
        <f t="shared" si="2"/>
        <v>2</v>
      </c>
      <c r="Q11" s="1">
        <v>4</v>
      </c>
      <c r="R11" s="1"/>
      <c r="S11" s="1"/>
      <c r="T11" s="1">
        <v>1</v>
      </c>
      <c r="U11" s="1">
        <v>2</v>
      </c>
      <c r="V11" s="1">
        <f t="shared" si="3"/>
        <v>37</v>
      </c>
      <c r="W11" s="1">
        <f t="shared" si="4"/>
        <v>7</v>
      </c>
      <c r="X11" s="1">
        <f t="shared" si="5"/>
        <v>30</v>
      </c>
      <c r="Y11" s="3">
        <f t="shared" ref="Y11" si="8">X11/V11</f>
        <v>0.81081081081081086</v>
      </c>
    </row>
    <row r="12" spans="1:25" x14ac:dyDescent="0.2">
      <c r="A12" s="7" t="s">
        <v>86</v>
      </c>
      <c r="B12" s="1">
        <v>1</v>
      </c>
      <c r="C12" s="1"/>
      <c r="D12" s="1">
        <v>10</v>
      </c>
      <c r="E12" s="1">
        <v>2</v>
      </c>
      <c r="F12" s="1">
        <v>8</v>
      </c>
      <c r="G12" s="3"/>
      <c r="H12" s="1">
        <v>1</v>
      </c>
      <c r="I12" s="1">
        <v>4</v>
      </c>
      <c r="J12" s="3"/>
      <c r="K12" s="1">
        <v>3</v>
      </c>
      <c r="L12" s="1">
        <v>3</v>
      </c>
      <c r="M12" s="3"/>
      <c r="N12" s="1">
        <v>3</v>
      </c>
      <c r="O12" s="1">
        <v>7</v>
      </c>
      <c r="P12" s="1">
        <f t="shared" si="2"/>
        <v>10</v>
      </c>
      <c r="Q12" s="1">
        <v>5</v>
      </c>
      <c r="R12" s="1"/>
      <c r="S12" s="1">
        <v>5</v>
      </c>
      <c r="T12" s="1">
        <v>4</v>
      </c>
      <c r="U12" s="1"/>
      <c r="V12" s="1">
        <f t="shared" si="3"/>
        <v>36</v>
      </c>
      <c r="W12" s="1">
        <f t="shared" si="4"/>
        <v>13</v>
      </c>
      <c r="X12" s="1">
        <f t="shared" si="5"/>
        <v>23</v>
      </c>
      <c r="Y12" s="3">
        <f t="shared" ref="Y12" si="9">X12/V12</f>
        <v>0.63888888888888884</v>
      </c>
    </row>
    <row r="13" spans="1:25" x14ac:dyDescent="0.2">
      <c r="A13" t="s">
        <v>87</v>
      </c>
      <c r="B13" s="1">
        <v>1</v>
      </c>
      <c r="C13" s="1"/>
      <c r="D13" s="1">
        <v>16</v>
      </c>
      <c r="E13" s="1">
        <v>4</v>
      </c>
      <c r="F13" s="1">
        <v>8</v>
      </c>
      <c r="G13" s="3"/>
      <c r="H13" s="1">
        <v>2</v>
      </c>
      <c r="I13" s="1">
        <v>8</v>
      </c>
      <c r="J13" s="3"/>
      <c r="K13" s="1">
        <v>2</v>
      </c>
      <c r="L13" s="1">
        <v>4</v>
      </c>
      <c r="M13" s="3"/>
      <c r="N13" s="1">
        <v>2</v>
      </c>
      <c r="O13" s="1">
        <v>2</v>
      </c>
      <c r="P13" s="1">
        <f t="shared" si="2"/>
        <v>4</v>
      </c>
      <c r="Q13" s="1">
        <v>4</v>
      </c>
      <c r="R13" s="1">
        <v>1</v>
      </c>
      <c r="S13" s="1">
        <v>2</v>
      </c>
      <c r="T13" s="1">
        <v>2</v>
      </c>
      <c r="U13" s="1"/>
      <c r="V13" s="1">
        <f t="shared" si="3"/>
        <v>35</v>
      </c>
      <c r="W13" s="1">
        <f t="shared" si="4"/>
        <v>14</v>
      </c>
      <c r="X13" s="1">
        <f t="shared" si="5"/>
        <v>21</v>
      </c>
      <c r="Y13" s="3">
        <f t="shared" ref="Y13" si="10">X13/V13</f>
        <v>0.6</v>
      </c>
    </row>
    <row r="14" spans="1:25" x14ac:dyDescent="0.2">
      <c r="A14" s="7" t="s">
        <v>53</v>
      </c>
      <c r="B14" s="1">
        <v>1</v>
      </c>
      <c r="C14" s="1"/>
      <c r="D14" s="1">
        <v>9</v>
      </c>
      <c r="E14" s="1">
        <v>1</v>
      </c>
      <c r="F14" s="1">
        <v>3</v>
      </c>
      <c r="G14" s="3"/>
      <c r="H14" s="1"/>
      <c r="I14" s="1"/>
      <c r="J14" s="3"/>
      <c r="K14" s="1">
        <v>7</v>
      </c>
      <c r="L14" s="1">
        <v>8</v>
      </c>
      <c r="M14" s="3"/>
      <c r="N14" s="1"/>
      <c r="O14" s="1">
        <v>2</v>
      </c>
      <c r="P14" s="1">
        <f t="shared" si="2"/>
        <v>2</v>
      </c>
      <c r="Q14" s="1">
        <v>7</v>
      </c>
      <c r="R14" s="1"/>
      <c r="S14" s="1">
        <v>1</v>
      </c>
      <c r="T14" s="1">
        <v>3</v>
      </c>
      <c r="U14" s="1"/>
      <c r="V14" s="1">
        <f t="shared" si="3"/>
        <v>27</v>
      </c>
      <c r="W14" s="1">
        <f t="shared" si="4"/>
        <v>6</v>
      </c>
      <c r="X14" s="1">
        <f t="shared" si="5"/>
        <v>21</v>
      </c>
      <c r="Y14" s="3">
        <f t="shared" ref="Y14" si="11">X14/V14</f>
        <v>0.77777777777777779</v>
      </c>
    </row>
    <row r="15" spans="1:25" x14ac:dyDescent="0.2">
      <c r="A15" s="6" t="s">
        <v>90</v>
      </c>
      <c r="B15" s="1">
        <v>1</v>
      </c>
      <c r="C15" s="1"/>
      <c r="D15" s="1">
        <v>18</v>
      </c>
      <c r="E15" s="1">
        <v>4</v>
      </c>
      <c r="F15" s="1">
        <v>7</v>
      </c>
      <c r="G15" s="3"/>
      <c r="H15" s="1">
        <v>2</v>
      </c>
      <c r="I15" s="1">
        <v>3</v>
      </c>
      <c r="J15" s="3"/>
      <c r="K15" s="1">
        <v>4</v>
      </c>
      <c r="L15" s="1">
        <v>5</v>
      </c>
      <c r="M15" s="3"/>
      <c r="N15" s="1"/>
      <c r="O15" s="1">
        <v>5</v>
      </c>
      <c r="P15" s="1">
        <f t="shared" si="2"/>
        <v>5</v>
      </c>
      <c r="Q15" s="1">
        <v>8</v>
      </c>
      <c r="R15" s="1"/>
      <c r="S15" s="1">
        <v>2</v>
      </c>
      <c r="T15" s="1">
        <v>3</v>
      </c>
      <c r="U15" s="1"/>
      <c r="V15" s="1">
        <f t="shared" si="3"/>
        <v>43</v>
      </c>
      <c r="W15" s="1">
        <f t="shared" si="4"/>
        <v>8</v>
      </c>
      <c r="X15" s="1">
        <f t="shared" si="5"/>
        <v>35</v>
      </c>
      <c r="Y15" s="3">
        <f t="shared" ref="Y15" si="12">X15/V15</f>
        <v>0.81395348837209303</v>
      </c>
    </row>
    <row r="16" spans="1:25" x14ac:dyDescent="0.2">
      <c r="A16" s="1" t="s">
        <v>91</v>
      </c>
      <c r="B16" s="1">
        <v>1</v>
      </c>
      <c r="C16" s="1"/>
      <c r="D16" s="1">
        <v>6</v>
      </c>
      <c r="E16" s="1">
        <v>1</v>
      </c>
      <c r="F16" s="1">
        <v>7</v>
      </c>
      <c r="G16" s="3"/>
      <c r="H16" s="1">
        <v>1</v>
      </c>
      <c r="I16" s="1">
        <v>3</v>
      </c>
      <c r="J16" s="3"/>
      <c r="K16" s="1">
        <v>1</v>
      </c>
      <c r="L16" s="1">
        <v>2</v>
      </c>
      <c r="M16" s="3"/>
      <c r="N16" s="1"/>
      <c r="O16" s="1"/>
      <c r="P16" s="1">
        <f t="shared" si="2"/>
        <v>0</v>
      </c>
      <c r="Q16" s="1">
        <v>2</v>
      </c>
      <c r="R16" s="1"/>
      <c r="S16" s="1">
        <v>2</v>
      </c>
      <c r="T16" s="1">
        <v>1</v>
      </c>
      <c r="U16" s="1">
        <v>1</v>
      </c>
      <c r="V16" s="1">
        <f t="shared" si="3"/>
        <v>14</v>
      </c>
      <c r="W16" s="1">
        <f t="shared" si="4"/>
        <v>10</v>
      </c>
      <c r="X16" s="1">
        <f t="shared" si="5"/>
        <v>4</v>
      </c>
      <c r="Y16" s="3">
        <f t="shared" ref="Y16" si="13">X16/V16</f>
        <v>0.2857142857142857</v>
      </c>
    </row>
    <row r="17" spans="1:25" x14ac:dyDescent="0.2">
      <c r="A17" t="s">
        <v>92</v>
      </c>
      <c r="B17" s="1">
        <v>1</v>
      </c>
      <c r="C17" s="1"/>
      <c r="D17" s="1">
        <v>15</v>
      </c>
      <c r="E17" s="1">
        <v>5</v>
      </c>
      <c r="F17" s="1">
        <v>7</v>
      </c>
      <c r="G17" s="3"/>
      <c r="H17" s="1">
        <v>1</v>
      </c>
      <c r="I17" s="1">
        <v>4</v>
      </c>
      <c r="J17" s="3"/>
      <c r="K17" s="1">
        <v>2</v>
      </c>
      <c r="L17" s="1">
        <v>4</v>
      </c>
      <c r="M17" s="3"/>
      <c r="N17" s="1">
        <v>2</v>
      </c>
      <c r="O17" s="1">
        <v>4</v>
      </c>
      <c r="P17" s="1">
        <f t="shared" si="2"/>
        <v>6</v>
      </c>
      <c r="Q17" s="1">
        <v>1</v>
      </c>
      <c r="R17" s="1"/>
      <c r="S17" s="1">
        <v>3</v>
      </c>
      <c r="T17" s="1">
        <v>2</v>
      </c>
      <c r="U17" s="1"/>
      <c r="V17" s="1">
        <f t="shared" si="3"/>
        <v>33</v>
      </c>
      <c r="W17" s="1">
        <f t="shared" si="4"/>
        <v>9</v>
      </c>
      <c r="X17" s="1">
        <f t="shared" si="5"/>
        <v>24</v>
      </c>
      <c r="Y17" s="3">
        <f t="shared" ref="Y17" si="14">X17/V17</f>
        <v>0.72727272727272729</v>
      </c>
    </row>
    <row r="18" spans="1:25" x14ac:dyDescent="0.2">
      <c r="A18" s="9" t="s">
        <v>93</v>
      </c>
      <c r="B18" s="1">
        <v>1</v>
      </c>
      <c r="C18" s="1"/>
      <c r="D18" s="1">
        <v>8</v>
      </c>
      <c r="E18" s="1">
        <v>1</v>
      </c>
      <c r="F18" s="1">
        <v>7</v>
      </c>
      <c r="G18" s="3"/>
      <c r="H18" s="1">
        <v>2</v>
      </c>
      <c r="I18" s="1">
        <v>7</v>
      </c>
      <c r="J18" s="3"/>
      <c r="K18" s="1"/>
      <c r="L18" s="1"/>
      <c r="M18" s="3"/>
      <c r="N18" s="1">
        <v>1</v>
      </c>
      <c r="O18" s="1">
        <v>4</v>
      </c>
      <c r="P18" s="1">
        <f t="shared" si="2"/>
        <v>5</v>
      </c>
      <c r="Q18" s="1">
        <v>6</v>
      </c>
      <c r="R18" s="1"/>
      <c r="S18" s="1">
        <v>1</v>
      </c>
      <c r="T18" s="1"/>
      <c r="U18" s="1"/>
      <c r="V18" s="1">
        <f t="shared" ref="V18:V29" si="15">D18+E18+H18+K18+P18+Q18+R18+S18+U18</f>
        <v>23</v>
      </c>
      <c r="W18" s="1">
        <f t="shared" ref="W18:W29" si="16">F18-E18+I18-H18+L18-K18+T18</f>
        <v>11</v>
      </c>
      <c r="X18" s="1">
        <f t="shared" ref="X18:X29" si="17">V18-W18</f>
        <v>12</v>
      </c>
      <c r="Y18" s="3">
        <f t="shared" ref="Y18:Y29" si="18">X18/V18</f>
        <v>0.52173913043478259</v>
      </c>
    </row>
    <row r="19" spans="1:25" x14ac:dyDescent="0.2">
      <c r="A19" s="19" t="s">
        <v>38</v>
      </c>
      <c r="B19" s="1">
        <v>1</v>
      </c>
      <c r="C19" s="1"/>
      <c r="D19" s="1">
        <v>5</v>
      </c>
      <c r="E19" s="1">
        <v>1</v>
      </c>
      <c r="F19" s="1">
        <v>4</v>
      </c>
      <c r="G19" s="3"/>
      <c r="H19" s="1">
        <v>1</v>
      </c>
      <c r="I19" s="1">
        <v>3</v>
      </c>
      <c r="J19" s="3"/>
      <c r="K19" s="1"/>
      <c r="L19" s="1"/>
      <c r="M19" s="3"/>
      <c r="N19" s="1">
        <v>1</v>
      </c>
      <c r="O19" s="1">
        <v>4</v>
      </c>
      <c r="P19" s="1">
        <f t="shared" si="2"/>
        <v>5</v>
      </c>
      <c r="Q19" s="1">
        <v>5</v>
      </c>
      <c r="R19" s="1"/>
      <c r="S19" s="1"/>
      <c r="T19" s="1">
        <v>2</v>
      </c>
      <c r="U19" s="1"/>
      <c r="V19" s="1">
        <f t="shared" si="15"/>
        <v>17</v>
      </c>
      <c r="W19" s="1">
        <f t="shared" si="16"/>
        <v>7</v>
      </c>
      <c r="X19" s="1">
        <f t="shared" si="17"/>
        <v>10</v>
      </c>
      <c r="Y19" s="3">
        <f t="shared" si="18"/>
        <v>0.58823529411764708</v>
      </c>
    </row>
    <row r="20" spans="1:25" x14ac:dyDescent="0.2">
      <c r="A20" s="9" t="s">
        <v>94</v>
      </c>
      <c r="B20" s="1">
        <v>1</v>
      </c>
      <c r="C20" s="1"/>
      <c r="D20" s="1">
        <v>14</v>
      </c>
      <c r="E20" s="1">
        <v>3</v>
      </c>
      <c r="F20" s="1">
        <v>4</v>
      </c>
      <c r="G20" s="3"/>
      <c r="H20" s="1">
        <v>2</v>
      </c>
      <c r="I20" s="1">
        <v>6</v>
      </c>
      <c r="J20" s="3"/>
      <c r="K20" s="1">
        <v>2</v>
      </c>
      <c r="L20" s="1">
        <v>2</v>
      </c>
      <c r="M20" s="3"/>
      <c r="N20" s="1"/>
      <c r="O20" s="1">
        <v>1</v>
      </c>
      <c r="P20" s="1">
        <f t="shared" si="2"/>
        <v>1</v>
      </c>
      <c r="Q20" s="1">
        <v>4</v>
      </c>
      <c r="R20" s="1"/>
      <c r="S20" s="1">
        <v>3</v>
      </c>
      <c r="T20" s="1">
        <v>10</v>
      </c>
      <c r="U20" s="1"/>
      <c r="V20" s="1">
        <f t="shared" si="15"/>
        <v>29</v>
      </c>
      <c r="W20" s="1">
        <f t="shared" si="16"/>
        <v>15</v>
      </c>
      <c r="X20" s="1">
        <f t="shared" si="17"/>
        <v>14</v>
      </c>
      <c r="Y20" s="3">
        <f t="shared" si="18"/>
        <v>0.48275862068965519</v>
      </c>
    </row>
    <row r="21" spans="1:25" x14ac:dyDescent="0.2">
      <c r="A21" s="20" t="s">
        <v>95</v>
      </c>
      <c r="B21" s="1">
        <v>1</v>
      </c>
      <c r="C21" s="1"/>
      <c r="D21" s="1">
        <v>7</v>
      </c>
      <c r="E21" s="1">
        <v>0</v>
      </c>
      <c r="F21" s="1">
        <v>3</v>
      </c>
      <c r="G21" s="3"/>
      <c r="H21" s="1">
        <v>1</v>
      </c>
      <c r="I21" s="1">
        <v>6</v>
      </c>
      <c r="J21" s="3"/>
      <c r="K21" s="1">
        <v>4</v>
      </c>
      <c r="L21" s="1">
        <v>4</v>
      </c>
      <c r="M21" s="3"/>
      <c r="N21" s="1">
        <v>1</v>
      </c>
      <c r="O21" s="1">
        <v>8</v>
      </c>
      <c r="P21" s="1">
        <f t="shared" si="2"/>
        <v>9</v>
      </c>
      <c r="Q21" s="1">
        <v>4</v>
      </c>
      <c r="R21" s="1"/>
      <c r="S21" s="1"/>
      <c r="T21" s="1">
        <v>2</v>
      </c>
      <c r="U21" s="1"/>
      <c r="V21" s="1">
        <f t="shared" si="15"/>
        <v>25</v>
      </c>
      <c r="W21" s="1">
        <f t="shared" si="16"/>
        <v>10</v>
      </c>
      <c r="X21" s="1">
        <f t="shared" si="17"/>
        <v>15</v>
      </c>
      <c r="Y21" s="3">
        <f t="shared" si="18"/>
        <v>0.6</v>
      </c>
    </row>
    <row r="22" spans="1:25" x14ac:dyDescent="0.2">
      <c r="A22" s="7" t="s">
        <v>96</v>
      </c>
      <c r="B22" s="1">
        <v>1</v>
      </c>
      <c r="C22" s="1"/>
      <c r="D22" s="1">
        <v>18</v>
      </c>
      <c r="E22" s="1">
        <v>3</v>
      </c>
      <c r="F22" s="1">
        <v>5</v>
      </c>
      <c r="G22" s="3"/>
      <c r="H22" s="1">
        <v>3</v>
      </c>
      <c r="I22" s="1">
        <v>4</v>
      </c>
      <c r="J22" s="3"/>
      <c r="K22" s="1">
        <v>3</v>
      </c>
      <c r="L22" s="1">
        <v>4</v>
      </c>
      <c r="M22" s="3"/>
      <c r="N22" s="1">
        <v>2</v>
      </c>
      <c r="O22" s="1">
        <v>2</v>
      </c>
      <c r="P22" s="1">
        <f t="shared" si="2"/>
        <v>4</v>
      </c>
      <c r="Q22" s="1">
        <v>5</v>
      </c>
      <c r="R22" s="1"/>
      <c r="S22" s="1">
        <v>8</v>
      </c>
      <c r="T22" s="1">
        <v>3</v>
      </c>
      <c r="U22" s="1"/>
      <c r="V22" s="1">
        <f t="shared" si="15"/>
        <v>44</v>
      </c>
      <c r="W22" s="1">
        <f t="shared" si="16"/>
        <v>7</v>
      </c>
      <c r="X22" s="1">
        <f t="shared" si="17"/>
        <v>37</v>
      </c>
      <c r="Y22" s="3">
        <f t="shared" si="18"/>
        <v>0.84090909090909094</v>
      </c>
    </row>
    <row r="23" spans="1:25" x14ac:dyDescent="0.2">
      <c r="A23" s="1" t="s">
        <v>97</v>
      </c>
      <c r="B23" s="1">
        <v>1</v>
      </c>
      <c r="C23" s="1"/>
      <c r="D23" s="1">
        <v>7</v>
      </c>
      <c r="E23" s="1">
        <v>2</v>
      </c>
      <c r="F23" s="1">
        <v>3</v>
      </c>
      <c r="G23" s="3"/>
      <c r="H23" s="1">
        <v>0</v>
      </c>
      <c r="I23" s="1">
        <v>4</v>
      </c>
      <c r="J23" s="3"/>
      <c r="K23" s="1">
        <v>1</v>
      </c>
      <c r="L23" s="1">
        <v>1</v>
      </c>
      <c r="M23" s="3"/>
      <c r="N23" s="1"/>
      <c r="O23" s="1">
        <v>2</v>
      </c>
      <c r="P23" s="1">
        <f t="shared" si="2"/>
        <v>2</v>
      </c>
      <c r="Q23" s="1">
        <v>7</v>
      </c>
      <c r="R23" s="1">
        <v>1</v>
      </c>
      <c r="S23" s="1"/>
      <c r="T23" s="1"/>
      <c r="U23" s="1"/>
      <c r="V23" s="1">
        <f t="shared" si="15"/>
        <v>20</v>
      </c>
      <c r="W23" s="1">
        <f t="shared" si="16"/>
        <v>5</v>
      </c>
      <c r="X23" s="1">
        <f t="shared" si="17"/>
        <v>15</v>
      </c>
      <c r="Y23" s="3">
        <f t="shared" si="18"/>
        <v>0.75</v>
      </c>
    </row>
    <row r="24" spans="1:25" x14ac:dyDescent="0.2">
      <c r="A24" s="20" t="s">
        <v>98</v>
      </c>
      <c r="B24" s="1">
        <v>1</v>
      </c>
      <c r="C24" s="1"/>
      <c r="D24" s="1">
        <v>10</v>
      </c>
      <c r="E24" s="1">
        <v>2</v>
      </c>
      <c r="F24" s="1">
        <v>4</v>
      </c>
      <c r="G24" s="3"/>
      <c r="H24" s="1">
        <v>2</v>
      </c>
      <c r="I24" s="1">
        <v>4</v>
      </c>
      <c r="J24" s="3"/>
      <c r="K24" s="1">
        <v>0</v>
      </c>
      <c r="L24" s="1">
        <v>1</v>
      </c>
      <c r="M24" s="3"/>
      <c r="N24" s="1">
        <v>1</v>
      </c>
      <c r="O24" s="1">
        <v>2</v>
      </c>
      <c r="P24" s="1">
        <f t="shared" si="2"/>
        <v>3</v>
      </c>
      <c r="Q24" s="1">
        <v>3</v>
      </c>
      <c r="R24" s="1"/>
      <c r="S24" s="1">
        <v>4</v>
      </c>
      <c r="T24" s="1">
        <v>1</v>
      </c>
      <c r="U24" s="1">
        <v>1</v>
      </c>
      <c r="V24" s="1">
        <f t="shared" si="15"/>
        <v>25</v>
      </c>
      <c r="W24" s="1">
        <f t="shared" si="16"/>
        <v>6</v>
      </c>
      <c r="X24" s="1">
        <f t="shared" si="17"/>
        <v>19</v>
      </c>
      <c r="Y24" s="3">
        <f t="shared" si="18"/>
        <v>0.76</v>
      </c>
    </row>
    <row r="25" spans="1:25" x14ac:dyDescent="0.2">
      <c r="A25" s="19" t="s">
        <v>83</v>
      </c>
      <c r="B25" s="1">
        <v>1</v>
      </c>
      <c r="C25" s="1"/>
      <c r="D25" s="1">
        <v>1</v>
      </c>
      <c r="E25" s="1">
        <v>0</v>
      </c>
      <c r="F25" s="1">
        <v>1</v>
      </c>
      <c r="G25" s="3"/>
      <c r="H25" s="1">
        <v>0</v>
      </c>
      <c r="I25" s="1">
        <v>1</v>
      </c>
      <c r="J25" s="3"/>
      <c r="K25" s="1">
        <v>1</v>
      </c>
      <c r="L25" s="1">
        <v>2</v>
      </c>
      <c r="M25" s="3"/>
      <c r="N25" s="1"/>
      <c r="O25" s="1">
        <v>3</v>
      </c>
      <c r="P25" s="1">
        <f t="shared" si="2"/>
        <v>3</v>
      </c>
      <c r="Q25" s="1">
        <v>7</v>
      </c>
      <c r="R25" s="1"/>
      <c r="S25" s="1">
        <v>1</v>
      </c>
      <c r="T25" s="1">
        <v>2</v>
      </c>
      <c r="U25" s="1"/>
      <c r="V25" s="1">
        <f t="shared" si="15"/>
        <v>13</v>
      </c>
      <c r="W25" s="1">
        <f t="shared" si="16"/>
        <v>5</v>
      </c>
      <c r="X25" s="1">
        <f t="shared" si="17"/>
        <v>8</v>
      </c>
      <c r="Y25" s="3">
        <f t="shared" si="18"/>
        <v>0.61538461538461542</v>
      </c>
    </row>
    <row r="26" spans="1:25" x14ac:dyDescent="0.2">
      <c r="A26" s="7" t="s">
        <v>99</v>
      </c>
      <c r="B26" s="1">
        <v>1</v>
      </c>
      <c r="C26" s="1"/>
      <c r="D26" s="1">
        <v>20</v>
      </c>
      <c r="E26" s="1">
        <v>4</v>
      </c>
      <c r="F26" s="1">
        <v>7</v>
      </c>
      <c r="G26" s="3"/>
      <c r="H26" s="1">
        <v>4</v>
      </c>
      <c r="I26" s="1">
        <v>7</v>
      </c>
      <c r="J26" s="3"/>
      <c r="K26" s="1">
        <v>0</v>
      </c>
      <c r="L26" s="1">
        <v>1</v>
      </c>
      <c r="M26" s="3"/>
      <c r="N26" s="1">
        <v>1</v>
      </c>
      <c r="O26" s="1">
        <v>5</v>
      </c>
      <c r="P26" s="1">
        <f t="shared" si="2"/>
        <v>6</v>
      </c>
      <c r="Q26" s="1">
        <v>5</v>
      </c>
      <c r="R26" s="1"/>
      <c r="S26" s="1"/>
      <c r="T26" s="1">
        <v>4</v>
      </c>
      <c r="U26" s="1"/>
      <c r="V26" s="1">
        <f t="shared" si="15"/>
        <v>39</v>
      </c>
      <c r="W26" s="1">
        <f t="shared" si="16"/>
        <v>11</v>
      </c>
      <c r="X26" s="1">
        <f t="shared" si="17"/>
        <v>28</v>
      </c>
      <c r="Y26" s="3">
        <f t="shared" si="18"/>
        <v>0.71794871794871795</v>
      </c>
    </row>
    <row r="27" spans="1:25" x14ac:dyDescent="0.2">
      <c r="A27" s="7" t="s">
        <v>100</v>
      </c>
      <c r="B27" s="1">
        <v>1</v>
      </c>
      <c r="C27" s="1"/>
      <c r="D27" s="1">
        <v>15</v>
      </c>
      <c r="E27" s="1">
        <v>7</v>
      </c>
      <c r="F27" s="1">
        <v>8</v>
      </c>
      <c r="G27" s="3"/>
      <c r="H27" s="1">
        <v>0</v>
      </c>
      <c r="I27" s="1">
        <v>1</v>
      </c>
      <c r="J27" s="3"/>
      <c r="K27" s="1">
        <v>1</v>
      </c>
      <c r="L27" s="1">
        <v>2</v>
      </c>
      <c r="M27" s="3"/>
      <c r="N27" s="1">
        <v>1</v>
      </c>
      <c r="O27" s="1">
        <v>2</v>
      </c>
      <c r="P27" s="1">
        <f t="shared" si="2"/>
        <v>3</v>
      </c>
      <c r="Q27" s="1">
        <v>3</v>
      </c>
      <c r="R27" s="1"/>
      <c r="S27" s="1">
        <v>5</v>
      </c>
      <c r="T27" s="1">
        <v>4</v>
      </c>
      <c r="U27" s="1"/>
      <c r="V27" s="1">
        <f t="shared" si="15"/>
        <v>34</v>
      </c>
      <c r="W27" s="1">
        <f t="shared" si="16"/>
        <v>7</v>
      </c>
      <c r="X27" s="1">
        <f t="shared" si="17"/>
        <v>27</v>
      </c>
      <c r="Y27" s="3">
        <f t="shared" si="18"/>
        <v>0.79411764705882348</v>
      </c>
    </row>
    <row r="28" spans="1:25" x14ac:dyDescent="0.2">
      <c r="A28" s="20" t="s">
        <v>95</v>
      </c>
      <c r="B28" s="1">
        <v>1</v>
      </c>
      <c r="C28" s="1"/>
      <c r="D28" s="1">
        <v>14</v>
      </c>
      <c r="E28" s="1">
        <v>6</v>
      </c>
      <c r="F28" s="1">
        <v>8</v>
      </c>
      <c r="G28" s="3"/>
      <c r="H28" s="1">
        <v>0</v>
      </c>
      <c r="I28" s="1">
        <v>3</v>
      </c>
      <c r="J28" s="3"/>
      <c r="K28" s="1">
        <v>2</v>
      </c>
      <c r="L28" s="1">
        <v>2</v>
      </c>
      <c r="M28" s="3"/>
      <c r="N28" s="1">
        <v>2</v>
      </c>
      <c r="O28" s="1">
        <v>3</v>
      </c>
      <c r="P28" s="1">
        <f t="shared" si="2"/>
        <v>5</v>
      </c>
      <c r="Q28" s="1">
        <v>3</v>
      </c>
      <c r="R28" s="1"/>
      <c r="S28" s="1">
        <v>2</v>
      </c>
      <c r="T28" s="1">
        <v>3</v>
      </c>
      <c r="U28" s="1"/>
      <c r="V28" s="1">
        <f t="shared" si="15"/>
        <v>32</v>
      </c>
      <c r="W28" s="1">
        <f t="shared" si="16"/>
        <v>8</v>
      </c>
      <c r="X28" s="1">
        <f t="shared" si="17"/>
        <v>24</v>
      </c>
      <c r="Y28" s="3">
        <f t="shared" si="18"/>
        <v>0.75</v>
      </c>
    </row>
    <row r="29" spans="1:25" x14ac:dyDescent="0.2">
      <c r="A29" s="7" t="s">
        <v>101</v>
      </c>
      <c r="B29" s="1">
        <v>1</v>
      </c>
      <c r="C29" s="1"/>
      <c r="D29" s="1">
        <v>19</v>
      </c>
      <c r="E29" s="1">
        <v>3</v>
      </c>
      <c r="F29" s="1">
        <v>7</v>
      </c>
      <c r="G29" s="3"/>
      <c r="H29" s="1">
        <v>4</v>
      </c>
      <c r="I29" s="1">
        <v>6</v>
      </c>
      <c r="J29" s="3"/>
      <c r="K29" s="1">
        <v>1</v>
      </c>
      <c r="L29" s="1">
        <v>1</v>
      </c>
      <c r="M29" s="3"/>
      <c r="N29" s="1"/>
      <c r="O29" s="1"/>
      <c r="P29" s="1">
        <f t="shared" si="2"/>
        <v>0</v>
      </c>
      <c r="Q29" s="1">
        <v>6</v>
      </c>
      <c r="R29" s="1"/>
      <c r="S29" s="1">
        <v>4</v>
      </c>
      <c r="T29" s="1">
        <v>1</v>
      </c>
      <c r="U29" s="1"/>
      <c r="V29" s="1">
        <f t="shared" si="15"/>
        <v>37</v>
      </c>
      <c r="W29" s="1">
        <f t="shared" si="16"/>
        <v>7</v>
      </c>
      <c r="X29" s="1">
        <f t="shared" si="17"/>
        <v>30</v>
      </c>
      <c r="Y29" s="3">
        <f t="shared" si="18"/>
        <v>0.81081081081081086</v>
      </c>
    </row>
    <row r="30" spans="1:25" x14ac:dyDescent="0.2">
      <c r="A30" s="7" t="s">
        <v>55</v>
      </c>
      <c r="B30" s="1">
        <v>1</v>
      </c>
      <c r="C30" s="1"/>
      <c r="D30" s="1">
        <v>23</v>
      </c>
      <c r="E30" s="1">
        <v>4</v>
      </c>
      <c r="F30" s="1">
        <v>6</v>
      </c>
      <c r="G30" s="3"/>
      <c r="H30" s="1">
        <v>3</v>
      </c>
      <c r="I30" s="1">
        <v>4</v>
      </c>
      <c r="J30" s="3"/>
      <c r="K30" s="1">
        <v>6</v>
      </c>
      <c r="L30" s="1">
        <v>6</v>
      </c>
      <c r="M30" s="3"/>
      <c r="N30" s="1">
        <v>2</v>
      </c>
      <c r="O30" s="1">
        <v>1</v>
      </c>
      <c r="P30" s="1">
        <f t="shared" si="2"/>
        <v>3</v>
      </c>
      <c r="Q30" s="1">
        <v>3</v>
      </c>
      <c r="R30" s="1"/>
      <c r="S30" s="1"/>
      <c r="T30" s="1">
        <v>3</v>
      </c>
      <c r="U30" s="1"/>
      <c r="V30" s="1">
        <f t="shared" ref="V30:V32" si="19">D30+E30+H30+K30+P30+Q30+R30+S30+U30</f>
        <v>42</v>
      </c>
      <c r="W30" s="1">
        <f t="shared" ref="W30:W32" si="20">F30-E30+I30-H30+L30-K30+T30</f>
        <v>6</v>
      </c>
      <c r="X30" s="1">
        <f t="shared" ref="X30:X32" si="21">V30-W30</f>
        <v>36</v>
      </c>
      <c r="Y30" s="3">
        <f t="shared" ref="Y30:Y32" si="22">X30/V30</f>
        <v>0.8571428571428571</v>
      </c>
    </row>
    <row r="31" spans="1:25" x14ac:dyDescent="0.2">
      <c r="A31" s="7" t="s">
        <v>103</v>
      </c>
      <c r="B31" s="1">
        <v>1</v>
      </c>
      <c r="C31" s="1"/>
      <c r="D31" s="1">
        <v>16</v>
      </c>
      <c r="E31" s="1">
        <v>5</v>
      </c>
      <c r="F31" s="1">
        <v>11</v>
      </c>
      <c r="G31" s="3"/>
      <c r="H31" s="1">
        <v>1</v>
      </c>
      <c r="I31" s="1">
        <v>5</v>
      </c>
      <c r="J31" s="3"/>
      <c r="K31" s="1">
        <v>3</v>
      </c>
      <c r="L31" s="1">
        <v>4</v>
      </c>
      <c r="M31" s="3"/>
      <c r="N31" s="1">
        <v>1</v>
      </c>
      <c r="O31" s="1">
        <v>6</v>
      </c>
      <c r="P31" s="1">
        <f t="shared" si="2"/>
        <v>7</v>
      </c>
      <c r="Q31" s="1">
        <v>9</v>
      </c>
      <c r="R31" s="1"/>
      <c r="S31" s="1">
        <v>3</v>
      </c>
      <c r="T31" s="1">
        <v>3</v>
      </c>
      <c r="U31" s="1"/>
      <c r="V31" s="1">
        <f t="shared" si="19"/>
        <v>44</v>
      </c>
      <c r="W31" s="1">
        <f t="shared" si="20"/>
        <v>14</v>
      </c>
      <c r="X31" s="1">
        <f t="shared" si="21"/>
        <v>30</v>
      </c>
      <c r="Y31" s="3">
        <f t="shared" si="22"/>
        <v>0.68181818181818177</v>
      </c>
    </row>
    <row r="32" spans="1:25" x14ac:dyDescent="0.2">
      <c r="A32" s="6" t="s">
        <v>104</v>
      </c>
      <c r="B32" s="1">
        <v>1</v>
      </c>
      <c r="C32" s="1"/>
      <c r="D32" s="1">
        <v>13</v>
      </c>
      <c r="E32" s="1">
        <v>6</v>
      </c>
      <c r="F32" s="1">
        <v>12</v>
      </c>
      <c r="G32" s="3"/>
      <c r="H32" s="1">
        <v>0</v>
      </c>
      <c r="I32" s="1">
        <v>3</v>
      </c>
      <c r="J32" s="3"/>
      <c r="K32" s="1">
        <v>1</v>
      </c>
      <c r="L32" s="1">
        <v>4</v>
      </c>
      <c r="M32" s="3"/>
      <c r="N32" s="1">
        <v>1</v>
      </c>
      <c r="O32" s="1">
        <v>7</v>
      </c>
      <c r="P32" s="1">
        <f t="shared" si="2"/>
        <v>8</v>
      </c>
      <c r="Q32" s="1">
        <v>5</v>
      </c>
      <c r="R32" s="1"/>
      <c r="S32" s="1">
        <v>3</v>
      </c>
      <c r="T32" s="1">
        <v>4</v>
      </c>
      <c r="U32" s="1"/>
      <c r="V32" s="1">
        <f t="shared" si="19"/>
        <v>36</v>
      </c>
      <c r="W32" s="1">
        <f t="shared" si="20"/>
        <v>16</v>
      </c>
      <c r="X32" s="1">
        <f t="shared" si="21"/>
        <v>20</v>
      </c>
      <c r="Y32" s="3">
        <f t="shared" si="22"/>
        <v>0.55555555555555558</v>
      </c>
    </row>
    <row r="33" spans="1:25" x14ac:dyDescent="0.2">
      <c r="A33" s="4" t="s">
        <v>105</v>
      </c>
      <c r="B33" s="4">
        <v>1</v>
      </c>
      <c r="C33" s="4"/>
      <c r="D33" s="4">
        <v>14</v>
      </c>
      <c r="E33" s="4">
        <v>3</v>
      </c>
      <c r="F33" s="4">
        <v>7</v>
      </c>
      <c r="G33" s="10"/>
      <c r="H33" s="4">
        <v>1</v>
      </c>
      <c r="I33" s="4">
        <v>3</v>
      </c>
      <c r="J33" s="10"/>
      <c r="K33" s="4">
        <v>5</v>
      </c>
      <c r="L33" s="4">
        <v>7</v>
      </c>
      <c r="M33" s="10"/>
      <c r="N33" s="4">
        <v>2</v>
      </c>
      <c r="O33" s="4">
        <v>4</v>
      </c>
      <c r="P33" s="4">
        <f t="shared" si="2"/>
        <v>6</v>
      </c>
      <c r="Q33" s="4">
        <v>1</v>
      </c>
      <c r="R33" s="4"/>
      <c r="S33" s="4"/>
      <c r="T33" s="4">
        <v>1</v>
      </c>
      <c r="U33" s="4"/>
      <c r="V33" s="4">
        <f t="shared" ref="V33" si="23">D33+E33+H33+K33+P33+Q33+R33+S33+U33</f>
        <v>30</v>
      </c>
      <c r="W33" s="4">
        <f t="shared" ref="W33" si="24">F33-E33+I33-H33+L33-K33+T33</f>
        <v>9</v>
      </c>
      <c r="X33" s="4">
        <f t="shared" ref="X33" si="25">V33-W33</f>
        <v>21</v>
      </c>
      <c r="Y33" s="10">
        <f t="shared" ref="Y33" si="26">X33/V33</f>
        <v>0.7</v>
      </c>
    </row>
    <row r="34" spans="1:25" x14ac:dyDescent="0.2">
      <c r="A34" s="1" t="s">
        <v>26</v>
      </c>
      <c r="B34" s="1">
        <f>SUM(B3:B33)</f>
        <v>31</v>
      </c>
      <c r="C34" s="16">
        <f>AVERAGE(D2:D33)</f>
        <v>12.870967741935484</v>
      </c>
      <c r="D34" s="1">
        <f>SUM(D2:D33)</f>
        <v>399</v>
      </c>
      <c r="E34" s="1">
        <f>SUM(E2:E33)</f>
        <v>96</v>
      </c>
      <c r="F34" s="1">
        <f>SUM(F2:F33)</f>
        <v>192</v>
      </c>
      <c r="G34" s="3">
        <f>E34/F34</f>
        <v>0.5</v>
      </c>
      <c r="H34" s="1">
        <f>SUM(H2:H33)</f>
        <v>45</v>
      </c>
      <c r="I34" s="1">
        <f>SUM(I2:I33)</f>
        <v>124</v>
      </c>
      <c r="J34" s="3">
        <f>H34/I34</f>
        <v>0.36290322580645162</v>
      </c>
      <c r="K34" s="1">
        <f>SUM(K2:K33)</f>
        <v>70</v>
      </c>
      <c r="L34" s="1">
        <f>SUM(L2:L33)</f>
        <v>93</v>
      </c>
      <c r="M34" s="3">
        <f>K34/L34</f>
        <v>0.75268817204301075</v>
      </c>
      <c r="N34" s="1">
        <f t="shared" ref="N34:X34" si="27">SUM(N2:N33)</f>
        <v>33</v>
      </c>
      <c r="O34" s="1">
        <f t="shared" si="27"/>
        <v>99</v>
      </c>
      <c r="P34" s="1">
        <f t="shared" si="27"/>
        <v>132</v>
      </c>
      <c r="Q34" s="1">
        <f t="shared" si="27"/>
        <v>145</v>
      </c>
      <c r="R34" s="1">
        <f t="shared" si="27"/>
        <v>2</v>
      </c>
      <c r="S34" s="1">
        <f t="shared" si="27"/>
        <v>66</v>
      </c>
      <c r="T34" s="1">
        <f t="shared" si="27"/>
        <v>87</v>
      </c>
      <c r="U34" s="1">
        <f t="shared" si="27"/>
        <v>4</v>
      </c>
      <c r="V34" s="1">
        <f t="shared" si="27"/>
        <v>959</v>
      </c>
      <c r="W34" s="1">
        <f t="shared" si="27"/>
        <v>285</v>
      </c>
      <c r="X34" s="1">
        <f t="shared" si="27"/>
        <v>674</v>
      </c>
      <c r="Y34" s="3">
        <f t="shared" ref="Y34" si="28">X34/V34</f>
        <v>0.70281543274244007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590D3-8A92-7E4C-8ACB-6262C96919EC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DE7E7-006D-014E-8B29-83501F622660}">
  <dimension ref="A1:Y24"/>
  <sheetViews>
    <sheetView topLeftCell="A2" workbookViewId="0">
      <selection activeCell="B8" sqref="B8"/>
    </sheetView>
  </sheetViews>
  <sheetFormatPr baseColWidth="10" defaultRowHeight="16" x14ac:dyDescent="0.2"/>
  <cols>
    <col min="1" max="1" width="19" bestFit="1" customWidth="1"/>
    <col min="2" max="2" width="2.5" bestFit="1" customWidth="1"/>
    <col min="3" max="3" width="4.5" bestFit="1" customWidth="1"/>
    <col min="4" max="5" width="6.1640625" bestFit="1" customWidth="1"/>
    <col min="6" max="6" width="5.6640625" bestFit="1" customWidth="1"/>
    <col min="7" max="7" width="7.5" bestFit="1" customWidth="1"/>
    <col min="8" max="8" width="6.1640625" bestFit="1" customWidth="1"/>
    <col min="9" max="9" width="5.6640625" bestFit="1" customWidth="1"/>
    <col min="10" max="10" width="7.5" bestFit="1" customWidth="1"/>
    <col min="11" max="11" width="4.83203125" bestFit="1" customWidth="1"/>
    <col min="12" max="12" width="4.33203125" bestFit="1" customWidth="1"/>
    <col min="13" max="13" width="7.5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</cols>
  <sheetData>
    <row r="1" spans="1:25" x14ac:dyDescent="0.2">
      <c r="A1" s="1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1" t="s">
        <v>10</v>
      </c>
      <c r="H2" s="1" t="s">
        <v>31</v>
      </c>
      <c r="I2" s="1" t="s">
        <v>32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9" t="s">
        <v>38</v>
      </c>
      <c r="B3" s="1">
        <v>1</v>
      </c>
      <c r="C3" s="1"/>
      <c r="D3" s="1">
        <v>0</v>
      </c>
      <c r="E3" s="1"/>
      <c r="F3" s="1"/>
      <c r="G3" s="1"/>
      <c r="H3" s="1">
        <v>0</v>
      </c>
      <c r="I3" s="1">
        <v>1</v>
      </c>
      <c r="J3" s="1"/>
      <c r="K3" s="1"/>
      <c r="L3" s="1"/>
      <c r="M3" s="1"/>
      <c r="N3" s="1">
        <v>1</v>
      </c>
      <c r="O3" s="1"/>
      <c r="P3" s="1"/>
      <c r="Q3" s="1"/>
      <c r="R3" s="1"/>
      <c r="S3" s="1"/>
      <c r="T3" s="1"/>
      <c r="U3" s="1"/>
      <c r="V3" s="1">
        <f>D3+E3+H3+K3+P3+Q3+R3+S3+U3</f>
        <v>0</v>
      </c>
      <c r="W3" s="1">
        <f>F4-E4+I4-H4+L4-K4+T4</f>
        <v>1</v>
      </c>
      <c r="X3" s="1">
        <f t="shared" ref="X3:X19" si="0">V3-W3</f>
        <v>-1</v>
      </c>
      <c r="Y3" s="3" t="e">
        <f t="shared" ref="Y3:Y19" si="1">X3/V3</f>
        <v>#DIV/0!</v>
      </c>
    </row>
    <row r="4" spans="1:25" x14ac:dyDescent="0.2">
      <c r="A4" s="19" t="s">
        <v>98</v>
      </c>
      <c r="B4" s="1">
        <v>1</v>
      </c>
      <c r="C4" s="1"/>
      <c r="D4" s="1">
        <v>3</v>
      </c>
      <c r="E4" s="1">
        <v>0</v>
      </c>
      <c r="F4" s="1">
        <v>1</v>
      </c>
      <c r="G4" s="1"/>
      <c r="H4" s="1">
        <v>1</v>
      </c>
      <c r="I4" s="1">
        <v>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>
        <f t="shared" ref="V4:V9" si="2">D4+E4+H4+K4+P4+Q4+R4+S4+U4</f>
        <v>4</v>
      </c>
      <c r="W4" s="1">
        <f t="shared" ref="W4:W9" si="3">F5-E5+I5-H5+L5-K5+T5</f>
        <v>1</v>
      </c>
      <c r="X4" s="1">
        <f t="shared" ref="X4:X9" si="4">V4-W4</f>
        <v>3</v>
      </c>
      <c r="Y4" s="3">
        <f t="shared" ref="Y4:Y10" si="5">X4/V4</f>
        <v>0.75</v>
      </c>
    </row>
    <row r="5" spans="1:25" x14ac:dyDescent="0.2">
      <c r="A5" s="19" t="s">
        <v>100</v>
      </c>
      <c r="B5" s="1">
        <v>1</v>
      </c>
      <c r="C5" s="1"/>
      <c r="D5" s="1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1</v>
      </c>
      <c r="U5" s="1"/>
      <c r="V5" s="1">
        <f t="shared" si="2"/>
        <v>0</v>
      </c>
      <c r="W5" s="1">
        <f t="shared" si="3"/>
        <v>0</v>
      </c>
      <c r="X5" s="1">
        <f t="shared" si="4"/>
        <v>0</v>
      </c>
      <c r="Y5" s="3" t="e">
        <f t="shared" si="5"/>
        <v>#DIV/0!</v>
      </c>
    </row>
    <row r="6" spans="1:25" x14ac:dyDescent="0.2">
      <c r="A6" s="19" t="s">
        <v>101</v>
      </c>
      <c r="B6" s="1">
        <v>1</v>
      </c>
      <c r="C6" s="1"/>
      <c r="D6" s="1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>
        <f t="shared" si="2"/>
        <v>0</v>
      </c>
      <c r="W6" s="1">
        <f t="shared" si="3"/>
        <v>0</v>
      </c>
      <c r="X6" s="1">
        <f t="shared" si="4"/>
        <v>0</v>
      </c>
      <c r="Y6" s="3" t="e">
        <f t="shared" si="5"/>
        <v>#DIV/0!</v>
      </c>
    </row>
    <row r="7" spans="1:25" x14ac:dyDescent="0.2">
      <c r="A7" s="7" t="s">
        <v>103</v>
      </c>
      <c r="B7" s="1">
        <v>1</v>
      </c>
      <c r="C7" s="1"/>
      <c r="D7" s="1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>
        <f t="shared" si="2"/>
        <v>0</v>
      </c>
      <c r="W7" s="1">
        <f t="shared" si="3"/>
        <v>0</v>
      </c>
      <c r="X7" s="1">
        <f t="shared" si="4"/>
        <v>0</v>
      </c>
      <c r="Y7" s="3" t="e">
        <f t="shared" si="5"/>
        <v>#DIV/0!</v>
      </c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>
        <f t="shared" si="2"/>
        <v>0</v>
      </c>
      <c r="W8" s="1">
        <f t="shared" si="3"/>
        <v>0</v>
      </c>
      <c r="X8" s="1">
        <f t="shared" si="4"/>
        <v>0</v>
      </c>
      <c r="Y8" s="3" t="e">
        <f t="shared" si="5"/>
        <v>#DIV/0!</v>
      </c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>
        <f t="shared" si="3"/>
        <v>0</v>
      </c>
      <c r="X9" s="1">
        <f t="shared" si="4"/>
        <v>0</v>
      </c>
      <c r="Y9" s="3" t="e">
        <f t="shared" si="5"/>
        <v>#DIV/0!</v>
      </c>
    </row>
    <row r="10" spans="1:25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0" t="e">
        <f t="shared" si="5"/>
        <v>#DIV/0!</v>
      </c>
    </row>
    <row r="11" spans="1:25" x14ac:dyDescent="0.2">
      <c r="A11" s="1" t="s">
        <v>26</v>
      </c>
      <c r="B11" s="1">
        <f>SUM(B2:B10)</f>
        <v>5</v>
      </c>
      <c r="C11" s="1">
        <f>AVERAGE(D2:D10)</f>
        <v>0.6</v>
      </c>
      <c r="D11" s="1">
        <f>SUM(D2:D10)</f>
        <v>3</v>
      </c>
      <c r="E11" s="1">
        <f>SUM(E2:E10)</f>
        <v>0</v>
      </c>
      <c r="F11" s="1">
        <f>SUM(F2:F10)</f>
        <v>1</v>
      </c>
      <c r="G11" s="5">
        <f>E11/F11</f>
        <v>0</v>
      </c>
      <c r="H11" s="1">
        <f>SUM(H2:H10)</f>
        <v>1</v>
      </c>
      <c r="I11" s="1">
        <f>SUM(I2:I10)</f>
        <v>2</v>
      </c>
      <c r="J11" s="5">
        <f>H11/I11</f>
        <v>0.5</v>
      </c>
      <c r="K11" s="1">
        <f>SUM(K2:K10)</f>
        <v>0</v>
      </c>
      <c r="L11" s="1">
        <f>SUM(L2:L10)</f>
        <v>0</v>
      </c>
      <c r="M11" s="5" t="e">
        <f>K11/L11</f>
        <v>#DIV/0!</v>
      </c>
      <c r="N11" s="1">
        <f t="shared" ref="N11:W11" si="6">SUM(N2:N10)</f>
        <v>1</v>
      </c>
      <c r="O11" s="1">
        <f t="shared" si="6"/>
        <v>0</v>
      </c>
      <c r="P11" s="1">
        <f t="shared" si="6"/>
        <v>0</v>
      </c>
      <c r="Q11" s="1">
        <f t="shared" si="6"/>
        <v>0</v>
      </c>
      <c r="R11" s="1">
        <f t="shared" si="6"/>
        <v>0</v>
      </c>
      <c r="S11" s="1">
        <f t="shared" si="6"/>
        <v>0</v>
      </c>
      <c r="T11" s="1">
        <f t="shared" si="6"/>
        <v>1</v>
      </c>
      <c r="U11" s="1">
        <f t="shared" si="6"/>
        <v>0</v>
      </c>
      <c r="V11" s="1">
        <f t="shared" si="6"/>
        <v>4</v>
      </c>
      <c r="W11" s="1">
        <f t="shared" si="6"/>
        <v>2</v>
      </c>
      <c r="X11" s="1">
        <f t="shared" si="0"/>
        <v>2</v>
      </c>
      <c r="Y11" s="3">
        <f t="shared" si="1"/>
        <v>0.5</v>
      </c>
    </row>
    <row r="12" spans="1:25" x14ac:dyDescent="0.2">
      <c r="V12" s="1">
        <f t="shared" ref="V12:V19" si="7">D13+E13+H13+K13+P13+Q13+R13+S13+U13</f>
        <v>0</v>
      </c>
      <c r="W12" s="1">
        <f t="shared" ref="W12:W19" si="8">F13-E13+I13-H13+L13-K13+T13</f>
        <v>0</v>
      </c>
      <c r="X12" s="1">
        <f t="shared" si="0"/>
        <v>0</v>
      </c>
      <c r="Y12" s="3" t="e">
        <f t="shared" si="1"/>
        <v>#DIV/0!</v>
      </c>
    </row>
    <row r="13" spans="1:25" x14ac:dyDescent="0.2">
      <c r="V13" s="1">
        <f t="shared" si="7"/>
        <v>0</v>
      </c>
      <c r="W13" s="1">
        <f t="shared" si="8"/>
        <v>0</v>
      </c>
      <c r="X13" s="1">
        <f t="shared" si="0"/>
        <v>0</v>
      </c>
      <c r="Y13" s="3" t="e">
        <f t="shared" si="1"/>
        <v>#DIV/0!</v>
      </c>
    </row>
    <row r="14" spans="1:25" x14ac:dyDescent="0.2">
      <c r="V14" s="1">
        <f t="shared" si="7"/>
        <v>0</v>
      </c>
      <c r="W14" s="1">
        <f t="shared" si="8"/>
        <v>0</v>
      </c>
      <c r="X14" s="1">
        <f t="shared" si="0"/>
        <v>0</v>
      </c>
      <c r="Y14" s="3" t="e">
        <f t="shared" si="1"/>
        <v>#DIV/0!</v>
      </c>
    </row>
    <row r="15" spans="1:25" x14ac:dyDescent="0.2">
      <c r="V15" s="1">
        <f t="shared" si="7"/>
        <v>0</v>
      </c>
      <c r="W15" s="1">
        <f t="shared" si="8"/>
        <v>0</v>
      </c>
      <c r="X15" s="1">
        <f t="shared" si="0"/>
        <v>0</v>
      </c>
      <c r="Y15" s="3" t="e">
        <f t="shared" si="1"/>
        <v>#DIV/0!</v>
      </c>
    </row>
    <row r="16" spans="1:25" x14ac:dyDescent="0.2">
      <c r="V16" s="1">
        <f t="shared" si="7"/>
        <v>0</v>
      </c>
      <c r="W16" s="1">
        <f t="shared" si="8"/>
        <v>0</v>
      </c>
      <c r="X16" s="1">
        <f t="shared" si="0"/>
        <v>0</v>
      </c>
      <c r="Y16" s="3" t="e">
        <f t="shared" si="1"/>
        <v>#DIV/0!</v>
      </c>
    </row>
    <row r="17" spans="22:25" x14ac:dyDescent="0.2">
      <c r="V17" s="1">
        <f t="shared" si="7"/>
        <v>0</v>
      </c>
      <c r="W17" s="1">
        <f t="shared" si="8"/>
        <v>0</v>
      </c>
      <c r="X17" s="1">
        <f t="shared" si="0"/>
        <v>0</v>
      </c>
      <c r="Y17" s="3" t="e">
        <f t="shared" si="1"/>
        <v>#DIV/0!</v>
      </c>
    </row>
    <row r="18" spans="22:25" x14ac:dyDescent="0.2">
      <c r="V18" s="1">
        <f t="shared" si="7"/>
        <v>0</v>
      </c>
      <c r="W18" s="1">
        <f t="shared" si="8"/>
        <v>0</v>
      </c>
      <c r="X18" s="1">
        <f t="shared" si="0"/>
        <v>0</v>
      </c>
      <c r="Y18" s="3" t="e">
        <f t="shared" si="1"/>
        <v>#DIV/0!</v>
      </c>
    </row>
    <row r="19" spans="22:25" x14ac:dyDescent="0.2">
      <c r="V19" s="1">
        <f t="shared" si="7"/>
        <v>0</v>
      </c>
      <c r="W19" s="1">
        <f t="shared" si="8"/>
        <v>0</v>
      </c>
      <c r="X19" s="1">
        <f t="shared" si="0"/>
        <v>0</v>
      </c>
      <c r="Y19" s="3" t="e">
        <f t="shared" si="1"/>
        <v>#DIV/0!</v>
      </c>
    </row>
    <row r="23" spans="22:25" x14ac:dyDescent="0.2">
      <c r="V23" s="15"/>
      <c r="W23" s="15"/>
      <c r="X23" s="15"/>
      <c r="Y23" s="15"/>
    </row>
    <row r="24" spans="22:25" x14ac:dyDescent="0.2">
      <c r="V24" s="1">
        <f>D25+E25+H25+K25+P25+Q25+R25+S25+U25</f>
        <v>0</v>
      </c>
      <c r="W24" s="1">
        <f>F25-E25+I25-H25+L25-K25+T25</f>
        <v>0</v>
      </c>
      <c r="X24" s="1">
        <f t="shared" ref="X24" si="9">V24-W24</f>
        <v>0</v>
      </c>
      <c r="Y24" s="3" t="e">
        <f t="shared" ref="Y24" si="10">X24/V24</f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152-CFCB-DF47-98CD-481F23AC2E75}">
  <dimension ref="A1:Y25"/>
  <sheetViews>
    <sheetView workbookViewId="0">
      <pane ySplit="1080" topLeftCell="A14" activePane="bottomLeft"/>
      <selection pane="bottomLeft" activeCell="A27" sqref="A27"/>
    </sheetView>
  </sheetViews>
  <sheetFormatPr baseColWidth="10" defaultRowHeight="16" x14ac:dyDescent="0.2"/>
  <cols>
    <col min="1" max="1" width="18.664062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8" width="6.1640625" bestFit="1" customWidth="1"/>
    <col min="9" max="9" width="5.6640625" bestFit="1" customWidth="1"/>
    <col min="10" max="10" width="6" bestFit="1" customWidth="1"/>
    <col min="11" max="11" width="4.83203125" bestFit="1" customWidth="1"/>
    <col min="12" max="12" width="4.33203125" bestFit="1" customWidth="1"/>
    <col min="13" max="13" width="6.1640625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44</v>
      </c>
      <c r="B1" s="1"/>
      <c r="C1" s="1"/>
      <c r="D1" s="1"/>
      <c r="E1" s="1"/>
      <c r="F1" s="1"/>
      <c r="G1" s="3"/>
      <c r="H1" s="1"/>
      <c r="I1" s="1"/>
      <c r="J1" s="3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3" t="s">
        <v>10</v>
      </c>
      <c r="H2" s="1" t="s">
        <v>31</v>
      </c>
      <c r="I2" s="1" t="s">
        <v>32</v>
      </c>
      <c r="J2" s="3" t="s">
        <v>11</v>
      </c>
      <c r="K2" s="1" t="s">
        <v>12</v>
      </c>
      <c r="L2" s="1" t="s">
        <v>13</v>
      </c>
      <c r="M2" s="3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" t="s">
        <v>76</v>
      </c>
      <c r="B3" s="1">
        <v>1</v>
      </c>
      <c r="C3" s="1"/>
      <c r="D3" s="1">
        <v>11</v>
      </c>
      <c r="E3" s="1">
        <v>4</v>
      </c>
      <c r="F3" s="1">
        <v>6</v>
      </c>
      <c r="G3" s="3"/>
      <c r="H3" s="1"/>
      <c r="I3" s="1"/>
      <c r="J3" s="3"/>
      <c r="K3" s="1">
        <v>3</v>
      </c>
      <c r="L3" s="1">
        <v>4</v>
      </c>
      <c r="M3" s="3"/>
      <c r="N3" s="1">
        <v>6</v>
      </c>
      <c r="O3" s="1">
        <v>3</v>
      </c>
      <c r="P3" s="1">
        <f t="shared" ref="P3:P23" si="0">N3+O3</f>
        <v>9</v>
      </c>
      <c r="Q3" s="1">
        <v>1</v>
      </c>
      <c r="R3" s="1">
        <v>1</v>
      </c>
      <c r="S3" s="1">
        <v>2</v>
      </c>
      <c r="T3" s="1">
        <v>1</v>
      </c>
      <c r="U3" s="1">
        <v>0</v>
      </c>
      <c r="V3" s="1">
        <f t="shared" ref="V3:V23" si="1">D3+E3+H3+K3+P3+Q3+R3+S3+U3</f>
        <v>31</v>
      </c>
      <c r="W3" s="1">
        <f t="shared" ref="W3:W23" si="2">F3-E3+I3-H3+L3-K3+T3</f>
        <v>4</v>
      </c>
      <c r="X3" s="1">
        <f t="shared" ref="X3:X23" si="3">V3-W3</f>
        <v>27</v>
      </c>
      <c r="Y3" s="3">
        <f>X3/V3</f>
        <v>0.87096774193548387</v>
      </c>
    </row>
    <row r="4" spans="1:25" x14ac:dyDescent="0.2">
      <c r="A4" s="9" t="s">
        <v>78</v>
      </c>
      <c r="B4" s="1">
        <v>1</v>
      </c>
      <c r="C4" s="1"/>
      <c r="D4" s="1">
        <v>10</v>
      </c>
      <c r="E4" s="1">
        <v>3</v>
      </c>
      <c r="F4" s="1">
        <v>5</v>
      </c>
      <c r="G4" s="3"/>
      <c r="H4" s="1"/>
      <c r="I4" s="1"/>
      <c r="J4" s="3"/>
      <c r="K4" s="1">
        <v>4</v>
      </c>
      <c r="L4" s="1">
        <v>9</v>
      </c>
      <c r="M4" s="3"/>
      <c r="N4" s="1">
        <v>3</v>
      </c>
      <c r="O4" s="1">
        <v>2</v>
      </c>
      <c r="P4" s="1">
        <f t="shared" si="0"/>
        <v>5</v>
      </c>
      <c r="Q4" s="1">
        <v>1</v>
      </c>
      <c r="R4" s="1"/>
      <c r="S4" s="1">
        <v>1</v>
      </c>
      <c r="T4" s="1">
        <v>1</v>
      </c>
      <c r="U4" s="1"/>
      <c r="V4" s="1">
        <f t="shared" si="1"/>
        <v>24</v>
      </c>
      <c r="W4" s="1">
        <f t="shared" si="2"/>
        <v>8</v>
      </c>
      <c r="X4" s="1">
        <f t="shared" si="3"/>
        <v>16</v>
      </c>
      <c r="Y4" s="3">
        <f t="shared" ref="Y4:Y23" si="4">X4/V4</f>
        <v>0.66666666666666663</v>
      </c>
    </row>
    <row r="5" spans="1:25" x14ac:dyDescent="0.2">
      <c r="A5" s="19" t="s">
        <v>79</v>
      </c>
      <c r="B5" s="1">
        <v>1</v>
      </c>
      <c r="C5" s="1"/>
      <c r="D5" s="1">
        <v>8</v>
      </c>
      <c r="E5" s="1">
        <v>3</v>
      </c>
      <c r="F5" s="1">
        <v>9</v>
      </c>
      <c r="G5" s="3"/>
      <c r="H5" s="1"/>
      <c r="I5" s="1"/>
      <c r="J5" s="3"/>
      <c r="K5" s="1">
        <v>2</v>
      </c>
      <c r="L5" s="1">
        <v>2</v>
      </c>
      <c r="M5" s="3"/>
      <c r="N5" s="1">
        <v>4</v>
      </c>
      <c r="O5" s="1">
        <v>1</v>
      </c>
      <c r="P5" s="1">
        <f t="shared" si="0"/>
        <v>5</v>
      </c>
      <c r="Q5" s="1">
        <v>5</v>
      </c>
      <c r="R5" s="1">
        <v>1</v>
      </c>
      <c r="S5" s="1">
        <v>2</v>
      </c>
      <c r="T5" s="1">
        <v>1</v>
      </c>
      <c r="U5" s="1"/>
      <c r="V5" s="1">
        <f t="shared" si="1"/>
        <v>26</v>
      </c>
      <c r="W5" s="1">
        <f t="shared" si="2"/>
        <v>7</v>
      </c>
      <c r="X5" s="1">
        <f t="shared" si="3"/>
        <v>19</v>
      </c>
      <c r="Y5" s="3">
        <f t="shared" si="4"/>
        <v>0.73076923076923073</v>
      </c>
    </row>
    <row r="6" spans="1:25" x14ac:dyDescent="0.2">
      <c r="A6" s="20" t="s">
        <v>81</v>
      </c>
      <c r="B6" s="1">
        <v>1</v>
      </c>
      <c r="C6" s="1"/>
      <c r="D6" s="1">
        <v>0</v>
      </c>
      <c r="E6" s="1">
        <v>0</v>
      </c>
      <c r="F6" s="1">
        <v>1</v>
      </c>
      <c r="G6" s="3"/>
      <c r="H6" s="1"/>
      <c r="I6" s="1"/>
      <c r="J6" s="3"/>
      <c r="K6" s="1"/>
      <c r="L6" s="1"/>
      <c r="M6" s="2"/>
      <c r="N6" s="1">
        <v>2</v>
      </c>
      <c r="O6" s="1"/>
      <c r="P6" s="1">
        <f t="shared" si="0"/>
        <v>2</v>
      </c>
      <c r="Q6" s="1">
        <v>3</v>
      </c>
      <c r="R6" s="1">
        <v>1</v>
      </c>
      <c r="S6" s="1">
        <v>1</v>
      </c>
      <c r="T6" s="1">
        <v>2</v>
      </c>
      <c r="U6" s="1"/>
      <c r="V6" s="1">
        <f t="shared" si="1"/>
        <v>7</v>
      </c>
      <c r="W6" s="1">
        <f t="shared" si="2"/>
        <v>3</v>
      </c>
      <c r="X6" s="1">
        <f t="shared" si="3"/>
        <v>4</v>
      </c>
      <c r="Y6" s="3">
        <f t="shared" si="4"/>
        <v>0.5714285714285714</v>
      </c>
    </row>
    <row r="7" spans="1:25" x14ac:dyDescent="0.2">
      <c r="A7" s="19" t="s">
        <v>82</v>
      </c>
      <c r="B7" s="1">
        <v>1</v>
      </c>
      <c r="C7" s="1"/>
      <c r="D7" s="1">
        <v>12</v>
      </c>
      <c r="E7" s="1">
        <v>4</v>
      </c>
      <c r="F7" s="1">
        <v>6</v>
      </c>
      <c r="G7" s="3"/>
      <c r="H7" s="1"/>
      <c r="I7" s="1"/>
      <c r="J7" s="3"/>
      <c r="K7" s="1">
        <v>5</v>
      </c>
      <c r="L7" s="1">
        <v>6</v>
      </c>
      <c r="M7" s="3"/>
      <c r="N7" s="1">
        <v>6</v>
      </c>
      <c r="O7" s="1">
        <v>6</v>
      </c>
      <c r="P7" s="1">
        <f t="shared" si="0"/>
        <v>12</v>
      </c>
      <c r="Q7" s="1">
        <v>2</v>
      </c>
      <c r="R7" s="1"/>
      <c r="S7" s="1">
        <v>2</v>
      </c>
      <c r="T7" s="1">
        <v>2</v>
      </c>
      <c r="U7" s="1"/>
      <c r="V7" s="1">
        <f t="shared" si="1"/>
        <v>37</v>
      </c>
      <c r="W7" s="1">
        <f t="shared" si="2"/>
        <v>5</v>
      </c>
      <c r="X7" s="1">
        <f t="shared" si="3"/>
        <v>32</v>
      </c>
      <c r="Y7" s="3">
        <f t="shared" si="4"/>
        <v>0.86486486486486491</v>
      </c>
    </row>
    <row r="8" spans="1:25" x14ac:dyDescent="0.2">
      <c r="A8" s="19" t="s">
        <v>83</v>
      </c>
      <c r="B8" s="1">
        <v>1</v>
      </c>
      <c r="C8" s="1"/>
      <c r="D8" s="1">
        <v>4</v>
      </c>
      <c r="E8" s="1">
        <v>1</v>
      </c>
      <c r="F8" s="1">
        <v>6</v>
      </c>
      <c r="G8" s="3"/>
      <c r="H8" s="1"/>
      <c r="I8" s="1"/>
      <c r="J8" s="3"/>
      <c r="K8" s="1">
        <v>2</v>
      </c>
      <c r="L8" s="1">
        <v>2</v>
      </c>
      <c r="M8" s="3"/>
      <c r="N8" s="1">
        <v>2</v>
      </c>
      <c r="O8" s="1"/>
      <c r="P8" s="1">
        <f t="shared" si="0"/>
        <v>2</v>
      </c>
      <c r="Q8" s="1"/>
      <c r="R8" s="1"/>
      <c r="S8" s="1">
        <v>3</v>
      </c>
      <c r="T8" s="1"/>
      <c r="U8" s="1"/>
      <c r="V8" s="1">
        <f t="shared" si="1"/>
        <v>12</v>
      </c>
      <c r="W8" s="1">
        <f t="shared" si="2"/>
        <v>5</v>
      </c>
      <c r="X8" s="1">
        <f t="shared" si="3"/>
        <v>7</v>
      </c>
      <c r="Y8" s="3">
        <f t="shared" si="4"/>
        <v>0.58333333333333337</v>
      </c>
    </row>
    <row r="9" spans="1:25" x14ac:dyDescent="0.2">
      <c r="A9" s="19" t="s">
        <v>84</v>
      </c>
      <c r="B9" s="1">
        <v>1</v>
      </c>
      <c r="C9" s="1"/>
      <c r="D9" s="1">
        <v>5</v>
      </c>
      <c r="E9" s="1">
        <v>1</v>
      </c>
      <c r="F9" s="1">
        <v>1</v>
      </c>
      <c r="G9" s="3"/>
      <c r="H9" s="1">
        <v>1</v>
      </c>
      <c r="I9" s="1">
        <v>1</v>
      </c>
      <c r="J9" s="3"/>
      <c r="K9" s="1"/>
      <c r="L9" s="1"/>
      <c r="M9" s="3"/>
      <c r="N9" s="1">
        <v>1</v>
      </c>
      <c r="O9" s="1"/>
      <c r="P9" s="1">
        <f t="shared" si="0"/>
        <v>1</v>
      </c>
      <c r="Q9" s="1">
        <v>3</v>
      </c>
      <c r="R9" s="1"/>
      <c r="S9" s="1">
        <v>1</v>
      </c>
      <c r="T9" s="1">
        <v>2</v>
      </c>
      <c r="U9" s="1"/>
      <c r="V9" s="1">
        <f t="shared" si="1"/>
        <v>12</v>
      </c>
      <c r="W9" s="1">
        <f t="shared" si="2"/>
        <v>2</v>
      </c>
      <c r="X9" s="1">
        <f t="shared" si="3"/>
        <v>10</v>
      </c>
      <c r="Y9" s="3">
        <f t="shared" si="4"/>
        <v>0.83333333333333337</v>
      </c>
    </row>
    <row r="10" spans="1:25" x14ac:dyDescent="0.2">
      <c r="A10" s="9" t="s">
        <v>85</v>
      </c>
      <c r="B10" s="1">
        <v>1</v>
      </c>
      <c r="C10" s="1"/>
      <c r="D10" s="1">
        <v>4</v>
      </c>
      <c r="E10" s="1">
        <v>1</v>
      </c>
      <c r="F10" s="1">
        <v>3</v>
      </c>
      <c r="G10" s="3"/>
      <c r="H10" s="1"/>
      <c r="I10" s="1"/>
      <c r="J10" s="3"/>
      <c r="K10" s="1">
        <v>2</v>
      </c>
      <c r="L10" s="1">
        <v>2</v>
      </c>
      <c r="M10" s="3"/>
      <c r="N10" s="1">
        <v>4</v>
      </c>
      <c r="O10" s="1">
        <v>1</v>
      </c>
      <c r="P10" s="1">
        <f t="shared" si="0"/>
        <v>5</v>
      </c>
      <c r="Q10" s="1">
        <v>2</v>
      </c>
      <c r="R10" s="1"/>
      <c r="S10" s="1"/>
      <c r="T10" s="1">
        <v>2</v>
      </c>
      <c r="U10" s="1"/>
      <c r="V10" s="1">
        <f t="shared" si="1"/>
        <v>14</v>
      </c>
      <c r="W10" s="1">
        <f t="shared" si="2"/>
        <v>4</v>
      </c>
      <c r="X10" s="1">
        <f t="shared" si="3"/>
        <v>10</v>
      </c>
      <c r="Y10" s="3">
        <f t="shared" si="4"/>
        <v>0.7142857142857143</v>
      </c>
    </row>
    <row r="11" spans="1:25" x14ac:dyDescent="0.2">
      <c r="A11" s="19" t="s">
        <v>86</v>
      </c>
      <c r="B11" s="1">
        <v>1</v>
      </c>
      <c r="C11" s="1"/>
      <c r="D11" s="1">
        <v>10</v>
      </c>
      <c r="E11" s="1">
        <v>3</v>
      </c>
      <c r="F11" s="1">
        <v>4</v>
      </c>
      <c r="G11" s="3"/>
      <c r="H11" s="1"/>
      <c r="I11" s="1"/>
      <c r="J11" s="3"/>
      <c r="K11" s="1">
        <v>4</v>
      </c>
      <c r="L11" s="1">
        <v>5</v>
      </c>
      <c r="M11" s="3"/>
      <c r="N11" s="1">
        <v>3</v>
      </c>
      <c r="O11" s="1">
        <v>3</v>
      </c>
      <c r="P11" s="1">
        <f t="shared" si="0"/>
        <v>6</v>
      </c>
      <c r="Q11" s="1">
        <v>3</v>
      </c>
      <c r="R11" s="1">
        <v>1</v>
      </c>
      <c r="S11" s="1">
        <v>1</v>
      </c>
      <c r="T11" s="1">
        <v>3</v>
      </c>
      <c r="U11" s="1"/>
      <c r="V11" s="1">
        <f t="shared" si="1"/>
        <v>28</v>
      </c>
      <c r="W11" s="1">
        <f t="shared" si="2"/>
        <v>5</v>
      </c>
      <c r="X11" s="1">
        <f t="shared" si="3"/>
        <v>23</v>
      </c>
      <c r="Y11" s="3">
        <f t="shared" si="4"/>
        <v>0.8214285714285714</v>
      </c>
    </row>
    <row r="12" spans="1:25" x14ac:dyDescent="0.2">
      <c r="A12" s="24" t="s">
        <v>87</v>
      </c>
      <c r="B12" s="1">
        <v>1</v>
      </c>
      <c r="C12" s="1"/>
      <c r="D12" s="1">
        <v>6</v>
      </c>
      <c r="E12" s="1">
        <v>2</v>
      </c>
      <c r="F12" s="1">
        <v>3</v>
      </c>
      <c r="G12" s="3"/>
      <c r="H12" s="1"/>
      <c r="I12" s="1"/>
      <c r="J12" s="3"/>
      <c r="K12" s="1">
        <v>2</v>
      </c>
      <c r="L12" s="1">
        <v>2</v>
      </c>
      <c r="M12" s="3"/>
      <c r="N12" s="1">
        <v>2</v>
      </c>
      <c r="O12" s="1">
        <v>2</v>
      </c>
      <c r="P12" s="1">
        <f t="shared" si="0"/>
        <v>4</v>
      </c>
      <c r="Q12" s="1">
        <v>3</v>
      </c>
      <c r="R12" s="1"/>
      <c r="S12" s="1"/>
      <c r="T12" s="1">
        <v>2</v>
      </c>
      <c r="U12" s="1"/>
      <c r="V12" s="1">
        <f t="shared" si="1"/>
        <v>17</v>
      </c>
      <c r="W12" s="1">
        <f t="shared" si="2"/>
        <v>3</v>
      </c>
      <c r="X12" s="1">
        <f t="shared" si="3"/>
        <v>14</v>
      </c>
      <c r="Y12" s="3">
        <f t="shared" si="4"/>
        <v>0.82352941176470584</v>
      </c>
    </row>
    <row r="13" spans="1:25" x14ac:dyDescent="0.2">
      <c r="A13" s="19" t="s">
        <v>53</v>
      </c>
      <c r="B13" s="1">
        <v>1</v>
      </c>
      <c r="C13" s="1"/>
      <c r="D13" s="1">
        <v>2</v>
      </c>
      <c r="E13" s="1">
        <v>1</v>
      </c>
      <c r="F13" s="1">
        <v>3</v>
      </c>
      <c r="G13" s="3"/>
      <c r="H13" s="1"/>
      <c r="I13" s="1"/>
      <c r="J13" s="3"/>
      <c r="K13" s="1"/>
      <c r="L13" s="1"/>
      <c r="M13" s="3"/>
      <c r="N13" s="1">
        <v>1</v>
      </c>
      <c r="O13" s="1">
        <v>1</v>
      </c>
      <c r="P13" s="1">
        <f t="shared" si="0"/>
        <v>2</v>
      </c>
      <c r="Q13" s="1">
        <v>3</v>
      </c>
      <c r="R13" s="1">
        <v>1</v>
      </c>
      <c r="S13" s="1">
        <v>4</v>
      </c>
      <c r="T13" s="1">
        <v>2</v>
      </c>
      <c r="U13" s="1"/>
      <c r="V13" s="1">
        <f t="shared" si="1"/>
        <v>13</v>
      </c>
      <c r="W13" s="1">
        <f t="shared" si="2"/>
        <v>4</v>
      </c>
      <c r="X13" s="1">
        <f t="shared" si="3"/>
        <v>9</v>
      </c>
      <c r="Y13" s="3">
        <f t="shared" si="4"/>
        <v>0.69230769230769229</v>
      </c>
    </row>
    <row r="14" spans="1:25" x14ac:dyDescent="0.2">
      <c r="A14" s="20" t="s">
        <v>90</v>
      </c>
      <c r="B14" s="1">
        <v>1</v>
      </c>
      <c r="C14" s="1"/>
      <c r="D14" s="1">
        <v>2</v>
      </c>
      <c r="E14" s="1">
        <v>0</v>
      </c>
      <c r="F14" s="1">
        <v>3</v>
      </c>
      <c r="G14" s="3"/>
      <c r="H14" s="1">
        <v>0</v>
      </c>
      <c r="I14" s="1">
        <v>2</v>
      </c>
      <c r="J14" s="3"/>
      <c r="K14" s="1">
        <v>2</v>
      </c>
      <c r="L14" s="1">
        <v>2</v>
      </c>
      <c r="M14" s="3"/>
      <c r="N14" s="1">
        <v>6</v>
      </c>
      <c r="O14" s="1">
        <v>1</v>
      </c>
      <c r="P14" s="1">
        <f t="shared" si="0"/>
        <v>7</v>
      </c>
      <c r="Q14" s="1">
        <v>2</v>
      </c>
      <c r="R14" s="1">
        <v>1</v>
      </c>
      <c r="S14" s="1"/>
      <c r="T14" s="1">
        <v>1</v>
      </c>
      <c r="U14" s="1"/>
      <c r="V14" s="1">
        <f t="shared" si="1"/>
        <v>14</v>
      </c>
      <c r="W14" s="1">
        <f t="shared" si="2"/>
        <v>6</v>
      </c>
      <c r="X14" s="1">
        <f t="shared" si="3"/>
        <v>8</v>
      </c>
      <c r="Y14" s="3">
        <f t="shared" si="4"/>
        <v>0.5714285714285714</v>
      </c>
    </row>
    <row r="15" spans="1:25" x14ac:dyDescent="0.2">
      <c r="A15" s="9" t="s">
        <v>91</v>
      </c>
      <c r="B15" s="1">
        <v>1</v>
      </c>
      <c r="C15" s="1"/>
      <c r="D15" s="1">
        <v>6</v>
      </c>
      <c r="E15" s="1">
        <v>2</v>
      </c>
      <c r="F15" s="1">
        <v>3</v>
      </c>
      <c r="G15" s="3"/>
      <c r="H15" s="1"/>
      <c r="I15" s="1"/>
      <c r="J15" s="3"/>
      <c r="K15" s="1">
        <v>2</v>
      </c>
      <c r="L15" s="1">
        <v>2</v>
      </c>
      <c r="M15" s="3"/>
      <c r="N15" s="1"/>
      <c r="O15" s="1">
        <v>3</v>
      </c>
      <c r="P15" s="1">
        <f t="shared" si="0"/>
        <v>3</v>
      </c>
      <c r="Q15" s="1">
        <v>1</v>
      </c>
      <c r="R15" s="1"/>
      <c r="S15" s="1"/>
      <c r="T15" s="1">
        <v>1</v>
      </c>
      <c r="U15" s="1"/>
      <c r="V15" s="1">
        <f t="shared" si="1"/>
        <v>14</v>
      </c>
      <c r="W15" s="1">
        <f t="shared" si="2"/>
        <v>2</v>
      </c>
      <c r="X15" s="1">
        <f t="shared" si="3"/>
        <v>12</v>
      </c>
      <c r="Y15" s="3">
        <f t="shared" si="4"/>
        <v>0.8571428571428571</v>
      </c>
    </row>
    <row r="16" spans="1:25" x14ac:dyDescent="0.2">
      <c r="A16" s="24" t="s">
        <v>92</v>
      </c>
      <c r="B16" s="1">
        <v>1</v>
      </c>
      <c r="C16" s="1"/>
      <c r="D16" s="1">
        <v>4</v>
      </c>
      <c r="E16" s="1">
        <v>2</v>
      </c>
      <c r="F16" s="1">
        <v>4</v>
      </c>
      <c r="G16" s="3"/>
      <c r="H16" s="1">
        <v>0</v>
      </c>
      <c r="I16" s="1">
        <v>1</v>
      </c>
      <c r="J16" s="3"/>
      <c r="K16" s="1"/>
      <c r="L16" s="1"/>
      <c r="M16" s="3"/>
      <c r="N16" s="1">
        <v>3</v>
      </c>
      <c r="O16" s="1">
        <v>2</v>
      </c>
      <c r="P16" s="1">
        <f t="shared" si="0"/>
        <v>5</v>
      </c>
      <c r="Q16" s="1">
        <v>3</v>
      </c>
      <c r="R16" s="1"/>
      <c r="S16" s="1"/>
      <c r="T16" s="1">
        <v>3</v>
      </c>
      <c r="U16" s="1"/>
      <c r="V16" s="1">
        <f t="shared" si="1"/>
        <v>14</v>
      </c>
      <c r="W16" s="1">
        <f t="shared" si="2"/>
        <v>6</v>
      </c>
      <c r="X16" s="1">
        <f t="shared" si="3"/>
        <v>8</v>
      </c>
      <c r="Y16" s="3">
        <f t="shared" si="4"/>
        <v>0.5714285714285714</v>
      </c>
    </row>
    <row r="17" spans="1:25" x14ac:dyDescent="0.2">
      <c r="A17" s="19" t="s">
        <v>99</v>
      </c>
      <c r="B17" s="1">
        <v>1</v>
      </c>
      <c r="C17" s="1"/>
      <c r="D17" s="1">
        <v>2</v>
      </c>
      <c r="E17" s="1">
        <v>1</v>
      </c>
      <c r="F17" s="1">
        <v>3</v>
      </c>
      <c r="G17" s="3"/>
      <c r="H17" s="1"/>
      <c r="I17" s="1"/>
      <c r="J17" s="3"/>
      <c r="K17" s="1"/>
      <c r="L17" s="1"/>
      <c r="M17" s="3"/>
      <c r="N17" s="1"/>
      <c r="O17" s="1">
        <v>2</v>
      </c>
      <c r="P17" s="1">
        <f t="shared" si="0"/>
        <v>2</v>
      </c>
      <c r="Q17" s="1">
        <v>4</v>
      </c>
      <c r="R17" s="1">
        <v>1</v>
      </c>
      <c r="S17" s="1"/>
      <c r="T17" s="1">
        <v>2</v>
      </c>
      <c r="U17" s="1"/>
      <c r="V17" s="1">
        <f t="shared" si="1"/>
        <v>10</v>
      </c>
      <c r="W17" s="1">
        <f t="shared" si="2"/>
        <v>4</v>
      </c>
      <c r="X17" s="1">
        <f t="shared" si="3"/>
        <v>6</v>
      </c>
      <c r="Y17" s="3">
        <f t="shared" si="4"/>
        <v>0.6</v>
      </c>
    </row>
    <row r="18" spans="1:25" x14ac:dyDescent="0.2">
      <c r="A18" s="19" t="s">
        <v>100</v>
      </c>
      <c r="B18" s="1">
        <v>1</v>
      </c>
      <c r="C18" s="1"/>
      <c r="D18" s="1">
        <v>0</v>
      </c>
      <c r="E18" s="1">
        <v>0</v>
      </c>
      <c r="F18" s="1">
        <v>1</v>
      </c>
      <c r="G18" s="3"/>
      <c r="H18" s="1"/>
      <c r="I18" s="1"/>
      <c r="J18" s="3"/>
      <c r="K18" s="1"/>
      <c r="L18" s="1"/>
      <c r="M18" s="3"/>
      <c r="N18" s="1">
        <v>1</v>
      </c>
      <c r="O18" s="1">
        <v>2</v>
      </c>
      <c r="P18" s="1">
        <f t="shared" si="0"/>
        <v>3</v>
      </c>
      <c r="Q18" s="1"/>
      <c r="R18" s="1"/>
      <c r="S18" s="1">
        <v>1</v>
      </c>
      <c r="T18" s="1"/>
      <c r="U18" s="1"/>
      <c r="V18" s="1">
        <f t="shared" si="1"/>
        <v>4</v>
      </c>
      <c r="W18" s="1">
        <f t="shared" si="2"/>
        <v>1</v>
      </c>
      <c r="X18" s="1">
        <f t="shared" si="3"/>
        <v>3</v>
      </c>
      <c r="Y18" s="3">
        <f t="shared" si="4"/>
        <v>0.75</v>
      </c>
    </row>
    <row r="19" spans="1:25" x14ac:dyDescent="0.2">
      <c r="A19" s="20" t="s">
        <v>95</v>
      </c>
      <c r="B19" s="1">
        <v>1</v>
      </c>
      <c r="C19" s="1"/>
      <c r="D19" s="1"/>
      <c r="E19" s="1"/>
      <c r="F19" s="1"/>
      <c r="G19" s="3"/>
      <c r="H19" s="1"/>
      <c r="I19" s="1"/>
      <c r="J19" s="3"/>
      <c r="K19" s="1"/>
      <c r="L19" s="1"/>
      <c r="M19" s="3"/>
      <c r="N19" s="1"/>
      <c r="O19" s="1">
        <v>1</v>
      </c>
      <c r="P19" s="1">
        <f t="shared" si="0"/>
        <v>1</v>
      </c>
      <c r="Q19" s="1"/>
      <c r="R19" s="1"/>
      <c r="S19" s="1">
        <v>1</v>
      </c>
      <c r="T19" s="1">
        <v>1</v>
      </c>
      <c r="U19" s="1"/>
      <c r="V19" s="1">
        <f t="shared" si="1"/>
        <v>2</v>
      </c>
      <c r="W19" s="1">
        <f t="shared" si="2"/>
        <v>1</v>
      </c>
      <c r="X19" s="1">
        <f t="shared" si="3"/>
        <v>1</v>
      </c>
      <c r="Y19" s="3">
        <f t="shared" si="4"/>
        <v>0.5</v>
      </c>
    </row>
    <row r="20" spans="1:25" x14ac:dyDescent="0.2">
      <c r="A20" s="19" t="s">
        <v>101</v>
      </c>
      <c r="B20" s="1">
        <v>1</v>
      </c>
      <c r="C20" s="1"/>
      <c r="D20" s="1">
        <v>2</v>
      </c>
      <c r="E20" s="1">
        <v>1</v>
      </c>
      <c r="F20" s="1">
        <v>1</v>
      </c>
      <c r="G20" s="3"/>
      <c r="H20" s="1"/>
      <c r="I20" s="1"/>
      <c r="J20" s="3"/>
      <c r="K20" s="1"/>
      <c r="L20" s="1"/>
      <c r="M20" s="3"/>
      <c r="N20" s="1">
        <v>2</v>
      </c>
      <c r="O20" s="1">
        <v>2</v>
      </c>
      <c r="P20" s="1">
        <f t="shared" si="0"/>
        <v>4</v>
      </c>
      <c r="Q20" s="1"/>
      <c r="R20" s="1"/>
      <c r="S20" s="1">
        <v>1</v>
      </c>
      <c r="T20" s="1"/>
      <c r="U20" s="1"/>
      <c r="V20" s="1">
        <f t="shared" si="1"/>
        <v>8</v>
      </c>
      <c r="W20" s="1">
        <f t="shared" si="2"/>
        <v>0</v>
      </c>
      <c r="X20" s="1">
        <f t="shared" si="3"/>
        <v>8</v>
      </c>
      <c r="Y20" s="3">
        <f t="shared" si="4"/>
        <v>1</v>
      </c>
    </row>
    <row r="21" spans="1:25" x14ac:dyDescent="0.2">
      <c r="A21" s="1" t="s">
        <v>55</v>
      </c>
      <c r="B21" s="1">
        <v>1</v>
      </c>
      <c r="C21" s="1"/>
      <c r="D21" s="1">
        <v>0</v>
      </c>
      <c r="E21" s="1">
        <v>0</v>
      </c>
      <c r="F21" s="1">
        <v>1</v>
      </c>
      <c r="G21" s="3"/>
      <c r="H21" s="1"/>
      <c r="I21" s="1"/>
      <c r="J21" s="3"/>
      <c r="K21" s="1"/>
      <c r="L21" s="1"/>
      <c r="M21" s="3"/>
      <c r="N21" s="1"/>
      <c r="O21" s="1"/>
      <c r="P21" s="1">
        <f t="shared" si="0"/>
        <v>0</v>
      </c>
      <c r="Q21" s="1"/>
      <c r="R21" s="1"/>
      <c r="S21" s="1">
        <v>1</v>
      </c>
      <c r="T21" s="1"/>
      <c r="U21" s="1"/>
      <c r="V21" s="1">
        <f t="shared" si="1"/>
        <v>1</v>
      </c>
      <c r="W21" s="1">
        <f t="shared" si="2"/>
        <v>1</v>
      </c>
      <c r="X21" s="1">
        <f t="shared" si="3"/>
        <v>0</v>
      </c>
      <c r="Y21" s="3">
        <f t="shared" si="4"/>
        <v>0</v>
      </c>
    </row>
    <row r="22" spans="1:25" x14ac:dyDescent="0.2">
      <c r="A22" s="7" t="s">
        <v>103</v>
      </c>
      <c r="B22" s="1">
        <v>1</v>
      </c>
      <c r="C22" s="1"/>
      <c r="D22" s="1">
        <v>4</v>
      </c>
      <c r="E22" s="1">
        <v>1</v>
      </c>
      <c r="F22" s="1">
        <v>1</v>
      </c>
      <c r="G22" s="3"/>
      <c r="H22" s="1"/>
      <c r="I22" s="1"/>
      <c r="J22" s="3"/>
      <c r="K22" s="1">
        <v>2</v>
      </c>
      <c r="L22" s="1">
        <v>4</v>
      </c>
      <c r="M22" s="3"/>
      <c r="N22" s="1">
        <v>2</v>
      </c>
      <c r="O22" s="1">
        <v>2</v>
      </c>
      <c r="P22" s="1">
        <f t="shared" si="0"/>
        <v>4</v>
      </c>
      <c r="Q22" s="1"/>
      <c r="R22" s="1"/>
      <c r="S22" s="1"/>
      <c r="T22" s="1"/>
      <c r="U22" s="1"/>
      <c r="V22" s="1">
        <f t="shared" si="1"/>
        <v>11</v>
      </c>
      <c r="W22" s="1">
        <f t="shared" si="2"/>
        <v>2</v>
      </c>
      <c r="X22" s="1">
        <f t="shared" si="3"/>
        <v>9</v>
      </c>
      <c r="Y22" s="3">
        <f t="shared" si="4"/>
        <v>0.81818181818181823</v>
      </c>
    </row>
    <row r="23" spans="1:25" x14ac:dyDescent="0.2">
      <c r="A23" s="7" t="s">
        <v>104</v>
      </c>
      <c r="B23" s="1">
        <v>1</v>
      </c>
      <c r="C23" s="1"/>
      <c r="D23" s="1">
        <v>0</v>
      </c>
      <c r="E23" s="1"/>
      <c r="F23" s="1"/>
      <c r="G23" s="3"/>
      <c r="H23" s="1"/>
      <c r="I23" s="1"/>
      <c r="J23" s="3"/>
      <c r="K23" s="1"/>
      <c r="L23" s="1"/>
      <c r="M23" s="3"/>
      <c r="N23" s="1"/>
      <c r="O23" s="1">
        <v>1</v>
      </c>
      <c r="P23" s="1">
        <f t="shared" si="0"/>
        <v>1</v>
      </c>
      <c r="Q23" s="1">
        <v>1</v>
      </c>
      <c r="R23" s="1">
        <v>1</v>
      </c>
      <c r="S23" s="1">
        <v>1</v>
      </c>
      <c r="T23" s="1">
        <v>1</v>
      </c>
      <c r="U23" s="1"/>
      <c r="V23" s="1">
        <f t="shared" si="1"/>
        <v>4</v>
      </c>
      <c r="W23" s="1">
        <f t="shared" si="2"/>
        <v>1</v>
      </c>
      <c r="X23" s="1">
        <f t="shared" si="3"/>
        <v>3</v>
      </c>
      <c r="Y23" s="3">
        <f t="shared" si="4"/>
        <v>0.75</v>
      </c>
    </row>
    <row r="24" spans="1:25" x14ac:dyDescent="0.2">
      <c r="A24" s="4"/>
      <c r="B24" s="4"/>
      <c r="C24" s="4"/>
      <c r="D24" s="4"/>
      <c r="E24" s="4"/>
      <c r="F24" s="4"/>
      <c r="G24" s="10"/>
      <c r="H24" s="4"/>
      <c r="I24" s="4"/>
      <c r="J24" s="10"/>
      <c r="K24" s="4"/>
      <c r="L24" s="4"/>
      <c r="M24" s="10"/>
      <c r="N24" s="4"/>
      <c r="O24" s="4"/>
      <c r="P24" s="4"/>
      <c r="Q24" s="4"/>
      <c r="R24" s="4"/>
      <c r="S24" s="4"/>
      <c r="T24" s="4"/>
      <c r="U24" s="4"/>
      <c r="V24" s="15"/>
      <c r="W24" s="15"/>
      <c r="X24" s="15"/>
      <c r="Y24" s="15"/>
    </row>
    <row r="25" spans="1:25" x14ac:dyDescent="0.2">
      <c r="A25" s="1" t="s">
        <v>26</v>
      </c>
      <c r="B25" s="1">
        <f>SUM(B2:B24)</f>
        <v>21</v>
      </c>
      <c r="C25" s="1">
        <f>AVERAGE(D3:D24)</f>
        <v>4.5999999999999996</v>
      </c>
      <c r="D25" s="1">
        <f>SUM(D3:D24)</f>
        <v>92</v>
      </c>
      <c r="E25" s="1">
        <f>SUM(E3:E24)</f>
        <v>30</v>
      </c>
      <c r="F25" s="1">
        <f>SUM(F3:F24)</f>
        <v>64</v>
      </c>
      <c r="G25" s="2">
        <f>E25/F25</f>
        <v>0.46875</v>
      </c>
      <c r="H25" s="1">
        <f>SUM(H3:H24)</f>
        <v>1</v>
      </c>
      <c r="I25" s="1">
        <f>SUM(I3:I24)</f>
        <v>4</v>
      </c>
      <c r="J25" s="3">
        <f>H25/I25</f>
        <v>0.25</v>
      </c>
      <c r="K25" s="1">
        <f>SUM(K3:K24)</f>
        <v>30</v>
      </c>
      <c r="L25" s="1">
        <f>SUM(L3:L24)</f>
        <v>40</v>
      </c>
      <c r="M25" s="2">
        <f>K25/L25</f>
        <v>0.75</v>
      </c>
      <c r="N25" s="1">
        <f t="shared" ref="N25:X25" si="5">SUM(N3:N24)</f>
        <v>48</v>
      </c>
      <c r="O25" s="1">
        <f t="shared" si="5"/>
        <v>35</v>
      </c>
      <c r="P25" s="1">
        <f t="shared" si="5"/>
        <v>83</v>
      </c>
      <c r="Q25" s="1">
        <f t="shared" si="5"/>
        <v>37</v>
      </c>
      <c r="R25" s="1">
        <f t="shared" si="5"/>
        <v>8</v>
      </c>
      <c r="S25" s="1">
        <f t="shared" si="5"/>
        <v>22</v>
      </c>
      <c r="T25" s="1">
        <f t="shared" si="5"/>
        <v>27</v>
      </c>
      <c r="U25" s="1">
        <f t="shared" si="5"/>
        <v>0</v>
      </c>
      <c r="V25" s="1">
        <f t="shared" si="5"/>
        <v>303</v>
      </c>
      <c r="W25" s="1">
        <f t="shared" si="5"/>
        <v>74</v>
      </c>
      <c r="X25" s="1">
        <f t="shared" si="5"/>
        <v>229</v>
      </c>
      <c r="Y25" s="3">
        <f>X25/V25</f>
        <v>0.75577557755775582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5ACA-2B97-1F46-980D-D9E25960FCEF}">
  <dimension ref="A1:Y25"/>
  <sheetViews>
    <sheetView topLeftCell="A25" workbookViewId="0">
      <pane ySplit="1080" topLeftCell="A9"/>
      <selection activeCell="V1" sqref="V1:Y25"/>
      <selection pane="bottomLeft" activeCell="P18" sqref="P18"/>
    </sheetView>
  </sheetViews>
  <sheetFormatPr baseColWidth="10" defaultRowHeight="16" x14ac:dyDescent="0.2"/>
  <cols>
    <col min="1" max="1" width="22.5" bestFit="1" customWidth="1"/>
    <col min="2" max="2" width="2.5" bestFit="1" customWidth="1"/>
    <col min="3" max="3" width="4.5" bestFit="1" customWidth="1"/>
    <col min="4" max="5" width="6.1640625" bestFit="1" customWidth="1"/>
    <col min="6" max="6" width="5.6640625" bestFit="1" customWidth="1"/>
    <col min="7" max="8" width="6.1640625" bestFit="1" customWidth="1"/>
    <col min="9" max="9" width="5.6640625" bestFit="1" customWidth="1"/>
    <col min="10" max="10" width="6.1640625" bestFit="1" customWidth="1"/>
    <col min="11" max="11" width="4.83203125" bestFit="1" customWidth="1"/>
    <col min="12" max="12" width="4.33203125" bestFit="1" customWidth="1"/>
    <col min="13" max="13" width="6.1640625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5.83203125" customWidth="1"/>
    <col min="23" max="23" width="6.1640625" customWidth="1"/>
    <col min="24" max="24" width="5.33203125" customWidth="1"/>
    <col min="25" max="25" width="8.1640625" customWidth="1"/>
  </cols>
  <sheetData>
    <row r="1" spans="1:25" x14ac:dyDescent="0.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1" t="s">
        <v>10</v>
      </c>
      <c r="H2" s="1" t="s">
        <v>31</v>
      </c>
      <c r="I2" s="1" t="s">
        <v>32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" t="s">
        <v>76</v>
      </c>
      <c r="B3" s="1">
        <v>1</v>
      </c>
      <c r="C3" s="1"/>
      <c r="D3" s="1">
        <v>9</v>
      </c>
      <c r="E3" s="1"/>
      <c r="F3" s="1"/>
      <c r="G3" s="1"/>
      <c r="H3" s="1">
        <v>3</v>
      </c>
      <c r="I3" s="1">
        <v>10</v>
      </c>
      <c r="J3" s="1"/>
      <c r="K3" s="1"/>
      <c r="L3" s="1"/>
      <c r="M3" s="1"/>
      <c r="N3" s="1">
        <v>1</v>
      </c>
      <c r="O3" s="1">
        <v>1</v>
      </c>
      <c r="P3" s="1">
        <f t="shared" ref="P3:P20" si="0">N3+O3</f>
        <v>2</v>
      </c>
      <c r="Q3" s="1"/>
      <c r="R3" s="1"/>
      <c r="S3" s="1"/>
      <c r="T3" s="1">
        <v>1</v>
      </c>
      <c r="U3" s="1"/>
      <c r="V3" s="1">
        <f t="shared" ref="V3:V20" si="1">D3+E3+H3+K3+P3+Q3+R3+S3+U3</f>
        <v>14</v>
      </c>
      <c r="W3" s="1">
        <f t="shared" ref="W3:W20" si="2">F3-E3+I3-H3+L3-K3+T3</f>
        <v>8</v>
      </c>
      <c r="X3" s="1">
        <f t="shared" ref="X3:X20" si="3">V3-W3</f>
        <v>6</v>
      </c>
      <c r="Y3" s="3">
        <f t="shared" ref="Y3:Y20" si="4">X3/V3</f>
        <v>0.42857142857142855</v>
      </c>
    </row>
    <row r="4" spans="1:25" x14ac:dyDescent="0.2">
      <c r="A4" s="1" t="s">
        <v>78</v>
      </c>
      <c r="B4" s="1">
        <v>1</v>
      </c>
      <c r="C4" s="1"/>
      <c r="D4" s="1">
        <v>0</v>
      </c>
      <c r="E4" s="1"/>
      <c r="F4" s="1"/>
      <c r="G4" s="1"/>
      <c r="H4" s="1">
        <v>0</v>
      </c>
      <c r="I4" s="1">
        <v>1</v>
      </c>
      <c r="J4" s="1"/>
      <c r="K4" s="1"/>
      <c r="L4" s="1"/>
      <c r="M4" s="1"/>
      <c r="N4" s="1"/>
      <c r="O4" s="1"/>
      <c r="P4" s="1">
        <f t="shared" si="0"/>
        <v>0</v>
      </c>
      <c r="Q4" s="1"/>
      <c r="R4" s="1"/>
      <c r="S4" s="1"/>
      <c r="T4" s="1">
        <v>1</v>
      </c>
      <c r="U4" s="1"/>
      <c r="V4" s="1">
        <f t="shared" si="1"/>
        <v>0</v>
      </c>
      <c r="W4" s="1">
        <f t="shared" si="2"/>
        <v>2</v>
      </c>
      <c r="X4" s="1">
        <f t="shared" si="3"/>
        <v>-2</v>
      </c>
      <c r="Y4" s="3" t="e">
        <f t="shared" si="4"/>
        <v>#DIV/0!</v>
      </c>
    </row>
    <row r="5" spans="1:25" x14ac:dyDescent="0.2">
      <c r="A5" s="20" t="s">
        <v>77</v>
      </c>
      <c r="B5" s="1">
        <v>1</v>
      </c>
      <c r="C5" s="1"/>
      <c r="D5" s="1">
        <v>2</v>
      </c>
      <c r="E5" s="1">
        <v>1</v>
      </c>
      <c r="F5" s="1">
        <v>1</v>
      </c>
      <c r="G5" s="1"/>
      <c r="H5" s="1">
        <v>0</v>
      </c>
      <c r="I5" s="1">
        <v>2</v>
      </c>
      <c r="J5" s="1"/>
      <c r="K5" s="1"/>
      <c r="L5" s="1"/>
      <c r="M5" s="1"/>
      <c r="N5" s="1">
        <v>1</v>
      </c>
      <c r="O5" s="1">
        <v>1</v>
      </c>
      <c r="P5" s="1">
        <f t="shared" si="0"/>
        <v>2</v>
      </c>
      <c r="Q5" s="1"/>
      <c r="R5" s="1"/>
      <c r="S5" s="1"/>
      <c r="T5" s="1"/>
      <c r="U5" s="1"/>
      <c r="V5" s="1">
        <f t="shared" si="1"/>
        <v>5</v>
      </c>
      <c r="W5" s="1">
        <f t="shared" si="2"/>
        <v>2</v>
      </c>
      <c r="X5" s="1">
        <f t="shared" si="3"/>
        <v>3</v>
      </c>
      <c r="Y5" s="3">
        <f t="shared" si="4"/>
        <v>0.6</v>
      </c>
    </row>
    <row r="6" spans="1:25" x14ac:dyDescent="0.2">
      <c r="A6" s="19" t="s">
        <v>79</v>
      </c>
      <c r="B6" s="1">
        <v>1</v>
      </c>
      <c r="C6" s="1"/>
      <c r="D6" s="1">
        <v>0</v>
      </c>
      <c r="E6" s="1"/>
      <c r="F6" s="1"/>
      <c r="G6" s="1"/>
      <c r="H6" s="1">
        <v>0</v>
      </c>
      <c r="I6" s="1">
        <v>2</v>
      </c>
      <c r="J6" s="1"/>
      <c r="K6" s="1"/>
      <c r="L6" s="1"/>
      <c r="M6" s="1"/>
      <c r="N6" s="1"/>
      <c r="O6" s="1">
        <v>1</v>
      </c>
      <c r="P6" s="1">
        <f t="shared" si="0"/>
        <v>1</v>
      </c>
      <c r="Q6" s="1"/>
      <c r="R6" s="1"/>
      <c r="S6" s="1"/>
      <c r="T6" s="1"/>
      <c r="U6" s="1"/>
      <c r="V6" s="1">
        <f t="shared" si="1"/>
        <v>1</v>
      </c>
      <c r="W6" s="1">
        <f t="shared" si="2"/>
        <v>2</v>
      </c>
      <c r="X6" s="1">
        <f t="shared" si="3"/>
        <v>-1</v>
      </c>
      <c r="Y6" s="3">
        <f t="shared" si="4"/>
        <v>-1</v>
      </c>
    </row>
    <row r="7" spans="1:25" x14ac:dyDescent="0.2">
      <c r="A7" s="20" t="s">
        <v>81</v>
      </c>
      <c r="B7" s="1">
        <v>1</v>
      </c>
      <c r="C7" s="1"/>
      <c r="D7" s="1">
        <v>0</v>
      </c>
      <c r="E7" s="1"/>
      <c r="F7" s="1"/>
      <c r="G7" s="1"/>
      <c r="H7" s="1">
        <v>0</v>
      </c>
      <c r="I7" s="1">
        <v>1</v>
      </c>
      <c r="J7" s="1"/>
      <c r="K7" s="1"/>
      <c r="L7" s="1"/>
      <c r="M7" s="1"/>
      <c r="N7" s="1"/>
      <c r="O7" s="1"/>
      <c r="P7" s="1">
        <f t="shared" si="0"/>
        <v>0</v>
      </c>
      <c r="Q7" s="1"/>
      <c r="R7" s="1"/>
      <c r="S7" s="1"/>
      <c r="T7" s="1"/>
      <c r="U7" s="1"/>
      <c r="V7" s="1">
        <f t="shared" si="1"/>
        <v>0</v>
      </c>
      <c r="W7" s="1">
        <f t="shared" si="2"/>
        <v>1</v>
      </c>
      <c r="X7" s="1">
        <f t="shared" si="3"/>
        <v>-1</v>
      </c>
      <c r="Y7" s="3" t="e">
        <f t="shared" si="4"/>
        <v>#DIV/0!</v>
      </c>
    </row>
    <row r="8" spans="1:25" x14ac:dyDescent="0.2">
      <c r="A8" s="19" t="s">
        <v>82</v>
      </c>
      <c r="B8" s="1">
        <v>1</v>
      </c>
      <c r="C8" s="1"/>
      <c r="D8" s="1">
        <v>6</v>
      </c>
      <c r="E8" s="1"/>
      <c r="F8" s="18"/>
      <c r="G8" s="1"/>
      <c r="H8" s="1">
        <v>2</v>
      </c>
      <c r="I8" s="1">
        <v>2</v>
      </c>
      <c r="J8" s="1"/>
      <c r="K8" s="1"/>
      <c r="L8" s="1"/>
      <c r="M8" s="1"/>
      <c r="N8" s="1"/>
      <c r="O8" s="1">
        <v>2</v>
      </c>
      <c r="P8" s="1">
        <f t="shared" si="0"/>
        <v>2</v>
      </c>
      <c r="Q8" s="1">
        <v>1</v>
      </c>
      <c r="R8" s="1"/>
      <c r="S8" s="1"/>
      <c r="T8" s="1">
        <v>1</v>
      </c>
      <c r="U8" s="1"/>
      <c r="V8" s="1">
        <f t="shared" si="1"/>
        <v>11</v>
      </c>
      <c r="W8" s="1">
        <f t="shared" si="2"/>
        <v>1</v>
      </c>
      <c r="X8" s="1">
        <f t="shared" si="3"/>
        <v>10</v>
      </c>
      <c r="Y8" s="3">
        <f t="shared" si="4"/>
        <v>0.90909090909090906</v>
      </c>
    </row>
    <row r="9" spans="1:25" x14ac:dyDescent="0.2">
      <c r="A9" s="19" t="s">
        <v>83</v>
      </c>
      <c r="B9" s="1">
        <v>1</v>
      </c>
      <c r="C9" s="1"/>
      <c r="D9" s="1">
        <v>3</v>
      </c>
      <c r="E9" s="1"/>
      <c r="F9" s="1"/>
      <c r="G9" s="1"/>
      <c r="H9" s="1">
        <v>1</v>
      </c>
      <c r="I9" s="1">
        <v>2</v>
      </c>
      <c r="J9" s="1"/>
      <c r="K9" s="1"/>
      <c r="L9" s="1"/>
      <c r="M9" s="1"/>
      <c r="N9" s="1"/>
      <c r="O9" s="1"/>
      <c r="P9" s="1">
        <f t="shared" si="0"/>
        <v>0</v>
      </c>
      <c r="Q9" s="1"/>
      <c r="R9" s="1"/>
      <c r="S9" s="1"/>
      <c r="T9" s="1"/>
      <c r="U9" s="1"/>
      <c r="V9" s="1">
        <f t="shared" si="1"/>
        <v>4</v>
      </c>
      <c r="W9" s="1">
        <f t="shared" si="2"/>
        <v>1</v>
      </c>
      <c r="X9" s="1">
        <f t="shared" si="3"/>
        <v>3</v>
      </c>
      <c r="Y9" s="3">
        <f t="shared" si="4"/>
        <v>0.75</v>
      </c>
    </row>
    <row r="10" spans="1:25" x14ac:dyDescent="0.2">
      <c r="A10" s="19" t="s">
        <v>84</v>
      </c>
      <c r="B10" s="1">
        <v>1</v>
      </c>
      <c r="C10" s="1"/>
      <c r="D10" s="1">
        <v>0</v>
      </c>
      <c r="E10" s="1"/>
      <c r="F10" s="1"/>
      <c r="G10" s="1"/>
      <c r="H10" s="1">
        <v>0</v>
      </c>
      <c r="I10" s="1">
        <v>1</v>
      </c>
      <c r="J10" s="1"/>
      <c r="K10" s="1"/>
      <c r="L10" s="1"/>
      <c r="M10" s="1"/>
      <c r="N10" s="1"/>
      <c r="O10" s="1">
        <v>1</v>
      </c>
      <c r="P10" s="1">
        <f t="shared" si="0"/>
        <v>1</v>
      </c>
      <c r="Q10" s="1"/>
      <c r="R10" s="1"/>
      <c r="S10" s="1"/>
      <c r="T10" s="1"/>
      <c r="U10" s="1"/>
      <c r="V10" s="1">
        <f t="shared" si="1"/>
        <v>1</v>
      </c>
      <c r="W10" s="1">
        <f t="shared" si="2"/>
        <v>1</v>
      </c>
      <c r="X10" s="1">
        <f t="shared" si="3"/>
        <v>0</v>
      </c>
      <c r="Y10" s="3">
        <f t="shared" si="4"/>
        <v>0</v>
      </c>
    </row>
    <row r="11" spans="1:25" x14ac:dyDescent="0.2">
      <c r="A11" t="s">
        <v>85</v>
      </c>
      <c r="B11" s="1">
        <v>1</v>
      </c>
      <c r="C11" s="1"/>
      <c r="D11" s="1">
        <v>0</v>
      </c>
      <c r="E11" s="1"/>
      <c r="F11" s="1"/>
      <c r="G11" s="1"/>
      <c r="H11" s="1"/>
      <c r="I11" s="1"/>
      <c r="J11" s="1"/>
      <c r="K11" s="1"/>
      <c r="L11" s="1"/>
      <c r="M11" s="1"/>
      <c r="N11" s="1">
        <v>1</v>
      </c>
      <c r="O11" s="1"/>
      <c r="P11" s="1">
        <f t="shared" si="0"/>
        <v>1</v>
      </c>
      <c r="Q11" s="1"/>
      <c r="R11" s="1"/>
      <c r="S11" s="1"/>
      <c r="T11" s="1"/>
      <c r="U11" s="1"/>
      <c r="V11" s="1">
        <f t="shared" si="1"/>
        <v>1</v>
      </c>
      <c r="W11" s="1">
        <f t="shared" si="2"/>
        <v>0</v>
      </c>
      <c r="X11" s="1">
        <f t="shared" si="3"/>
        <v>1</v>
      </c>
      <c r="Y11" s="3">
        <f t="shared" si="4"/>
        <v>1</v>
      </c>
    </row>
    <row r="12" spans="1:25" x14ac:dyDescent="0.2">
      <c r="A12" s="19" t="s">
        <v>86</v>
      </c>
      <c r="B12" s="1">
        <v>1</v>
      </c>
      <c r="C12" s="1"/>
      <c r="D12" s="1">
        <v>0</v>
      </c>
      <c r="E12" s="1"/>
      <c r="F12" s="1"/>
      <c r="G12" s="1"/>
      <c r="H12" s="1">
        <v>0</v>
      </c>
      <c r="I12" s="1">
        <v>1</v>
      </c>
      <c r="J12" s="1"/>
      <c r="K12" s="1"/>
      <c r="L12" s="1"/>
      <c r="M12" s="1"/>
      <c r="N12" s="1">
        <v>1</v>
      </c>
      <c r="O12" s="1"/>
      <c r="P12" s="1">
        <f t="shared" si="0"/>
        <v>1</v>
      </c>
      <c r="Q12" s="1"/>
      <c r="R12" s="1"/>
      <c r="S12" s="1"/>
      <c r="T12" s="1"/>
      <c r="U12" s="1"/>
      <c r="V12" s="1">
        <f t="shared" si="1"/>
        <v>1</v>
      </c>
      <c r="W12" s="1">
        <f t="shared" si="2"/>
        <v>1</v>
      </c>
      <c r="X12" s="1">
        <f t="shared" si="3"/>
        <v>0</v>
      </c>
      <c r="Y12" s="3">
        <f t="shared" si="4"/>
        <v>0</v>
      </c>
    </row>
    <row r="13" spans="1:25" x14ac:dyDescent="0.2">
      <c r="A13" s="19" t="s">
        <v>53</v>
      </c>
      <c r="B13" s="1">
        <v>1</v>
      </c>
      <c r="C13" s="1"/>
      <c r="D13" s="1"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v>1</v>
      </c>
      <c r="P13" s="1">
        <f t="shared" si="0"/>
        <v>1</v>
      </c>
      <c r="Q13" s="1"/>
      <c r="R13" s="1"/>
      <c r="S13" s="1"/>
      <c r="T13" s="1"/>
      <c r="U13" s="1"/>
      <c r="V13" s="1">
        <f t="shared" si="1"/>
        <v>1</v>
      </c>
      <c r="W13" s="1">
        <f t="shared" si="2"/>
        <v>0</v>
      </c>
      <c r="X13" s="1">
        <f t="shared" si="3"/>
        <v>1</v>
      </c>
      <c r="Y13" s="3">
        <f t="shared" si="4"/>
        <v>1</v>
      </c>
    </row>
    <row r="14" spans="1:25" x14ac:dyDescent="0.2">
      <c r="A14" s="20" t="s">
        <v>90</v>
      </c>
      <c r="B14" s="1">
        <v>1</v>
      </c>
      <c r="C14" s="1"/>
      <c r="D14" s="1">
        <v>0</v>
      </c>
      <c r="E14" s="1"/>
      <c r="F14" s="1"/>
      <c r="G14" s="1"/>
      <c r="H14" s="1">
        <v>0</v>
      </c>
      <c r="I14" s="1">
        <v>2</v>
      </c>
      <c r="J14" s="1"/>
      <c r="K14" s="1"/>
      <c r="L14" s="1"/>
      <c r="M14" s="1"/>
      <c r="N14" s="1">
        <v>2</v>
      </c>
      <c r="O14" s="1"/>
      <c r="P14" s="1">
        <f t="shared" si="0"/>
        <v>2</v>
      </c>
      <c r="Q14" s="1"/>
      <c r="R14" s="1">
        <v>1</v>
      </c>
      <c r="S14" s="1"/>
      <c r="T14" s="1"/>
      <c r="U14" s="1"/>
      <c r="V14" s="1">
        <f t="shared" si="1"/>
        <v>3</v>
      </c>
      <c r="W14" s="1">
        <f t="shared" si="2"/>
        <v>2</v>
      </c>
      <c r="X14" s="1">
        <f t="shared" si="3"/>
        <v>1</v>
      </c>
      <c r="Y14" s="3">
        <f t="shared" si="4"/>
        <v>0.33333333333333331</v>
      </c>
    </row>
    <row r="15" spans="1:25" x14ac:dyDescent="0.2">
      <c r="A15" s="24" t="s">
        <v>92</v>
      </c>
      <c r="B15" s="1">
        <v>1</v>
      </c>
      <c r="C15" s="1"/>
      <c r="D15" s="1">
        <v>0</v>
      </c>
      <c r="E15" s="1"/>
      <c r="F15" s="1"/>
      <c r="G15" s="1"/>
      <c r="H15" s="1">
        <v>0</v>
      </c>
      <c r="I15" s="1">
        <v>1</v>
      </c>
      <c r="J15" s="1"/>
      <c r="K15" s="1"/>
      <c r="L15" s="1"/>
      <c r="M15" s="1"/>
      <c r="N15" s="1"/>
      <c r="O15" s="1"/>
      <c r="P15" s="1">
        <f t="shared" si="0"/>
        <v>0</v>
      </c>
      <c r="Q15" s="1"/>
      <c r="R15" s="1"/>
      <c r="S15" s="1"/>
      <c r="T15" s="1"/>
      <c r="U15" s="1"/>
      <c r="V15" s="1">
        <f t="shared" si="1"/>
        <v>0</v>
      </c>
      <c r="W15" s="1">
        <f t="shared" si="2"/>
        <v>1</v>
      </c>
      <c r="X15" s="1">
        <f t="shared" si="3"/>
        <v>-1</v>
      </c>
      <c r="Y15" s="3" t="e">
        <f t="shared" si="4"/>
        <v>#DIV/0!</v>
      </c>
    </row>
    <row r="16" spans="1:25" x14ac:dyDescent="0.2">
      <c r="A16" s="9" t="s">
        <v>93</v>
      </c>
      <c r="B16" s="1">
        <v>1</v>
      </c>
      <c r="C16" s="1"/>
      <c r="D16" s="1">
        <v>8</v>
      </c>
      <c r="E16" s="1">
        <v>1</v>
      </c>
      <c r="F16" s="1">
        <v>1</v>
      </c>
      <c r="G16" s="1"/>
      <c r="H16" s="1">
        <v>2</v>
      </c>
      <c r="I16" s="1">
        <v>3</v>
      </c>
      <c r="J16" s="1"/>
      <c r="K16" s="1"/>
      <c r="L16" s="1"/>
      <c r="M16" s="1"/>
      <c r="N16" s="1">
        <v>1</v>
      </c>
      <c r="O16" s="1">
        <v>1</v>
      </c>
      <c r="P16" s="1">
        <f t="shared" si="0"/>
        <v>2</v>
      </c>
      <c r="Q16" s="1">
        <v>1</v>
      </c>
      <c r="R16" s="1"/>
      <c r="S16" s="1"/>
      <c r="T16" s="1">
        <v>1</v>
      </c>
      <c r="U16" s="1">
        <v>1</v>
      </c>
      <c r="V16" s="1">
        <f t="shared" si="1"/>
        <v>15</v>
      </c>
      <c r="W16" s="1">
        <f t="shared" si="2"/>
        <v>2</v>
      </c>
      <c r="X16" s="1">
        <f t="shared" si="3"/>
        <v>13</v>
      </c>
      <c r="Y16" s="3">
        <f t="shared" si="4"/>
        <v>0.8666666666666667</v>
      </c>
    </row>
    <row r="17" spans="1:25" x14ac:dyDescent="0.2">
      <c r="A17" s="19" t="s">
        <v>38</v>
      </c>
      <c r="B17" s="1">
        <v>1</v>
      </c>
      <c r="C17" s="1"/>
      <c r="D17" s="1">
        <v>0</v>
      </c>
      <c r="E17" s="1"/>
      <c r="F17" s="1"/>
      <c r="G17" s="1"/>
      <c r="H17" s="1">
        <v>0</v>
      </c>
      <c r="I17" s="1">
        <v>1</v>
      </c>
      <c r="J17" s="1"/>
      <c r="K17" s="1"/>
      <c r="L17" s="1"/>
      <c r="M17" s="1"/>
      <c r="N17" s="1"/>
      <c r="O17" s="1">
        <v>1</v>
      </c>
      <c r="P17" s="1">
        <f t="shared" si="0"/>
        <v>1</v>
      </c>
      <c r="Q17" s="1"/>
      <c r="R17" s="1"/>
      <c r="S17" s="1"/>
      <c r="T17" s="1"/>
      <c r="U17" s="1"/>
      <c r="V17" s="1">
        <f t="shared" si="1"/>
        <v>1</v>
      </c>
      <c r="W17" s="1">
        <f t="shared" si="2"/>
        <v>1</v>
      </c>
      <c r="X17" s="1">
        <f t="shared" si="3"/>
        <v>0</v>
      </c>
      <c r="Y17" s="3">
        <f t="shared" si="4"/>
        <v>0</v>
      </c>
    </row>
    <row r="18" spans="1:25" x14ac:dyDescent="0.2">
      <c r="A18" s="9" t="s">
        <v>94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v>1</v>
      </c>
      <c r="P18" s="1">
        <f t="shared" si="0"/>
        <v>1</v>
      </c>
      <c r="Q18" s="1"/>
      <c r="R18" s="1"/>
      <c r="S18" s="1"/>
      <c r="T18" s="1"/>
      <c r="U18" s="1"/>
      <c r="V18" s="1">
        <f t="shared" si="1"/>
        <v>1</v>
      </c>
      <c r="W18" s="1">
        <f t="shared" si="2"/>
        <v>0</v>
      </c>
      <c r="X18" s="1">
        <f t="shared" si="3"/>
        <v>1</v>
      </c>
      <c r="Y18" s="3">
        <f t="shared" si="4"/>
        <v>1</v>
      </c>
    </row>
    <row r="19" spans="1:2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0"/>
        <v>0</v>
      </c>
      <c r="Q19" s="1"/>
      <c r="R19" s="1"/>
      <c r="S19" s="1"/>
      <c r="T19" s="1"/>
      <c r="U19" s="1"/>
      <c r="V19" s="1">
        <f t="shared" si="1"/>
        <v>0</v>
      </c>
      <c r="W19" s="1">
        <f t="shared" si="2"/>
        <v>0</v>
      </c>
      <c r="X19" s="1">
        <f t="shared" si="3"/>
        <v>0</v>
      </c>
      <c r="Y19" s="3" t="e">
        <f t="shared" si="4"/>
        <v>#DIV/0!</v>
      </c>
    </row>
    <row r="20" spans="1:2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0"/>
        <v>0</v>
      </c>
      <c r="Q20" s="1"/>
      <c r="R20" s="1"/>
      <c r="S20" s="1"/>
      <c r="T20" s="1"/>
      <c r="U20" s="1"/>
      <c r="V20" s="1">
        <f t="shared" si="1"/>
        <v>0</v>
      </c>
      <c r="W20" s="1">
        <f t="shared" si="2"/>
        <v>0</v>
      </c>
      <c r="X20" s="1">
        <f t="shared" si="3"/>
        <v>0</v>
      </c>
      <c r="Y20" s="3" t="e">
        <f t="shared" si="4"/>
        <v>#DIV/0!</v>
      </c>
    </row>
    <row r="21" spans="1:2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15"/>
      <c r="W24" s="15"/>
      <c r="X24" s="15"/>
      <c r="Y24" s="15"/>
    </row>
    <row r="25" spans="1:25" x14ac:dyDescent="0.2">
      <c r="A25" s="1" t="s">
        <v>26</v>
      </c>
      <c r="B25" s="1">
        <f>SUM(B2:B24)</f>
        <v>15</v>
      </c>
      <c r="C25" s="1">
        <f>AVERAGE(D3:D24)</f>
        <v>1.8666666666666667</v>
      </c>
      <c r="D25" s="1">
        <f>SUM(D2:D24)</f>
        <v>28</v>
      </c>
      <c r="E25" s="1">
        <f>SUM(E2:E24)</f>
        <v>2</v>
      </c>
      <c r="F25" s="1">
        <f>SUM(F2:F24)</f>
        <v>2</v>
      </c>
      <c r="G25" s="5">
        <f>E25/F25</f>
        <v>1</v>
      </c>
      <c r="H25" s="1">
        <f>SUM(H2:H24)</f>
        <v>8</v>
      </c>
      <c r="I25" s="1">
        <f>SUM(I2:I24)</f>
        <v>29</v>
      </c>
      <c r="J25" s="5">
        <f>H25/I25</f>
        <v>0.27586206896551724</v>
      </c>
      <c r="K25" s="1">
        <f t="shared" ref="K25:U25" si="5">SUM(K2:K24)</f>
        <v>0</v>
      </c>
      <c r="L25" s="1">
        <f t="shared" si="5"/>
        <v>0</v>
      </c>
      <c r="M25" s="5" t="e">
        <f>K25/L25</f>
        <v>#DIV/0!</v>
      </c>
      <c r="N25" s="1">
        <f t="shared" si="5"/>
        <v>7</v>
      </c>
      <c r="O25" s="1">
        <f t="shared" si="5"/>
        <v>10</v>
      </c>
      <c r="P25" s="1">
        <f t="shared" si="5"/>
        <v>17</v>
      </c>
      <c r="Q25" s="1">
        <f t="shared" si="5"/>
        <v>2</v>
      </c>
      <c r="R25" s="1">
        <f t="shared" si="5"/>
        <v>1</v>
      </c>
      <c r="S25" s="1">
        <f t="shared" si="5"/>
        <v>0</v>
      </c>
      <c r="T25" s="1">
        <f t="shared" si="5"/>
        <v>4</v>
      </c>
      <c r="U25" s="1">
        <f t="shared" si="5"/>
        <v>1</v>
      </c>
      <c r="V25" s="1">
        <f t="shared" ref="V25" si="6">D25+E25+H25+K25+P25+Q25+R25+S25+U25</f>
        <v>59</v>
      </c>
      <c r="W25" s="1">
        <f t="shared" ref="W25" si="7">F25-E25+I25-H25+L25-K25+T25</f>
        <v>25</v>
      </c>
      <c r="X25" s="1">
        <f t="shared" ref="X25" si="8">V25-W25</f>
        <v>34</v>
      </c>
      <c r="Y25" s="3">
        <f t="shared" ref="Y25" si="9">X25/V25</f>
        <v>0.57627118644067798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A359-4BB7-EA4F-943F-349EAAEABF99}">
  <dimension ref="A1:Y17"/>
  <sheetViews>
    <sheetView workbookViewId="0">
      <pane ySplit="1080" topLeftCell="A2" activePane="bottomLeft"/>
      <selection activeCell="B1" sqref="B1"/>
      <selection pane="bottomLeft" activeCell="D9" sqref="D9"/>
    </sheetView>
  </sheetViews>
  <sheetFormatPr baseColWidth="10" defaultRowHeight="16" x14ac:dyDescent="0.2"/>
  <cols>
    <col min="1" max="1" width="22.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8" width="6.1640625" bestFit="1" customWidth="1"/>
    <col min="9" max="9" width="5.6640625" bestFit="1" customWidth="1"/>
    <col min="10" max="10" width="6.1640625" style="17" bestFit="1" customWidth="1"/>
    <col min="11" max="11" width="4.83203125" bestFit="1" customWidth="1"/>
    <col min="12" max="12" width="4.33203125" bestFit="1" customWidth="1"/>
    <col min="13" max="13" width="6.1640625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3" width="6.33203125" customWidth="1"/>
    <col min="24" max="24" width="5.5" customWidth="1"/>
    <col min="25" max="25" width="7.6640625" customWidth="1"/>
  </cols>
  <sheetData>
    <row r="1" spans="1:25" x14ac:dyDescent="0.2">
      <c r="A1" s="1" t="s">
        <v>65</v>
      </c>
      <c r="B1" s="1"/>
      <c r="C1" s="1"/>
      <c r="D1" s="1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1" t="s">
        <v>10</v>
      </c>
      <c r="H2" s="1" t="s">
        <v>31</v>
      </c>
      <c r="I2" s="1" t="s">
        <v>32</v>
      </c>
      <c r="J2" s="3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" t="s">
        <v>77</v>
      </c>
      <c r="B3" s="1">
        <v>1</v>
      </c>
      <c r="C3" s="1"/>
      <c r="D3" s="1">
        <v>0</v>
      </c>
      <c r="E3" s="1"/>
      <c r="F3" s="1"/>
      <c r="G3" s="1"/>
      <c r="H3" s="1"/>
      <c r="I3" s="1"/>
      <c r="J3" s="3"/>
      <c r="K3" s="1"/>
      <c r="L3" s="1"/>
      <c r="M3" s="1"/>
      <c r="N3" s="1"/>
      <c r="O3" s="1">
        <v>1</v>
      </c>
      <c r="P3" s="1"/>
      <c r="Q3" s="1">
        <v>1</v>
      </c>
      <c r="R3" s="1"/>
      <c r="S3" s="1"/>
      <c r="T3" s="1"/>
      <c r="U3" s="1"/>
      <c r="V3" s="1"/>
      <c r="W3" s="1"/>
      <c r="X3" s="1"/>
      <c r="Y3" s="3" t="e">
        <f t="shared" ref="Y3" si="0">X3/V3</f>
        <v>#DIV/0!</v>
      </c>
    </row>
    <row r="4" spans="1:25" x14ac:dyDescent="0.2">
      <c r="A4" s="20" t="s">
        <v>90</v>
      </c>
      <c r="B4" s="1">
        <v>1</v>
      </c>
      <c r="C4" s="1"/>
      <c r="D4" s="1">
        <v>0</v>
      </c>
      <c r="E4" s="1"/>
      <c r="F4" s="1"/>
      <c r="G4" s="1"/>
      <c r="H4" s="1">
        <v>0</v>
      </c>
      <c r="I4" s="1">
        <v>1</v>
      </c>
      <c r="J4" s="3"/>
      <c r="K4" s="1"/>
      <c r="L4" s="1"/>
      <c r="M4" s="1"/>
      <c r="N4" s="1">
        <v>1</v>
      </c>
      <c r="O4" s="1"/>
      <c r="P4" s="1"/>
      <c r="Q4" s="1">
        <v>1</v>
      </c>
      <c r="R4" s="1"/>
      <c r="S4" s="1"/>
      <c r="T4" s="1"/>
      <c r="U4" s="1"/>
      <c r="V4" s="1"/>
      <c r="W4" s="1"/>
      <c r="X4" s="1"/>
      <c r="Y4" s="3"/>
    </row>
    <row r="5" spans="1:25" x14ac:dyDescent="0.2">
      <c r="A5" s="19" t="s">
        <v>38</v>
      </c>
      <c r="B5" s="1">
        <v>1</v>
      </c>
      <c r="C5" s="1"/>
      <c r="D5" s="1">
        <v>0</v>
      </c>
      <c r="E5" s="1">
        <v>0</v>
      </c>
      <c r="F5" s="1">
        <v>1</v>
      </c>
      <c r="G5" s="1"/>
      <c r="H5" s="1"/>
      <c r="I5" s="1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</row>
    <row r="6" spans="1:25" x14ac:dyDescent="0.2">
      <c r="A6" s="19" t="s">
        <v>96</v>
      </c>
      <c r="B6" s="1">
        <v>1</v>
      </c>
      <c r="C6" s="1"/>
      <c r="D6" s="1">
        <v>0</v>
      </c>
      <c r="E6" s="1"/>
      <c r="F6" s="1"/>
      <c r="G6" s="1"/>
      <c r="H6" s="1"/>
      <c r="I6" s="1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"/>
    </row>
    <row r="7" spans="1:25" x14ac:dyDescent="0.2">
      <c r="A7" s="19" t="s">
        <v>98</v>
      </c>
      <c r="B7" s="1">
        <v>1</v>
      </c>
      <c r="C7" s="1"/>
      <c r="D7" s="1">
        <v>0</v>
      </c>
      <c r="E7" s="1">
        <v>0</v>
      </c>
      <c r="F7" s="1">
        <v>1</v>
      </c>
      <c r="G7" s="1"/>
      <c r="H7" s="1">
        <v>0</v>
      </c>
      <c r="I7" s="1">
        <v>1</v>
      </c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"/>
    </row>
    <row r="8" spans="1:25" x14ac:dyDescent="0.2">
      <c r="A8" s="19" t="s">
        <v>100</v>
      </c>
      <c r="B8" s="1">
        <v>1</v>
      </c>
      <c r="C8" s="1"/>
      <c r="D8" s="1">
        <v>0</v>
      </c>
      <c r="E8" s="1"/>
      <c r="F8" s="1"/>
      <c r="G8" s="1"/>
      <c r="H8" s="1"/>
      <c r="I8" s="1"/>
      <c r="J8" s="3"/>
      <c r="K8" s="1">
        <v>0</v>
      </c>
      <c r="L8" s="1">
        <v>2</v>
      </c>
      <c r="M8" s="1"/>
      <c r="N8" s="1"/>
      <c r="O8" s="1"/>
      <c r="P8" s="1"/>
      <c r="Q8" s="1">
        <v>1</v>
      </c>
      <c r="R8" s="1"/>
      <c r="S8" s="1">
        <v>1</v>
      </c>
      <c r="T8" s="1"/>
      <c r="U8" s="1"/>
      <c r="V8" s="1"/>
      <c r="W8" s="1"/>
      <c r="X8" s="1"/>
      <c r="Y8" s="3"/>
    </row>
    <row r="9" spans="1:25" x14ac:dyDescent="0.2">
      <c r="A9" s="7" t="s">
        <v>103</v>
      </c>
      <c r="B9" s="1">
        <v>1</v>
      </c>
      <c r="C9" s="1"/>
      <c r="D9" s="1">
        <v>0</v>
      </c>
      <c r="E9" s="1"/>
      <c r="F9" s="1"/>
      <c r="G9" s="1"/>
      <c r="H9" s="1"/>
      <c r="I9" s="1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3"/>
    </row>
    <row r="10" spans="1:25" x14ac:dyDescent="0.2">
      <c r="A10" s="19"/>
      <c r="B10" s="1"/>
      <c r="C10" s="1"/>
      <c r="D10" s="1"/>
      <c r="E10" s="1"/>
      <c r="F10" s="1"/>
      <c r="G10" s="1"/>
      <c r="H10" s="1"/>
      <c r="I10" s="1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"/>
    </row>
    <row r="11" spans="1:25" x14ac:dyDescent="0.2">
      <c r="A11" s="6"/>
      <c r="B11" s="1"/>
      <c r="C11" s="1"/>
      <c r="D11" s="1"/>
      <c r="E11" s="1"/>
      <c r="F11" s="1"/>
      <c r="G11" s="1"/>
      <c r="H11" s="1"/>
      <c r="I11" s="1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5" x14ac:dyDescent="0.2">
      <c r="A12" s="7"/>
      <c r="B12" s="1"/>
      <c r="C12" s="1"/>
      <c r="D12" s="1"/>
      <c r="E12" s="1"/>
      <c r="F12" s="1"/>
      <c r="G12" s="1"/>
      <c r="H12" s="1"/>
      <c r="I12" s="1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5" x14ac:dyDescent="0.2">
      <c r="A13" s="7"/>
      <c r="B13" s="1"/>
      <c r="C13" s="1"/>
      <c r="D13" s="1"/>
      <c r="E13" s="1"/>
      <c r="F13" s="1"/>
      <c r="G13" s="1"/>
      <c r="H13" s="1"/>
      <c r="I13" s="1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3"/>
      <c r="K15" s="1"/>
      <c r="L15" s="1"/>
      <c r="M15" s="1"/>
      <c r="N15" s="1"/>
      <c r="O15" s="1"/>
      <c r="P15" s="1">
        <f t="shared" ref="P15" si="1">N15+O15</f>
        <v>0</v>
      </c>
      <c r="Q15" s="1"/>
      <c r="R15" s="1"/>
      <c r="S15" s="1"/>
      <c r="T15" s="1"/>
      <c r="U15" s="1"/>
    </row>
    <row r="16" spans="1:25" x14ac:dyDescent="0.2">
      <c r="A16" s="4"/>
      <c r="B16" s="4"/>
      <c r="C16" s="4"/>
      <c r="D16" s="4"/>
      <c r="E16" s="4"/>
      <c r="F16" s="4"/>
      <c r="G16" s="4"/>
      <c r="H16" s="4"/>
      <c r="I16" s="4"/>
      <c r="J16" s="1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15"/>
      <c r="W16" s="15"/>
      <c r="X16" s="15"/>
      <c r="Y16" s="15"/>
    </row>
    <row r="17" spans="1:25" x14ac:dyDescent="0.2">
      <c r="A17" s="1" t="s">
        <v>26</v>
      </c>
      <c r="B17" s="1">
        <f>SUM(B2:B16)</f>
        <v>7</v>
      </c>
      <c r="C17" s="1">
        <f>AVERAGE(D2:D16)</f>
        <v>0</v>
      </c>
      <c r="D17" s="1">
        <f>SUM(D2:D16)</f>
        <v>0</v>
      </c>
      <c r="E17" s="1">
        <f>SUM(E2:E16)</f>
        <v>0</v>
      </c>
      <c r="F17" s="1">
        <f>SUM(F2:F16)</f>
        <v>2</v>
      </c>
      <c r="G17" s="5">
        <f>E17/F17</f>
        <v>0</v>
      </c>
      <c r="H17" s="1">
        <f>SUM(H2:H16)</f>
        <v>0</v>
      </c>
      <c r="I17" s="1">
        <f>SUM(I2:I16)</f>
        <v>2</v>
      </c>
      <c r="J17" s="3">
        <f>H17/I17</f>
        <v>0</v>
      </c>
      <c r="K17" s="1">
        <f>SUM(K2:K16)</f>
        <v>0</v>
      </c>
      <c r="L17" s="1">
        <f>SUM(L2:L16)</f>
        <v>2</v>
      </c>
      <c r="M17" s="5">
        <f>K17/L17</f>
        <v>0</v>
      </c>
      <c r="N17" s="1">
        <f t="shared" ref="N17:U17" si="2">SUM(N2:N16)</f>
        <v>1</v>
      </c>
      <c r="O17" s="1">
        <f t="shared" si="2"/>
        <v>1</v>
      </c>
      <c r="P17" s="1">
        <f t="shared" si="2"/>
        <v>0</v>
      </c>
      <c r="Q17" s="1">
        <f t="shared" si="2"/>
        <v>3</v>
      </c>
      <c r="R17" s="1">
        <f t="shared" si="2"/>
        <v>0</v>
      </c>
      <c r="S17" s="1">
        <f t="shared" si="2"/>
        <v>1</v>
      </c>
      <c r="T17" s="1">
        <f t="shared" si="2"/>
        <v>0</v>
      </c>
      <c r="U17" s="1">
        <f t="shared" si="2"/>
        <v>0</v>
      </c>
      <c r="V17" s="1">
        <f t="shared" ref="V17" si="3">D17+E17+H17+K17+P17+Q17+R17+S17+U17</f>
        <v>4</v>
      </c>
      <c r="W17" s="1">
        <f t="shared" ref="W17" si="4">F17-E17+I17-H17+L17-K17+T17</f>
        <v>6</v>
      </c>
      <c r="X17" s="1">
        <f t="shared" ref="X17" si="5">V17-W17</f>
        <v>-2</v>
      </c>
      <c r="Y17" s="3">
        <f t="shared" ref="Y17" si="6">X17/V17</f>
        <v>-0.5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E529-2F8B-7440-8251-09995EDDD099}">
  <dimension ref="A1:U15"/>
  <sheetViews>
    <sheetView workbookViewId="0">
      <selection activeCell="P8" sqref="P8"/>
    </sheetView>
  </sheetViews>
  <sheetFormatPr baseColWidth="10" defaultRowHeight="16" x14ac:dyDescent="0.2"/>
  <cols>
    <col min="1" max="1" width="20.83203125" bestFit="1" customWidth="1"/>
    <col min="2" max="2" width="2.5" bestFit="1" customWidth="1"/>
    <col min="3" max="3" width="4.5" bestFit="1" customWidth="1"/>
    <col min="4" max="5" width="6.1640625" bestFit="1" customWidth="1"/>
    <col min="6" max="6" width="5.6640625" bestFit="1" customWidth="1"/>
    <col min="7" max="8" width="6.1640625" bestFit="1" customWidth="1"/>
    <col min="9" max="9" width="5.6640625" bestFit="1" customWidth="1"/>
    <col min="10" max="10" width="6.1640625" bestFit="1" customWidth="1"/>
    <col min="11" max="11" width="4.83203125" bestFit="1" customWidth="1"/>
    <col min="12" max="12" width="4.33203125" bestFit="1" customWidth="1"/>
    <col min="13" max="13" width="6.1640625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</cols>
  <sheetData>
    <row r="1" spans="1:21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1" t="s">
        <v>10</v>
      </c>
      <c r="H2" s="1" t="s">
        <v>31</v>
      </c>
      <c r="I2" s="1" t="s">
        <v>32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</row>
    <row r="3" spans="1:2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6" t="s">
        <v>77</v>
      </c>
      <c r="B4" s="1">
        <v>1</v>
      </c>
      <c r="C4" s="1"/>
      <c r="D4" s="1">
        <v>0</v>
      </c>
      <c r="E4" s="1"/>
      <c r="F4" s="1"/>
      <c r="G4" s="1"/>
      <c r="H4" s="1">
        <v>0</v>
      </c>
      <c r="I4" s="1">
        <v>1</v>
      </c>
      <c r="J4" s="1"/>
      <c r="K4" s="1"/>
      <c r="L4" s="1"/>
      <c r="M4" s="1"/>
      <c r="N4" s="1"/>
      <c r="O4" s="1">
        <v>1</v>
      </c>
      <c r="P4" s="1"/>
      <c r="Q4" s="1">
        <v>1</v>
      </c>
      <c r="R4" s="1"/>
      <c r="S4" s="1"/>
      <c r="T4" s="1"/>
      <c r="U4" s="1"/>
    </row>
    <row r="5" spans="1:21" x14ac:dyDescent="0.2">
      <c r="A5" s="20" t="s">
        <v>90</v>
      </c>
      <c r="B5" s="1">
        <v>1</v>
      </c>
      <c r="C5" s="1"/>
      <c r="D5" s="1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9" t="s">
        <v>38</v>
      </c>
      <c r="B6" s="1">
        <v>1</v>
      </c>
      <c r="C6" s="1"/>
      <c r="D6" s="1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>
        <v>1</v>
      </c>
      <c r="P6" s="1"/>
      <c r="Q6" s="1"/>
      <c r="R6" s="1"/>
      <c r="S6" s="1">
        <v>1</v>
      </c>
      <c r="T6" s="1"/>
      <c r="U6" s="1"/>
    </row>
    <row r="7" spans="1:21" x14ac:dyDescent="0.2">
      <c r="A7" s="19" t="s">
        <v>98</v>
      </c>
      <c r="B7" s="1">
        <v>1</v>
      </c>
      <c r="C7" s="1"/>
      <c r="D7" s="1">
        <v>2</v>
      </c>
      <c r="E7" s="1">
        <v>1</v>
      </c>
      <c r="F7" s="1">
        <v>2</v>
      </c>
      <c r="G7" s="1"/>
      <c r="H7" s="1"/>
      <c r="I7" s="1"/>
      <c r="J7" s="1"/>
      <c r="K7" s="1"/>
      <c r="L7" s="1"/>
      <c r="M7" s="1"/>
      <c r="N7" s="1">
        <v>1</v>
      </c>
      <c r="O7" s="1"/>
      <c r="P7" s="1"/>
      <c r="Q7" s="1">
        <v>1</v>
      </c>
      <c r="R7" s="1"/>
      <c r="S7" s="1"/>
      <c r="T7" s="1"/>
      <c r="U7" s="1"/>
    </row>
    <row r="8" spans="1:21" x14ac:dyDescent="0.2">
      <c r="A8" s="19" t="s">
        <v>100</v>
      </c>
      <c r="B8" s="1">
        <v>1</v>
      </c>
      <c r="C8" s="1"/>
      <c r="D8" s="1">
        <v>3</v>
      </c>
      <c r="E8" s="1"/>
      <c r="F8" s="1"/>
      <c r="G8" s="1"/>
      <c r="H8" s="1">
        <v>1</v>
      </c>
      <c r="I8" s="1">
        <v>1</v>
      </c>
      <c r="J8" s="1"/>
      <c r="K8" s="1"/>
      <c r="L8" s="1"/>
      <c r="M8" s="1"/>
      <c r="N8" s="1"/>
      <c r="O8" s="1">
        <v>1</v>
      </c>
      <c r="P8" s="1"/>
      <c r="Q8" s="1"/>
      <c r="R8" s="1"/>
      <c r="S8" s="1"/>
      <c r="T8" s="1"/>
      <c r="U8" s="1"/>
    </row>
    <row r="9" spans="1:21" x14ac:dyDescent="0.2">
      <c r="A9" s="7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">
      <c r="A15" s="1" t="s">
        <v>26</v>
      </c>
      <c r="B15" s="1">
        <f>SUM(B2:B14)</f>
        <v>5</v>
      </c>
      <c r="C15" s="1">
        <f>AVERAGE(D2:D14)</f>
        <v>1</v>
      </c>
      <c r="D15" s="1">
        <f>SUM(D2:D14)</f>
        <v>5</v>
      </c>
      <c r="E15" s="1">
        <f>SUM(E2:E14)</f>
        <v>1</v>
      </c>
      <c r="F15" s="1">
        <f>SUM(F2:F14)</f>
        <v>2</v>
      </c>
      <c r="G15" s="5">
        <f>E15/F15</f>
        <v>0.5</v>
      </c>
      <c r="H15" s="1">
        <f>SUM(H2:H14)</f>
        <v>1</v>
      </c>
      <c r="I15" s="1">
        <f>SUM(I2:I14)</f>
        <v>2</v>
      </c>
      <c r="J15" s="5">
        <f>H15/I15</f>
        <v>0.5</v>
      </c>
      <c r="K15" s="1">
        <f t="shared" ref="K15:U15" si="0">SUM(K2:K14)</f>
        <v>0</v>
      </c>
      <c r="L15" s="1">
        <f t="shared" si="0"/>
        <v>0</v>
      </c>
      <c r="M15" s="5" t="e">
        <f>K15/L15</f>
        <v>#DIV/0!</v>
      </c>
      <c r="N15" s="1">
        <f t="shared" si="0"/>
        <v>1</v>
      </c>
      <c r="O15" s="1">
        <f t="shared" si="0"/>
        <v>3</v>
      </c>
      <c r="P15" s="1">
        <f t="shared" si="0"/>
        <v>0</v>
      </c>
      <c r="Q15" s="1">
        <f t="shared" si="0"/>
        <v>2</v>
      </c>
      <c r="R15" s="1">
        <f t="shared" si="0"/>
        <v>0</v>
      </c>
      <c r="S15" s="1">
        <f t="shared" si="0"/>
        <v>1</v>
      </c>
      <c r="T15" s="1">
        <f t="shared" si="0"/>
        <v>0</v>
      </c>
      <c r="U15" s="1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666C-976A-474E-BFF7-1BC96D86FC95}">
  <dimension ref="A1:Y25"/>
  <sheetViews>
    <sheetView workbookViewId="0">
      <selection activeCell="A11" sqref="A11"/>
    </sheetView>
  </sheetViews>
  <sheetFormatPr baseColWidth="10" defaultRowHeight="16" x14ac:dyDescent="0.2"/>
  <cols>
    <col min="1" max="1" width="22.5" bestFit="1" customWidth="1"/>
    <col min="2" max="2" width="3.1640625" bestFit="1" customWidth="1"/>
    <col min="3" max="3" width="6" bestFit="1" customWidth="1"/>
    <col min="4" max="5" width="6.1640625" bestFit="1" customWidth="1"/>
    <col min="6" max="6" width="5.6640625" bestFit="1" customWidth="1"/>
    <col min="7" max="7" width="7.5" bestFit="1" customWidth="1"/>
    <col min="8" max="8" width="6.1640625" bestFit="1" customWidth="1"/>
    <col min="9" max="9" width="5.6640625" bestFit="1" customWidth="1"/>
    <col min="10" max="10" width="6.1640625" bestFit="1" customWidth="1"/>
    <col min="11" max="11" width="4.83203125" bestFit="1" customWidth="1"/>
    <col min="12" max="12" width="4.33203125" bestFit="1" customWidth="1"/>
    <col min="13" max="13" width="6.1640625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3" width="6.33203125" customWidth="1"/>
    <col min="24" max="24" width="7" customWidth="1"/>
    <col min="25" max="25" width="8.83203125" customWidth="1"/>
  </cols>
  <sheetData>
    <row r="1" spans="1:25" x14ac:dyDescent="0.2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1" t="s">
        <v>10</v>
      </c>
      <c r="H2" s="1" t="s">
        <v>31</v>
      </c>
      <c r="I2" s="1" t="s">
        <v>32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"/>
      <c r="B3" s="1"/>
      <c r="C3" s="1"/>
      <c r="D3" s="1"/>
      <c r="E3" s="1"/>
      <c r="F3" s="1"/>
      <c r="G3" s="5"/>
      <c r="H3" s="1"/>
      <c r="I3" s="1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" t="e">
        <f t="shared" ref="Y3" si="0">X3/V3</f>
        <v>#DIV/0!</v>
      </c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" t="e">
        <f t="shared" ref="Y4:Y5" si="1">X4/V4</f>
        <v>#DIV/0!</v>
      </c>
    </row>
    <row r="5" spans="1:25" x14ac:dyDescent="0.2">
      <c r="A5" s="9" t="s">
        <v>77</v>
      </c>
      <c r="B5" s="1">
        <v>1</v>
      </c>
      <c r="C5" s="1"/>
      <c r="D5" s="1">
        <v>2</v>
      </c>
      <c r="E5" s="1">
        <v>1</v>
      </c>
      <c r="F5" s="1"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 t="e">
        <f t="shared" si="1"/>
        <v>#DIV/0!</v>
      </c>
    </row>
    <row r="6" spans="1:25" x14ac:dyDescent="0.2">
      <c r="A6" s="22" t="s">
        <v>79</v>
      </c>
      <c r="B6" s="1">
        <v>1</v>
      </c>
      <c r="C6" s="1"/>
      <c r="D6" s="1">
        <v>0</v>
      </c>
      <c r="E6" s="1"/>
      <c r="F6" s="1"/>
      <c r="G6" s="5"/>
      <c r="H6" s="1"/>
      <c r="I6" s="1"/>
      <c r="J6" s="5"/>
      <c r="K6" s="1"/>
      <c r="L6" s="1"/>
      <c r="M6" s="1"/>
      <c r="N6" s="1"/>
      <c r="O6" s="1">
        <v>1</v>
      </c>
      <c r="P6" s="1"/>
      <c r="Q6" s="1"/>
      <c r="R6" s="1"/>
      <c r="S6" s="1"/>
      <c r="T6" s="1"/>
      <c r="U6" s="1"/>
      <c r="V6" s="1"/>
      <c r="W6" s="1"/>
      <c r="X6" s="1"/>
      <c r="Y6" s="3" t="e">
        <f t="shared" ref="Y6" si="2">X6/V6</f>
        <v>#DIV/0!</v>
      </c>
    </row>
    <row r="7" spans="1:25" x14ac:dyDescent="0.2">
      <c r="A7" s="19" t="s">
        <v>38</v>
      </c>
      <c r="B7" s="1">
        <v>1</v>
      </c>
      <c r="C7" s="1"/>
      <c r="D7" s="1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" t="e">
        <f t="shared" ref="Y7:Y8" si="3">X7/V7</f>
        <v>#DIV/0!</v>
      </c>
    </row>
    <row r="8" spans="1:25" x14ac:dyDescent="0.2">
      <c r="A8" s="19" t="s">
        <v>98</v>
      </c>
      <c r="B8" s="1">
        <v>1</v>
      </c>
      <c r="C8" s="1"/>
      <c r="D8" s="1">
        <v>0</v>
      </c>
      <c r="E8" s="1">
        <v>0</v>
      </c>
      <c r="F8" s="1">
        <v>1</v>
      </c>
      <c r="G8" s="5"/>
      <c r="H8" s="1">
        <v>0</v>
      </c>
      <c r="I8" s="1">
        <v>1</v>
      </c>
      <c r="J8" s="5"/>
      <c r="K8" s="1">
        <v>0</v>
      </c>
      <c r="L8" s="1">
        <v>2</v>
      </c>
      <c r="M8" s="1"/>
      <c r="N8" s="1"/>
      <c r="O8" s="1">
        <v>1</v>
      </c>
      <c r="P8" s="1"/>
      <c r="Q8" s="1"/>
      <c r="R8" s="1"/>
      <c r="S8" s="1"/>
      <c r="T8" s="1"/>
      <c r="U8" s="1"/>
      <c r="V8" s="1"/>
      <c r="W8" s="1"/>
      <c r="X8" s="1"/>
      <c r="Y8" s="3" t="e">
        <f t="shared" si="3"/>
        <v>#DIV/0!</v>
      </c>
    </row>
    <row r="9" spans="1:25" x14ac:dyDescent="0.2">
      <c r="A9" s="19" t="s">
        <v>100</v>
      </c>
      <c r="B9" s="1">
        <v>1</v>
      </c>
      <c r="C9" s="1"/>
      <c r="D9" s="1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5" x14ac:dyDescent="0.2">
      <c r="A10" s="19" t="s">
        <v>101</v>
      </c>
      <c r="B10" s="1">
        <v>1</v>
      </c>
      <c r="C10" s="1"/>
      <c r="D10" s="1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5" x14ac:dyDescent="0.2">
      <c r="A11" s="7" t="s">
        <v>103</v>
      </c>
      <c r="B11" s="1">
        <v>1</v>
      </c>
      <c r="C11" s="1"/>
      <c r="D11" s="1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5" x14ac:dyDescent="0.2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5" x14ac:dyDescent="0.2">
      <c r="A13" s="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5" x14ac:dyDescent="0.2">
      <c r="A14" s="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5" x14ac:dyDescent="0.2">
      <c r="A15" s="1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2">
      <c r="A25" s="1" t="s">
        <v>26</v>
      </c>
      <c r="B25" s="1">
        <f>SUM(B2:B24)</f>
        <v>7</v>
      </c>
      <c r="C25" s="1">
        <f>AVERAGE(D2:D24)</f>
        <v>0.2857142857142857</v>
      </c>
      <c r="D25" s="1">
        <f>SUM(D2:D24)</f>
        <v>2</v>
      </c>
      <c r="E25" s="1">
        <f>SUM(E2:E24)</f>
        <v>1</v>
      </c>
      <c r="F25" s="1">
        <f>SUM(F2:F24)</f>
        <v>2</v>
      </c>
      <c r="G25" s="5">
        <f>E25/F25</f>
        <v>0.5</v>
      </c>
      <c r="H25" s="1">
        <f>SUM(H2:H24)</f>
        <v>0</v>
      </c>
      <c r="I25" s="1">
        <f>SUM(I2:I24)</f>
        <v>1</v>
      </c>
      <c r="J25" s="5">
        <f>H25/I25</f>
        <v>0</v>
      </c>
      <c r="K25" s="1">
        <f t="shared" ref="K25:U25" si="4">SUM(K2:K24)</f>
        <v>0</v>
      </c>
      <c r="L25" s="1">
        <f t="shared" si="4"/>
        <v>2</v>
      </c>
      <c r="M25" s="5">
        <f>K25/L25</f>
        <v>0</v>
      </c>
      <c r="N25" s="1">
        <f t="shared" si="4"/>
        <v>0</v>
      </c>
      <c r="O25" s="1">
        <f t="shared" si="4"/>
        <v>2</v>
      </c>
      <c r="P25" s="1">
        <f t="shared" si="4"/>
        <v>0</v>
      </c>
      <c r="Q25" s="1">
        <f t="shared" si="4"/>
        <v>0</v>
      </c>
      <c r="R25" s="1">
        <f t="shared" si="4"/>
        <v>0</v>
      </c>
      <c r="S25" s="1">
        <f t="shared" si="4"/>
        <v>0</v>
      </c>
      <c r="T25" s="1">
        <f t="shared" si="4"/>
        <v>0</v>
      </c>
      <c r="U25" s="1">
        <f t="shared" si="4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09CC-1A54-D745-BFE6-F5B1BC1BA9D9}">
  <dimension ref="A2:Y28"/>
  <sheetViews>
    <sheetView workbookViewId="0">
      <pane ySplit="1400" topLeftCell="A15" activePane="bottomLeft"/>
      <selection pane="bottomLeft" activeCell="A21" sqref="A21"/>
    </sheetView>
  </sheetViews>
  <sheetFormatPr baseColWidth="10" defaultRowHeight="16" x14ac:dyDescent="0.2"/>
  <cols>
    <col min="1" max="1" width="22.5" style="1" bestFit="1" customWidth="1"/>
    <col min="2" max="2" width="2.83203125" style="1" customWidth="1"/>
    <col min="3" max="3" width="4.5" style="1" bestFit="1" customWidth="1"/>
    <col min="4" max="5" width="6.1640625" style="1" bestFit="1" customWidth="1"/>
    <col min="6" max="6" width="5.6640625" style="1" bestFit="1" customWidth="1"/>
    <col min="7" max="7" width="6.1640625" style="3" bestFit="1" customWidth="1"/>
    <col min="8" max="8" width="6.1640625" style="1" bestFit="1" customWidth="1"/>
    <col min="9" max="9" width="5.6640625" style="1" bestFit="1" customWidth="1"/>
    <col min="10" max="10" width="6.1640625" style="3" bestFit="1" customWidth="1"/>
    <col min="11" max="11" width="4.83203125" style="1" bestFit="1" customWidth="1"/>
    <col min="12" max="12" width="4.33203125" style="1" bestFit="1" customWidth="1"/>
    <col min="13" max="13" width="7.1640625" style="3" bestFit="1" customWidth="1"/>
    <col min="14" max="14" width="3.83203125" style="1" bestFit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2" spans="1:25" x14ac:dyDescent="0.2">
      <c r="A2" s="1" t="s">
        <v>64</v>
      </c>
      <c r="V2" s="1" t="s">
        <v>1</v>
      </c>
      <c r="W2" s="1" t="s">
        <v>2</v>
      </c>
      <c r="X2" s="1"/>
      <c r="Y2" s="1" t="s">
        <v>3</v>
      </c>
    </row>
    <row r="3" spans="1:25" x14ac:dyDescent="0.2">
      <c r="A3" s="1" t="s">
        <v>28</v>
      </c>
      <c r="B3" s="1" t="s">
        <v>5</v>
      </c>
      <c r="C3" s="1" t="s">
        <v>6</v>
      </c>
      <c r="D3" s="1" t="s">
        <v>7</v>
      </c>
      <c r="E3" s="1" t="s">
        <v>29</v>
      </c>
      <c r="F3" s="1" t="s">
        <v>30</v>
      </c>
      <c r="G3" s="3" t="s">
        <v>10</v>
      </c>
      <c r="H3" s="1" t="s">
        <v>31</v>
      </c>
      <c r="I3" s="1" t="s">
        <v>32</v>
      </c>
      <c r="J3" s="3" t="s">
        <v>11</v>
      </c>
      <c r="K3" s="1" t="s">
        <v>12</v>
      </c>
      <c r="L3" s="1" t="s">
        <v>13</v>
      </c>
      <c r="M3" s="3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33</v>
      </c>
      <c r="V3" s="1" t="s">
        <v>23</v>
      </c>
      <c r="W3" s="1" t="s">
        <v>23</v>
      </c>
      <c r="X3" s="1" t="s">
        <v>24</v>
      </c>
      <c r="Y3" s="1" t="s">
        <v>25</v>
      </c>
    </row>
    <row r="4" spans="1:25" x14ac:dyDescent="0.2">
      <c r="A4" s="1" t="s">
        <v>76</v>
      </c>
      <c r="B4" s="1">
        <v>1</v>
      </c>
      <c r="D4" s="1">
        <v>11</v>
      </c>
      <c r="E4" s="1">
        <v>1</v>
      </c>
      <c r="F4" s="1">
        <v>2</v>
      </c>
      <c r="G4" s="3">
        <f t="shared" ref="G4" si="0">E4/F4</f>
        <v>0.5</v>
      </c>
      <c r="H4" s="1">
        <v>3</v>
      </c>
      <c r="I4" s="1">
        <v>5</v>
      </c>
      <c r="M4" s="3" t="e">
        <f>K4/L4</f>
        <v>#DIV/0!</v>
      </c>
      <c r="N4" s="1">
        <v>1</v>
      </c>
      <c r="P4" s="1">
        <f t="shared" ref="P4:P26" si="1">N4+O4</f>
        <v>1</v>
      </c>
      <c r="Q4" s="1">
        <v>1</v>
      </c>
      <c r="V4" s="1">
        <f t="shared" ref="V4:V19" si="2">D4+E4+H4+K4+P4+Q4+R4+S4+U4</f>
        <v>17</v>
      </c>
      <c r="W4" s="1">
        <f t="shared" ref="W4:W19" si="3">F4-E4+I4-H4+L4-K4+T4</f>
        <v>3</v>
      </c>
      <c r="X4" s="1">
        <f t="shared" ref="X4:X19" si="4">V4-W4</f>
        <v>14</v>
      </c>
      <c r="Y4" s="3">
        <f t="shared" ref="Y4:Y19" si="5">X4/V4</f>
        <v>0.82352941176470584</v>
      </c>
    </row>
    <row r="5" spans="1:25" x14ac:dyDescent="0.2">
      <c r="A5" s="19" t="s">
        <v>78</v>
      </c>
      <c r="B5" s="1">
        <v>1</v>
      </c>
      <c r="D5" s="1">
        <v>3</v>
      </c>
      <c r="H5" s="1">
        <v>1</v>
      </c>
      <c r="I5" s="1">
        <v>2</v>
      </c>
      <c r="P5" s="1">
        <f t="shared" si="1"/>
        <v>0</v>
      </c>
      <c r="V5" s="1">
        <f t="shared" si="2"/>
        <v>4</v>
      </c>
      <c r="W5" s="1">
        <f t="shared" si="3"/>
        <v>1</v>
      </c>
      <c r="X5" s="1">
        <f t="shared" si="4"/>
        <v>3</v>
      </c>
      <c r="Y5" s="3">
        <f t="shared" si="5"/>
        <v>0.75</v>
      </c>
    </row>
    <row r="6" spans="1:25" x14ac:dyDescent="0.2">
      <c r="A6" s="20" t="s">
        <v>77</v>
      </c>
      <c r="B6" s="1">
        <v>1</v>
      </c>
      <c r="D6" s="1">
        <v>3</v>
      </c>
      <c r="H6" s="1">
        <v>1</v>
      </c>
      <c r="I6" s="1">
        <v>4</v>
      </c>
      <c r="P6" s="1">
        <f t="shared" si="1"/>
        <v>0</v>
      </c>
      <c r="S6" s="1">
        <v>1</v>
      </c>
      <c r="T6" s="1">
        <v>2</v>
      </c>
      <c r="V6" s="1">
        <f t="shared" si="2"/>
        <v>5</v>
      </c>
      <c r="W6" s="1">
        <f t="shared" si="3"/>
        <v>5</v>
      </c>
      <c r="X6" s="1">
        <f t="shared" si="4"/>
        <v>0</v>
      </c>
      <c r="Y6" s="3">
        <f t="shared" si="5"/>
        <v>0</v>
      </c>
    </row>
    <row r="7" spans="1:25" x14ac:dyDescent="0.2">
      <c r="A7" s="19" t="s">
        <v>79</v>
      </c>
      <c r="B7" s="1">
        <v>1</v>
      </c>
      <c r="D7" s="1">
        <v>3</v>
      </c>
      <c r="H7" s="1">
        <v>1</v>
      </c>
      <c r="I7" s="1">
        <v>2</v>
      </c>
      <c r="P7" s="1">
        <f t="shared" si="1"/>
        <v>0</v>
      </c>
      <c r="S7" s="1">
        <v>1</v>
      </c>
      <c r="V7" s="1">
        <f t="shared" si="2"/>
        <v>5</v>
      </c>
      <c r="W7" s="1">
        <f t="shared" si="3"/>
        <v>1</v>
      </c>
      <c r="X7" s="1">
        <f t="shared" si="4"/>
        <v>4</v>
      </c>
      <c r="Y7" s="3">
        <f t="shared" si="5"/>
        <v>0.8</v>
      </c>
    </row>
    <row r="8" spans="1:25" x14ac:dyDescent="0.2">
      <c r="A8" s="20" t="s">
        <v>81</v>
      </c>
      <c r="B8" s="1">
        <v>1</v>
      </c>
      <c r="D8" s="1">
        <v>0</v>
      </c>
      <c r="H8" s="1">
        <v>0</v>
      </c>
      <c r="I8" s="1">
        <v>2</v>
      </c>
      <c r="P8" s="1">
        <f t="shared" si="1"/>
        <v>0</v>
      </c>
      <c r="Q8" s="1">
        <v>1</v>
      </c>
      <c r="V8" s="1">
        <f t="shared" si="2"/>
        <v>1</v>
      </c>
      <c r="W8" s="1">
        <f t="shared" si="3"/>
        <v>2</v>
      </c>
      <c r="X8" s="1">
        <f t="shared" si="4"/>
        <v>-1</v>
      </c>
      <c r="Y8" s="3">
        <f t="shared" si="5"/>
        <v>-1</v>
      </c>
    </row>
    <row r="9" spans="1:25" x14ac:dyDescent="0.2">
      <c r="A9" s="19" t="s">
        <v>82</v>
      </c>
      <c r="B9" s="1">
        <v>1</v>
      </c>
      <c r="D9" s="1">
        <v>6</v>
      </c>
      <c r="H9" s="1">
        <v>2</v>
      </c>
      <c r="I9" s="1">
        <v>3</v>
      </c>
      <c r="P9" s="1">
        <f t="shared" si="1"/>
        <v>0</v>
      </c>
      <c r="T9" s="1">
        <v>2</v>
      </c>
      <c r="V9" s="1">
        <f t="shared" si="2"/>
        <v>8</v>
      </c>
      <c r="W9" s="1">
        <f t="shared" si="3"/>
        <v>3</v>
      </c>
      <c r="X9" s="1">
        <f t="shared" si="4"/>
        <v>5</v>
      </c>
      <c r="Y9" s="3">
        <f t="shared" si="5"/>
        <v>0.625</v>
      </c>
    </row>
    <row r="10" spans="1:25" x14ac:dyDescent="0.2">
      <c r="A10" s="19" t="s">
        <v>83</v>
      </c>
      <c r="B10" s="1">
        <v>1</v>
      </c>
      <c r="D10" s="1">
        <v>0</v>
      </c>
      <c r="H10" s="1">
        <v>0</v>
      </c>
      <c r="I10" s="1">
        <v>1</v>
      </c>
      <c r="P10" s="1">
        <f t="shared" si="1"/>
        <v>0</v>
      </c>
      <c r="Q10" s="1">
        <v>1</v>
      </c>
      <c r="V10" s="1">
        <f t="shared" si="2"/>
        <v>1</v>
      </c>
      <c r="W10" s="1">
        <f t="shared" si="3"/>
        <v>1</v>
      </c>
      <c r="X10" s="1">
        <f t="shared" si="4"/>
        <v>0</v>
      </c>
      <c r="Y10" s="3">
        <f t="shared" si="5"/>
        <v>0</v>
      </c>
    </row>
    <row r="11" spans="1:25" x14ac:dyDescent="0.2">
      <c r="A11" s="19" t="s">
        <v>84</v>
      </c>
      <c r="B11" s="1">
        <v>1</v>
      </c>
      <c r="D11" s="1">
        <v>2</v>
      </c>
      <c r="E11" s="1">
        <v>1</v>
      </c>
      <c r="F11" s="1">
        <v>1</v>
      </c>
      <c r="P11" s="1">
        <f t="shared" si="1"/>
        <v>0</v>
      </c>
      <c r="V11" s="1">
        <f t="shared" si="2"/>
        <v>3</v>
      </c>
      <c r="W11" s="1">
        <f t="shared" si="3"/>
        <v>0</v>
      </c>
      <c r="X11" s="1">
        <f t="shared" si="4"/>
        <v>3</v>
      </c>
      <c r="Y11" s="3">
        <f t="shared" si="5"/>
        <v>1</v>
      </c>
    </row>
    <row r="12" spans="1:25" x14ac:dyDescent="0.2">
      <c r="A12" s="24" t="s">
        <v>85</v>
      </c>
      <c r="B12" s="9">
        <v>1</v>
      </c>
      <c r="C12" s="9"/>
      <c r="D12" s="1">
        <v>0</v>
      </c>
      <c r="H12" s="1">
        <v>0</v>
      </c>
      <c r="I12" s="1">
        <v>2</v>
      </c>
      <c r="P12" s="1">
        <f t="shared" si="1"/>
        <v>0</v>
      </c>
      <c r="T12" s="1">
        <v>2</v>
      </c>
      <c r="V12" s="1">
        <f t="shared" si="2"/>
        <v>0</v>
      </c>
      <c r="W12" s="1">
        <f t="shared" si="3"/>
        <v>4</v>
      </c>
      <c r="X12" s="1">
        <f t="shared" si="4"/>
        <v>-4</v>
      </c>
      <c r="Y12" s="3" t="e">
        <f t="shared" si="5"/>
        <v>#DIV/0!</v>
      </c>
    </row>
    <row r="13" spans="1:25" x14ac:dyDescent="0.2">
      <c r="A13" s="19" t="s">
        <v>86</v>
      </c>
      <c r="B13" s="1">
        <v>1</v>
      </c>
      <c r="D13" s="1">
        <v>9</v>
      </c>
      <c r="H13" s="1">
        <v>3</v>
      </c>
      <c r="I13" s="1">
        <v>4</v>
      </c>
      <c r="P13" s="1">
        <f t="shared" si="1"/>
        <v>0</v>
      </c>
      <c r="T13" s="1">
        <v>3</v>
      </c>
      <c r="V13" s="1">
        <f t="shared" si="2"/>
        <v>12</v>
      </c>
      <c r="W13" s="1">
        <f t="shared" si="3"/>
        <v>4</v>
      </c>
      <c r="X13" s="1">
        <f t="shared" si="4"/>
        <v>8</v>
      </c>
      <c r="Y13" s="3">
        <f t="shared" si="5"/>
        <v>0.66666666666666663</v>
      </c>
    </row>
    <row r="14" spans="1:25" x14ac:dyDescent="0.2">
      <c r="A14" s="24" t="s">
        <v>87</v>
      </c>
      <c r="B14" s="1">
        <v>1</v>
      </c>
      <c r="D14" s="1">
        <v>5</v>
      </c>
      <c r="E14" s="1">
        <v>1</v>
      </c>
      <c r="F14" s="1">
        <v>1</v>
      </c>
      <c r="H14" s="1">
        <v>1</v>
      </c>
      <c r="I14" s="1">
        <v>3</v>
      </c>
      <c r="P14" s="1">
        <f t="shared" si="1"/>
        <v>0</v>
      </c>
      <c r="S14" s="1">
        <v>1</v>
      </c>
      <c r="V14" s="1">
        <f t="shared" si="2"/>
        <v>8</v>
      </c>
      <c r="W14" s="1">
        <f t="shared" si="3"/>
        <v>2</v>
      </c>
      <c r="X14" s="1">
        <f t="shared" si="4"/>
        <v>6</v>
      </c>
      <c r="Y14" s="3">
        <f t="shared" si="5"/>
        <v>0.75</v>
      </c>
    </row>
    <row r="15" spans="1:25" x14ac:dyDescent="0.2">
      <c r="A15" s="19" t="s">
        <v>53</v>
      </c>
      <c r="B15" s="1">
        <v>1</v>
      </c>
      <c r="D15" s="1">
        <v>13</v>
      </c>
      <c r="E15" s="1">
        <v>2</v>
      </c>
      <c r="F15" s="1">
        <v>2</v>
      </c>
      <c r="H15" s="1">
        <v>3</v>
      </c>
      <c r="I15" s="1">
        <v>4</v>
      </c>
      <c r="O15" s="1">
        <v>1</v>
      </c>
      <c r="P15" s="1">
        <f t="shared" si="1"/>
        <v>1</v>
      </c>
      <c r="S15" s="1">
        <v>1</v>
      </c>
      <c r="T15" s="1">
        <v>1</v>
      </c>
      <c r="U15" s="1" t="s">
        <v>89</v>
      </c>
      <c r="V15" s="1" t="e">
        <f t="shared" si="2"/>
        <v>#VALUE!</v>
      </c>
      <c r="W15" s="1">
        <f t="shared" si="3"/>
        <v>2</v>
      </c>
      <c r="X15" s="1" t="e">
        <f t="shared" si="4"/>
        <v>#VALUE!</v>
      </c>
      <c r="Y15" s="3" t="e">
        <f t="shared" si="5"/>
        <v>#VALUE!</v>
      </c>
    </row>
    <row r="16" spans="1:25" x14ac:dyDescent="0.2">
      <c r="A16" s="20" t="s">
        <v>90</v>
      </c>
      <c r="B16" s="1">
        <v>1</v>
      </c>
      <c r="D16" s="1">
        <v>0</v>
      </c>
      <c r="E16" s="1">
        <v>0</v>
      </c>
      <c r="F16" s="1">
        <v>3</v>
      </c>
      <c r="H16" s="1">
        <v>0</v>
      </c>
      <c r="I16" s="1">
        <v>5</v>
      </c>
      <c r="N16" s="1">
        <v>1</v>
      </c>
      <c r="P16" s="1">
        <f t="shared" si="1"/>
        <v>1</v>
      </c>
      <c r="Q16" s="1">
        <v>2</v>
      </c>
      <c r="V16" s="1">
        <f t="shared" si="2"/>
        <v>3</v>
      </c>
      <c r="W16" s="1">
        <f t="shared" si="3"/>
        <v>8</v>
      </c>
      <c r="X16" s="1">
        <f t="shared" si="4"/>
        <v>-5</v>
      </c>
      <c r="Y16" s="3">
        <f t="shared" si="5"/>
        <v>-1.6666666666666667</v>
      </c>
    </row>
    <row r="17" spans="1:25" x14ac:dyDescent="0.2">
      <c r="A17" s="9" t="s">
        <v>91</v>
      </c>
      <c r="B17" s="1">
        <v>1</v>
      </c>
      <c r="D17" s="1">
        <v>6</v>
      </c>
      <c r="E17" s="1">
        <v>0</v>
      </c>
      <c r="F17" s="1">
        <v>1</v>
      </c>
      <c r="H17" s="1">
        <v>2</v>
      </c>
      <c r="I17" s="1">
        <v>2</v>
      </c>
      <c r="P17" s="1">
        <f t="shared" si="1"/>
        <v>0</v>
      </c>
      <c r="S17" s="1">
        <v>1</v>
      </c>
      <c r="T17" s="1">
        <v>2</v>
      </c>
      <c r="V17" s="1">
        <f t="shared" si="2"/>
        <v>9</v>
      </c>
      <c r="W17" s="1">
        <f t="shared" si="3"/>
        <v>3</v>
      </c>
      <c r="X17" s="1">
        <f t="shared" si="4"/>
        <v>6</v>
      </c>
      <c r="Y17" s="3">
        <f t="shared" si="5"/>
        <v>0.66666666666666663</v>
      </c>
    </row>
    <row r="18" spans="1:25" x14ac:dyDescent="0.2">
      <c r="A18" s="24" t="s">
        <v>92</v>
      </c>
      <c r="B18" s="1">
        <v>1</v>
      </c>
      <c r="D18" s="1">
        <v>3</v>
      </c>
      <c r="H18" s="1">
        <v>1</v>
      </c>
      <c r="I18" s="1">
        <v>4</v>
      </c>
      <c r="P18" s="1">
        <f t="shared" si="1"/>
        <v>0</v>
      </c>
      <c r="S18" s="1">
        <v>2</v>
      </c>
      <c r="T18" s="1">
        <v>1</v>
      </c>
      <c r="U18" s="1">
        <v>1</v>
      </c>
      <c r="V18" s="1">
        <f t="shared" si="2"/>
        <v>7</v>
      </c>
      <c r="W18" s="1">
        <f t="shared" si="3"/>
        <v>4</v>
      </c>
      <c r="X18" s="1">
        <f t="shared" si="4"/>
        <v>3</v>
      </c>
      <c r="Y18" s="3">
        <f t="shared" si="5"/>
        <v>0.42857142857142855</v>
      </c>
    </row>
    <row r="19" spans="1:25" x14ac:dyDescent="0.2">
      <c r="A19" s="9" t="s">
        <v>93</v>
      </c>
      <c r="B19" s="1">
        <v>1</v>
      </c>
      <c r="D19" s="1">
        <v>3</v>
      </c>
      <c r="H19" s="1">
        <v>1</v>
      </c>
      <c r="I19" s="1">
        <v>4</v>
      </c>
      <c r="N19" s="1">
        <v>1</v>
      </c>
      <c r="O19" s="1">
        <v>3</v>
      </c>
      <c r="P19" s="1">
        <f t="shared" si="1"/>
        <v>4</v>
      </c>
      <c r="Q19" s="1">
        <v>1</v>
      </c>
      <c r="V19" s="1">
        <f t="shared" si="2"/>
        <v>9</v>
      </c>
      <c r="W19" s="1">
        <f t="shared" si="3"/>
        <v>3</v>
      </c>
      <c r="X19" s="1">
        <f t="shared" si="4"/>
        <v>6</v>
      </c>
      <c r="Y19" s="3">
        <f t="shared" si="5"/>
        <v>0.66666666666666663</v>
      </c>
    </row>
    <row r="20" spans="1:25" x14ac:dyDescent="0.2">
      <c r="A20" s="19" t="s">
        <v>38</v>
      </c>
      <c r="B20" s="1">
        <v>1</v>
      </c>
      <c r="D20" s="1">
        <v>5</v>
      </c>
      <c r="E20" s="1">
        <v>1</v>
      </c>
      <c r="F20" s="1">
        <v>1</v>
      </c>
      <c r="H20" s="1">
        <v>1</v>
      </c>
      <c r="I20" s="1">
        <v>4</v>
      </c>
      <c r="O20" s="1">
        <v>1</v>
      </c>
      <c r="P20" s="1">
        <f t="shared" si="1"/>
        <v>1</v>
      </c>
      <c r="Q20" s="1">
        <v>1</v>
      </c>
      <c r="V20" s="1">
        <f t="shared" ref="V20:V26" si="6">D20+E20+H20+K20+P20+Q20+R20+S20+U20</f>
        <v>9</v>
      </c>
      <c r="W20" s="1">
        <f t="shared" ref="W20:W26" si="7">F20-E20+I20-H20+L20-K20+T20</f>
        <v>3</v>
      </c>
      <c r="X20" s="1">
        <f t="shared" ref="X20:X26" si="8">V20-W20</f>
        <v>6</v>
      </c>
      <c r="Y20" s="3">
        <f t="shared" ref="Y20:Y26" si="9">X20/V20</f>
        <v>0.66666666666666663</v>
      </c>
    </row>
    <row r="21" spans="1:25" x14ac:dyDescent="0.2">
      <c r="A21" s="9" t="s">
        <v>94</v>
      </c>
      <c r="B21" s="1">
        <v>1</v>
      </c>
      <c r="D21" s="1">
        <v>0</v>
      </c>
      <c r="H21" s="1">
        <v>0</v>
      </c>
      <c r="I21" s="1">
        <v>1</v>
      </c>
      <c r="P21" s="1">
        <f t="shared" si="1"/>
        <v>0</v>
      </c>
      <c r="Q21" s="1">
        <v>1</v>
      </c>
      <c r="V21" s="1">
        <f t="shared" si="6"/>
        <v>1</v>
      </c>
      <c r="W21" s="1">
        <f t="shared" si="7"/>
        <v>1</v>
      </c>
      <c r="X21" s="1">
        <f t="shared" si="8"/>
        <v>0</v>
      </c>
      <c r="Y21" s="3">
        <f t="shared" si="9"/>
        <v>0</v>
      </c>
    </row>
    <row r="22" spans="1:25" x14ac:dyDescent="0.2">
      <c r="A22" s="20" t="s">
        <v>95</v>
      </c>
      <c r="B22" s="1">
        <v>1</v>
      </c>
      <c r="D22" s="1">
        <v>6</v>
      </c>
      <c r="H22" s="1">
        <v>2</v>
      </c>
      <c r="I22" s="1">
        <v>3</v>
      </c>
      <c r="O22" s="1">
        <v>2</v>
      </c>
      <c r="P22" s="1">
        <f t="shared" si="1"/>
        <v>2</v>
      </c>
      <c r="S22" s="1">
        <v>1</v>
      </c>
      <c r="V22" s="1">
        <f t="shared" si="6"/>
        <v>11</v>
      </c>
      <c r="W22" s="1">
        <f t="shared" si="7"/>
        <v>1</v>
      </c>
      <c r="X22" s="1">
        <f t="shared" si="8"/>
        <v>10</v>
      </c>
      <c r="Y22" s="3">
        <f t="shared" si="9"/>
        <v>0.90909090909090906</v>
      </c>
    </row>
    <row r="23" spans="1:25" x14ac:dyDescent="0.2">
      <c r="A23" s="9" t="s">
        <v>97</v>
      </c>
      <c r="B23" s="1">
        <v>1</v>
      </c>
      <c r="D23" s="1">
        <v>0</v>
      </c>
      <c r="P23" s="1">
        <f t="shared" si="1"/>
        <v>0</v>
      </c>
      <c r="V23" s="1">
        <f t="shared" si="6"/>
        <v>0</v>
      </c>
      <c r="W23" s="1">
        <f t="shared" si="7"/>
        <v>0</v>
      </c>
      <c r="X23" s="1">
        <f t="shared" si="8"/>
        <v>0</v>
      </c>
      <c r="Y23" s="3" t="e">
        <f t="shared" si="9"/>
        <v>#DIV/0!</v>
      </c>
    </row>
    <row r="24" spans="1:25" x14ac:dyDescent="0.2">
      <c r="A24" s="19" t="s">
        <v>83</v>
      </c>
      <c r="B24" s="1">
        <v>1</v>
      </c>
      <c r="D24" s="1">
        <v>8</v>
      </c>
      <c r="E24" s="1">
        <v>1</v>
      </c>
      <c r="F24" s="1">
        <v>2</v>
      </c>
      <c r="H24" s="1">
        <v>2</v>
      </c>
      <c r="I24" s="1">
        <v>3</v>
      </c>
      <c r="N24" s="1">
        <v>1</v>
      </c>
      <c r="P24" s="1">
        <f t="shared" si="1"/>
        <v>1</v>
      </c>
      <c r="Q24" s="1">
        <v>2</v>
      </c>
      <c r="T24" s="1">
        <v>3</v>
      </c>
      <c r="V24" s="1">
        <f t="shared" si="6"/>
        <v>14</v>
      </c>
      <c r="W24" s="1">
        <f t="shared" si="7"/>
        <v>5</v>
      </c>
      <c r="X24" s="1">
        <f t="shared" si="8"/>
        <v>9</v>
      </c>
      <c r="Y24" s="3">
        <f t="shared" si="9"/>
        <v>0.6428571428571429</v>
      </c>
    </row>
    <row r="25" spans="1:25" x14ac:dyDescent="0.2">
      <c r="A25" s="7"/>
      <c r="P25" s="1">
        <f t="shared" si="1"/>
        <v>0</v>
      </c>
      <c r="V25" s="1">
        <f t="shared" si="6"/>
        <v>0</v>
      </c>
      <c r="W25" s="1">
        <f t="shared" si="7"/>
        <v>0</v>
      </c>
      <c r="X25" s="1">
        <f t="shared" si="8"/>
        <v>0</v>
      </c>
      <c r="Y25" s="3" t="e">
        <f t="shared" si="9"/>
        <v>#DIV/0!</v>
      </c>
    </row>
    <row r="26" spans="1:25" x14ac:dyDescent="0.2">
      <c r="P26" s="1">
        <f t="shared" si="1"/>
        <v>0</v>
      </c>
      <c r="V26" s="1">
        <f t="shared" si="6"/>
        <v>0</v>
      </c>
      <c r="W26" s="1">
        <f t="shared" si="7"/>
        <v>0</v>
      </c>
      <c r="X26" s="1">
        <f t="shared" si="8"/>
        <v>0</v>
      </c>
      <c r="Y26" s="3" t="e">
        <f t="shared" si="9"/>
        <v>#DIV/0!</v>
      </c>
    </row>
    <row r="27" spans="1:25" x14ac:dyDescent="0.2">
      <c r="A27" s="4"/>
      <c r="B27" s="4"/>
      <c r="C27" s="4"/>
      <c r="D27" s="4"/>
      <c r="E27" s="4"/>
      <c r="F27" s="4"/>
      <c r="G27" s="10"/>
      <c r="H27" s="4"/>
      <c r="I27" s="4"/>
      <c r="J27" s="10"/>
      <c r="K27" s="4"/>
      <c r="L27" s="4"/>
      <c r="M27" s="10"/>
      <c r="N27" s="4"/>
      <c r="O27" s="4"/>
      <c r="P27" s="1">
        <f t="shared" ref="P27" si="10">N27+O27</f>
        <v>0</v>
      </c>
      <c r="Q27" s="4"/>
      <c r="R27" s="4"/>
      <c r="S27" s="4"/>
      <c r="T27" s="4"/>
      <c r="U27" s="4"/>
      <c r="V27" s="15"/>
      <c r="W27" s="15"/>
      <c r="X27" s="15"/>
      <c r="Y27" s="15"/>
    </row>
    <row r="28" spans="1:25" x14ac:dyDescent="0.2">
      <c r="A28" s="1" t="s">
        <v>26</v>
      </c>
      <c r="B28" s="1">
        <f>SUM(B3:B27)</f>
        <v>21</v>
      </c>
      <c r="C28" s="1">
        <f>AVERAGE(D3:D27)</f>
        <v>4.0952380952380949</v>
      </c>
      <c r="D28" s="1">
        <f>SUM(D3:D27)</f>
        <v>86</v>
      </c>
      <c r="E28" s="1">
        <f>SUM(E3:E27)</f>
        <v>7</v>
      </c>
      <c r="F28" s="1">
        <f>SUM(F3:F27)</f>
        <v>13</v>
      </c>
      <c r="G28" s="2">
        <f>E28/F28</f>
        <v>0.53846153846153844</v>
      </c>
      <c r="H28" s="1">
        <f>SUM(H3:H27)</f>
        <v>24</v>
      </c>
      <c r="I28" s="1">
        <f>SUM(I3:I27)</f>
        <v>58</v>
      </c>
      <c r="J28" s="3">
        <f>H28/I28</f>
        <v>0.41379310344827586</v>
      </c>
      <c r="K28" s="1">
        <f t="shared" ref="K28:X28" si="11">SUM(K3:K27)</f>
        <v>0</v>
      </c>
      <c r="L28" s="1">
        <f t="shared" si="11"/>
        <v>0</v>
      </c>
      <c r="M28" s="2" t="e">
        <f>K28/L28</f>
        <v>#DIV/0!</v>
      </c>
      <c r="N28" s="1">
        <f t="shared" si="11"/>
        <v>4</v>
      </c>
      <c r="O28" s="1">
        <f t="shared" si="11"/>
        <v>7</v>
      </c>
      <c r="P28" s="1">
        <f t="shared" si="11"/>
        <v>11</v>
      </c>
      <c r="Q28" s="1">
        <f t="shared" si="11"/>
        <v>10</v>
      </c>
      <c r="R28" s="1">
        <f t="shared" si="11"/>
        <v>0</v>
      </c>
      <c r="S28" s="1">
        <f t="shared" si="11"/>
        <v>8</v>
      </c>
      <c r="T28" s="1">
        <f t="shared" si="11"/>
        <v>16</v>
      </c>
      <c r="U28" s="1">
        <f t="shared" si="11"/>
        <v>1</v>
      </c>
      <c r="V28" s="1" t="e">
        <f t="shared" si="11"/>
        <v>#VALUE!</v>
      </c>
      <c r="W28" s="1">
        <f t="shared" si="11"/>
        <v>56</v>
      </c>
      <c r="X28" s="1" t="e">
        <f t="shared" si="11"/>
        <v>#VALUE!</v>
      </c>
      <c r="Y28" s="3" t="e">
        <f>X28/V28</f>
        <v>#VALUE!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2DF2-5F71-B741-A9EB-E4B3A9B64759}">
  <dimension ref="A1:Y25"/>
  <sheetViews>
    <sheetView workbookViewId="0">
      <selection activeCell="O12" sqref="O12"/>
    </sheetView>
  </sheetViews>
  <sheetFormatPr baseColWidth="10" defaultRowHeight="16" x14ac:dyDescent="0.2"/>
  <cols>
    <col min="1" max="1" width="22.5" bestFit="1" customWidth="1"/>
    <col min="2" max="2" width="2.5" bestFit="1" customWidth="1"/>
    <col min="3" max="3" width="4.5" bestFit="1" customWidth="1"/>
    <col min="4" max="5" width="6.1640625" bestFit="1" customWidth="1"/>
    <col min="6" max="6" width="5.6640625" bestFit="1" customWidth="1"/>
    <col min="7" max="8" width="6.1640625" bestFit="1" customWidth="1"/>
    <col min="9" max="9" width="5.6640625" bestFit="1" customWidth="1"/>
    <col min="10" max="10" width="6.1640625" bestFit="1" customWidth="1"/>
    <col min="11" max="11" width="4.83203125" bestFit="1" customWidth="1"/>
    <col min="12" max="12" width="4.33203125" bestFit="1" customWidth="1"/>
    <col min="13" max="13" width="6.1640625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83203125" customWidth="1"/>
    <col min="23" max="23" width="5.6640625" customWidth="1"/>
    <col min="24" max="24" width="5.33203125" customWidth="1"/>
    <col min="25" max="25" width="8.6640625" customWidth="1"/>
  </cols>
  <sheetData>
    <row r="1" spans="1:25" x14ac:dyDescent="0.2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</v>
      </c>
      <c r="W1" s="1" t="s">
        <v>2</v>
      </c>
      <c r="X1" s="1"/>
      <c r="Y1" s="1" t="s">
        <v>3</v>
      </c>
    </row>
    <row r="2" spans="1:25" x14ac:dyDescent="0.2">
      <c r="A2" s="1" t="s">
        <v>28</v>
      </c>
      <c r="B2" s="1" t="s">
        <v>5</v>
      </c>
      <c r="C2" s="1" t="s">
        <v>6</v>
      </c>
      <c r="D2" s="1" t="s">
        <v>7</v>
      </c>
      <c r="E2" s="1" t="s">
        <v>29</v>
      </c>
      <c r="F2" s="1" t="s">
        <v>30</v>
      </c>
      <c r="G2" s="1" t="s">
        <v>10</v>
      </c>
      <c r="H2" s="1" t="s">
        <v>31</v>
      </c>
      <c r="I2" s="1" t="s">
        <v>32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33</v>
      </c>
      <c r="V2" s="1" t="s">
        <v>23</v>
      </c>
      <c r="W2" s="1" t="s">
        <v>23</v>
      </c>
      <c r="X2" s="1" t="s">
        <v>24</v>
      </c>
      <c r="Y2" s="1" t="s">
        <v>25</v>
      </c>
    </row>
    <row r="3" spans="1:25" x14ac:dyDescent="0.2">
      <c r="A3" s="1" t="s">
        <v>38</v>
      </c>
      <c r="B3" s="1">
        <v>1</v>
      </c>
      <c r="C3" s="1"/>
      <c r="D3" s="1">
        <v>0</v>
      </c>
      <c r="E3" s="1"/>
      <c r="F3" s="1"/>
      <c r="G3" s="1"/>
      <c r="H3" s="1">
        <v>0</v>
      </c>
      <c r="I3" s="1">
        <v>1</v>
      </c>
      <c r="J3" s="1"/>
      <c r="K3" s="1"/>
      <c r="L3" s="1"/>
      <c r="M3" s="1"/>
      <c r="N3" s="1"/>
      <c r="O3" s="1"/>
      <c r="P3" s="1">
        <f t="shared" ref="P3:P23" si="0">N3+O3</f>
        <v>0</v>
      </c>
      <c r="Q3" s="1"/>
      <c r="R3" s="1"/>
      <c r="S3" s="1"/>
      <c r="T3" s="1"/>
      <c r="U3" s="1">
        <v>1</v>
      </c>
      <c r="V3" s="1">
        <f t="shared" ref="V3" si="1">D3+E3+H3+K3+P3+Q3+R3+S3+U3</f>
        <v>1</v>
      </c>
      <c r="W3" s="1">
        <f t="shared" ref="W3" si="2">F3-E3+I3-H3+L3-K3+T3</f>
        <v>1</v>
      </c>
      <c r="X3" s="1">
        <f t="shared" ref="X3" si="3">V3-W3</f>
        <v>0</v>
      </c>
      <c r="Y3" s="3">
        <f t="shared" ref="Y3" si="4">X3/V3</f>
        <v>0</v>
      </c>
    </row>
    <row r="4" spans="1:25" x14ac:dyDescent="0.2">
      <c r="A4" s="1" t="s">
        <v>45</v>
      </c>
      <c r="B4" s="1">
        <v>1</v>
      </c>
      <c r="C4" s="1"/>
      <c r="D4" s="1">
        <v>0</v>
      </c>
      <c r="E4" s="1">
        <v>0</v>
      </c>
      <c r="F4" s="1">
        <v>1</v>
      </c>
      <c r="G4" s="1"/>
      <c r="H4" s="1"/>
      <c r="I4" s="1"/>
      <c r="J4" s="1"/>
      <c r="K4" s="1"/>
      <c r="L4" s="1"/>
      <c r="M4" s="1"/>
      <c r="N4" s="1"/>
      <c r="O4" s="1"/>
      <c r="P4" s="1">
        <f t="shared" si="0"/>
        <v>0</v>
      </c>
      <c r="Q4" s="1"/>
      <c r="R4" s="1"/>
      <c r="S4" s="1">
        <v>1</v>
      </c>
      <c r="T4" s="1"/>
      <c r="U4" s="1"/>
      <c r="V4" s="1">
        <f t="shared" ref="V4:V5" si="5">D4+E4+H4+K4+P4+Q4+R4+S4+U4</f>
        <v>1</v>
      </c>
      <c r="W4" s="1">
        <f t="shared" ref="W4:W5" si="6">F4-E4+I4-H4+L4-K4+T4</f>
        <v>1</v>
      </c>
      <c r="X4" s="1">
        <f t="shared" ref="X4:X5" si="7">V4-W4</f>
        <v>0</v>
      </c>
      <c r="Y4" s="3">
        <f t="shared" ref="Y4:Y5" si="8">X4/V4</f>
        <v>0</v>
      </c>
    </row>
    <row r="5" spans="1:25" x14ac:dyDescent="0.2">
      <c r="A5" t="s">
        <v>46</v>
      </c>
      <c r="B5" s="1">
        <v>1</v>
      </c>
      <c r="C5" s="1"/>
      <c r="D5" s="1">
        <v>0</v>
      </c>
      <c r="E5" s="1">
        <v>0</v>
      </c>
      <c r="F5" s="1">
        <v>1</v>
      </c>
      <c r="G5" s="1"/>
      <c r="H5" s="1"/>
      <c r="I5" s="1"/>
      <c r="J5" s="1"/>
      <c r="K5" s="1"/>
      <c r="L5" s="1"/>
      <c r="M5" s="1"/>
      <c r="N5" s="1">
        <v>1</v>
      </c>
      <c r="O5" s="1"/>
      <c r="P5" s="1">
        <f t="shared" si="0"/>
        <v>1</v>
      </c>
      <c r="Q5" s="1"/>
      <c r="R5" s="1"/>
      <c r="S5" s="1"/>
      <c r="T5" s="1"/>
      <c r="U5" s="1"/>
      <c r="V5" s="1">
        <f t="shared" si="5"/>
        <v>1</v>
      </c>
      <c r="W5" s="1">
        <f t="shared" si="6"/>
        <v>1</v>
      </c>
      <c r="X5" s="1">
        <f t="shared" si="7"/>
        <v>0</v>
      </c>
      <c r="Y5" s="3">
        <f t="shared" si="8"/>
        <v>0</v>
      </c>
    </row>
    <row r="6" spans="1:25" x14ac:dyDescent="0.2">
      <c r="A6" s="1" t="s">
        <v>47</v>
      </c>
      <c r="B6" s="1">
        <v>1</v>
      </c>
      <c r="C6" s="1"/>
      <c r="D6" s="1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>
        <f t="shared" si="0"/>
        <v>0</v>
      </c>
      <c r="Q6" s="1"/>
      <c r="R6" s="1"/>
      <c r="S6" s="1"/>
      <c r="T6" s="1"/>
      <c r="U6" s="1"/>
    </row>
    <row r="7" spans="1:25" x14ac:dyDescent="0.2">
      <c r="A7" s="7" t="s">
        <v>49</v>
      </c>
      <c r="B7" s="1">
        <v>1</v>
      </c>
      <c r="C7" s="1"/>
      <c r="D7" s="1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>
        <f t="shared" si="0"/>
        <v>0</v>
      </c>
      <c r="Q7" s="1"/>
      <c r="R7" s="1"/>
      <c r="S7" s="1"/>
      <c r="T7" s="1"/>
      <c r="U7" s="1"/>
    </row>
    <row r="8" spans="1:25" x14ac:dyDescent="0.2">
      <c r="A8" s="19" t="s">
        <v>53</v>
      </c>
      <c r="B8" s="1">
        <v>1</v>
      </c>
      <c r="C8" s="1"/>
      <c r="D8" s="1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>
        <v>2</v>
      </c>
      <c r="P8" s="1">
        <f t="shared" si="0"/>
        <v>2</v>
      </c>
      <c r="Q8" s="1"/>
      <c r="R8" s="1"/>
      <c r="S8" s="1"/>
      <c r="T8" s="1"/>
      <c r="U8" s="1"/>
    </row>
    <row r="9" spans="1:25" x14ac:dyDescent="0.2">
      <c r="A9" s="6" t="s">
        <v>54</v>
      </c>
      <c r="B9" s="1">
        <v>1</v>
      </c>
      <c r="C9" s="1"/>
      <c r="D9" s="1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>
        <f t="shared" si="0"/>
        <v>0</v>
      </c>
      <c r="Q9" s="1"/>
      <c r="R9" s="1"/>
      <c r="S9" s="1"/>
      <c r="T9" s="1"/>
      <c r="U9" s="1"/>
    </row>
    <row r="10" spans="1:25" x14ac:dyDescent="0.2">
      <c r="A10" s="7" t="s">
        <v>55</v>
      </c>
      <c r="B10" s="1">
        <v>1</v>
      </c>
      <c r="C10" s="1"/>
      <c r="D10" s="1">
        <v>2</v>
      </c>
      <c r="E10" s="1">
        <v>1</v>
      </c>
      <c r="F10" s="1">
        <v>1</v>
      </c>
      <c r="G10" s="1"/>
      <c r="H10" s="1"/>
      <c r="I10" s="1"/>
      <c r="J10" s="1"/>
      <c r="K10" s="1"/>
      <c r="L10" s="1"/>
      <c r="M10" s="1"/>
      <c r="N10" s="1"/>
      <c r="O10" s="1"/>
      <c r="P10" s="1">
        <f t="shared" si="0"/>
        <v>0</v>
      </c>
      <c r="Q10" s="1"/>
      <c r="R10" s="1"/>
      <c r="S10" s="1"/>
      <c r="T10" s="1"/>
      <c r="U10" s="1"/>
    </row>
    <row r="11" spans="1:25" x14ac:dyDescent="0.2">
      <c r="A11" s="19" t="s">
        <v>56</v>
      </c>
      <c r="B11" s="1">
        <v>1</v>
      </c>
      <c r="C11" s="1"/>
      <c r="D11" s="1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v>1</v>
      </c>
      <c r="P11" s="1">
        <f t="shared" si="0"/>
        <v>1</v>
      </c>
      <c r="Q11" s="1"/>
      <c r="R11" s="1"/>
      <c r="S11" s="1"/>
      <c r="T11" s="1">
        <v>1</v>
      </c>
      <c r="U11" s="1"/>
    </row>
    <row r="12" spans="1:25" x14ac:dyDescent="0.2">
      <c r="A12" s="1" t="s">
        <v>57</v>
      </c>
      <c r="B12" s="1">
        <v>1</v>
      </c>
      <c r="C12" s="1"/>
      <c r="D12" s="1">
        <v>0</v>
      </c>
      <c r="E12" s="1">
        <v>1</v>
      </c>
      <c r="F12" s="1"/>
      <c r="G12" s="1"/>
      <c r="H12" s="1"/>
      <c r="I12" s="1"/>
      <c r="J12" s="1"/>
      <c r="K12" s="1"/>
      <c r="L12" s="1"/>
      <c r="M12" s="1"/>
      <c r="N12" s="1">
        <v>2</v>
      </c>
      <c r="O12" s="1"/>
      <c r="P12" s="1">
        <f t="shared" si="0"/>
        <v>2</v>
      </c>
      <c r="Q12" s="1"/>
      <c r="R12" s="1"/>
      <c r="S12" s="1"/>
      <c r="T12" s="1"/>
      <c r="U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>
        <f t="shared" si="0"/>
        <v>0</v>
      </c>
      <c r="Q13" s="1"/>
      <c r="R13" s="1"/>
      <c r="S13" s="1"/>
      <c r="T13" s="1"/>
      <c r="U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f t="shared" si="0"/>
        <v>0</v>
      </c>
      <c r="Q14" s="1"/>
      <c r="R14" s="1"/>
      <c r="S14" s="1"/>
      <c r="T14" s="1"/>
      <c r="U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>
        <f t="shared" si="0"/>
        <v>0</v>
      </c>
      <c r="Q15" s="1"/>
      <c r="R15" s="1"/>
      <c r="S15" s="1"/>
      <c r="T15" s="1"/>
      <c r="U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f t="shared" si="0"/>
        <v>0</v>
      </c>
      <c r="Q16" s="1"/>
      <c r="R16" s="1"/>
      <c r="S16" s="1"/>
      <c r="T16" s="1"/>
      <c r="U16" s="1"/>
    </row>
    <row r="17" spans="1:2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f t="shared" si="0"/>
        <v>0</v>
      </c>
      <c r="Q17" s="1"/>
      <c r="R17" s="1"/>
      <c r="S17" s="1"/>
      <c r="T17" s="1"/>
      <c r="U17" s="1"/>
    </row>
    <row r="18" spans="1:2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0"/>
        <v>0</v>
      </c>
      <c r="Q18" s="1"/>
      <c r="R18" s="1"/>
      <c r="S18" s="1"/>
      <c r="T18" s="1"/>
      <c r="U18" s="1"/>
    </row>
    <row r="19" spans="1:2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0"/>
        <v>0</v>
      </c>
      <c r="Q19" s="1"/>
      <c r="R19" s="1"/>
      <c r="S19" s="1"/>
      <c r="T19" s="1"/>
      <c r="U19" s="1"/>
    </row>
    <row r="20" spans="1:2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0"/>
        <v>0</v>
      </c>
      <c r="Q20" s="1"/>
      <c r="R20" s="1"/>
      <c r="S20" s="1"/>
      <c r="T20" s="1"/>
      <c r="U20" s="1"/>
    </row>
    <row r="21" spans="1:2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0"/>
        <v>0</v>
      </c>
      <c r="Q21" s="1"/>
      <c r="R21" s="1"/>
      <c r="S21" s="1"/>
      <c r="T21" s="1"/>
      <c r="U21" s="1"/>
    </row>
    <row r="22" spans="1:2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 t="shared" si="0"/>
        <v>0</v>
      </c>
      <c r="Q22" s="1"/>
      <c r="R22" s="1"/>
      <c r="S22" s="1"/>
      <c r="T22" s="1"/>
      <c r="U22" s="1"/>
    </row>
    <row r="23" spans="1:2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>
        <f t="shared" si="0"/>
        <v>0</v>
      </c>
      <c r="Q23" s="1"/>
      <c r="R23" s="1"/>
      <c r="S23" s="1"/>
      <c r="T23" s="1"/>
      <c r="U23" s="1"/>
    </row>
    <row r="24" spans="1:2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15"/>
      <c r="W24" s="15"/>
      <c r="X24" s="15"/>
      <c r="Y24" s="15"/>
    </row>
    <row r="25" spans="1:25" x14ac:dyDescent="0.2">
      <c r="A25" s="1" t="s">
        <v>26</v>
      </c>
      <c r="B25" s="1">
        <f>SUM(B2:B24)</f>
        <v>10</v>
      </c>
      <c r="C25" s="1">
        <f>AVERAGE(D2:D24)</f>
        <v>0.2</v>
      </c>
      <c r="D25" s="1">
        <f>SUM(D2:D24)</f>
        <v>2</v>
      </c>
      <c r="E25" s="1">
        <f>SUM(E2:E24)</f>
        <v>2</v>
      </c>
      <c r="F25" s="1">
        <f>SUM(F2:F24)</f>
        <v>3</v>
      </c>
      <c r="G25" s="5">
        <f>E25/F25</f>
        <v>0.66666666666666663</v>
      </c>
      <c r="H25" s="1">
        <f>SUM(H2:H24)</f>
        <v>0</v>
      </c>
      <c r="I25" s="1">
        <f>SUM(I2:I24)</f>
        <v>1</v>
      </c>
      <c r="J25" s="5">
        <f>H25/I25</f>
        <v>0</v>
      </c>
      <c r="K25" s="1">
        <f t="shared" ref="K25:U25" si="9">SUM(K2:K24)</f>
        <v>0</v>
      </c>
      <c r="L25" s="1">
        <f t="shared" si="9"/>
        <v>0</v>
      </c>
      <c r="M25" s="5" t="e">
        <f>K25/L25</f>
        <v>#DIV/0!</v>
      </c>
      <c r="N25" s="1">
        <f t="shared" si="9"/>
        <v>3</v>
      </c>
      <c r="O25" s="1">
        <f t="shared" si="9"/>
        <v>3</v>
      </c>
      <c r="P25" s="1">
        <f t="shared" si="9"/>
        <v>6</v>
      </c>
      <c r="Q25" s="1">
        <f t="shared" si="9"/>
        <v>0</v>
      </c>
      <c r="R25" s="1">
        <f t="shared" si="9"/>
        <v>0</v>
      </c>
      <c r="S25" s="1">
        <f t="shared" si="9"/>
        <v>1</v>
      </c>
      <c r="T25" s="1">
        <f t="shared" si="9"/>
        <v>1</v>
      </c>
      <c r="U25" s="1">
        <f t="shared" si="9"/>
        <v>1</v>
      </c>
      <c r="V25" s="1">
        <f t="shared" ref="V25" si="10">D25+E25+H25+K25+P25+Q25+R25+S25+U25</f>
        <v>12</v>
      </c>
      <c r="W25" s="1">
        <f t="shared" ref="W25" si="11">F25-E25+I25-H25+L25-K25+T25</f>
        <v>3</v>
      </c>
      <c r="X25" s="1">
        <f t="shared" ref="X25" si="12">V25-W25</f>
        <v>9</v>
      </c>
      <c r="Y25" s="3">
        <f t="shared" ref="Y25" si="13">X25/V25</f>
        <v>0.75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Totals</vt:lpstr>
      <vt:lpstr>Hynes</vt:lpstr>
      <vt:lpstr>Burkhardt</vt:lpstr>
      <vt:lpstr>Kesilewski</vt:lpstr>
      <vt:lpstr>ASpeace</vt:lpstr>
      <vt:lpstr>Myracek</vt:lpstr>
      <vt:lpstr>Paunetto</vt:lpstr>
      <vt:lpstr>Kroog</vt:lpstr>
      <vt:lpstr>Yucel</vt:lpstr>
      <vt:lpstr>RSpeace</vt:lpstr>
      <vt:lpstr>Westercamp</vt:lpstr>
      <vt:lpstr>Cowan</vt:lpstr>
      <vt:lpstr>Palmer</vt:lpstr>
      <vt:lpstr>Katsikas</vt:lpstr>
      <vt:lpstr>Bryant</vt:lpstr>
      <vt:lpstr>Simmons</vt:lpstr>
      <vt:lpstr>C. Simmons</vt:lpstr>
      <vt:lpstr>Sanchez</vt:lpstr>
      <vt:lpstr>Sheet3</vt:lpstr>
      <vt:lpstr>Simmons!OLE_LINK2</vt:lpstr>
      <vt:lpstr>Totals!Print_Area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cp:lastPrinted>2024-01-08T16:17:56Z</cp:lastPrinted>
  <dcterms:created xsi:type="dcterms:W3CDTF">2023-12-06T15:18:40Z</dcterms:created>
  <dcterms:modified xsi:type="dcterms:W3CDTF">2025-07-20T17:07:59Z</dcterms:modified>
</cp:coreProperties>
</file>