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Football.xls files/2025 PV Football/"/>
    </mc:Choice>
  </mc:AlternateContent>
  <xr:revisionPtr revIDLastSave="0" documentId="13_ncr:1_{DE3DBC92-4B4C-0747-9773-D6DDDA44A0A5}" xr6:coauthVersionLast="47" xr6:coauthVersionMax="47" xr10:uidLastSave="{00000000-0000-0000-0000-000000000000}"/>
  <bookViews>
    <workbookView xWindow="6280" yWindow="2660" windowWidth="21460" windowHeight="14340" xr2:uid="{F3EBE295-223E-584B-8BAB-CD46A08DF926}"/>
  </bookViews>
  <sheets>
    <sheet name="Sheet1" sheetId="1" r:id="rId1"/>
  </sheets>
  <definedNames>
    <definedName name="_xlnm.Print_Area" localSheetId="0">Sheet1!$A$27:$J$45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E52" i="1"/>
  <c r="E240" i="1"/>
  <c r="E238" i="1" s="1"/>
  <c r="H238" i="1" s="1"/>
  <c r="D240" i="1"/>
  <c r="J238" i="1" s="1"/>
  <c r="C240" i="1"/>
  <c r="I238" i="1" s="1"/>
  <c r="C396" i="1"/>
  <c r="B396" i="1"/>
  <c r="E108" i="1"/>
  <c r="E89" i="1" s="1"/>
  <c r="H89" i="1" s="1"/>
  <c r="D108" i="1"/>
  <c r="J89" i="1" s="1"/>
  <c r="C108" i="1"/>
  <c r="I89" i="1" s="1"/>
  <c r="E168" i="1"/>
  <c r="E166" i="1" s="1"/>
  <c r="H166" i="1" s="1"/>
  <c r="D168" i="1"/>
  <c r="J166" i="1" s="1"/>
  <c r="C168" i="1"/>
  <c r="I166" i="1" s="1"/>
  <c r="E216" i="1"/>
  <c r="D216" i="1"/>
  <c r="J213" i="1" s="1"/>
  <c r="C216" i="1"/>
  <c r="I213" i="1" s="1"/>
  <c r="E175" i="1"/>
  <c r="E173" i="1" s="1"/>
  <c r="H173" i="1" s="1"/>
  <c r="D175" i="1"/>
  <c r="J173" i="1" s="1"/>
  <c r="C175" i="1"/>
  <c r="I173" i="1" s="1"/>
  <c r="D52" i="1"/>
  <c r="J48" i="1" s="1"/>
  <c r="C52" i="1"/>
  <c r="I48" i="1" s="1"/>
  <c r="E72" i="1"/>
  <c r="E69" i="1" s="1"/>
  <c r="H69" i="1" s="1"/>
  <c r="D72" i="1"/>
  <c r="J69" i="1" s="1"/>
  <c r="C72" i="1"/>
  <c r="I69" i="1" s="1"/>
  <c r="D339" i="1"/>
  <c r="J336" i="1" s="1"/>
  <c r="C339" i="1"/>
  <c r="I336" i="1" s="1"/>
  <c r="E339" i="1"/>
  <c r="E336" i="1" s="1"/>
  <c r="H336" i="1" s="1"/>
  <c r="E405" i="1"/>
  <c r="E404" i="1"/>
  <c r="E403" i="1"/>
  <c r="E402" i="1"/>
  <c r="E401" i="1"/>
  <c r="E250" i="1"/>
  <c r="D250" i="1"/>
  <c r="J248" i="1" s="1"/>
  <c r="C250" i="1"/>
  <c r="I248" i="1" s="1"/>
  <c r="E150" i="1"/>
  <c r="E147" i="1" s="1"/>
  <c r="H147" i="1" s="1"/>
  <c r="D150" i="1"/>
  <c r="J147" i="1" s="1"/>
  <c r="C150" i="1"/>
  <c r="I147" i="1" s="1"/>
  <c r="C236" i="1"/>
  <c r="I218" i="1" s="1"/>
  <c r="D236" i="1"/>
  <c r="J218" i="1" s="1"/>
  <c r="E236" i="1"/>
  <c r="E218" i="1" s="1"/>
  <c r="H218" i="1" s="1"/>
  <c r="D406" i="1"/>
  <c r="C406" i="1"/>
  <c r="E145" i="1"/>
  <c r="E143" i="1" s="1"/>
  <c r="H143" i="1" s="1"/>
  <c r="D145" i="1"/>
  <c r="J143" i="1" s="1"/>
  <c r="C145" i="1"/>
  <c r="I143" i="1" s="1"/>
  <c r="E21" i="1"/>
  <c r="E19" i="1" s="1"/>
  <c r="H19" i="1" s="1"/>
  <c r="D21" i="1"/>
  <c r="J19" i="1" s="1"/>
  <c r="C21" i="1"/>
  <c r="I19" i="1" s="1"/>
  <c r="E141" i="1"/>
  <c r="E138" i="1" s="1"/>
  <c r="H138" i="1" s="1"/>
  <c r="D141" i="1"/>
  <c r="J138" i="1" s="1"/>
  <c r="C141" i="1"/>
  <c r="I138" i="1" s="1"/>
  <c r="E129" i="1"/>
  <c r="E127" i="1" s="1"/>
  <c r="H127" i="1" s="1"/>
  <c r="D129" i="1"/>
  <c r="J127" i="1" s="1"/>
  <c r="C129" i="1"/>
  <c r="I127" i="1" s="1"/>
  <c r="E26" i="1"/>
  <c r="E23" i="1" s="1"/>
  <c r="H23" i="1" s="1"/>
  <c r="D26" i="1"/>
  <c r="J23" i="1" s="1"/>
  <c r="C26" i="1"/>
  <c r="I23" i="1" s="1"/>
  <c r="E334" i="1"/>
  <c r="E332" i="1" s="1"/>
  <c r="H332" i="1" s="1"/>
  <c r="D334" i="1"/>
  <c r="J332" i="1" s="1"/>
  <c r="C334" i="1"/>
  <c r="I332" i="1" s="1"/>
  <c r="E45" i="1"/>
  <c r="E28" i="1" s="1"/>
  <c r="H28" i="1" s="1"/>
  <c r="D45" i="1"/>
  <c r="J28" i="1" s="1"/>
  <c r="C45" i="1"/>
  <c r="I28" i="1" s="1"/>
  <c r="G373" i="1"/>
  <c r="E87" i="1"/>
  <c r="E84" i="1" s="1"/>
  <c r="H84" i="1" s="1"/>
  <c r="D87" i="1"/>
  <c r="J84" i="1" s="1"/>
  <c r="C87" i="1"/>
  <c r="I84" i="1" s="1"/>
  <c r="E117" i="1"/>
  <c r="E114" i="1" s="1"/>
  <c r="H114" i="1" s="1"/>
  <c r="D117" i="1"/>
  <c r="J114" i="1" s="1"/>
  <c r="C117" i="1"/>
  <c r="I114" i="1" s="1"/>
  <c r="F373" i="1"/>
  <c r="E369" i="1"/>
  <c r="E367" i="1" s="1"/>
  <c r="H367" i="1" s="1"/>
  <c r="D369" i="1"/>
  <c r="J367" i="1" s="1"/>
  <c r="C369" i="1"/>
  <c r="I367" i="1" s="1"/>
  <c r="E330" i="1"/>
  <c r="E321" i="1" s="1"/>
  <c r="H321" i="1" s="1"/>
  <c r="D330" i="1"/>
  <c r="J321" i="1" s="1"/>
  <c r="C330" i="1"/>
  <c r="I321" i="1" s="1"/>
  <c r="E319" i="1"/>
  <c r="E314" i="1" s="1"/>
  <c r="H314" i="1" s="1"/>
  <c r="E312" i="1"/>
  <c r="E309" i="1" s="1"/>
  <c r="H309" i="1" s="1"/>
  <c r="E155" i="1"/>
  <c r="E152" i="1" s="1"/>
  <c r="H152" i="1" s="1"/>
  <c r="D155" i="1"/>
  <c r="J152" i="1" s="1"/>
  <c r="C155" i="1"/>
  <c r="I152" i="1" s="1"/>
  <c r="E67" i="1"/>
  <c r="E64" i="1" s="1"/>
  <c r="H64" i="1" s="1"/>
  <c r="D67" i="1"/>
  <c r="J64" i="1" s="1"/>
  <c r="C67" i="1"/>
  <c r="I64" i="1" s="1"/>
  <c r="E345" i="1"/>
  <c r="E342" i="1" s="1"/>
  <c r="H342" i="1" s="1"/>
  <c r="D345" i="1"/>
  <c r="J342" i="1" s="1"/>
  <c r="C345" i="1"/>
  <c r="I342" i="1" s="1"/>
  <c r="E17" i="1"/>
  <c r="E15" i="1" s="1"/>
  <c r="H15" i="1" s="1"/>
  <c r="D17" i="1"/>
  <c r="J15" i="1" s="1"/>
  <c r="C17" i="1"/>
  <c r="I15" i="1" s="1"/>
  <c r="E300" i="1"/>
  <c r="E298" i="1" s="1"/>
  <c r="H298" i="1" s="1"/>
  <c r="D300" i="1"/>
  <c r="J298" i="1" s="1"/>
  <c r="C300" i="1"/>
  <c r="I298" i="1" s="1"/>
  <c r="E365" i="1"/>
  <c r="E363" i="1" s="1"/>
  <c r="H363" i="1" s="1"/>
  <c r="D365" i="1"/>
  <c r="J363" i="1" s="1"/>
  <c r="C365" i="1"/>
  <c r="I363" i="1" s="1"/>
  <c r="E246" i="1"/>
  <c r="E244" i="1" s="1"/>
  <c r="H244" i="1" s="1"/>
  <c r="D246" i="1"/>
  <c r="J244" i="1" s="1"/>
  <c r="C246" i="1"/>
  <c r="I244" i="1" s="1"/>
  <c r="E296" i="1"/>
  <c r="E293" i="1" s="1"/>
  <c r="H293" i="1" s="1"/>
  <c r="D296" i="1"/>
  <c r="J293" i="1" s="1"/>
  <c r="C296" i="1"/>
  <c r="I293" i="1" s="1"/>
  <c r="E356" i="1"/>
  <c r="E351" i="1" s="1"/>
  <c r="H351" i="1" s="1"/>
  <c r="D356" i="1"/>
  <c r="J351" i="1" s="1"/>
  <c r="C356" i="1"/>
  <c r="I351" i="1" s="1"/>
  <c r="E361" i="1"/>
  <c r="E358" i="1" s="1"/>
  <c r="H358" i="1" s="1"/>
  <c r="D361" i="1"/>
  <c r="J358" i="1" s="1"/>
  <c r="C361" i="1"/>
  <c r="I358" i="1" s="1"/>
  <c r="E205" i="1"/>
  <c r="E187" i="1" s="1"/>
  <c r="H187" i="1" s="1"/>
  <c r="D205" i="1"/>
  <c r="J187" i="1" s="1"/>
  <c r="C205" i="1"/>
  <c r="I187" i="1" s="1"/>
  <c r="E13" i="1"/>
  <c r="E10" i="1" s="1"/>
  <c r="H10" i="1" s="1"/>
  <c r="D13" i="1"/>
  <c r="J10" i="1" s="1"/>
  <c r="C13" i="1"/>
  <c r="I10" i="1" s="1"/>
  <c r="E210" i="1"/>
  <c r="E207" i="1" s="1"/>
  <c r="H207" i="1" s="1"/>
  <c r="D210" i="1"/>
  <c r="J207" i="1" s="1"/>
  <c r="C210" i="1"/>
  <c r="I207" i="1" s="1"/>
  <c r="D312" i="1"/>
  <c r="J309" i="1" s="1"/>
  <c r="C312" i="1"/>
  <c r="I309" i="1" s="1"/>
  <c r="E62" i="1"/>
  <c r="E54" i="1" s="1"/>
  <c r="H54" i="1" s="1"/>
  <c r="D62" i="1"/>
  <c r="J54" i="1" s="1"/>
  <c r="C62" i="1"/>
  <c r="I54" i="1" s="1"/>
  <c r="E349" i="1"/>
  <c r="E347" i="1" s="1"/>
  <c r="H347" i="1" s="1"/>
  <c r="D349" i="1"/>
  <c r="J347" i="1" s="1"/>
  <c r="C349" i="1"/>
  <c r="I347" i="1" s="1"/>
  <c r="C307" i="1"/>
  <c r="I302" i="1" s="1"/>
  <c r="D307" i="1"/>
  <c r="J302" i="1" s="1"/>
  <c r="E307" i="1"/>
  <c r="E302" i="1" s="1"/>
  <c r="H302" i="1" s="1"/>
  <c r="E164" i="1"/>
  <c r="E161" i="1" s="1"/>
  <c r="H161" i="1" s="1"/>
  <c r="D164" i="1"/>
  <c r="J161" i="1" s="1"/>
  <c r="C164" i="1"/>
  <c r="I161" i="1" s="1"/>
  <c r="E271" i="1"/>
  <c r="E261" i="1" s="1"/>
  <c r="H261" i="1" s="1"/>
  <c r="D271" i="1"/>
  <c r="J261" i="1" s="1"/>
  <c r="C271" i="1"/>
  <c r="I261" i="1" s="1"/>
  <c r="E136" i="1"/>
  <c r="E131" i="1" s="1"/>
  <c r="H131" i="1" s="1"/>
  <c r="D136" i="1"/>
  <c r="J131" i="1" s="1"/>
  <c r="C136" i="1"/>
  <c r="I131" i="1" s="1"/>
  <c r="E125" i="1"/>
  <c r="E119" i="1" s="1"/>
  <c r="H119" i="1" s="1"/>
  <c r="E112" i="1"/>
  <c r="E110" i="1" s="1"/>
  <c r="H110" i="1" s="1"/>
  <c r="E82" i="1"/>
  <c r="E75" i="1" s="1"/>
  <c r="H75" i="1" s="1"/>
  <c r="E279" i="1"/>
  <c r="E273" i="1" s="1"/>
  <c r="H273" i="1" s="1"/>
  <c r="D279" i="1"/>
  <c r="J273" i="1" s="1"/>
  <c r="C279" i="1"/>
  <c r="I273" i="1" s="1"/>
  <c r="D82" i="1"/>
  <c r="J75" i="1" s="1"/>
  <c r="C82" i="1"/>
  <c r="I75" i="1" s="1"/>
  <c r="D319" i="1"/>
  <c r="J314" i="1" s="1"/>
  <c r="C319" i="1"/>
  <c r="I314" i="1" s="1"/>
  <c r="D125" i="1"/>
  <c r="J119" i="1" s="1"/>
  <c r="C125" i="1"/>
  <c r="I119" i="1" s="1"/>
  <c r="E284" i="1"/>
  <c r="E281" i="1" s="1"/>
  <c r="H281" i="1" s="1"/>
  <c r="D284" i="1"/>
  <c r="J281" i="1" s="1"/>
  <c r="C284" i="1"/>
  <c r="I281" i="1" s="1"/>
  <c r="E185" i="1"/>
  <c r="E179" i="1" s="1"/>
  <c r="H179" i="1" s="1"/>
  <c r="D185" i="1"/>
  <c r="J179" i="1" s="1"/>
  <c r="C185" i="1"/>
  <c r="I179" i="1" s="1"/>
  <c r="E259" i="1"/>
  <c r="E252" i="1" s="1"/>
  <c r="H252" i="1" s="1"/>
  <c r="D259" i="1"/>
  <c r="J252" i="1" s="1"/>
  <c r="C259" i="1"/>
  <c r="I252" i="1" s="1"/>
  <c r="D112" i="1"/>
  <c r="J110" i="1" s="1"/>
  <c r="C112" i="1"/>
  <c r="I110" i="1" s="1"/>
  <c r="E159" i="1"/>
  <c r="E157" i="1" s="1"/>
  <c r="H157" i="1" s="1"/>
  <c r="D159" i="1"/>
  <c r="J157" i="1" s="1"/>
  <c r="C159" i="1"/>
  <c r="I157" i="1" s="1"/>
  <c r="E291" i="1"/>
  <c r="E286" i="1" s="1"/>
  <c r="H286" i="1" s="1"/>
  <c r="D291" i="1"/>
  <c r="J286" i="1" s="1"/>
  <c r="C291" i="1"/>
  <c r="I286" i="1" s="1"/>
  <c r="E8" i="1"/>
  <c r="E6" i="1" s="1"/>
  <c r="H6" i="1" s="1"/>
  <c r="D8" i="1"/>
  <c r="J6" i="1" s="1"/>
  <c r="C8" i="1"/>
  <c r="I6" i="1" s="1"/>
  <c r="E396" i="1" l="1"/>
  <c r="E406" i="1"/>
  <c r="J373" i="1"/>
  <c r="I373" i="1"/>
  <c r="E212" i="1"/>
  <c r="H212" i="1" s="1"/>
</calcChain>
</file>

<file path=xl/sharedStrings.xml><?xml version="1.0" encoding="utf-8"?>
<sst xmlns="http://schemas.openxmlformats.org/spreadsheetml/2006/main" count="152" uniqueCount="88">
  <si>
    <t>PONTE VEDRA VS. OPPONENENTS SINCE 2008</t>
  </si>
  <si>
    <t>TEAM</t>
  </si>
  <si>
    <t>Year</t>
  </si>
  <si>
    <t>Score PV</t>
  </si>
  <si>
    <t>Score Opponent</t>
  </si>
  <si>
    <t>No. of Games</t>
  </si>
  <si>
    <t>W</t>
  </si>
  <si>
    <t>L</t>
  </si>
  <si>
    <t>PCTS</t>
  </si>
  <si>
    <t>Points For</t>
  </si>
  <si>
    <t>Points Against</t>
  </si>
  <si>
    <t>Totals</t>
  </si>
  <si>
    <t>Atlantic Coast</t>
  </si>
  <si>
    <t>Agape Christian Academy</t>
  </si>
  <si>
    <t>Creekside</t>
  </si>
  <si>
    <t>Bartram Trail</t>
  </si>
  <si>
    <t>Ridgeview</t>
  </si>
  <si>
    <t>Providence</t>
  </si>
  <si>
    <t>Hilliard</t>
  </si>
  <si>
    <t>Eagles View</t>
  </si>
  <si>
    <t>Matanzas</t>
  </si>
  <si>
    <t>Year by Year Records</t>
  </si>
  <si>
    <t>Won</t>
  </si>
  <si>
    <t>Lost</t>
  </si>
  <si>
    <t>Orange Park</t>
  </si>
  <si>
    <t>Paxon</t>
  </si>
  <si>
    <t>Episcopal</t>
  </si>
  <si>
    <t>Stanton</t>
  </si>
  <si>
    <t>St. Augustine</t>
  </si>
  <si>
    <t>Clay</t>
  </si>
  <si>
    <t>Menendez</t>
  </si>
  <si>
    <t>Nease</t>
  </si>
  <si>
    <t>Parker</t>
  </si>
  <si>
    <t>Flagler Palm Coast</t>
  </si>
  <si>
    <t>Palatka</t>
  </si>
  <si>
    <t>Interlachen</t>
  </si>
  <si>
    <t>2011*</t>
  </si>
  <si>
    <t>Wakulla</t>
  </si>
  <si>
    <t>Bishop Kenny</t>
  </si>
  <si>
    <t>2012*</t>
  </si>
  <si>
    <t>Riverside (Lee)</t>
  </si>
  <si>
    <t>Merritt Island</t>
  </si>
  <si>
    <t>Arlington Country Day</t>
  </si>
  <si>
    <t>Wolfson</t>
  </si>
  <si>
    <t>Westside</t>
  </si>
  <si>
    <t>Ribault</t>
  </si>
  <si>
    <t>2015*</t>
  </si>
  <si>
    <t>Oakleaf</t>
  </si>
  <si>
    <t>Yulee</t>
  </si>
  <si>
    <t>2016*</t>
  </si>
  <si>
    <t>Rickards (Tallahassee)</t>
  </si>
  <si>
    <t>American Heritage</t>
  </si>
  <si>
    <t>Trinity Christian</t>
  </si>
  <si>
    <t>Bolles</t>
  </si>
  <si>
    <t>Godby (Tallahassee)</t>
  </si>
  <si>
    <t>2017*</t>
  </si>
  <si>
    <t>2018*</t>
  </si>
  <si>
    <t>Zephyrhills</t>
  </si>
  <si>
    <t>Englewood</t>
  </si>
  <si>
    <t>Columbia</t>
  </si>
  <si>
    <t>2019*</t>
  </si>
  <si>
    <t>Suwanee</t>
  </si>
  <si>
    <t>2020*</t>
  </si>
  <si>
    <t>Baker County</t>
  </si>
  <si>
    <t>First Coast</t>
  </si>
  <si>
    <t>Fleming Island</t>
  </si>
  <si>
    <t>Fletcher</t>
  </si>
  <si>
    <t>Coaching Records</t>
  </si>
  <si>
    <t>Mike Lloyd</t>
  </si>
  <si>
    <t>2008-2013</t>
  </si>
  <si>
    <t>Years</t>
  </si>
  <si>
    <t>Pct.</t>
  </si>
  <si>
    <t>Matt Toblin</t>
  </si>
  <si>
    <t>2014-2018</t>
  </si>
  <si>
    <t>Jeff DiSandro</t>
  </si>
  <si>
    <t>2019-20</t>
  </si>
  <si>
    <t>Brad Kessell</t>
  </si>
  <si>
    <t>2021-current</t>
  </si>
  <si>
    <t>Steve Price</t>
  </si>
  <si>
    <t>Florida State High</t>
  </si>
  <si>
    <t>Ocala Trinity Catholic</t>
  </si>
  <si>
    <t>Middleburg</t>
  </si>
  <si>
    <t>Tocoi Creekj</t>
  </si>
  <si>
    <t>Bucholz</t>
  </si>
  <si>
    <t>Beachside</t>
  </si>
  <si>
    <t>Leesburg</t>
  </si>
  <si>
    <t>IMG (White)</t>
  </si>
  <si>
    <t>Niceville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</si>
</sst>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.000"/>
    <numFmt numFmtId="165" formatCode="0.0%"/>
  </numFmts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/>
    <xf numFmtId="165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C2A4-40CA-3D41-8D11-D74082BFFBC1}">
  <dimension ref="A1:J406"/>
  <sheetViews>
    <sheetView tabSelected="1" topLeftCell="A36" workbookViewId="0">
      <selection activeCell="D405" sqref="D405"/>
    </sheetView>
  </sheetViews>
  <sheetFormatPr baseColWidth="10" defaultRowHeight="16" x14ac:dyDescent="0.2"/>
  <cols>
    <col min="1" max="1" width="19.5" customWidth="1"/>
    <col min="2" max="2" width="11.5" style="1" customWidth="1"/>
    <col min="3" max="3" width="8.5" style="1" customWidth="1"/>
    <col min="4" max="4" width="9.1640625" style="1" customWidth="1"/>
    <col min="5" max="5" width="7.83203125" style="1" customWidth="1"/>
    <col min="6" max="6" width="7" style="1" customWidth="1"/>
    <col min="7" max="7" width="4.6640625" style="1" customWidth="1"/>
    <col min="8" max="8" width="5.83203125" style="1" customWidth="1"/>
    <col min="9" max="9" width="5.5" style="1" customWidth="1"/>
    <col min="10" max="10" width="4.83203125" style="1" customWidth="1"/>
  </cols>
  <sheetData>
    <row r="1" spans="1:10" x14ac:dyDescent="0.2">
      <c r="A1" t="s">
        <v>0</v>
      </c>
      <c r="H1" s="2"/>
    </row>
    <row r="2" spans="1:10" x14ac:dyDescent="0.2">
      <c r="H2" s="2"/>
    </row>
    <row r="3" spans="1:10" ht="34" x14ac:dyDescent="0.2">
      <c r="A3" t="s">
        <v>1</v>
      </c>
      <c r="B3" s="1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4" t="s">
        <v>8</v>
      </c>
      <c r="I3" s="3" t="s">
        <v>9</v>
      </c>
      <c r="J3" s="3" t="s">
        <v>10</v>
      </c>
    </row>
    <row r="4" spans="1:10" x14ac:dyDescent="0.2">
      <c r="H4" s="2"/>
    </row>
    <row r="5" spans="1:10" x14ac:dyDescent="0.2">
      <c r="H5" s="2"/>
    </row>
    <row r="6" spans="1:10" x14ac:dyDescent="0.2">
      <c r="A6" t="s">
        <v>13</v>
      </c>
      <c r="B6" s="1">
        <v>2008</v>
      </c>
      <c r="C6" s="14">
        <v>33</v>
      </c>
      <c r="D6" s="14">
        <v>30</v>
      </c>
      <c r="E6" s="1">
        <f>E8</f>
        <v>1</v>
      </c>
      <c r="F6" s="1">
        <v>1</v>
      </c>
      <c r="G6" s="1">
        <v>0</v>
      </c>
      <c r="H6" s="2">
        <f>F6/E6</f>
        <v>1</v>
      </c>
      <c r="I6" s="1">
        <f>C8</f>
        <v>33</v>
      </c>
      <c r="J6" s="1">
        <f>D8</f>
        <v>30</v>
      </c>
    </row>
    <row r="7" spans="1:10" x14ac:dyDescent="0.2">
      <c r="H7" s="2"/>
    </row>
    <row r="8" spans="1:10" x14ac:dyDescent="0.2">
      <c r="A8" s="8"/>
      <c r="B8" s="9" t="s">
        <v>11</v>
      </c>
      <c r="C8" s="9">
        <f>SUM(C5:C7)</f>
        <v>33</v>
      </c>
      <c r="D8" s="9">
        <f>SUM(D5:D7)</f>
        <v>30</v>
      </c>
      <c r="E8" s="9">
        <f>COUNT(C5:C7)</f>
        <v>1</v>
      </c>
      <c r="F8" s="9"/>
      <c r="G8" s="9"/>
      <c r="H8" s="10"/>
      <c r="I8" s="9"/>
      <c r="J8" s="9"/>
    </row>
    <row r="9" spans="1:10" x14ac:dyDescent="0.2">
      <c r="H9" s="2"/>
    </row>
    <row r="10" spans="1:10" x14ac:dyDescent="0.2">
      <c r="A10" t="s">
        <v>42</v>
      </c>
      <c r="B10" s="1">
        <v>2014</v>
      </c>
      <c r="C10" s="14">
        <v>47</v>
      </c>
      <c r="D10" s="14">
        <v>12</v>
      </c>
      <c r="E10" s="1">
        <f>E13</f>
        <v>2</v>
      </c>
      <c r="F10" s="1">
        <v>2</v>
      </c>
      <c r="G10" s="1">
        <v>0</v>
      </c>
      <c r="H10" s="2">
        <f>F10/E10</f>
        <v>1</v>
      </c>
      <c r="I10" s="1">
        <f>C13</f>
        <v>89</v>
      </c>
      <c r="J10" s="1">
        <f>D13</f>
        <v>12</v>
      </c>
    </row>
    <row r="11" spans="1:10" x14ac:dyDescent="0.2">
      <c r="B11" s="1">
        <v>2015</v>
      </c>
      <c r="C11" s="14">
        <v>42</v>
      </c>
      <c r="D11" s="14">
        <v>0</v>
      </c>
      <c r="H11" s="2"/>
    </row>
    <row r="12" spans="1:10" x14ac:dyDescent="0.2">
      <c r="H12" s="2"/>
    </row>
    <row r="13" spans="1:10" x14ac:dyDescent="0.2">
      <c r="A13" s="8"/>
      <c r="B13" s="9" t="s">
        <v>11</v>
      </c>
      <c r="C13" s="9">
        <f>SUM(C9:C12)</f>
        <v>89</v>
      </c>
      <c r="D13" s="9">
        <f>SUM(D9:D12)</f>
        <v>12</v>
      </c>
      <c r="E13" s="9">
        <f>COUNT(C9:C12)</f>
        <v>2</v>
      </c>
      <c r="F13" s="9"/>
      <c r="G13" s="9"/>
      <c r="H13" s="10"/>
      <c r="I13" s="9"/>
      <c r="J13" s="9"/>
    </row>
    <row r="14" spans="1:10" x14ac:dyDescent="0.2">
      <c r="H14" s="2"/>
    </row>
    <row r="15" spans="1:10" x14ac:dyDescent="0.2">
      <c r="A15" t="s">
        <v>51</v>
      </c>
      <c r="B15" s="1" t="s">
        <v>49</v>
      </c>
      <c r="C15" s="1">
        <v>33</v>
      </c>
      <c r="D15" s="1">
        <v>35</v>
      </c>
      <c r="E15" s="1">
        <f>E17</f>
        <v>1</v>
      </c>
      <c r="F15" s="1">
        <v>0</v>
      </c>
      <c r="G15" s="1">
        <v>1</v>
      </c>
      <c r="H15" s="2">
        <f>F15/E15</f>
        <v>0</v>
      </c>
      <c r="I15" s="1">
        <f>C17</f>
        <v>33</v>
      </c>
      <c r="J15" s="1">
        <f>D17</f>
        <v>35</v>
      </c>
    </row>
    <row r="16" spans="1:10" x14ac:dyDescent="0.2">
      <c r="H16" s="2"/>
    </row>
    <row r="17" spans="1:10" x14ac:dyDescent="0.2">
      <c r="A17" s="8"/>
      <c r="B17" s="9" t="s">
        <v>11</v>
      </c>
      <c r="C17" s="9">
        <f>SUM(C14:C16)</f>
        <v>33</v>
      </c>
      <c r="D17" s="9">
        <f>SUM(D14:D16)</f>
        <v>35</v>
      </c>
      <c r="E17" s="9">
        <f>COUNT(C14:C16)</f>
        <v>1</v>
      </c>
      <c r="F17" s="9"/>
      <c r="G17" s="9"/>
      <c r="H17" s="10"/>
      <c r="I17" s="9"/>
      <c r="J17" s="9"/>
    </row>
    <row r="18" spans="1:10" x14ac:dyDescent="0.2">
      <c r="H18" s="2"/>
    </row>
    <row r="19" spans="1:10" x14ac:dyDescent="0.2">
      <c r="A19" t="s">
        <v>12</v>
      </c>
      <c r="B19" s="1">
        <v>2021</v>
      </c>
      <c r="C19" s="1">
        <v>13</v>
      </c>
      <c r="D19" s="1">
        <v>34</v>
      </c>
      <c r="E19" s="1">
        <f>E21</f>
        <v>1</v>
      </c>
      <c r="F19" s="1">
        <v>0</v>
      </c>
      <c r="G19" s="1">
        <v>1</v>
      </c>
      <c r="H19" s="2">
        <f>F19/E19</f>
        <v>0</v>
      </c>
      <c r="I19" s="1">
        <f>C21</f>
        <v>13</v>
      </c>
      <c r="J19" s="1">
        <f>D21</f>
        <v>34</v>
      </c>
    </row>
    <row r="20" spans="1:10" x14ac:dyDescent="0.2">
      <c r="H20" s="2"/>
    </row>
    <row r="21" spans="1:10" x14ac:dyDescent="0.2">
      <c r="A21" s="8"/>
      <c r="B21" s="9" t="s">
        <v>11</v>
      </c>
      <c r="C21" s="9">
        <f>SUM(C18:C20)</f>
        <v>13</v>
      </c>
      <c r="D21" s="9">
        <f>SUM(D18:D20)</f>
        <v>34</v>
      </c>
      <c r="E21" s="9">
        <f>COUNT(C18:C20)</f>
        <v>1</v>
      </c>
      <c r="F21" s="9"/>
      <c r="G21" s="9"/>
      <c r="H21" s="10"/>
      <c r="I21" s="9"/>
      <c r="J21" s="9"/>
    </row>
    <row r="22" spans="1:10" x14ac:dyDescent="0.2">
      <c r="H22" s="2"/>
    </row>
    <row r="23" spans="1:10" x14ac:dyDescent="0.2">
      <c r="A23" t="s">
        <v>63</v>
      </c>
      <c r="B23" s="1">
        <v>2021</v>
      </c>
      <c r="C23" s="1">
        <v>7</v>
      </c>
      <c r="D23" s="1">
        <v>26</v>
      </c>
      <c r="E23" s="1">
        <f>E26</f>
        <v>2</v>
      </c>
      <c r="F23" s="1">
        <v>1</v>
      </c>
      <c r="G23" s="1">
        <v>1</v>
      </c>
      <c r="H23" s="2">
        <f>F23/E23</f>
        <v>0.5</v>
      </c>
      <c r="I23" s="1">
        <f>C26</f>
        <v>42</v>
      </c>
      <c r="J23" s="1">
        <f>D26</f>
        <v>36</v>
      </c>
    </row>
    <row r="24" spans="1:10" x14ac:dyDescent="0.2">
      <c r="B24" s="14">
        <v>2025</v>
      </c>
      <c r="C24" s="14">
        <v>35</v>
      </c>
      <c r="D24" s="14">
        <v>10</v>
      </c>
      <c r="H24" s="2"/>
    </row>
    <row r="25" spans="1:10" x14ac:dyDescent="0.2">
      <c r="H25" s="2"/>
    </row>
    <row r="26" spans="1:10" x14ac:dyDescent="0.2">
      <c r="A26" s="8"/>
      <c r="B26" s="9" t="s">
        <v>11</v>
      </c>
      <c r="C26" s="9">
        <f>SUM(C23:C25)</f>
        <v>42</v>
      </c>
      <c r="D26" s="9">
        <f>SUM(D23:D25)</f>
        <v>36</v>
      </c>
      <c r="E26" s="9">
        <f>COUNT(C23:C25)</f>
        <v>2</v>
      </c>
      <c r="F26" s="9"/>
      <c r="G26" s="9"/>
      <c r="H26" s="10"/>
      <c r="I26" s="9"/>
      <c r="J26" s="9"/>
    </row>
    <row r="27" spans="1:10" x14ac:dyDescent="0.2">
      <c r="A27" t="s">
        <v>1</v>
      </c>
      <c r="C27" s="3"/>
      <c r="D27" s="3"/>
      <c r="E27" s="3"/>
      <c r="F27" s="3"/>
      <c r="G27" s="3"/>
      <c r="H27" s="4"/>
      <c r="I27" s="3"/>
      <c r="J27" s="3"/>
    </row>
    <row r="28" spans="1:10" x14ac:dyDescent="0.2">
      <c r="A28" t="s">
        <v>15</v>
      </c>
      <c r="B28" s="1">
        <v>2008</v>
      </c>
      <c r="C28" s="1">
        <v>6</v>
      </c>
      <c r="D28" s="1">
        <v>56</v>
      </c>
      <c r="E28" s="1">
        <f>E45</f>
        <v>16</v>
      </c>
      <c r="F28" s="1">
        <v>4</v>
      </c>
      <c r="G28" s="1">
        <v>12</v>
      </c>
      <c r="H28" s="2">
        <f>F28/E28</f>
        <v>0.25</v>
      </c>
      <c r="I28" s="1">
        <f>C45</f>
        <v>389</v>
      </c>
      <c r="J28" s="1">
        <f>D45</f>
        <v>522</v>
      </c>
    </row>
    <row r="29" spans="1:10" x14ac:dyDescent="0.2">
      <c r="B29" s="1">
        <v>2009</v>
      </c>
      <c r="C29" s="1">
        <v>27</v>
      </c>
      <c r="D29" s="1">
        <v>30</v>
      </c>
    </row>
    <row r="30" spans="1:10" x14ac:dyDescent="0.2">
      <c r="B30" s="1">
        <v>2010</v>
      </c>
      <c r="C30" s="1">
        <v>16</v>
      </c>
      <c r="D30" s="1">
        <v>42</v>
      </c>
    </row>
    <row r="31" spans="1:10" x14ac:dyDescent="0.2">
      <c r="B31" s="1">
        <v>2011</v>
      </c>
      <c r="C31" s="1">
        <v>26</v>
      </c>
      <c r="D31" s="1">
        <v>55</v>
      </c>
    </row>
    <row r="32" spans="1:10" x14ac:dyDescent="0.2">
      <c r="B32" s="1">
        <v>2012</v>
      </c>
      <c r="C32" s="14">
        <v>32</v>
      </c>
      <c r="D32" s="14">
        <v>31</v>
      </c>
    </row>
    <row r="33" spans="1:10" x14ac:dyDescent="0.2">
      <c r="B33" s="1">
        <v>2013</v>
      </c>
      <c r="C33" s="1">
        <v>17</v>
      </c>
      <c r="D33" s="1">
        <v>28</v>
      </c>
    </row>
    <row r="34" spans="1:10" x14ac:dyDescent="0.2">
      <c r="B34" s="1">
        <v>2014</v>
      </c>
      <c r="C34" s="1">
        <v>3</v>
      </c>
      <c r="D34" s="1">
        <v>28</v>
      </c>
    </row>
    <row r="35" spans="1:10" x14ac:dyDescent="0.2">
      <c r="B35" s="1">
        <v>2015</v>
      </c>
      <c r="C35" s="1">
        <v>51</v>
      </c>
      <c r="D35" s="1">
        <v>52</v>
      </c>
    </row>
    <row r="36" spans="1:10" x14ac:dyDescent="0.2">
      <c r="B36" s="1">
        <v>2016</v>
      </c>
      <c r="C36" s="14">
        <v>48</v>
      </c>
      <c r="D36" s="14">
        <v>45</v>
      </c>
    </row>
    <row r="37" spans="1:10" x14ac:dyDescent="0.2">
      <c r="B37" s="1">
        <v>2019</v>
      </c>
      <c r="C37" s="1">
        <v>27</v>
      </c>
      <c r="D37" s="1">
        <v>29</v>
      </c>
    </row>
    <row r="38" spans="1:10" x14ac:dyDescent="0.2">
      <c r="B38" s="1">
        <v>2020</v>
      </c>
      <c r="C38" s="1">
        <v>15</v>
      </c>
      <c r="D38" s="1">
        <v>35</v>
      </c>
    </row>
    <row r="39" spans="1:10" x14ac:dyDescent="0.2">
      <c r="B39" s="1">
        <v>2021</v>
      </c>
      <c r="C39" s="1">
        <v>24</v>
      </c>
      <c r="D39" s="1">
        <v>26</v>
      </c>
    </row>
    <row r="40" spans="1:10" x14ac:dyDescent="0.2">
      <c r="B40" s="1">
        <v>2022</v>
      </c>
      <c r="C40" s="1">
        <v>7</v>
      </c>
      <c r="D40" s="1">
        <v>13</v>
      </c>
    </row>
    <row r="41" spans="1:10" x14ac:dyDescent="0.2">
      <c r="B41" s="1">
        <v>2023</v>
      </c>
      <c r="C41" s="1">
        <v>14</v>
      </c>
      <c r="D41" s="1">
        <v>17</v>
      </c>
    </row>
    <row r="42" spans="1:10" x14ac:dyDescent="0.2">
      <c r="B42" s="14">
        <v>2024</v>
      </c>
      <c r="C42" s="14">
        <v>28</v>
      </c>
      <c r="D42" s="14">
        <v>21</v>
      </c>
    </row>
    <row r="43" spans="1:10" x14ac:dyDescent="0.2">
      <c r="B43" s="14">
        <v>2025</v>
      </c>
      <c r="C43" s="14">
        <v>48</v>
      </c>
      <c r="D43" s="14">
        <v>14</v>
      </c>
    </row>
    <row r="45" spans="1:10" x14ac:dyDescent="0.2">
      <c r="A45" s="8"/>
      <c r="B45" s="9" t="s">
        <v>11</v>
      </c>
      <c r="C45" s="9">
        <f>SUM(C28:C44)</f>
        <v>389</v>
      </c>
      <c r="D45" s="9">
        <f>SUM(D28:D44)</f>
        <v>522</v>
      </c>
      <c r="E45" s="9">
        <f>COUNT(C28:C44)</f>
        <v>16</v>
      </c>
      <c r="F45" s="9"/>
      <c r="G45" s="9"/>
      <c r="H45" s="9"/>
      <c r="I45" s="9"/>
      <c r="J45" s="9"/>
    </row>
    <row r="47" spans="1:10" x14ac:dyDescent="0.2">
      <c r="A47" t="s">
        <v>1</v>
      </c>
      <c r="C47" s="3"/>
      <c r="D47" s="3"/>
      <c r="E47" s="3"/>
      <c r="F47" s="3"/>
      <c r="G47" s="3"/>
      <c r="H47" s="4"/>
      <c r="I47" s="3"/>
      <c r="J47" s="3"/>
    </row>
    <row r="48" spans="1:10" x14ac:dyDescent="0.2">
      <c r="A48" t="s">
        <v>84</v>
      </c>
      <c r="B48" s="14">
        <v>2024</v>
      </c>
      <c r="C48" s="14">
        <v>17</v>
      </c>
      <c r="D48" s="14">
        <v>14</v>
      </c>
      <c r="E48" s="1">
        <v>3</v>
      </c>
      <c r="F48" s="1">
        <v>2</v>
      </c>
      <c r="G48" s="1">
        <v>1</v>
      </c>
      <c r="H48" s="2">
        <f>F48/E48</f>
        <v>0.66666666666666663</v>
      </c>
      <c r="I48" s="1">
        <f>C52</f>
        <v>82</v>
      </c>
      <c r="J48" s="1">
        <f>D52</f>
        <v>68</v>
      </c>
    </row>
    <row r="49" spans="1:10" x14ac:dyDescent="0.2">
      <c r="B49" s="1">
        <v>2024</v>
      </c>
      <c r="C49" s="14">
        <v>45</v>
      </c>
      <c r="D49" s="14">
        <v>21</v>
      </c>
    </row>
    <row r="50" spans="1:10" x14ac:dyDescent="0.2">
      <c r="B50" s="1">
        <v>2025</v>
      </c>
      <c r="C50" s="1">
        <v>20</v>
      </c>
      <c r="D50" s="1">
        <v>33</v>
      </c>
    </row>
    <row r="52" spans="1:10" x14ac:dyDescent="0.2">
      <c r="A52" s="8"/>
      <c r="B52" s="9" t="s">
        <v>11</v>
      </c>
      <c r="C52" s="9">
        <f>SUM(C48:C51)</f>
        <v>82</v>
      </c>
      <c r="D52" s="9">
        <f>SUM(D48:D51)</f>
        <v>68</v>
      </c>
      <c r="E52" s="9">
        <f>COUNT(C48:C51)</f>
        <v>3</v>
      </c>
      <c r="F52" s="9"/>
      <c r="G52" s="9"/>
      <c r="H52" s="9"/>
      <c r="I52" s="9"/>
      <c r="J52" s="9"/>
    </row>
    <row r="53" spans="1:10" x14ac:dyDescent="0.2">
      <c r="C53" s="3"/>
      <c r="D53" s="3"/>
      <c r="E53" s="3"/>
      <c r="F53" s="3"/>
      <c r="G53" s="3"/>
      <c r="H53" s="4"/>
      <c r="I53" s="3"/>
      <c r="J53" s="3"/>
    </row>
    <row r="54" spans="1:10" x14ac:dyDescent="0.2">
      <c r="A54" t="s">
        <v>38</v>
      </c>
      <c r="B54" s="1" t="s">
        <v>39</v>
      </c>
      <c r="C54" s="1">
        <v>13</v>
      </c>
      <c r="D54" s="1">
        <v>16</v>
      </c>
      <c r="E54" s="1">
        <f>E62</f>
        <v>7</v>
      </c>
      <c r="F54" s="1">
        <v>6</v>
      </c>
      <c r="G54" s="1">
        <v>1</v>
      </c>
      <c r="H54" s="2">
        <f>F54/E54</f>
        <v>0.8571428571428571</v>
      </c>
      <c r="I54" s="1">
        <f>C62</f>
        <v>208</v>
      </c>
      <c r="J54" s="1">
        <f>D62</f>
        <v>140</v>
      </c>
    </row>
    <row r="55" spans="1:10" x14ac:dyDescent="0.2">
      <c r="B55" s="1">
        <v>2015</v>
      </c>
      <c r="C55" s="14">
        <v>26</v>
      </c>
      <c r="D55" s="14">
        <v>7</v>
      </c>
      <c r="H55" s="2"/>
    </row>
    <row r="56" spans="1:10" x14ac:dyDescent="0.2">
      <c r="B56" s="1">
        <v>2016</v>
      </c>
      <c r="C56" s="14">
        <v>28</v>
      </c>
      <c r="D56" s="14">
        <v>21</v>
      </c>
      <c r="H56" s="2"/>
    </row>
    <row r="57" spans="1:10" x14ac:dyDescent="0.2">
      <c r="B57" s="1">
        <v>2017</v>
      </c>
      <c r="C57" s="14">
        <v>38</v>
      </c>
      <c r="D57" s="14">
        <v>22</v>
      </c>
      <c r="H57" s="2"/>
    </row>
    <row r="58" spans="1:10" x14ac:dyDescent="0.2">
      <c r="B58" s="1">
        <v>2018</v>
      </c>
      <c r="C58" s="14">
        <v>16</v>
      </c>
      <c r="D58" s="14">
        <v>13</v>
      </c>
      <c r="H58" s="2"/>
    </row>
    <row r="59" spans="1:10" x14ac:dyDescent="0.2">
      <c r="B59" s="1">
        <v>2022</v>
      </c>
      <c r="C59" s="14">
        <v>32</v>
      </c>
      <c r="D59" s="14">
        <v>31</v>
      </c>
      <c r="H59" s="2"/>
    </row>
    <row r="60" spans="1:10" x14ac:dyDescent="0.2">
      <c r="B60" s="1">
        <v>2023</v>
      </c>
      <c r="C60" s="14">
        <v>55</v>
      </c>
      <c r="D60" s="14">
        <v>30</v>
      </c>
      <c r="H60" s="2"/>
    </row>
    <row r="61" spans="1:10" x14ac:dyDescent="0.2">
      <c r="H61" s="2"/>
    </row>
    <row r="62" spans="1:10" x14ac:dyDescent="0.2">
      <c r="A62" s="8"/>
      <c r="B62" s="9" t="s">
        <v>11</v>
      </c>
      <c r="C62" s="9">
        <f>SUM(C53:C61)</f>
        <v>208</v>
      </c>
      <c r="D62" s="9">
        <f>SUM(D53:D61)</f>
        <v>140</v>
      </c>
      <c r="E62" s="9">
        <f>COUNT(C53:C61)</f>
        <v>7</v>
      </c>
      <c r="F62" s="9"/>
      <c r="G62" s="9"/>
      <c r="H62" s="10"/>
      <c r="I62" s="9"/>
      <c r="J62" s="9"/>
    </row>
    <row r="64" spans="1:10" x14ac:dyDescent="0.2">
      <c r="A64" t="s">
        <v>53</v>
      </c>
      <c r="B64" s="1">
        <v>2017</v>
      </c>
      <c r="C64" s="14">
        <v>33</v>
      </c>
      <c r="D64" s="14">
        <v>23</v>
      </c>
      <c r="E64" s="1">
        <f>E67</f>
        <v>2</v>
      </c>
      <c r="F64" s="1">
        <v>2</v>
      </c>
      <c r="G64" s="1">
        <v>0</v>
      </c>
      <c r="H64" s="2">
        <f>F64/E64</f>
        <v>1</v>
      </c>
      <c r="I64" s="1">
        <f>C67</f>
        <v>75</v>
      </c>
      <c r="J64" s="1">
        <f>D67</f>
        <v>36</v>
      </c>
    </row>
    <row r="65" spans="1:10" x14ac:dyDescent="0.2">
      <c r="B65" s="1">
        <v>2018</v>
      </c>
      <c r="C65" s="14">
        <v>42</v>
      </c>
      <c r="D65" s="14">
        <v>13</v>
      </c>
      <c r="H65" s="2"/>
    </row>
    <row r="66" spans="1:10" x14ac:dyDescent="0.2">
      <c r="H66" s="2"/>
    </row>
    <row r="67" spans="1:10" x14ac:dyDescent="0.2">
      <c r="A67" s="8"/>
      <c r="B67" s="9" t="s">
        <v>11</v>
      </c>
      <c r="C67" s="9">
        <f>SUM(C63:C66)</f>
        <v>75</v>
      </c>
      <c r="D67" s="9">
        <f>SUM(D63:D66)</f>
        <v>36</v>
      </c>
      <c r="E67" s="9">
        <f>COUNT(C63:C66)</f>
        <v>2</v>
      </c>
      <c r="F67" s="9"/>
      <c r="G67" s="9"/>
      <c r="H67" s="10"/>
      <c r="I67" s="9"/>
      <c r="J67" s="9"/>
    </row>
    <row r="68" spans="1:10" x14ac:dyDescent="0.2">
      <c r="H68" s="2"/>
    </row>
    <row r="69" spans="1:10" x14ac:dyDescent="0.2">
      <c r="A69" t="s">
        <v>83</v>
      </c>
      <c r="B69" s="1">
        <v>2023</v>
      </c>
      <c r="C69" s="14">
        <v>21</v>
      </c>
      <c r="D69" s="14">
        <v>34</v>
      </c>
      <c r="E69" s="1">
        <f>E72</f>
        <v>1</v>
      </c>
      <c r="F69" s="1">
        <v>0</v>
      </c>
      <c r="G69" s="1">
        <v>1</v>
      </c>
      <c r="H69" s="2">
        <f>F69/E69</f>
        <v>0</v>
      </c>
      <c r="I69" s="1">
        <f>C72</f>
        <v>21</v>
      </c>
      <c r="J69" s="1">
        <f>D72</f>
        <v>34</v>
      </c>
    </row>
    <row r="70" spans="1:10" x14ac:dyDescent="0.2">
      <c r="C70" s="14"/>
      <c r="D70" s="14"/>
      <c r="H70" s="2"/>
    </row>
    <row r="71" spans="1:10" x14ac:dyDescent="0.2">
      <c r="H71" s="2"/>
    </row>
    <row r="72" spans="1:10" x14ac:dyDescent="0.2">
      <c r="A72" s="8"/>
      <c r="B72" s="9" t="s">
        <v>11</v>
      </c>
      <c r="C72" s="9">
        <f>SUM(C68:C71)</f>
        <v>21</v>
      </c>
      <c r="D72" s="9">
        <f>SUM(D68:D71)</f>
        <v>34</v>
      </c>
      <c r="E72" s="9">
        <f>COUNT(C68:C71)</f>
        <v>1</v>
      </c>
      <c r="F72" s="9"/>
      <c r="G72" s="9"/>
      <c r="H72" s="10"/>
      <c r="I72" s="9"/>
      <c r="J72" s="9"/>
    </row>
    <row r="73" spans="1:10" x14ac:dyDescent="0.2">
      <c r="H73" s="2"/>
    </row>
    <row r="75" spans="1:10" x14ac:dyDescent="0.2">
      <c r="A75" s="6" t="s">
        <v>29</v>
      </c>
      <c r="B75" s="5">
        <v>2009</v>
      </c>
      <c r="C75" s="5">
        <v>19</v>
      </c>
      <c r="D75" s="5">
        <v>42</v>
      </c>
      <c r="E75" s="1">
        <f>E82</f>
        <v>6</v>
      </c>
      <c r="F75" s="5">
        <v>2</v>
      </c>
      <c r="G75" s="5">
        <v>4</v>
      </c>
      <c r="H75" s="2">
        <f>F75/E75</f>
        <v>0.33333333333333331</v>
      </c>
      <c r="I75" s="1">
        <f>C82</f>
        <v>167</v>
      </c>
      <c r="J75" s="1">
        <f>D82</f>
        <v>252</v>
      </c>
    </row>
    <row r="76" spans="1:10" x14ac:dyDescent="0.2">
      <c r="A76" s="6"/>
      <c r="B76" s="5">
        <v>2010</v>
      </c>
      <c r="C76" s="5">
        <v>14</v>
      </c>
      <c r="D76" s="5">
        <v>51</v>
      </c>
      <c r="E76" s="5"/>
      <c r="F76" s="5"/>
      <c r="G76" s="5"/>
      <c r="H76" s="5"/>
      <c r="I76" s="5"/>
      <c r="J76" s="5"/>
    </row>
    <row r="77" spans="1:10" x14ac:dyDescent="0.2">
      <c r="A77" s="6"/>
      <c r="B77" s="5" t="s">
        <v>36</v>
      </c>
      <c r="C77" s="13">
        <v>24</v>
      </c>
      <c r="D77" s="13">
        <v>21</v>
      </c>
      <c r="E77" s="5"/>
      <c r="F77" s="5"/>
      <c r="G77" s="5"/>
      <c r="H77" s="5"/>
      <c r="I77" s="5"/>
      <c r="J77" s="5"/>
    </row>
    <row r="78" spans="1:10" x14ac:dyDescent="0.2">
      <c r="A78" s="6"/>
      <c r="B78" s="5">
        <v>2013</v>
      </c>
      <c r="C78" s="5">
        <v>21</v>
      </c>
      <c r="D78" s="5">
        <v>48</v>
      </c>
      <c r="E78" s="5"/>
      <c r="F78" s="5"/>
      <c r="G78" s="5"/>
      <c r="H78" s="5"/>
      <c r="I78" s="5"/>
      <c r="J78" s="5"/>
    </row>
    <row r="79" spans="1:10" x14ac:dyDescent="0.2">
      <c r="A79" s="6"/>
      <c r="B79" s="5">
        <v>2014</v>
      </c>
      <c r="C79" s="5">
        <v>37</v>
      </c>
      <c r="D79" s="5">
        <v>48</v>
      </c>
      <c r="E79" s="5"/>
      <c r="F79" s="5"/>
      <c r="G79" s="5"/>
      <c r="H79" s="5"/>
      <c r="I79" s="5"/>
      <c r="J79" s="5"/>
    </row>
    <row r="80" spans="1:10" x14ac:dyDescent="0.2">
      <c r="A80" s="6"/>
      <c r="B80" s="5" t="s">
        <v>49</v>
      </c>
      <c r="C80" s="13">
        <v>52</v>
      </c>
      <c r="D80" s="13">
        <v>42</v>
      </c>
      <c r="E80" s="5"/>
      <c r="F80" s="5"/>
      <c r="G80" s="5"/>
      <c r="H80" s="5"/>
      <c r="I80" s="5"/>
      <c r="J80" s="5"/>
    </row>
    <row r="81" spans="1:10" x14ac:dyDescent="0.2">
      <c r="A81" s="6"/>
      <c r="B81" s="5"/>
      <c r="C81" s="5"/>
      <c r="D81" s="5"/>
      <c r="E81" s="5"/>
      <c r="F81" s="5"/>
      <c r="G81" s="5"/>
      <c r="H81" s="5"/>
      <c r="I81" s="5"/>
      <c r="J81" s="5"/>
    </row>
    <row r="82" spans="1:10" x14ac:dyDescent="0.2">
      <c r="A82" s="11"/>
      <c r="B82" s="12" t="s">
        <v>11</v>
      </c>
      <c r="C82" s="9">
        <f>SUM(C75:C81)</f>
        <v>167</v>
      </c>
      <c r="D82" s="9">
        <f>SUM(D75:D81)</f>
        <v>252</v>
      </c>
      <c r="E82" s="9">
        <f>COUNT(C75:C81)</f>
        <v>6</v>
      </c>
      <c r="F82" s="12"/>
      <c r="G82" s="12"/>
      <c r="H82" s="12"/>
      <c r="I82" s="12"/>
      <c r="J82" s="12"/>
    </row>
    <row r="83" spans="1:10" x14ac:dyDescent="0.2">
      <c r="A83" s="6"/>
      <c r="B83" s="5"/>
      <c r="F83" s="5"/>
      <c r="G83" s="5"/>
      <c r="H83" s="5"/>
      <c r="I83" s="5"/>
      <c r="J83" s="5"/>
    </row>
    <row r="84" spans="1:10" x14ac:dyDescent="0.2">
      <c r="A84" t="s">
        <v>59</v>
      </c>
      <c r="B84" s="1" t="s">
        <v>60</v>
      </c>
      <c r="C84" s="1">
        <v>7</v>
      </c>
      <c r="D84" s="1">
        <v>14</v>
      </c>
      <c r="E84" s="1">
        <f>E87</f>
        <v>2</v>
      </c>
      <c r="F84" s="1">
        <v>0</v>
      </c>
      <c r="G84" s="1">
        <v>2</v>
      </c>
      <c r="H84" s="2">
        <f>F84/E84</f>
        <v>0</v>
      </c>
      <c r="I84" s="1">
        <f>C87</f>
        <v>7</v>
      </c>
      <c r="J84" s="1">
        <f>D87</f>
        <v>28</v>
      </c>
    </row>
    <row r="85" spans="1:10" x14ac:dyDescent="0.2">
      <c r="B85" s="1" t="s">
        <v>62</v>
      </c>
      <c r="C85" s="1">
        <v>0</v>
      </c>
      <c r="D85" s="1">
        <v>14</v>
      </c>
      <c r="H85" s="2"/>
    </row>
    <row r="86" spans="1:10" x14ac:dyDescent="0.2">
      <c r="H86" s="2"/>
    </row>
    <row r="87" spans="1:10" x14ac:dyDescent="0.2">
      <c r="A87" s="8"/>
      <c r="B87" s="9" t="s">
        <v>11</v>
      </c>
      <c r="C87" s="9">
        <f>SUM(C84:C86)</f>
        <v>7</v>
      </c>
      <c r="D87" s="9">
        <f>SUM(D84:D86)</f>
        <v>28</v>
      </c>
      <c r="E87" s="9">
        <f>COUNT(C84:C86)</f>
        <v>2</v>
      </c>
      <c r="F87" s="9"/>
      <c r="G87" s="9"/>
      <c r="H87" s="10"/>
      <c r="I87" s="9"/>
      <c r="J87" s="9"/>
    </row>
    <row r="88" spans="1:10" x14ac:dyDescent="0.2">
      <c r="C88" s="3"/>
      <c r="D88" s="3"/>
      <c r="E88" s="3"/>
      <c r="F88" s="3"/>
      <c r="G88" s="3"/>
      <c r="H88" s="4"/>
      <c r="I88" s="3"/>
      <c r="J88" s="3"/>
    </row>
    <row r="89" spans="1:10" x14ac:dyDescent="0.2">
      <c r="A89" s="6" t="s">
        <v>14</v>
      </c>
      <c r="B89" s="1">
        <v>2008</v>
      </c>
      <c r="C89" s="1">
        <v>0</v>
      </c>
      <c r="D89" s="1">
        <v>35</v>
      </c>
      <c r="E89" s="1">
        <f>E108</f>
        <v>18</v>
      </c>
      <c r="F89" s="5">
        <v>11</v>
      </c>
      <c r="G89" s="5">
        <v>7</v>
      </c>
      <c r="H89" s="2">
        <f>F89/E89</f>
        <v>0.61111111111111116</v>
      </c>
      <c r="I89" s="1">
        <f>C108</f>
        <v>418</v>
      </c>
      <c r="J89" s="1">
        <f>D108</f>
        <v>377</v>
      </c>
    </row>
    <row r="90" spans="1:10" x14ac:dyDescent="0.2">
      <c r="A90" s="6"/>
      <c r="B90" s="1">
        <v>2008</v>
      </c>
      <c r="C90" s="14">
        <v>13</v>
      </c>
      <c r="D90" s="14">
        <v>0</v>
      </c>
    </row>
    <row r="91" spans="1:10" x14ac:dyDescent="0.2">
      <c r="A91" s="6"/>
      <c r="B91" s="5">
        <v>2009</v>
      </c>
      <c r="C91" s="5">
        <v>23</v>
      </c>
      <c r="D91" s="5">
        <v>27</v>
      </c>
      <c r="E91" s="5"/>
      <c r="F91" s="5"/>
      <c r="G91" s="5"/>
      <c r="H91" s="5"/>
      <c r="I91" s="5"/>
      <c r="J91" s="5"/>
    </row>
    <row r="92" spans="1:10" x14ac:dyDescent="0.2">
      <c r="A92" s="6"/>
      <c r="B92" s="5">
        <v>2010</v>
      </c>
      <c r="C92" s="13">
        <v>23</v>
      </c>
      <c r="D92" s="13">
        <v>17</v>
      </c>
      <c r="E92" s="5"/>
      <c r="F92" s="5"/>
      <c r="G92" s="5"/>
      <c r="H92" s="5"/>
      <c r="I92" s="5"/>
      <c r="J92" s="5"/>
    </row>
    <row r="93" spans="1:10" x14ac:dyDescent="0.2">
      <c r="A93" s="6"/>
      <c r="B93" s="5">
        <v>2011</v>
      </c>
      <c r="C93" s="13">
        <v>19</v>
      </c>
      <c r="D93" s="13">
        <v>13</v>
      </c>
      <c r="E93" s="5"/>
      <c r="F93" s="5"/>
      <c r="G93" s="5"/>
      <c r="H93" s="5"/>
      <c r="I93" s="5"/>
      <c r="J93" s="5"/>
    </row>
    <row r="94" spans="1:10" x14ac:dyDescent="0.2">
      <c r="A94" s="6"/>
      <c r="B94" s="5" t="s">
        <v>36</v>
      </c>
      <c r="C94" s="13">
        <v>21</v>
      </c>
      <c r="D94" s="13">
        <v>7</v>
      </c>
      <c r="E94" s="5"/>
      <c r="F94" s="5"/>
      <c r="G94" s="5"/>
      <c r="H94" s="5"/>
      <c r="I94" s="5"/>
      <c r="J94" s="5"/>
    </row>
    <row r="95" spans="1:10" x14ac:dyDescent="0.2">
      <c r="A95" s="6"/>
      <c r="B95" s="5">
        <v>2012</v>
      </c>
      <c r="C95" s="13">
        <v>20</v>
      </c>
      <c r="D95" s="13">
        <v>0</v>
      </c>
      <c r="E95" s="5"/>
      <c r="F95" s="5"/>
      <c r="G95" s="5"/>
      <c r="H95" s="5"/>
      <c r="I95" s="5"/>
      <c r="J95" s="5"/>
    </row>
    <row r="96" spans="1:10" x14ac:dyDescent="0.2">
      <c r="A96" s="6"/>
      <c r="B96" s="5">
        <v>2015</v>
      </c>
      <c r="C96" s="13">
        <v>17</v>
      </c>
      <c r="D96" s="13">
        <v>12</v>
      </c>
      <c r="E96" s="5"/>
      <c r="F96" s="5"/>
      <c r="G96" s="5"/>
      <c r="H96" s="5"/>
      <c r="I96" s="5"/>
      <c r="J96" s="5"/>
    </row>
    <row r="97" spans="1:10" x14ac:dyDescent="0.2">
      <c r="A97" s="6"/>
      <c r="B97" s="5">
        <v>2016</v>
      </c>
      <c r="C97" s="13">
        <v>48</v>
      </c>
      <c r="D97" s="13">
        <v>14</v>
      </c>
      <c r="E97" s="5"/>
      <c r="F97" s="5"/>
      <c r="G97" s="5"/>
      <c r="H97" s="5"/>
      <c r="I97" s="5"/>
      <c r="J97" s="5"/>
    </row>
    <row r="98" spans="1:10" x14ac:dyDescent="0.2">
      <c r="A98" s="6"/>
      <c r="B98" s="5">
        <v>2017</v>
      </c>
      <c r="C98" s="13">
        <v>38</v>
      </c>
      <c r="D98" s="13">
        <v>15</v>
      </c>
      <c r="E98" s="5"/>
      <c r="F98" s="5"/>
      <c r="G98" s="5"/>
      <c r="H98" s="5"/>
      <c r="I98" s="5"/>
      <c r="J98" s="5"/>
    </row>
    <row r="99" spans="1:10" x14ac:dyDescent="0.2">
      <c r="A99" s="6"/>
      <c r="B99" s="5">
        <v>2018</v>
      </c>
      <c r="C99" s="13">
        <v>35</v>
      </c>
      <c r="D99" s="13">
        <v>21</v>
      </c>
      <c r="E99" s="5"/>
      <c r="F99" s="5"/>
      <c r="G99" s="5"/>
      <c r="H99" s="5"/>
      <c r="I99" s="5"/>
      <c r="J99" s="5"/>
    </row>
    <row r="100" spans="1:10" x14ac:dyDescent="0.2">
      <c r="A100" s="6"/>
      <c r="B100" s="5">
        <v>2019</v>
      </c>
      <c r="C100" s="5">
        <v>7</v>
      </c>
      <c r="D100" s="5">
        <v>28</v>
      </c>
      <c r="E100" s="5"/>
      <c r="F100" s="5"/>
      <c r="G100" s="5"/>
      <c r="H100" s="5"/>
      <c r="I100" s="5"/>
      <c r="J100" s="5"/>
    </row>
    <row r="101" spans="1:10" x14ac:dyDescent="0.2">
      <c r="A101" s="6"/>
      <c r="B101" s="5">
        <v>2020</v>
      </c>
      <c r="C101" s="5">
        <v>9</v>
      </c>
      <c r="D101" s="5">
        <v>26</v>
      </c>
      <c r="E101" s="5"/>
      <c r="F101" s="5"/>
      <c r="G101" s="5"/>
      <c r="H101" s="5"/>
      <c r="I101" s="5"/>
      <c r="J101" s="5"/>
    </row>
    <row r="102" spans="1:10" x14ac:dyDescent="0.2">
      <c r="A102" s="6"/>
      <c r="B102" s="5">
        <v>2021</v>
      </c>
      <c r="C102" s="5">
        <v>17</v>
      </c>
      <c r="D102" s="5">
        <v>23</v>
      </c>
      <c r="E102" s="5"/>
      <c r="F102" s="5"/>
      <c r="G102" s="5"/>
      <c r="H102" s="5"/>
      <c r="I102" s="5"/>
      <c r="J102" s="5"/>
    </row>
    <row r="103" spans="1:10" x14ac:dyDescent="0.2">
      <c r="A103" s="6"/>
      <c r="B103" s="5">
        <v>2022</v>
      </c>
      <c r="C103" s="5">
        <v>23</v>
      </c>
      <c r="D103" s="5">
        <v>47</v>
      </c>
      <c r="E103" s="5"/>
      <c r="F103" s="5"/>
      <c r="G103" s="5"/>
      <c r="H103" s="5"/>
      <c r="I103" s="5"/>
      <c r="J103" s="5"/>
    </row>
    <row r="104" spans="1:10" x14ac:dyDescent="0.2">
      <c r="A104" s="6"/>
      <c r="B104" s="1">
        <v>2023</v>
      </c>
      <c r="C104" s="1">
        <v>21</v>
      </c>
      <c r="D104" s="1">
        <v>26</v>
      </c>
      <c r="E104" s="5"/>
      <c r="F104" s="5"/>
      <c r="G104" s="5"/>
      <c r="H104" s="5"/>
      <c r="I104" s="5"/>
      <c r="J104" s="5"/>
    </row>
    <row r="105" spans="1:10" x14ac:dyDescent="0.2">
      <c r="A105" s="6"/>
      <c r="B105" s="5">
        <v>2023</v>
      </c>
      <c r="C105" s="13">
        <v>49</v>
      </c>
      <c r="D105" s="13">
        <v>36</v>
      </c>
      <c r="E105" s="5"/>
      <c r="F105" s="5"/>
      <c r="G105" s="5"/>
      <c r="H105" s="5"/>
      <c r="I105" s="5"/>
      <c r="J105" s="5"/>
    </row>
    <row r="106" spans="1:10" x14ac:dyDescent="0.2">
      <c r="A106" s="6"/>
      <c r="B106" s="5">
        <v>2024</v>
      </c>
      <c r="C106" s="13">
        <v>35</v>
      </c>
      <c r="D106" s="13">
        <v>30</v>
      </c>
      <c r="E106" s="5"/>
      <c r="F106" s="5"/>
      <c r="G106" s="5"/>
      <c r="H106" s="5"/>
      <c r="I106" s="5"/>
      <c r="J106" s="5"/>
    </row>
    <row r="107" spans="1:10" x14ac:dyDescent="0.2">
      <c r="A107" s="6"/>
      <c r="B107" s="5"/>
      <c r="C107" s="5"/>
      <c r="D107" s="5"/>
      <c r="E107" s="5"/>
      <c r="F107" s="5"/>
      <c r="G107" s="5"/>
      <c r="H107" s="5"/>
      <c r="I107" s="5"/>
      <c r="J107" s="5"/>
    </row>
    <row r="108" spans="1:10" x14ac:dyDescent="0.2">
      <c r="A108" s="11"/>
      <c r="B108" s="12" t="s">
        <v>11</v>
      </c>
      <c r="C108" s="9">
        <f>SUM(C89:C106)</f>
        <v>418</v>
      </c>
      <c r="D108" s="9">
        <f>SUM(D89:D106)</f>
        <v>377</v>
      </c>
      <c r="E108" s="9">
        <f>COUNT(C89:C106)</f>
        <v>18</v>
      </c>
      <c r="F108" s="12"/>
      <c r="G108" s="12"/>
      <c r="H108" s="12"/>
      <c r="I108" s="12"/>
      <c r="J108" s="12"/>
    </row>
    <row r="109" spans="1:10" x14ac:dyDescent="0.2">
      <c r="A109" s="6"/>
      <c r="B109" s="5"/>
      <c r="F109" s="5"/>
      <c r="G109" s="5"/>
      <c r="H109" s="5"/>
      <c r="I109" s="5"/>
      <c r="J109" s="5"/>
    </row>
    <row r="110" spans="1:10" x14ac:dyDescent="0.2">
      <c r="A110" s="6" t="s">
        <v>19</v>
      </c>
      <c r="B110" s="5">
        <v>2008</v>
      </c>
      <c r="C110" s="5">
        <v>14</v>
      </c>
      <c r="D110" s="5">
        <v>30</v>
      </c>
      <c r="E110" s="5">
        <f>E112</f>
        <v>1</v>
      </c>
      <c r="F110" s="5">
        <v>0</v>
      </c>
      <c r="G110" s="5">
        <v>1</v>
      </c>
      <c r="H110" s="2">
        <f>F110/E110</f>
        <v>0</v>
      </c>
      <c r="I110" s="1">
        <f>C112</f>
        <v>14</v>
      </c>
      <c r="J110" s="1">
        <f>D112</f>
        <v>30</v>
      </c>
    </row>
    <row r="111" spans="1:10" x14ac:dyDescent="0.2">
      <c r="A111" s="6"/>
      <c r="B111" s="5"/>
      <c r="C111" s="5"/>
      <c r="D111" s="5"/>
      <c r="E111" s="5"/>
      <c r="F111" s="5"/>
      <c r="G111" s="5"/>
      <c r="H111" s="5"/>
      <c r="I111" s="5"/>
      <c r="J111" s="5"/>
    </row>
    <row r="112" spans="1:10" x14ac:dyDescent="0.2">
      <c r="A112" s="11"/>
      <c r="B112" s="12" t="s">
        <v>11</v>
      </c>
      <c r="C112" s="9">
        <f>SUM(C110:C111)</f>
        <v>14</v>
      </c>
      <c r="D112" s="9">
        <f>SUM(D110:D111)</f>
        <v>30</v>
      </c>
      <c r="E112" s="9">
        <f>COUNT(C110:C111)</f>
        <v>1</v>
      </c>
      <c r="F112" s="12"/>
      <c r="G112" s="12"/>
      <c r="H112" s="12"/>
      <c r="I112" s="12"/>
      <c r="J112" s="12"/>
    </row>
    <row r="114" spans="1:10" x14ac:dyDescent="0.2">
      <c r="A114" s="6" t="s">
        <v>58</v>
      </c>
      <c r="B114" s="5">
        <v>2019</v>
      </c>
      <c r="C114" s="13">
        <v>61</v>
      </c>
      <c r="D114" s="13">
        <v>6</v>
      </c>
      <c r="E114" s="5">
        <f>E117</f>
        <v>2</v>
      </c>
      <c r="F114" s="5">
        <v>2</v>
      </c>
      <c r="G114" s="5">
        <v>0</v>
      </c>
      <c r="H114" s="2">
        <f>F114/E114</f>
        <v>1</v>
      </c>
      <c r="I114" s="1">
        <f>C117</f>
        <v>84</v>
      </c>
      <c r="J114" s="1">
        <f>D117</f>
        <v>13</v>
      </c>
    </row>
    <row r="115" spans="1:10" x14ac:dyDescent="0.2">
      <c r="A115" s="6"/>
      <c r="B115" s="5">
        <v>2020</v>
      </c>
      <c r="C115" s="13">
        <v>23</v>
      </c>
      <c r="D115" s="13">
        <v>7</v>
      </c>
      <c r="E115" s="5"/>
      <c r="F115" s="5"/>
      <c r="G115" s="5"/>
      <c r="H115" s="5"/>
      <c r="I115" s="5"/>
      <c r="J115" s="5"/>
    </row>
    <row r="116" spans="1:10" x14ac:dyDescent="0.2">
      <c r="A116" s="6"/>
      <c r="B116" s="5"/>
      <c r="C116" s="5"/>
      <c r="D116" s="5"/>
      <c r="E116" s="5"/>
      <c r="F116" s="5"/>
      <c r="G116" s="5"/>
      <c r="H116" s="5"/>
      <c r="I116" s="5"/>
      <c r="J116" s="5"/>
    </row>
    <row r="117" spans="1:10" x14ac:dyDescent="0.2">
      <c r="A117" s="11"/>
      <c r="B117" s="12" t="s">
        <v>11</v>
      </c>
      <c r="C117" s="9">
        <f>SUM(C114:C116)</f>
        <v>84</v>
      </c>
      <c r="D117" s="9">
        <f>SUM(D114:D116)</f>
        <v>13</v>
      </c>
      <c r="E117" s="9">
        <f>COUNT(C114:C116)</f>
        <v>2</v>
      </c>
      <c r="F117" s="12"/>
      <c r="G117" s="12"/>
      <c r="H117" s="12"/>
      <c r="I117" s="12"/>
      <c r="J117" s="12"/>
    </row>
    <row r="119" spans="1:10" x14ac:dyDescent="0.2">
      <c r="A119" s="6" t="s">
        <v>26</v>
      </c>
      <c r="B119" s="5">
        <v>2009</v>
      </c>
      <c r="C119" s="5">
        <v>14</v>
      </c>
      <c r="D119" s="5">
        <v>31</v>
      </c>
      <c r="E119" s="5">
        <f>E125</f>
        <v>5</v>
      </c>
      <c r="F119" s="5">
        <v>4</v>
      </c>
      <c r="G119" s="5">
        <v>1</v>
      </c>
      <c r="H119" s="2">
        <f>F119/E119</f>
        <v>0.8</v>
      </c>
      <c r="I119" s="1">
        <f>C125</f>
        <v>163</v>
      </c>
      <c r="J119" s="1">
        <f>D125</f>
        <v>76</v>
      </c>
    </row>
    <row r="120" spans="1:10" x14ac:dyDescent="0.2">
      <c r="A120" s="6"/>
      <c r="B120" s="5">
        <v>2010</v>
      </c>
      <c r="C120" s="13">
        <v>35</v>
      </c>
      <c r="D120" s="13">
        <v>25</v>
      </c>
      <c r="E120" s="5"/>
      <c r="F120" s="5"/>
      <c r="G120" s="5"/>
      <c r="H120" s="5"/>
      <c r="I120" s="5"/>
      <c r="J120" s="5"/>
    </row>
    <row r="121" spans="1:10" x14ac:dyDescent="0.2">
      <c r="A121" s="6"/>
      <c r="B121" s="5">
        <v>2011</v>
      </c>
      <c r="C121" s="13">
        <v>38</v>
      </c>
      <c r="D121" s="13">
        <v>17</v>
      </c>
      <c r="E121" s="5"/>
      <c r="F121" s="5"/>
      <c r="G121" s="5"/>
      <c r="H121" s="5"/>
      <c r="I121" s="5"/>
      <c r="J121" s="5"/>
    </row>
    <row r="122" spans="1:10" x14ac:dyDescent="0.2">
      <c r="A122" s="6"/>
      <c r="B122" s="5">
        <v>2012</v>
      </c>
      <c r="C122" s="13">
        <v>42</v>
      </c>
      <c r="D122" s="13">
        <v>3</v>
      </c>
      <c r="E122" s="5"/>
      <c r="F122" s="5"/>
      <c r="G122" s="5"/>
      <c r="H122" s="5"/>
      <c r="I122" s="5"/>
      <c r="J122" s="5"/>
    </row>
    <row r="123" spans="1:10" x14ac:dyDescent="0.2">
      <c r="A123" s="6"/>
      <c r="B123" s="5">
        <v>2021</v>
      </c>
      <c r="C123" s="13">
        <v>34</v>
      </c>
      <c r="D123" s="13">
        <v>0</v>
      </c>
      <c r="E123" s="5"/>
      <c r="F123" s="5"/>
      <c r="G123" s="5"/>
      <c r="H123" s="5"/>
      <c r="I123" s="5"/>
      <c r="J123" s="5"/>
    </row>
    <row r="124" spans="1:10" x14ac:dyDescent="0.2">
      <c r="A124" s="6"/>
      <c r="B124" s="5"/>
      <c r="C124" s="5"/>
      <c r="D124" s="5"/>
      <c r="E124" s="5"/>
      <c r="F124" s="5"/>
      <c r="G124" s="5"/>
      <c r="H124" s="5"/>
      <c r="I124" s="5"/>
      <c r="J124" s="5"/>
    </row>
    <row r="125" spans="1:10" x14ac:dyDescent="0.2">
      <c r="A125" s="11"/>
      <c r="B125" s="12" t="s">
        <v>11</v>
      </c>
      <c r="C125" s="9">
        <f>SUM(C119:C124)</f>
        <v>163</v>
      </c>
      <c r="D125" s="9">
        <f>SUM(D119:D124)</f>
        <v>76</v>
      </c>
      <c r="E125" s="9">
        <f>COUNT(C119:C124)</f>
        <v>5</v>
      </c>
      <c r="F125" s="12"/>
      <c r="G125" s="12"/>
      <c r="H125" s="12"/>
      <c r="I125" s="12"/>
      <c r="J125" s="12"/>
    </row>
    <row r="126" spans="1:10" x14ac:dyDescent="0.2">
      <c r="A126" s="6"/>
      <c r="B126" s="5"/>
      <c r="F126" s="5"/>
      <c r="G126" s="5"/>
      <c r="H126" s="5"/>
      <c r="I126" s="5"/>
      <c r="J126" s="5"/>
    </row>
    <row r="127" spans="1:10" x14ac:dyDescent="0.2">
      <c r="A127" s="6" t="s">
        <v>64</v>
      </c>
      <c r="B127" s="5">
        <v>2021</v>
      </c>
      <c r="C127" s="13">
        <v>27</v>
      </c>
      <c r="D127" s="13">
        <v>7</v>
      </c>
      <c r="E127" s="5">
        <f>E129</f>
        <v>1</v>
      </c>
      <c r="F127" s="5">
        <v>1</v>
      </c>
      <c r="G127" s="5">
        <v>0</v>
      </c>
      <c r="H127" s="2">
        <f>F127/E127</f>
        <v>1</v>
      </c>
      <c r="I127" s="1">
        <f>C129</f>
        <v>27</v>
      </c>
      <c r="J127" s="1">
        <f>D129</f>
        <v>7</v>
      </c>
    </row>
    <row r="128" spans="1:10" x14ac:dyDescent="0.2">
      <c r="A128" s="6"/>
      <c r="B128" s="5"/>
      <c r="C128" s="5"/>
      <c r="D128" s="5"/>
      <c r="E128" s="5"/>
      <c r="F128" s="5"/>
      <c r="G128" s="5"/>
      <c r="H128" s="5"/>
      <c r="I128" s="5"/>
      <c r="J128" s="5"/>
    </row>
    <row r="129" spans="1:10" x14ac:dyDescent="0.2">
      <c r="A129" s="11"/>
      <c r="B129" s="12" t="s">
        <v>11</v>
      </c>
      <c r="C129" s="9">
        <f>SUM(C127:C128)</f>
        <v>27</v>
      </c>
      <c r="D129" s="9">
        <f>SUM(D127:D128)</f>
        <v>7</v>
      </c>
      <c r="E129" s="9">
        <f>COUNT(C127:C128)</f>
        <v>1</v>
      </c>
      <c r="F129" s="12"/>
      <c r="G129" s="12"/>
      <c r="H129" s="12"/>
      <c r="I129" s="12"/>
      <c r="J129" s="12"/>
    </row>
    <row r="130" spans="1:10" x14ac:dyDescent="0.2">
      <c r="A130" s="6"/>
      <c r="B130" s="5"/>
      <c r="F130" s="5"/>
      <c r="G130" s="5"/>
      <c r="H130" s="5"/>
      <c r="I130" s="5"/>
      <c r="J130" s="5"/>
    </row>
    <row r="131" spans="1:10" x14ac:dyDescent="0.2">
      <c r="A131" s="6" t="s">
        <v>33</v>
      </c>
      <c r="B131" s="5">
        <v>2011</v>
      </c>
      <c r="C131" s="13">
        <v>35</v>
      </c>
      <c r="D131" s="13">
        <v>7</v>
      </c>
      <c r="E131" s="5">
        <f>E136</f>
        <v>4</v>
      </c>
      <c r="F131" s="5">
        <v>3</v>
      </c>
      <c r="G131" s="5">
        <v>1</v>
      </c>
      <c r="H131" s="2">
        <f>F131/E131</f>
        <v>0.75</v>
      </c>
      <c r="I131" s="1">
        <f>C136</f>
        <v>111</v>
      </c>
      <c r="J131" s="1">
        <f>D136</f>
        <v>44</v>
      </c>
    </row>
    <row r="132" spans="1:10" x14ac:dyDescent="0.2">
      <c r="A132" s="6"/>
      <c r="B132" s="5">
        <v>2012</v>
      </c>
      <c r="C132" s="13">
        <v>28</v>
      </c>
      <c r="D132" s="13">
        <v>17</v>
      </c>
      <c r="E132" s="5"/>
      <c r="F132" s="5"/>
      <c r="G132" s="5"/>
      <c r="H132" s="5"/>
      <c r="I132" s="5"/>
      <c r="J132" s="5"/>
    </row>
    <row r="133" spans="1:10" x14ac:dyDescent="0.2">
      <c r="A133" s="6"/>
      <c r="B133" s="5">
        <v>2022</v>
      </c>
      <c r="C133" s="5">
        <v>17</v>
      </c>
      <c r="D133" s="5">
        <v>20</v>
      </c>
      <c r="E133" s="5"/>
      <c r="F133" s="5"/>
      <c r="G133" s="5"/>
      <c r="H133" s="5"/>
      <c r="I133" s="5"/>
      <c r="J133" s="5"/>
    </row>
    <row r="134" spans="1:10" x14ac:dyDescent="0.2">
      <c r="A134" s="6"/>
      <c r="B134" s="5">
        <v>2023</v>
      </c>
      <c r="C134" s="13">
        <v>31</v>
      </c>
      <c r="D134" s="13">
        <v>0</v>
      </c>
      <c r="E134" s="5"/>
      <c r="F134" s="5"/>
      <c r="G134" s="5"/>
      <c r="H134" s="5"/>
      <c r="I134" s="5"/>
      <c r="J134" s="5"/>
    </row>
    <row r="135" spans="1:10" x14ac:dyDescent="0.2">
      <c r="A135" s="6"/>
      <c r="B135" s="5"/>
      <c r="C135" s="5"/>
      <c r="D135" s="5"/>
      <c r="E135" s="5"/>
      <c r="F135" s="5"/>
      <c r="G135" s="5"/>
      <c r="H135" s="5"/>
      <c r="I135" s="5"/>
      <c r="J135" s="5"/>
    </row>
    <row r="136" spans="1:10" x14ac:dyDescent="0.2">
      <c r="A136" s="11"/>
      <c r="B136" s="12" t="s">
        <v>11</v>
      </c>
      <c r="C136" s="9">
        <f>SUM(C131:C135)</f>
        <v>111</v>
      </c>
      <c r="D136" s="9">
        <f>SUM(D131:D135)</f>
        <v>44</v>
      </c>
      <c r="E136" s="9">
        <f>COUNT(C131:C135)</f>
        <v>4</v>
      </c>
      <c r="F136" s="12"/>
      <c r="G136" s="12"/>
      <c r="H136" s="12"/>
      <c r="I136" s="12"/>
      <c r="J136" s="12"/>
    </row>
    <row r="137" spans="1:10" x14ac:dyDescent="0.2">
      <c r="A137" s="6"/>
      <c r="B137" s="5"/>
      <c r="F137" s="5"/>
      <c r="G137" s="5"/>
      <c r="H137" s="5"/>
      <c r="I137" s="5"/>
      <c r="J137" s="5"/>
    </row>
    <row r="138" spans="1:10" x14ac:dyDescent="0.2">
      <c r="A138" s="6" t="s">
        <v>65</v>
      </c>
      <c r="B138" s="5">
        <v>2021</v>
      </c>
      <c r="C138" s="5">
        <v>6</v>
      </c>
      <c r="D138" s="5">
        <v>20</v>
      </c>
      <c r="E138" s="5">
        <f>E141</f>
        <v>2</v>
      </c>
      <c r="F138" s="5">
        <v>0</v>
      </c>
      <c r="G138" s="5">
        <v>2</v>
      </c>
      <c r="H138" s="2">
        <f>F138/E138</f>
        <v>0</v>
      </c>
      <c r="I138" s="1">
        <f>C141</f>
        <v>35</v>
      </c>
      <c r="J138" s="1">
        <f>D141</f>
        <v>51</v>
      </c>
    </row>
    <row r="139" spans="1:10" x14ac:dyDescent="0.2">
      <c r="A139" s="6"/>
      <c r="B139" s="5">
        <v>2024</v>
      </c>
      <c r="C139" s="5">
        <v>29</v>
      </c>
      <c r="D139" s="5">
        <v>31</v>
      </c>
      <c r="E139" s="5"/>
      <c r="F139" s="5"/>
      <c r="G139" s="5"/>
      <c r="H139" s="2"/>
    </row>
    <row r="140" spans="1:10" x14ac:dyDescent="0.2">
      <c r="A140" s="6"/>
      <c r="B140" s="5"/>
      <c r="C140" s="5"/>
      <c r="D140" s="5"/>
      <c r="E140" s="5"/>
      <c r="F140" s="5"/>
      <c r="G140" s="5"/>
      <c r="H140" s="5"/>
      <c r="I140" s="5"/>
      <c r="J140" s="5"/>
    </row>
    <row r="141" spans="1:10" x14ac:dyDescent="0.2">
      <c r="A141" s="11"/>
      <c r="B141" s="12" t="s">
        <v>11</v>
      </c>
      <c r="C141" s="9">
        <f>SUM(C138:C140)</f>
        <v>35</v>
      </c>
      <c r="D141" s="9">
        <f>SUM(D138:D140)</f>
        <v>51</v>
      </c>
      <c r="E141" s="9">
        <f>COUNT(C138:C140)</f>
        <v>2</v>
      </c>
      <c r="F141" s="12"/>
      <c r="G141" s="12"/>
      <c r="H141" s="12"/>
      <c r="I141" s="12"/>
      <c r="J141" s="12"/>
    </row>
    <row r="142" spans="1:10" x14ac:dyDescent="0.2">
      <c r="A142" s="6"/>
      <c r="B142" s="5"/>
      <c r="F142" s="5"/>
      <c r="G142" s="5"/>
      <c r="H142" s="5"/>
      <c r="I142" s="5"/>
      <c r="J142" s="5"/>
    </row>
    <row r="143" spans="1:10" x14ac:dyDescent="0.2">
      <c r="A143" s="6" t="s">
        <v>66</v>
      </c>
      <c r="B143" s="5">
        <v>2021</v>
      </c>
      <c r="C143" s="13">
        <v>28</v>
      </c>
      <c r="D143" s="13">
        <v>7</v>
      </c>
      <c r="E143" s="5">
        <f>E145</f>
        <v>1</v>
      </c>
      <c r="F143" s="5">
        <v>1</v>
      </c>
      <c r="G143" s="5">
        <v>0</v>
      </c>
      <c r="H143" s="2">
        <f>F143/E143</f>
        <v>1</v>
      </c>
      <c r="I143" s="1">
        <f>C145</f>
        <v>28</v>
      </c>
      <c r="J143" s="1">
        <f>D145</f>
        <v>7</v>
      </c>
    </row>
    <row r="144" spans="1:10" x14ac:dyDescent="0.2">
      <c r="A144" s="6"/>
      <c r="B144" s="5"/>
      <c r="C144" s="5"/>
      <c r="D144" s="5"/>
      <c r="E144" s="5"/>
      <c r="F144" s="5"/>
      <c r="G144" s="5"/>
      <c r="H144" s="5"/>
      <c r="I144" s="5"/>
      <c r="J144" s="5"/>
    </row>
    <row r="145" spans="1:10" x14ac:dyDescent="0.2">
      <c r="A145" s="11"/>
      <c r="B145" s="12" t="s">
        <v>11</v>
      </c>
      <c r="C145" s="9">
        <f>SUM(C143:C144)</f>
        <v>28</v>
      </c>
      <c r="D145" s="9">
        <f>SUM(D143:D144)</f>
        <v>7</v>
      </c>
      <c r="E145" s="9">
        <f>COUNT(C143:C144)</f>
        <v>1</v>
      </c>
      <c r="F145" s="12"/>
      <c r="G145" s="12"/>
      <c r="H145" s="12"/>
      <c r="I145" s="12"/>
      <c r="J145" s="12"/>
    </row>
    <row r="146" spans="1:10" x14ac:dyDescent="0.2">
      <c r="A146" s="6"/>
      <c r="B146" s="5"/>
      <c r="F146" s="5"/>
      <c r="G146" s="5"/>
      <c r="H146" s="5"/>
      <c r="I146" s="5"/>
      <c r="J146" s="5"/>
    </row>
    <row r="147" spans="1:10" x14ac:dyDescent="0.2">
      <c r="A147" s="6" t="s">
        <v>79</v>
      </c>
      <c r="B147" s="5">
        <v>2022</v>
      </c>
      <c r="C147" s="5">
        <v>13</v>
      </c>
      <c r="D147" s="5">
        <v>24</v>
      </c>
      <c r="E147" s="5">
        <f>E150</f>
        <v>2</v>
      </c>
      <c r="F147" s="5">
        <v>1</v>
      </c>
      <c r="G147" s="5">
        <v>1</v>
      </c>
      <c r="H147" s="2">
        <f>F147/E147</f>
        <v>0.5</v>
      </c>
      <c r="I147" s="1">
        <f>C150</f>
        <v>36</v>
      </c>
      <c r="J147" s="1">
        <f>D150</f>
        <v>46</v>
      </c>
    </row>
    <row r="148" spans="1:10" x14ac:dyDescent="0.2">
      <c r="A148" s="6"/>
      <c r="B148" s="5">
        <v>2023</v>
      </c>
      <c r="C148" s="13">
        <v>23</v>
      </c>
      <c r="D148" s="13">
        <v>22</v>
      </c>
      <c r="E148" s="5"/>
      <c r="F148" s="5"/>
      <c r="G148" s="5"/>
      <c r="H148" s="2"/>
    </row>
    <row r="149" spans="1:10" x14ac:dyDescent="0.2">
      <c r="A149" s="6"/>
      <c r="B149" s="5"/>
      <c r="C149" s="5"/>
      <c r="D149" s="5"/>
      <c r="E149" s="5"/>
      <c r="F149" s="5"/>
      <c r="G149" s="5"/>
      <c r="H149" s="5"/>
      <c r="I149" s="5"/>
      <c r="J149" s="5"/>
    </row>
    <row r="150" spans="1:10" x14ac:dyDescent="0.2">
      <c r="A150" s="11"/>
      <c r="B150" s="12" t="s">
        <v>11</v>
      </c>
      <c r="C150" s="9">
        <f>SUM(C147:C149)</f>
        <v>36</v>
      </c>
      <c r="D150" s="9">
        <f>SUM(D147:D149)</f>
        <v>46</v>
      </c>
      <c r="E150" s="9">
        <f>COUNT(C147:C149)</f>
        <v>2</v>
      </c>
      <c r="F150" s="12"/>
      <c r="G150" s="12"/>
      <c r="H150" s="12"/>
      <c r="I150" s="12"/>
      <c r="J150" s="12"/>
    </row>
    <row r="151" spans="1:10" x14ac:dyDescent="0.2">
      <c r="A151" s="6"/>
      <c r="B151" s="5"/>
      <c r="F151" s="5"/>
      <c r="G151" s="5"/>
      <c r="H151" s="5"/>
      <c r="I151" s="5"/>
      <c r="J151" s="5"/>
    </row>
    <row r="152" spans="1:10" x14ac:dyDescent="0.2">
      <c r="A152" s="6" t="s">
        <v>54</v>
      </c>
      <c r="B152" s="5" t="s">
        <v>55</v>
      </c>
      <c r="C152" s="5">
        <v>18</v>
      </c>
      <c r="D152" s="5">
        <v>28</v>
      </c>
      <c r="E152" s="5">
        <f>E155</f>
        <v>2</v>
      </c>
      <c r="F152" s="5">
        <v>0</v>
      </c>
      <c r="G152" s="5">
        <v>2</v>
      </c>
      <c r="H152" s="2">
        <f>F152/E152</f>
        <v>0</v>
      </c>
      <c r="I152" s="1">
        <f>C155</f>
        <v>41</v>
      </c>
      <c r="J152" s="1">
        <f>D155</f>
        <v>62</v>
      </c>
    </row>
    <row r="153" spans="1:10" x14ac:dyDescent="0.2">
      <c r="A153" s="6"/>
      <c r="B153" s="5" t="s">
        <v>56</v>
      </c>
      <c r="C153" s="5">
        <v>23</v>
      </c>
      <c r="D153" s="5">
        <v>34</v>
      </c>
      <c r="E153" s="5"/>
      <c r="F153" s="5"/>
      <c r="G153" s="5"/>
      <c r="H153" s="5"/>
      <c r="I153" s="5"/>
      <c r="J153" s="5"/>
    </row>
    <row r="154" spans="1:10" x14ac:dyDescent="0.2">
      <c r="A154" s="6"/>
      <c r="B154" s="5"/>
      <c r="C154" s="5"/>
      <c r="D154" s="5"/>
      <c r="E154" s="5"/>
      <c r="F154" s="5"/>
      <c r="G154" s="5"/>
      <c r="H154" s="5"/>
      <c r="I154" s="5"/>
      <c r="J154" s="5"/>
    </row>
    <row r="155" spans="1:10" x14ac:dyDescent="0.2">
      <c r="A155" s="11"/>
      <c r="B155" s="12" t="s">
        <v>11</v>
      </c>
      <c r="C155" s="9">
        <f>SUM(C152:C154)</f>
        <v>41</v>
      </c>
      <c r="D155" s="9">
        <f>SUM(D152:D154)</f>
        <v>62</v>
      </c>
      <c r="E155" s="9">
        <f>COUNT(C152:C154)</f>
        <v>2</v>
      </c>
      <c r="F155" s="12"/>
      <c r="G155" s="12"/>
      <c r="H155" s="12"/>
      <c r="I155" s="12"/>
      <c r="J155" s="12"/>
    </row>
    <row r="157" spans="1:10" x14ac:dyDescent="0.2">
      <c r="A157" t="s">
        <v>18</v>
      </c>
      <c r="B157" s="1">
        <v>2008</v>
      </c>
      <c r="C157" s="1">
        <v>0</v>
      </c>
      <c r="D157" s="1">
        <v>27</v>
      </c>
      <c r="E157" s="1">
        <f>E159</f>
        <v>1</v>
      </c>
      <c r="F157" s="1">
        <v>0</v>
      </c>
      <c r="G157" s="1">
        <v>1</v>
      </c>
      <c r="H157" s="2">
        <f>F157/E157</f>
        <v>0</v>
      </c>
      <c r="I157" s="1">
        <f>C159</f>
        <v>0</v>
      </c>
      <c r="J157" s="1">
        <f>D159</f>
        <v>27</v>
      </c>
    </row>
    <row r="159" spans="1:10" x14ac:dyDescent="0.2">
      <c r="A159" s="8"/>
      <c r="B159" s="9" t="s">
        <v>11</v>
      </c>
      <c r="C159" s="9">
        <f>SUM(C157:C158)</f>
        <v>0</v>
      </c>
      <c r="D159" s="9">
        <f>SUM(D157:D158)</f>
        <v>27</v>
      </c>
      <c r="E159" s="9">
        <f>COUNT(C157:C158)</f>
        <v>1</v>
      </c>
      <c r="F159" s="9"/>
      <c r="G159" s="9"/>
      <c r="H159" s="9"/>
      <c r="I159" s="9"/>
      <c r="J159" s="9"/>
    </row>
    <row r="161" spans="1:10" x14ac:dyDescent="0.2">
      <c r="A161" t="s">
        <v>35</v>
      </c>
      <c r="B161" s="1">
        <v>2011</v>
      </c>
      <c r="C161" s="14">
        <v>42</v>
      </c>
      <c r="D161" s="14">
        <v>6</v>
      </c>
      <c r="E161" s="1">
        <f>E164</f>
        <v>2</v>
      </c>
      <c r="F161" s="1">
        <v>2</v>
      </c>
      <c r="G161" s="1">
        <v>0</v>
      </c>
      <c r="H161" s="2">
        <f>F161/E161</f>
        <v>1</v>
      </c>
      <c r="I161" s="1">
        <f>C164</f>
        <v>84</v>
      </c>
      <c r="J161" s="1">
        <f>D164</f>
        <v>18</v>
      </c>
    </row>
    <row r="162" spans="1:10" x14ac:dyDescent="0.2">
      <c r="B162" s="1">
        <v>2012</v>
      </c>
      <c r="C162" s="14">
        <v>42</v>
      </c>
      <c r="D162" s="14">
        <v>12</v>
      </c>
    </row>
    <row r="164" spans="1:10" x14ac:dyDescent="0.2">
      <c r="A164" s="8"/>
      <c r="B164" s="9" t="s">
        <v>11</v>
      </c>
      <c r="C164" s="9">
        <f>SUM(C161:C163)</f>
        <v>84</v>
      </c>
      <c r="D164" s="9">
        <f>SUM(D161:D163)</f>
        <v>18</v>
      </c>
      <c r="E164" s="9">
        <f>COUNT(C161:C163)</f>
        <v>2</v>
      </c>
      <c r="F164" s="9"/>
      <c r="G164" s="9"/>
      <c r="H164" s="9"/>
      <c r="I164" s="9"/>
      <c r="J164" s="9"/>
    </row>
    <row r="166" spans="1:10" x14ac:dyDescent="0.2">
      <c r="A166" t="s">
        <v>86</v>
      </c>
      <c r="B166" s="1">
        <v>2024</v>
      </c>
      <c r="C166" s="14">
        <v>34</v>
      </c>
      <c r="D166" s="14">
        <v>6</v>
      </c>
      <c r="E166" s="1">
        <f>E168</f>
        <v>1</v>
      </c>
      <c r="F166" s="1">
        <v>1</v>
      </c>
      <c r="G166" s="1">
        <v>0</v>
      </c>
      <c r="H166" s="2">
        <f>F166/E166</f>
        <v>1</v>
      </c>
      <c r="I166" s="1">
        <f>C168</f>
        <v>34</v>
      </c>
      <c r="J166" s="1">
        <f>D168</f>
        <v>6</v>
      </c>
    </row>
    <row r="168" spans="1:10" x14ac:dyDescent="0.2">
      <c r="A168" s="8"/>
      <c r="B168" s="9" t="s">
        <v>11</v>
      </c>
      <c r="C168" s="9">
        <f>SUM(C166:C167)</f>
        <v>34</v>
      </c>
      <c r="D168" s="9">
        <f>SUM(D166:D167)</f>
        <v>6</v>
      </c>
      <c r="E168" s="9">
        <f>COUNT(C166:C167)</f>
        <v>1</v>
      </c>
      <c r="F168" s="9"/>
      <c r="G168" s="9"/>
      <c r="H168" s="9"/>
      <c r="I168" s="9"/>
      <c r="J168" s="9"/>
    </row>
    <row r="173" spans="1:10" x14ac:dyDescent="0.2">
      <c r="A173" t="s">
        <v>85</v>
      </c>
      <c r="B173" s="1">
        <v>2024</v>
      </c>
      <c r="C173" s="14">
        <v>21</v>
      </c>
      <c r="D173" s="14">
        <v>8</v>
      </c>
      <c r="E173" s="1">
        <f>E175</f>
        <v>1</v>
      </c>
      <c r="F173" s="1">
        <v>1</v>
      </c>
      <c r="G173" s="1">
        <v>0</v>
      </c>
      <c r="H173" s="2">
        <f>F173/E173</f>
        <v>1</v>
      </c>
      <c r="I173" s="1">
        <f>C175</f>
        <v>21</v>
      </c>
      <c r="J173" s="1">
        <f>D175</f>
        <v>8</v>
      </c>
    </row>
    <row r="175" spans="1:10" x14ac:dyDescent="0.2">
      <c r="A175" s="8"/>
      <c r="B175" s="9" t="s">
        <v>11</v>
      </c>
      <c r="C175" s="9">
        <f>SUM(C173:C174)</f>
        <v>21</v>
      </c>
      <c r="D175" s="9">
        <f>SUM(D173:D174)</f>
        <v>8</v>
      </c>
      <c r="E175" s="9">
        <f>COUNT(C173:C174)</f>
        <v>1</v>
      </c>
      <c r="F175" s="9"/>
      <c r="G175" s="9"/>
      <c r="H175" s="9"/>
      <c r="I175" s="9"/>
      <c r="J175" s="9"/>
    </row>
    <row r="179" spans="1:10" x14ac:dyDescent="0.2">
      <c r="A179" t="s">
        <v>20</v>
      </c>
      <c r="B179" s="1">
        <v>2008</v>
      </c>
      <c r="C179" s="1">
        <v>6</v>
      </c>
      <c r="D179" s="1">
        <v>26</v>
      </c>
      <c r="E179" s="1">
        <f>E185</f>
        <v>5</v>
      </c>
      <c r="F179" s="1">
        <v>4</v>
      </c>
      <c r="G179" s="1">
        <v>1</v>
      </c>
      <c r="H179" s="2">
        <f>F179/E179</f>
        <v>0.8</v>
      </c>
      <c r="I179" s="1">
        <f>C185</f>
        <v>148</v>
      </c>
      <c r="J179" s="1">
        <f>D185</f>
        <v>45</v>
      </c>
    </row>
    <row r="180" spans="1:10" x14ac:dyDescent="0.2">
      <c r="B180" s="1">
        <v>2011</v>
      </c>
      <c r="C180" s="14">
        <v>35</v>
      </c>
      <c r="D180" s="14">
        <v>6</v>
      </c>
    </row>
    <row r="181" spans="1:10" x14ac:dyDescent="0.2">
      <c r="B181" s="1">
        <v>2012</v>
      </c>
      <c r="C181" s="14">
        <v>34</v>
      </c>
      <c r="D181" s="14">
        <v>3</v>
      </c>
    </row>
    <row r="182" spans="1:10" x14ac:dyDescent="0.2">
      <c r="B182" s="1">
        <v>2019</v>
      </c>
      <c r="C182" s="14">
        <v>35</v>
      </c>
      <c r="D182" s="14">
        <v>0</v>
      </c>
    </row>
    <row r="183" spans="1:10" x14ac:dyDescent="0.2">
      <c r="B183" s="1">
        <v>2020</v>
      </c>
      <c r="C183" s="14">
        <v>38</v>
      </c>
      <c r="D183" s="14">
        <v>10</v>
      </c>
    </row>
    <row r="185" spans="1:10" x14ac:dyDescent="0.2">
      <c r="A185" s="8"/>
      <c r="B185" s="9" t="s">
        <v>11</v>
      </c>
      <c r="C185" s="9">
        <f>SUM(C179:C184)</f>
        <v>148</v>
      </c>
      <c r="D185" s="9">
        <f>SUM(D179:D184)</f>
        <v>45</v>
      </c>
      <c r="E185" s="9">
        <f>COUNT(C179:C184)</f>
        <v>5</v>
      </c>
      <c r="F185" s="9"/>
      <c r="G185" s="9"/>
      <c r="H185" s="9"/>
      <c r="I185" s="9"/>
      <c r="J185" s="9"/>
    </row>
    <row r="187" spans="1:10" x14ac:dyDescent="0.2">
      <c r="A187" t="s">
        <v>30</v>
      </c>
      <c r="B187" s="1">
        <v>2009</v>
      </c>
      <c r="C187" s="1">
        <v>19</v>
      </c>
      <c r="D187" s="1">
        <v>22</v>
      </c>
      <c r="E187" s="1">
        <f>E205</f>
        <v>17</v>
      </c>
      <c r="F187" s="1">
        <v>11</v>
      </c>
      <c r="G187" s="1">
        <v>6</v>
      </c>
      <c r="H187" s="2">
        <f>F187/E187</f>
        <v>0.6470588235294118</v>
      </c>
      <c r="I187" s="1">
        <f>C205</f>
        <v>487</v>
      </c>
      <c r="J187" s="1">
        <f>D205</f>
        <v>267</v>
      </c>
    </row>
    <row r="188" spans="1:10" x14ac:dyDescent="0.2">
      <c r="B188" s="1">
        <v>2010</v>
      </c>
      <c r="C188" s="14">
        <v>36</v>
      </c>
      <c r="D188" s="14">
        <v>21</v>
      </c>
    </row>
    <row r="189" spans="1:10" x14ac:dyDescent="0.2">
      <c r="B189" s="1">
        <v>2011</v>
      </c>
      <c r="C189" s="14">
        <v>45</v>
      </c>
      <c r="D189" s="14">
        <v>15</v>
      </c>
    </row>
    <row r="190" spans="1:10" x14ac:dyDescent="0.2">
      <c r="B190" s="1">
        <v>2012</v>
      </c>
      <c r="C190" s="14">
        <v>38</v>
      </c>
      <c r="D190" s="14">
        <v>0</v>
      </c>
    </row>
    <row r="191" spans="1:10" x14ac:dyDescent="0.2">
      <c r="B191" s="1">
        <v>2013</v>
      </c>
      <c r="C191" s="1">
        <v>14</v>
      </c>
      <c r="D191" s="1">
        <v>35</v>
      </c>
    </row>
    <row r="192" spans="1:10" x14ac:dyDescent="0.2">
      <c r="B192" s="1">
        <v>2014</v>
      </c>
      <c r="C192" s="1">
        <v>21</v>
      </c>
      <c r="D192" s="1">
        <v>35</v>
      </c>
    </row>
    <row r="193" spans="1:10" x14ac:dyDescent="0.2">
      <c r="B193" s="1">
        <v>2015</v>
      </c>
      <c r="C193" s="1">
        <v>20</v>
      </c>
      <c r="D193" s="1">
        <v>25</v>
      </c>
    </row>
    <row r="194" spans="1:10" x14ac:dyDescent="0.2">
      <c r="B194" s="1">
        <v>2016</v>
      </c>
      <c r="C194" s="14">
        <v>49</v>
      </c>
      <c r="D194" s="14">
        <v>22</v>
      </c>
    </row>
    <row r="195" spans="1:10" x14ac:dyDescent="0.2">
      <c r="B195" s="1">
        <v>2017</v>
      </c>
      <c r="C195" s="1">
        <v>14</v>
      </c>
      <c r="D195" s="1">
        <v>15</v>
      </c>
    </row>
    <row r="196" spans="1:10" x14ac:dyDescent="0.2">
      <c r="B196" s="1">
        <v>2018</v>
      </c>
      <c r="C196" s="1">
        <v>10</v>
      </c>
      <c r="D196" s="1">
        <v>27</v>
      </c>
    </row>
    <row r="197" spans="1:10" x14ac:dyDescent="0.2">
      <c r="B197" s="1">
        <v>2019</v>
      </c>
      <c r="C197" s="14">
        <v>13</v>
      </c>
      <c r="D197" s="14">
        <v>10</v>
      </c>
    </row>
    <row r="198" spans="1:10" x14ac:dyDescent="0.2">
      <c r="B198" s="1">
        <v>2020</v>
      </c>
      <c r="C198" s="14">
        <v>37</v>
      </c>
      <c r="D198" s="14">
        <v>10</v>
      </c>
    </row>
    <row r="199" spans="1:10" x14ac:dyDescent="0.2">
      <c r="B199" s="1">
        <v>2021</v>
      </c>
      <c r="C199" s="14">
        <v>17</v>
      </c>
      <c r="D199" s="14">
        <v>0</v>
      </c>
    </row>
    <row r="200" spans="1:10" x14ac:dyDescent="0.2">
      <c r="B200" s="1">
        <v>2022</v>
      </c>
      <c r="C200" s="14">
        <v>34</v>
      </c>
      <c r="D200" s="14">
        <v>12</v>
      </c>
    </row>
    <row r="201" spans="1:10" x14ac:dyDescent="0.2">
      <c r="B201" s="1">
        <v>2023</v>
      </c>
      <c r="C201" s="14">
        <v>32</v>
      </c>
      <c r="D201" s="14">
        <v>12</v>
      </c>
    </row>
    <row r="202" spans="1:10" x14ac:dyDescent="0.2">
      <c r="B202" s="1">
        <v>2024</v>
      </c>
      <c r="C202" s="14">
        <v>40</v>
      </c>
      <c r="D202" s="14">
        <v>0</v>
      </c>
    </row>
    <row r="203" spans="1:10" x14ac:dyDescent="0.2">
      <c r="B203" s="1">
        <v>2025</v>
      </c>
      <c r="C203" s="14">
        <v>48</v>
      </c>
      <c r="D203" s="14">
        <v>6</v>
      </c>
    </row>
    <row r="205" spans="1:10" x14ac:dyDescent="0.2">
      <c r="A205" s="8"/>
      <c r="B205" s="9" t="s">
        <v>11</v>
      </c>
      <c r="C205" s="9">
        <f>SUM(C187:C204)</f>
        <v>487</v>
      </c>
      <c r="D205" s="9">
        <f>SUM(D187:D204)</f>
        <v>267</v>
      </c>
      <c r="E205" s="9">
        <f>COUNT(C187:C204)</f>
        <v>17</v>
      </c>
      <c r="F205" s="9"/>
      <c r="G205" s="9"/>
      <c r="H205" s="9"/>
      <c r="I205" s="9"/>
      <c r="J205" s="9"/>
    </row>
    <row r="207" spans="1:10" x14ac:dyDescent="0.2">
      <c r="A207" t="s">
        <v>41</v>
      </c>
      <c r="B207" s="1">
        <v>2013</v>
      </c>
      <c r="C207" s="1">
        <v>0</v>
      </c>
      <c r="D207" s="1">
        <v>42</v>
      </c>
      <c r="E207" s="1">
        <f>E210</f>
        <v>2</v>
      </c>
      <c r="F207" s="1">
        <v>0</v>
      </c>
      <c r="G207" s="1">
        <v>2</v>
      </c>
      <c r="H207" s="2">
        <f>F207/E207</f>
        <v>0</v>
      </c>
      <c r="I207" s="1">
        <f>C210</f>
        <v>10</v>
      </c>
      <c r="J207" s="1">
        <f>D210</f>
        <v>63</v>
      </c>
    </row>
    <row r="208" spans="1:10" x14ac:dyDescent="0.2">
      <c r="B208" s="1">
        <v>2014</v>
      </c>
      <c r="C208" s="1">
        <v>10</v>
      </c>
      <c r="D208" s="1">
        <v>21</v>
      </c>
    </row>
    <row r="210" spans="1:10" x14ac:dyDescent="0.2">
      <c r="A210" s="8"/>
      <c r="B210" s="9" t="s">
        <v>11</v>
      </c>
      <c r="C210" s="9">
        <f>SUM(C207:C208)</f>
        <v>10</v>
      </c>
      <c r="D210" s="9">
        <f>SUM(D207:D208)</f>
        <v>63</v>
      </c>
      <c r="E210" s="9">
        <f>COUNT(C207:C208)</f>
        <v>2</v>
      </c>
      <c r="F210" s="9"/>
      <c r="G210" s="9"/>
      <c r="H210" s="9"/>
      <c r="I210" s="9"/>
      <c r="J210" s="9"/>
    </row>
    <row r="212" spans="1:10" x14ac:dyDescent="0.2">
      <c r="A212" t="s">
        <v>81</v>
      </c>
      <c r="B212" s="1">
        <v>2022</v>
      </c>
      <c r="C212" s="14">
        <v>35</v>
      </c>
      <c r="D212" s="14">
        <v>20</v>
      </c>
      <c r="E212" s="1">
        <f>E216</f>
        <v>3</v>
      </c>
      <c r="F212" s="1">
        <v>3</v>
      </c>
      <c r="G212" s="1">
        <v>0</v>
      </c>
      <c r="H212" s="2">
        <f>F212/E212</f>
        <v>1</v>
      </c>
    </row>
    <row r="213" spans="1:10" x14ac:dyDescent="0.2">
      <c r="B213" s="1">
        <v>2023</v>
      </c>
      <c r="C213" s="14">
        <v>35</v>
      </c>
      <c r="D213" s="14">
        <v>0</v>
      </c>
      <c r="H213" s="2"/>
      <c r="I213" s="1">
        <f>C216</f>
        <v>122</v>
      </c>
      <c r="J213" s="1">
        <f>D216</f>
        <v>41</v>
      </c>
    </row>
    <row r="214" spans="1:10" x14ac:dyDescent="0.2">
      <c r="B214" s="1">
        <v>2024</v>
      </c>
      <c r="C214" s="14">
        <v>52</v>
      </c>
      <c r="D214" s="14">
        <v>21</v>
      </c>
      <c r="H214" s="2"/>
    </row>
    <row r="216" spans="1:10" x14ac:dyDescent="0.2">
      <c r="A216" s="8"/>
      <c r="B216" s="9" t="s">
        <v>11</v>
      </c>
      <c r="C216" s="9">
        <f>SUM(C212:C215)</f>
        <v>122</v>
      </c>
      <c r="D216" s="9">
        <f>SUM(D212:D215)</f>
        <v>41</v>
      </c>
      <c r="E216" s="9">
        <f>COUNT(C212:C215)</f>
        <v>3</v>
      </c>
      <c r="F216" s="9"/>
      <c r="G216" s="9"/>
      <c r="H216" s="9"/>
      <c r="I216" s="9"/>
      <c r="J216" s="9"/>
    </row>
    <row r="218" spans="1:10" x14ac:dyDescent="0.2">
      <c r="A218" t="s">
        <v>31</v>
      </c>
      <c r="B218" s="1">
        <v>2009</v>
      </c>
      <c r="C218" s="1">
        <v>20</v>
      </c>
      <c r="D218" s="1">
        <v>38</v>
      </c>
      <c r="E218" s="1">
        <f>E236</f>
        <v>17</v>
      </c>
      <c r="F218" s="1">
        <v>12</v>
      </c>
      <c r="G218" s="1">
        <v>5</v>
      </c>
      <c r="H218" s="2">
        <f>F218/E218</f>
        <v>0.70588235294117652</v>
      </c>
      <c r="I218" s="1">
        <f>C236</f>
        <v>454</v>
      </c>
      <c r="J218" s="1">
        <f>D236</f>
        <v>289</v>
      </c>
    </row>
    <row r="219" spans="1:10" x14ac:dyDescent="0.2">
      <c r="B219" s="1">
        <v>2010</v>
      </c>
      <c r="C219" s="14">
        <v>34</v>
      </c>
      <c r="D219" s="14">
        <v>7</v>
      </c>
    </row>
    <row r="220" spans="1:10" x14ac:dyDescent="0.2">
      <c r="B220" s="1">
        <v>2011</v>
      </c>
      <c r="C220" s="14">
        <v>41</v>
      </c>
      <c r="D220" s="14">
        <v>0</v>
      </c>
    </row>
    <row r="221" spans="1:10" x14ac:dyDescent="0.2">
      <c r="B221" s="1">
        <v>2012</v>
      </c>
      <c r="C221" s="14">
        <v>35</v>
      </c>
      <c r="D221" s="14">
        <v>7</v>
      </c>
    </row>
    <row r="222" spans="1:10" x14ac:dyDescent="0.2">
      <c r="B222" s="1">
        <v>2013</v>
      </c>
      <c r="C222" s="14">
        <v>52</v>
      </c>
      <c r="D222" s="14">
        <v>17</v>
      </c>
    </row>
    <row r="223" spans="1:10" x14ac:dyDescent="0.2">
      <c r="B223" s="1">
        <v>2014</v>
      </c>
      <c r="C223" s="14">
        <v>21</v>
      </c>
      <c r="D223" s="14">
        <v>20</v>
      </c>
    </row>
    <row r="224" spans="1:10" x14ac:dyDescent="0.2">
      <c r="B224" s="1">
        <v>2015</v>
      </c>
      <c r="C224" s="14">
        <v>17</v>
      </c>
      <c r="D224" s="14">
        <v>4</v>
      </c>
    </row>
    <row r="225" spans="1:10" x14ac:dyDescent="0.2">
      <c r="B225" s="1">
        <v>2016</v>
      </c>
      <c r="C225" s="14">
        <v>27</v>
      </c>
      <c r="D225" s="14">
        <v>14</v>
      </c>
    </row>
    <row r="226" spans="1:10" x14ac:dyDescent="0.2">
      <c r="B226" s="1">
        <v>2017</v>
      </c>
      <c r="C226" s="14">
        <v>24</v>
      </c>
      <c r="D226" s="14">
        <v>13</v>
      </c>
    </row>
    <row r="227" spans="1:10" x14ac:dyDescent="0.2">
      <c r="B227" s="1">
        <v>2018</v>
      </c>
      <c r="C227" s="14">
        <v>35</v>
      </c>
      <c r="D227" s="14">
        <v>14</v>
      </c>
    </row>
    <row r="228" spans="1:10" x14ac:dyDescent="0.2">
      <c r="B228" s="1">
        <v>2019</v>
      </c>
      <c r="C228" s="14">
        <v>21</v>
      </c>
      <c r="D228" s="14">
        <v>14</v>
      </c>
    </row>
    <row r="229" spans="1:10" x14ac:dyDescent="0.2">
      <c r="B229" s="1">
        <v>2020</v>
      </c>
      <c r="C229" s="14">
        <v>24</v>
      </c>
      <c r="D229" s="14">
        <v>7</v>
      </c>
    </row>
    <row r="230" spans="1:10" x14ac:dyDescent="0.2">
      <c r="B230" s="1">
        <v>2021</v>
      </c>
      <c r="C230" s="1">
        <v>7</v>
      </c>
      <c r="D230" s="1">
        <v>14</v>
      </c>
    </row>
    <row r="231" spans="1:10" x14ac:dyDescent="0.2">
      <c r="B231" s="1">
        <v>2022</v>
      </c>
      <c r="C231" s="14">
        <v>35</v>
      </c>
      <c r="D231" s="14">
        <v>34</v>
      </c>
    </row>
    <row r="232" spans="1:10" x14ac:dyDescent="0.2">
      <c r="B232" s="1">
        <v>2023</v>
      </c>
      <c r="C232" s="1">
        <v>23</v>
      </c>
      <c r="D232" s="1">
        <v>24</v>
      </c>
    </row>
    <row r="233" spans="1:10" x14ac:dyDescent="0.2">
      <c r="B233" s="1">
        <v>2024</v>
      </c>
      <c r="C233" s="1">
        <v>7</v>
      </c>
      <c r="D233" s="1">
        <v>24</v>
      </c>
    </row>
    <row r="234" spans="1:10" x14ac:dyDescent="0.2">
      <c r="B234" s="1">
        <v>2025</v>
      </c>
      <c r="C234" s="1">
        <v>31</v>
      </c>
      <c r="D234" s="1">
        <v>38</v>
      </c>
    </row>
    <row r="236" spans="1:10" x14ac:dyDescent="0.2">
      <c r="A236" s="8"/>
      <c r="B236" s="9" t="s">
        <v>11</v>
      </c>
      <c r="C236" s="9">
        <f>SUM(C218:C235)</f>
        <v>454</v>
      </c>
      <c r="D236" s="9">
        <f>SUM(D218:D235)</f>
        <v>289</v>
      </c>
      <c r="E236" s="9">
        <f>COUNT(C218:C235)</f>
        <v>17</v>
      </c>
      <c r="F236" s="9"/>
      <c r="G236" s="9"/>
      <c r="H236" s="9"/>
      <c r="I236" s="9"/>
      <c r="J236" s="9"/>
    </row>
    <row r="238" spans="1:10" x14ac:dyDescent="0.2">
      <c r="A238" t="s">
        <v>87</v>
      </c>
      <c r="B238" s="1">
        <v>2025</v>
      </c>
      <c r="C238" s="14">
        <v>20</v>
      </c>
      <c r="D238" s="14">
        <v>21</v>
      </c>
      <c r="E238" s="1">
        <f>E240</f>
        <v>1</v>
      </c>
      <c r="F238" s="1">
        <v>0</v>
      </c>
      <c r="G238" s="1">
        <v>1</v>
      </c>
      <c r="H238" s="2">
        <f>F238/E238</f>
        <v>0</v>
      </c>
      <c r="I238" s="1">
        <f>C240</f>
        <v>20</v>
      </c>
      <c r="J238" s="1">
        <f>D240</f>
        <v>21</v>
      </c>
    </row>
    <row r="240" spans="1:10" x14ac:dyDescent="0.2">
      <c r="A240" s="8"/>
      <c r="B240" s="9" t="s">
        <v>11</v>
      </c>
      <c r="C240" s="9">
        <f>SUM(C238:C239)</f>
        <v>20</v>
      </c>
      <c r="D240" s="9">
        <f>SUM(D238:D239)</f>
        <v>21</v>
      </c>
      <c r="E240" s="9">
        <f>COUNT(C238:C239)</f>
        <v>1</v>
      </c>
      <c r="F240" s="9"/>
      <c r="G240" s="9"/>
      <c r="H240" s="9"/>
      <c r="I240" s="9"/>
      <c r="J240" s="9"/>
    </row>
    <row r="244" spans="1:10" x14ac:dyDescent="0.2">
      <c r="A244" t="s">
        <v>47</v>
      </c>
      <c r="B244" s="1">
        <v>2016</v>
      </c>
      <c r="C244" s="14">
        <v>41</v>
      </c>
      <c r="D244" s="14">
        <v>24</v>
      </c>
      <c r="E244" s="1">
        <f>E246</f>
        <v>1</v>
      </c>
      <c r="F244" s="1">
        <v>1</v>
      </c>
      <c r="G244" s="1">
        <v>0</v>
      </c>
      <c r="H244" s="2">
        <f>F244/E244</f>
        <v>1</v>
      </c>
      <c r="I244" s="1">
        <f>C246</f>
        <v>41</v>
      </c>
      <c r="J244" s="1">
        <f>D246</f>
        <v>24</v>
      </c>
    </row>
    <row r="246" spans="1:10" x14ac:dyDescent="0.2">
      <c r="A246" s="8"/>
      <c r="B246" s="9" t="s">
        <v>11</v>
      </c>
      <c r="C246" s="9">
        <f>SUM(C244:C245)</f>
        <v>41</v>
      </c>
      <c r="D246" s="9">
        <f>SUM(D244:D245)</f>
        <v>24</v>
      </c>
      <c r="E246" s="9">
        <f>COUNT(C244:C245)</f>
        <v>1</v>
      </c>
      <c r="F246" s="9"/>
      <c r="G246" s="9"/>
      <c r="H246" s="9"/>
      <c r="I246" s="9"/>
      <c r="J246" s="9"/>
    </row>
    <row r="248" spans="1:10" x14ac:dyDescent="0.2">
      <c r="A248" t="s">
        <v>80</v>
      </c>
      <c r="B248" s="1">
        <v>2022</v>
      </c>
      <c r="C248" s="1">
        <v>21</v>
      </c>
      <c r="D248" s="1">
        <v>26</v>
      </c>
      <c r="F248" s="1">
        <v>0</v>
      </c>
      <c r="G248" s="1">
        <v>1</v>
      </c>
      <c r="H248" s="2">
        <v>0</v>
      </c>
      <c r="I248" s="1">
        <f>C250</f>
        <v>21</v>
      </c>
      <c r="J248" s="1">
        <f>D250</f>
        <v>26</v>
      </c>
    </row>
    <row r="250" spans="1:10" x14ac:dyDescent="0.2">
      <c r="A250" s="8"/>
      <c r="B250" s="9" t="s">
        <v>11</v>
      </c>
      <c r="C250" s="9">
        <f>SUM(C248:C249)</f>
        <v>21</v>
      </c>
      <c r="D250" s="9">
        <f>SUM(D248:D249)</f>
        <v>26</v>
      </c>
      <c r="E250" s="9">
        <f>COUNT(C248:C249)</f>
        <v>1</v>
      </c>
      <c r="F250" s="9"/>
      <c r="G250" s="9"/>
      <c r="H250" s="9"/>
      <c r="I250" s="9"/>
      <c r="J250" s="9"/>
    </row>
    <row r="252" spans="1:10" x14ac:dyDescent="0.2">
      <c r="A252" t="s">
        <v>24</v>
      </c>
      <c r="B252" s="1">
        <v>2008</v>
      </c>
      <c r="C252" s="1">
        <v>0</v>
      </c>
      <c r="D252" s="1">
        <v>49</v>
      </c>
      <c r="E252" s="1">
        <f>E259</f>
        <v>6</v>
      </c>
      <c r="F252" s="1">
        <v>4</v>
      </c>
      <c r="G252" s="1">
        <v>2</v>
      </c>
      <c r="H252" s="2">
        <f>F252/E252</f>
        <v>0.66666666666666663</v>
      </c>
      <c r="I252" s="1">
        <f>C259</f>
        <v>117</v>
      </c>
      <c r="J252" s="1">
        <f>D259</f>
        <v>85</v>
      </c>
    </row>
    <row r="253" spans="1:10" x14ac:dyDescent="0.2">
      <c r="B253" s="1">
        <v>2011</v>
      </c>
      <c r="C253" s="14">
        <v>14</v>
      </c>
      <c r="D253" s="14">
        <v>3</v>
      </c>
    </row>
    <row r="254" spans="1:10" x14ac:dyDescent="0.2">
      <c r="B254" s="1">
        <v>2012</v>
      </c>
      <c r="C254" s="1">
        <v>3</v>
      </c>
      <c r="D254" s="1">
        <v>21</v>
      </c>
    </row>
    <row r="255" spans="1:10" x14ac:dyDescent="0.2">
      <c r="B255" s="1">
        <v>2022</v>
      </c>
      <c r="C255" s="14">
        <v>30</v>
      </c>
      <c r="D255" s="14">
        <v>6</v>
      </c>
    </row>
    <row r="256" spans="1:10" x14ac:dyDescent="0.2">
      <c r="B256" s="1">
        <v>2023</v>
      </c>
      <c r="C256" s="14">
        <v>35</v>
      </c>
      <c r="D256" s="14">
        <v>0</v>
      </c>
    </row>
    <row r="257" spans="1:10" x14ac:dyDescent="0.2">
      <c r="B257" s="1">
        <v>2024</v>
      </c>
      <c r="C257" s="14">
        <v>35</v>
      </c>
      <c r="D257" s="14">
        <v>6</v>
      </c>
    </row>
    <row r="259" spans="1:10" x14ac:dyDescent="0.2">
      <c r="A259" s="8"/>
      <c r="B259" s="9" t="s">
        <v>11</v>
      </c>
      <c r="C259" s="9">
        <f>SUM(C252:C258)</f>
        <v>117</v>
      </c>
      <c r="D259" s="9">
        <f>SUM(D252:D258)</f>
        <v>85</v>
      </c>
      <c r="E259" s="9">
        <f>COUNT(C252:C258)</f>
        <v>6</v>
      </c>
      <c r="F259" s="9"/>
      <c r="G259" s="9"/>
      <c r="H259" s="9"/>
      <c r="I259" s="9"/>
      <c r="J259" s="9"/>
    </row>
    <row r="261" spans="1:10" x14ac:dyDescent="0.2">
      <c r="A261" t="s">
        <v>34</v>
      </c>
      <c r="B261" s="1">
        <v>2011</v>
      </c>
      <c r="C261" s="14">
        <v>20</v>
      </c>
      <c r="D261" s="14">
        <v>13</v>
      </c>
      <c r="E261" s="1">
        <f>E271</f>
        <v>9</v>
      </c>
      <c r="F261" s="1">
        <v>7</v>
      </c>
      <c r="G261" s="1">
        <v>2</v>
      </c>
      <c r="H261" s="2">
        <f>F261/E261</f>
        <v>0.77777777777777779</v>
      </c>
      <c r="I261" s="1">
        <f>C271</f>
        <v>258</v>
      </c>
      <c r="J261" s="1">
        <f>D271</f>
        <v>190</v>
      </c>
    </row>
    <row r="262" spans="1:10" x14ac:dyDescent="0.2">
      <c r="B262" s="1">
        <v>2012</v>
      </c>
      <c r="C262" s="14">
        <v>31</v>
      </c>
      <c r="D262" s="14">
        <v>14</v>
      </c>
    </row>
    <row r="263" spans="1:10" x14ac:dyDescent="0.2">
      <c r="B263" s="1">
        <v>2013</v>
      </c>
      <c r="C263" s="1">
        <v>20</v>
      </c>
      <c r="D263" s="1">
        <v>35</v>
      </c>
    </row>
    <row r="264" spans="1:10" x14ac:dyDescent="0.2">
      <c r="B264" s="1">
        <v>2014</v>
      </c>
      <c r="C264" s="1">
        <v>35</v>
      </c>
      <c r="D264" s="1">
        <v>56</v>
      </c>
    </row>
    <row r="265" spans="1:10" x14ac:dyDescent="0.2">
      <c r="B265" s="1">
        <v>2015</v>
      </c>
      <c r="C265" s="14">
        <v>28</v>
      </c>
      <c r="D265" s="14">
        <v>10</v>
      </c>
    </row>
    <row r="266" spans="1:10" x14ac:dyDescent="0.2">
      <c r="B266" s="1">
        <v>2017</v>
      </c>
      <c r="C266" s="14">
        <v>10</v>
      </c>
      <c r="D266" s="14">
        <v>7</v>
      </c>
    </row>
    <row r="267" spans="1:10" x14ac:dyDescent="0.2">
      <c r="B267" s="1">
        <v>2018</v>
      </c>
      <c r="C267" s="14">
        <v>39</v>
      </c>
      <c r="D267" s="14">
        <v>26</v>
      </c>
    </row>
    <row r="268" spans="1:10" x14ac:dyDescent="0.2">
      <c r="B268" s="1">
        <v>2019</v>
      </c>
      <c r="C268" s="14">
        <v>33</v>
      </c>
      <c r="D268" s="14">
        <v>29</v>
      </c>
    </row>
    <row r="269" spans="1:10" x14ac:dyDescent="0.2">
      <c r="B269" s="1">
        <v>2020</v>
      </c>
      <c r="C269" s="14">
        <v>42</v>
      </c>
      <c r="D269" s="14">
        <v>0</v>
      </c>
    </row>
    <row r="271" spans="1:10" x14ac:dyDescent="0.2">
      <c r="A271" s="8"/>
      <c r="B271" s="9" t="s">
        <v>11</v>
      </c>
      <c r="C271" s="9">
        <f>SUM(C261:C270)</f>
        <v>258</v>
      </c>
      <c r="D271" s="9">
        <f>SUM(D261:D270)</f>
        <v>190</v>
      </c>
      <c r="E271" s="9">
        <f>COUNT(C261:C270)</f>
        <v>9</v>
      </c>
      <c r="F271" s="9"/>
      <c r="G271" s="9"/>
      <c r="H271" s="9"/>
      <c r="I271" s="9"/>
      <c r="J271" s="9"/>
    </row>
    <row r="273" spans="1:10" x14ac:dyDescent="0.2">
      <c r="A273" t="s">
        <v>32</v>
      </c>
      <c r="B273" s="1">
        <v>2010</v>
      </c>
      <c r="C273" s="14">
        <v>31</v>
      </c>
      <c r="D273" s="14">
        <v>0</v>
      </c>
      <c r="E273" s="1">
        <f>E279</f>
        <v>5</v>
      </c>
      <c r="F273" s="1">
        <v>5</v>
      </c>
      <c r="G273" s="1">
        <v>0</v>
      </c>
      <c r="H273" s="2">
        <f>F273/E273</f>
        <v>1</v>
      </c>
      <c r="I273" s="1">
        <f>C279</f>
        <v>193</v>
      </c>
      <c r="J273" s="1">
        <f>D279</f>
        <v>48</v>
      </c>
    </row>
    <row r="274" spans="1:10" x14ac:dyDescent="0.2">
      <c r="B274" s="1">
        <v>2015</v>
      </c>
      <c r="C274" s="14">
        <v>45</v>
      </c>
      <c r="D274" s="14">
        <v>7</v>
      </c>
    </row>
    <row r="275" spans="1:10" x14ac:dyDescent="0.2">
      <c r="B275" s="1">
        <v>2016</v>
      </c>
      <c r="C275" s="14">
        <v>33</v>
      </c>
      <c r="D275" s="14">
        <v>14</v>
      </c>
    </row>
    <row r="276" spans="1:10" x14ac:dyDescent="0.2">
      <c r="B276" s="1">
        <v>2017</v>
      </c>
      <c r="C276" s="14">
        <v>49</v>
      </c>
      <c r="D276" s="14">
        <v>13</v>
      </c>
    </row>
    <row r="277" spans="1:10" x14ac:dyDescent="0.2">
      <c r="B277" s="1">
        <v>2018</v>
      </c>
      <c r="C277" s="14">
        <v>35</v>
      </c>
      <c r="D277" s="14">
        <v>14</v>
      </c>
    </row>
    <row r="279" spans="1:10" x14ac:dyDescent="0.2">
      <c r="A279" s="8"/>
      <c r="B279" s="9" t="s">
        <v>11</v>
      </c>
      <c r="C279" s="9">
        <f>SUM(C273:C278)</f>
        <v>193</v>
      </c>
      <c r="D279" s="9">
        <f>SUM(D273:D278)</f>
        <v>48</v>
      </c>
      <c r="E279" s="9">
        <f>COUNT(C273:C278)</f>
        <v>5</v>
      </c>
      <c r="F279" s="9"/>
      <c r="G279" s="9"/>
      <c r="H279" s="9"/>
      <c r="I279" s="9"/>
      <c r="J279" s="9"/>
    </row>
    <row r="281" spans="1:10" x14ac:dyDescent="0.2">
      <c r="A281" t="s">
        <v>25</v>
      </c>
      <c r="B281" s="1">
        <v>2009</v>
      </c>
      <c r="C281" s="14">
        <v>35</v>
      </c>
      <c r="D281" s="14">
        <v>32</v>
      </c>
      <c r="E281" s="1">
        <f>E284</f>
        <v>2</v>
      </c>
      <c r="F281" s="1">
        <v>2</v>
      </c>
      <c r="G281" s="1">
        <v>0</v>
      </c>
      <c r="H281" s="2">
        <f>F281/E281</f>
        <v>1</v>
      </c>
      <c r="I281" s="1">
        <f>C284</f>
        <v>97</v>
      </c>
      <c r="J281" s="1">
        <f>D284</f>
        <v>46</v>
      </c>
    </row>
    <row r="282" spans="1:10" x14ac:dyDescent="0.2">
      <c r="B282" s="1">
        <v>2010</v>
      </c>
      <c r="C282" s="14">
        <v>62</v>
      </c>
      <c r="D282" s="14">
        <v>14</v>
      </c>
    </row>
    <row r="284" spans="1:10" x14ac:dyDescent="0.2">
      <c r="A284" s="8"/>
      <c r="B284" s="9" t="s">
        <v>11</v>
      </c>
      <c r="C284" s="9">
        <f>SUM(C281:C283)</f>
        <v>97</v>
      </c>
      <c r="D284" s="9">
        <f>SUM(D281:D283)</f>
        <v>46</v>
      </c>
      <c r="E284" s="9">
        <f>COUNT(C281:C283)</f>
        <v>2</v>
      </c>
      <c r="F284" s="9"/>
      <c r="G284" s="9"/>
      <c r="H284" s="9"/>
      <c r="I284" s="9"/>
      <c r="J284" s="9"/>
    </row>
    <row r="286" spans="1:10" x14ac:dyDescent="0.2">
      <c r="A286" t="s">
        <v>17</v>
      </c>
      <c r="B286" s="1">
        <v>2008</v>
      </c>
      <c r="C286" s="1">
        <v>35</v>
      </c>
      <c r="D286" s="1">
        <v>45</v>
      </c>
      <c r="E286" s="1">
        <f>E291</f>
        <v>4</v>
      </c>
      <c r="F286" s="1">
        <v>0</v>
      </c>
      <c r="G286" s="1">
        <v>4</v>
      </c>
      <c r="H286" s="2">
        <f>F286/E286</f>
        <v>0</v>
      </c>
      <c r="I286" s="1">
        <f>C291</f>
        <v>83</v>
      </c>
      <c r="J286" s="1">
        <f>D291</f>
        <v>139</v>
      </c>
    </row>
    <row r="287" spans="1:10" x14ac:dyDescent="0.2">
      <c r="B287" s="1">
        <v>2009</v>
      </c>
      <c r="C287" s="1">
        <v>26</v>
      </c>
      <c r="D287" s="1">
        <v>49</v>
      </c>
    </row>
    <row r="288" spans="1:10" x14ac:dyDescent="0.2">
      <c r="B288" s="1">
        <v>2010</v>
      </c>
      <c r="C288" s="1">
        <v>6</v>
      </c>
      <c r="D288" s="1">
        <v>17</v>
      </c>
    </row>
    <row r="289" spans="1:10" x14ac:dyDescent="0.2">
      <c r="B289" s="1">
        <v>2013</v>
      </c>
      <c r="C289" s="1">
        <v>16</v>
      </c>
      <c r="D289" s="1">
        <v>28</v>
      </c>
    </row>
    <row r="291" spans="1:10" x14ac:dyDescent="0.2">
      <c r="A291" s="8"/>
      <c r="B291" s="9" t="s">
        <v>11</v>
      </c>
      <c r="C291" s="9">
        <f>SUM(C286:C290)</f>
        <v>83</v>
      </c>
      <c r="D291" s="9">
        <f>SUM(D286:D290)</f>
        <v>139</v>
      </c>
      <c r="E291" s="9">
        <f>COUNT(C286:C290)</f>
        <v>4</v>
      </c>
      <c r="F291" s="9"/>
      <c r="G291" s="9"/>
      <c r="H291" s="9"/>
      <c r="I291" s="9"/>
      <c r="J291" s="9"/>
    </row>
    <row r="293" spans="1:10" x14ac:dyDescent="0.2">
      <c r="A293" t="s">
        <v>45</v>
      </c>
      <c r="B293" s="1" t="s">
        <v>46</v>
      </c>
      <c r="C293" s="1">
        <v>14</v>
      </c>
      <c r="D293" s="1">
        <v>24</v>
      </c>
      <c r="E293" s="1">
        <f>E296</f>
        <v>2</v>
      </c>
      <c r="F293" s="1">
        <v>1</v>
      </c>
      <c r="G293" s="1">
        <v>1</v>
      </c>
      <c r="H293" s="2">
        <f>F293/E293</f>
        <v>0.5</v>
      </c>
      <c r="I293" s="1">
        <f>C296</f>
        <v>49</v>
      </c>
      <c r="J293" s="1">
        <f>D296</f>
        <v>56</v>
      </c>
    </row>
    <row r="294" spans="1:10" x14ac:dyDescent="0.2">
      <c r="B294" s="1" t="s">
        <v>49</v>
      </c>
      <c r="C294" s="14">
        <v>35</v>
      </c>
      <c r="D294" s="14">
        <v>32</v>
      </c>
    </row>
    <row r="296" spans="1:10" x14ac:dyDescent="0.2">
      <c r="A296" s="8"/>
      <c r="B296" s="9" t="s">
        <v>11</v>
      </c>
      <c r="C296" s="9">
        <f>SUM(C293:C295)</f>
        <v>49</v>
      </c>
      <c r="D296" s="9">
        <f>SUM(D293:D295)</f>
        <v>56</v>
      </c>
      <c r="E296" s="9">
        <f>COUNT(C293:C295)</f>
        <v>2</v>
      </c>
      <c r="F296" s="9"/>
      <c r="G296" s="9"/>
      <c r="H296" s="9"/>
      <c r="I296" s="9"/>
      <c r="J296" s="9"/>
    </row>
    <row r="298" spans="1:10" x14ac:dyDescent="0.2">
      <c r="A298" t="s">
        <v>50</v>
      </c>
      <c r="B298" s="1" t="s">
        <v>49</v>
      </c>
      <c r="C298" s="14">
        <v>30</v>
      </c>
      <c r="D298" s="14">
        <v>21</v>
      </c>
      <c r="E298" s="1">
        <f>E300</f>
        <v>1</v>
      </c>
      <c r="F298" s="1">
        <v>1</v>
      </c>
      <c r="G298" s="1">
        <v>0</v>
      </c>
      <c r="H298" s="2">
        <f>F298/E298</f>
        <v>1</v>
      </c>
      <c r="I298" s="1">
        <f>C300</f>
        <v>30</v>
      </c>
      <c r="J298" s="1">
        <f>D300</f>
        <v>21</v>
      </c>
    </row>
    <row r="300" spans="1:10" x14ac:dyDescent="0.2">
      <c r="A300" s="8"/>
      <c r="B300" s="9" t="s">
        <v>11</v>
      </c>
      <c r="C300" s="9">
        <f>SUM(C298:C299)</f>
        <v>30</v>
      </c>
      <c r="D300" s="9">
        <f>SUM(D298:D299)</f>
        <v>21</v>
      </c>
      <c r="E300" s="9">
        <f>COUNT(C298:C299)</f>
        <v>1</v>
      </c>
      <c r="F300" s="9"/>
      <c r="G300" s="9"/>
      <c r="H300" s="9"/>
      <c r="I300" s="9"/>
      <c r="J300" s="9"/>
    </row>
    <row r="302" spans="1:10" x14ac:dyDescent="0.2">
      <c r="A302" t="s">
        <v>16</v>
      </c>
      <c r="B302" s="1">
        <v>2008</v>
      </c>
      <c r="C302" s="1">
        <v>0</v>
      </c>
      <c r="D302" s="1">
        <v>38</v>
      </c>
      <c r="E302" s="1">
        <f>E307</f>
        <v>3</v>
      </c>
      <c r="F302" s="1">
        <v>1</v>
      </c>
      <c r="G302" s="1">
        <v>2</v>
      </c>
      <c r="H302" s="2">
        <f>F302/E302</f>
        <v>0.33333333333333331</v>
      </c>
      <c r="I302" s="1">
        <f>C307</f>
        <v>59</v>
      </c>
      <c r="J302" s="1">
        <f>D307</f>
        <v>99</v>
      </c>
    </row>
    <row r="303" spans="1:10" x14ac:dyDescent="0.2">
      <c r="B303" s="1">
        <v>2013</v>
      </c>
      <c r="C303" s="1">
        <v>21</v>
      </c>
      <c r="D303" s="1">
        <v>42</v>
      </c>
    </row>
    <row r="304" spans="1:10" x14ac:dyDescent="0.2">
      <c r="B304" s="1">
        <v>2014</v>
      </c>
      <c r="C304" s="14">
        <v>38</v>
      </c>
      <c r="D304" s="14">
        <v>19</v>
      </c>
    </row>
    <row r="307" spans="1:10" x14ac:dyDescent="0.2">
      <c r="A307" s="8"/>
      <c r="B307" s="9" t="s">
        <v>11</v>
      </c>
      <c r="C307" s="9">
        <f>SUM(C302:C306)</f>
        <v>59</v>
      </c>
      <c r="D307" s="9">
        <f>SUM(D302:D306)</f>
        <v>99</v>
      </c>
      <c r="E307" s="9">
        <f>COUNT(C302:C306)</f>
        <v>3</v>
      </c>
      <c r="F307" s="9"/>
      <c r="G307" s="9"/>
      <c r="H307" s="9"/>
      <c r="I307" s="9"/>
      <c r="J307" s="9"/>
    </row>
    <row r="309" spans="1:10" x14ac:dyDescent="0.2">
      <c r="A309" t="s">
        <v>40</v>
      </c>
      <c r="B309" s="1">
        <v>2013</v>
      </c>
      <c r="C309" s="14">
        <v>41</v>
      </c>
      <c r="D309" s="14">
        <v>13</v>
      </c>
      <c r="E309" s="1">
        <f>E312</f>
        <v>2</v>
      </c>
      <c r="F309" s="1">
        <v>1</v>
      </c>
      <c r="G309" s="1">
        <v>1</v>
      </c>
      <c r="H309" s="2">
        <f>F309/E309</f>
        <v>0.5</v>
      </c>
      <c r="I309" s="1">
        <f>C312</f>
        <v>54</v>
      </c>
      <c r="J309" s="1">
        <f>D312</f>
        <v>30</v>
      </c>
    </row>
    <row r="310" spans="1:10" x14ac:dyDescent="0.2">
      <c r="B310" s="1">
        <v>2014</v>
      </c>
      <c r="C310" s="1">
        <v>13</v>
      </c>
      <c r="D310" s="1">
        <v>17</v>
      </c>
    </row>
    <row r="312" spans="1:10" x14ac:dyDescent="0.2">
      <c r="A312" s="8"/>
      <c r="B312" s="9" t="s">
        <v>11</v>
      </c>
      <c r="C312" s="9">
        <f>SUM(C309:C311)</f>
        <v>54</v>
      </c>
      <c r="D312" s="9">
        <f>SUM(D309:D311)</f>
        <v>30</v>
      </c>
      <c r="E312" s="9">
        <f>COUNT(C309:C311)</f>
        <v>2</v>
      </c>
      <c r="F312" s="9"/>
      <c r="G312" s="9"/>
      <c r="H312" s="9"/>
      <c r="I312" s="9"/>
      <c r="J312" s="9"/>
    </row>
    <row r="314" spans="1:10" x14ac:dyDescent="0.2">
      <c r="A314" t="s">
        <v>27</v>
      </c>
      <c r="B314" s="1">
        <v>2009</v>
      </c>
      <c r="C314" s="14">
        <v>27</v>
      </c>
      <c r="D314" s="14">
        <v>24</v>
      </c>
      <c r="E314" s="5">
        <f>E319</f>
        <v>2</v>
      </c>
      <c r="F314" s="5">
        <v>2</v>
      </c>
      <c r="G314" s="5">
        <v>0</v>
      </c>
      <c r="H314" s="2">
        <f>F314/E314</f>
        <v>1</v>
      </c>
      <c r="I314" s="1">
        <f>C319</f>
        <v>74</v>
      </c>
      <c r="J314" s="1">
        <f>D319</f>
        <v>24</v>
      </c>
    </row>
    <row r="315" spans="1:10" x14ac:dyDescent="0.2">
      <c r="B315" s="1">
        <v>2010</v>
      </c>
      <c r="C315" s="14">
        <v>47</v>
      </c>
      <c r="D315" s="14">
        <v>0</v>
      </c>
      <c r="E315" s="5"/>
      <c r="F315" s="5"/>
      <c r="G315" s="5"/>
      <c r="H315" s="5"/>
      <c r="I315" s="5"/>
      <c r="J315" s="5"/>
    </row>
    <row r="316" spans="1:10" x14ac:dyDescent="0.2">
      <c r="E316" s="5"/>
      <c r="F316" s="5"/>
      <c r="G316" s="5"/>
      <c r="H316" s="5"/>
      <c r="I316" s="5"/>
      <c r="J316" s="5"/>
    </row>
    <row r="317" spans="1:10" x14ac:dyDescent="0.2">
      <c r="E317" s="5"/>
      <c r="F317" s="5"/>
      <c r="G317" s="5"/>
      <c r="H317" s="5"/>
      <c r="I317" s="5"/>
      <c r="J317" s="5"/>
    </row>
    <row r="318" spans="1:10" x14ac:dyDescent="0.2">
      <c r="E318" s="5"/>
      <c r="F318" s="5"/>
      <c r="G318" s="5"/>
      <c r="H318" s="5"/>
      <c r="I318" s="5"/>
      <c r="J318" s="5"/>
    </row>
    <row r="319" spans="1:10" x14ac:dyDescent="0.2">
      <c r="A319" s="8"/>
      <c r="B319" s="9" t="s">
        <v>11</v>
      </c>
      <c r="C319" s="9">
        <f>SUM(C314:C318)</f>
        <v>74</v>
      </c>
      <c r="D319" s="9">
        <f>SUM(D314:D318)</f>
        <v>24</v>
      </c>
      <c r="E319" s="9">
        <f>COUNT(C314:C318)</f>
        <v>2</v>
      </c>
      <c r="F319" s="12"/>
      <c r="G319" s="12"/>
      <c r="H319" s="12"/>
      <c r="I319" s="12"/>
      <c r="J319" s="12"/>
    </row>
    <row r="321" spans="1:10" x14ac:dyDescent="0.2">
      <c r="A321" t="s">
        <v>28</v>
      </c>
      <c r="B321" s="1">
        <v>2009</v>
      </c>
      <c r="C321" s="1">
        <v>14</v>
      </c>
      <c r="D321" s="1">
        <v>38</v>
      </c>
      <c r="E321" s="1">
        <f>E330</f>
        <v>8</v>
      </c>
      <c r="F321" s="1">
        <v>2</v>
      </c>
      <c r="G321" s="1">
        <v>6</v>
      </c>
      <c r="H321" s="2">
        <f>F321/E321</f>
        <v>0.25</v>
      </c>
      <c r="I321" s="1">
        <f>C330</f>
        <v>127</v>
      </c>
      <c r="J321" s="1">
        <f>D330</f>
        <v>277</v>
      </c>
    </row>
    <row r="322" spans="1:10" x14ac:dyDescent="0.2">
      <c r="B322" s="1">
        <v>2010</v>
      </c>
      <c r="C322" s="1">
        <v>9</v>
      </c>
      <c r="D322" s="1">
        <v>42</v>
      </c>
    </row>
    <row r="323" spans="1:10" x14ac:dyDescent="0.2">
      <c r="B323" s="1">
        <v>2013</v>
      </c>
      <c r="C323" s="1">
        <v>17</v>
      </c>
      <c r="D323" s="1">
        <v>28</v>
      </c>
    </row>
    <row r="324" spans="1:10" x14ac:dyDescent="0.2">
      <c r="B324" s="1">
        <v>2014</v>
      </c>
      <c r="C324" s="1">
        <v>14</v>
      </c>
      <c r="D324" s="1">
        <v>35</v>
      </c>
    </row>
    <row r="325" spans="1:10" x14ac:dyDescent="0.2">
      <c r="B325" s="1">
        <v>2017</v>
      </c>
      <c r="C325" s="1">
        <v>0</v>
      </c>
      <c r="D325" s="1">
        <v>41</v>
      </c>
    </row>
    <row r="326" spans="1:10" x14ac:dyDescent="0.2">
      <c r="B326" s="1">
        <v>2018</v>
      </c>
      <c r="C326" s="14">
        <v>21</v>
      </c>
      <c r="D326" s="14">
        <v>14</v>
      </c>
    </row>
    <row r="327" spans="1:10" x14ac:dyDescent="0.2">
      <c r="B327" s="1">
        <v>2019</v>
      </c>
      <c r="C327" s="14">
        <v>38</v>
      </c>
      <c r="D327" s="14">
        <v>35</v>
      </c>
    </row>
    <row r="328" spans="1:10" x14ac:dyDescent="0.2">
      <c r="B328" s="1">
        <v>2020</v>
      </c>
      <c r="C328" s="1">
        <v>14</v>
      </c>
      <c r="D328" s="1">
        <v>44</v>
      </c>
    </row>
    <row r="330" spans="1:10" x14ac:dyDescent="0.2">
      <c r="A330" s="8"/>
      <c r="B330" s="9" t="s">
        <v>11</v>
      </c>
      <c r="C330" s="9">
        <f>SUM(C321:C329)</f>
        <v>127</v>
      </c>
      <c r="D330" s="9">
        <f>SUM(D321:D329)</f>
        <v>277</v>
      </c>
      <c r="E330" s="9">
        <f>COUNT(C321:C329)</f>
        <v>8</v>
      </c>
      <c r="F330" s="9"/>
      <c r="G330" s="9"/>
      <c r="H330" s="9"/>
      <c r="I330" s="9"/>
      <c r="J330" s="9"/>
    </row>
    <row r="332" spans="1:10" x14ac:dyDescent="0.2">
      <c r="A332" t="s">
        <v>61</v>
      </c>
      <c r="B332" s="1">
        <v>2020</v>
      </c>
      <c r="C332" s="1">
        <v>0</v>
      </c>
      <c r="D332" s="1">
        <v>14</v>
      </c>
      <c r="E332" s="5">
        <f>E334</f>
        <v>1</v>
      </c>
      <c r="F332" s="5">
        <v>0</v>
      </c>
      <c r="G332" s="5">
        <v>1</v>
      </c>
      <c r="H332" s="2">
        <f>F332/E332</f>
        <v>0</v>
      </c>
      <c r="I332" s="1">
        <f>C334</f>
        <v>0</v>
      </c>
      <c r="J332" s="1">
        <f>D334</f>
        <v>14</v>
      </c>
    </row>
    <row r="333" spans="1:10" x14ac:dyDescent="0.2">
      <c r="E333" s="5"/>
      <c r="F333" s="5"/>
      <c r="G333" s="5"/>
      <c r="H333" s="5"/>
      <c r="I333" s="5"/>
      <c r="J333" s="5"/>
    </row>
    <row r="334" spans="1:10" x14ac:dyDescent="0.2">
      <c r="A334" s="8"/>
      <c r="B334" s="9" t="s">
        <v>11</v>
      </c>
      <c r="C334" s="9">
        <f>SUM(C332:C333)</f>
        <v>0</v>
      </c>
      <c r="D334" s="9">
        <f>SUM(D332:D333)</f>
        <v>14</v>
      </c>
      <c r="E334" s="9">
        <f>COUNT(C332:C333)</f>
        <v>1</v>
      </c>
      <c r="F334" s="12"/>
      <c r="G334" s="12"/>
      <c r="H334" s="12"/>
      <c r="I334" s="12"/>
      <c r="J334" s="12"/>
    </row>
    <row r="335" spans="1:10" x14ac:dyDescent="0.2">
      <c r="F335" s="5"/>
      <c r="G335" s="5"/>
      <c r="H335" s="5"/>
      <c r="I335" s="5"/>
      <c r="J335" s="5"/>
    </row>
    <row r="336" spans="1:10" x14ac:dyDescent="0.2">
      <c r="A336" t="s">
        <v>82</v>
      </c>
      <c r="B336" s="1">
        <v>2023</v>
      </c>
      <c r="C336" s="1">
        <v>38</v>
      </c>
      <c r="D336" s="1">
        <v>6</v>
      </c>
      <c r="E336" s="5">
        <f>E339</f>
        <v>1</v>
      </c>
      <c r="F336" s="1">
        <v>1</v>
      </c>
      <c r="G336" s="1">
        <v>0</v>
      </c>
      <c r="H336" s="2">
        <f>F336/E336</f>
        <v>1</v>
      </c>
      <c r="I336" s="1">
        <f>C339</f>
        <v>38</v>
      </c>
      <c r="J336" s="1">
        <f>D339</f>
        <v>6</v>
      </c>
    </row>
    <row r="339" spans="1:10" x14ac:dyDescent="0.2">
      <c r="A339" s="8"/>
      <c r="B339" s="9" t="s">
        <v>11</v>
      </c>
      <c r="C339" s="9">
        <f>SUM(C336:C338)</f>
        <v>38</v>
      </c>
      <c r="D339" s="9">
        <f>SUM(D336:D338)</f>
        <v>6</v>
      </c>
      <c r="E339" s="9">
        <f>COUNT(C336:C338)</f>
        <v>1</v>
      </c>
      <c r="F339" s="9"/>
      <c r="G339" s="9"/>
      <c r="H339" s="9"/>
      <c r="I339" s="9"/>
      <c r="J339" s="9"/>
    </row>
    <row r="340" spans="1:10" x14ac:dyDescent="0.2">
      <c r="F340" s="5"/>
      <c r="G340" s="5"/>
      <c r="H340" s="5"/>
      <c r="I340" s="5"/>
      <c r="J340" s="5"/>
    </row>
    <row r="342" spans="1:10" x14ac:dyDescent="0.2">
      <c r="A342" t="s">
        <v>52</v>
      </c>
      <c r="B342" s="1">
        <v>2017</v>
      </c>
      <c r="C342" s="1">
        <v>3</v>
      </c>
      <c r="D342" s="1">
        <v>21</v>
      </c>
      <c r="E342" s="1">
        <f>E345</f>
        <v>2</v>
      </c>
      <c r="F342" s="1">
        <v>0</v>
      </c>
      <c r="G342" s="1">
        <v>2</v>
      </c>
      <c r="H342" s="2">
        <f>F342/E342</f>
        <v>0</v>
      </c>
      <c r="I342" s="1">
        <f>C345</f>
        <v>10</v>
      </c>
      <c r="J342" s="1">
        <f>D345</f>
        <v>56</v>
      </c>
    </row>
    <row r="343" spans="1:10" x14ac:dyDescent="0.2">
      <c r="B343" s="1">
        <v>2018</v>
      </c>
      <c r="C343" s="1">
        <v>7</v>
      </c>
      <c r="D343" s="1">
        <v>35</v>
      </c>
    </row>
    <row r="345" spans="1:10" x14ac:dyDescent="0.2">
      <c r="A345" s="8"/>
      <c r="B345" s="9" t="s">
        <v>11</v>
      </c>
      <c r="C345" s="9">
        <f>SUM(C342:C344)</f>
        <v>10</v>
      </c>
      <c r="D345" s="9">
        <f>SUM(D342:D344)</f>
        <v>56</v>
      </c>
      <c r="E345" s="9">
        <f>COUNT(C342:C344)</f>
        <v>2</v>
      </c>
      <c r="F345" s="9"/>
      <c r="G345" s="9"/>
      <c r="H345" s="9"/>
      <c r="I345" s="9"/>
      <c r="J345" s="9"/>
    </row>
    <row r="347" spans="1:10" x14ac:dyDescent="0.2">
      <c r="A347" t="s">
        <v>37</v>
      </c>
      <c r="B347" s="1" t="s">
        <v>36</v>
      </c>
      <c r="C347" s="1">
        <v>6</v>
      </c>
      <c r="D347" s="1">
        <v>20</v>
      </c>
      <c r="E347" s="1">
        <f>E349</f>
        <v>1</v>
      </c>
      <c r="F347" s="1">
        <v>0</v>
      </c>
      <c r="G347" s="1">
        <v>1</v>
      </c>
      <c r="H347" s="2">
        <f>F347/E347</f>
        <v>0</v>
      </c>
      <c r="I347" s="1">
        <f>C349</f>
        <v>6</v>
      </c>
      <c r="J347" s="1">
        <f>D349</f>
        <v>20</v>
      </c>
    </row>
    <row r="349" spans="1:10" x14ac:dyDescent="0.2">
      <c r="A349" s="8"/>
      <c r="B349" s="9" t="s">
        <v>11</v>
      </c>
      <c r="C349" s="9">
        <f>SUM(C347:C348)</f>
        <v>6</v>
      </c>
      <c r="D349" s="9">
        <f>SUM(D347:D348)</f>
        <v>20</v>
      </c>
      <c r="E349" s="9">
        <f>COUNT(C347:C348)</f>
        <v>1</v>
      </c>
      <c r="F349" s="9"/>
      <c r="G349" s="9"/>
      <c r="H349" s="9"/>
      <c r="I349" s="9"/>
      <c r="J349" s="9"/>
    </row>
    <row r="351" spans="1:10" x14ac:dyDescent="0.2">
      <c r="A351" t="s">
        <v>44</v>
      </c>
      <c r="B351" s="1">
        <v>2015</v>
      </c>
      <c r="C351" s="14">
        <v>48</v>
      </c>
      <c r="D351" s="14">
        <v>25</v>
      </c>
      <c r="E351" s="1">
        <f>E356</f>
        <v>4</v>
      </c>
      <c r="F351" s="1">
        <v>4</v>
      </c>
      <c r="G351" s="1">
        <v>0</v>
      </c>
      <c r="H351" s="2">
        <f>F351/E351</f>
        <v>1</v>
      </c>
      <c r="I351" s="1">
        <f>C356</f>
        <v>166</v>
      </c>
      <c r="J351" s="1">
        <f>D356</f>
        <v>62</v>
      </c>
    </row>
    <row r="352" spans="1:10" x14ac:dyDescent="0.2">
      <c r="B352" s="1">
        <v>2016</v>
      </c>
      <c r="C352" s="14">
        <v>53</v>
      </c>
      <c r="D352" s="14">
        <v>16</v>
      </c>
    </row>
    <row r="353" spans="1:10" x14ac:dyDescent="0.2">
      <c r="B353" s="1">
        <v>2017</v>
      </c>
      <c r="C353" s="14">
        <v>31</v>
      </c>
      <c r="D353" s="14">
        <v>7</v>
      </c>
    </row>
    <row r="354" spans="1:10" x14ac:dyDescent="0.2">
      <c r="B354" s="1">
        <v>2018</v>
      </c>
      <c r="C354" s="14">
        <v>34</v>
      </c>
      <c r="D354" s="14">
        <v>14</v>
      </c>
    </row>
    <row r="356" spans="1:10" x14ac:dyDescent="0.2">
      <c r="A356" s="8"/>
      <c r="B356" s="9" t="s">
        <v>11</v>
      </c>
      <c r="C356" s="9">
        <f>SUM(C351:C355)</f>
        <v>166</v>
      </c>
      <c r="D356" s="9">
        <f>SUM(D351:D355)</f>
        <v>62</v>
      </c>
      <c r="E356" s="9">
        <f>COUNT(C351:C355)</f>
        <v>4</v>
      </c>
      <c r="F356" s="9"/>
      <c r="G356" s="9"/>
      <c r="H356" s="9"/>
      <c r="I356" s="9"/>
      <c r="J356" s="9"/>
    </row>
    <row r="358" spans="1:10" x14ac:dyDescent="0.2">
      <c r="A358" t="s">
        <v>43</v>
      </c>
      <c r="B358" s="1">
        <v>2015</v>
      </c>
      <c r="C358" s="14">
        <v>70</v>
      </c>
      <c r="D358" s="14">
        <v>0</v>
      </c>
      <c r="E358" s="1">
        <f>E361</f>
        <v>2</v>
      </c>
      <c r="F358" s="1">
        <v>2</v>
      </c>
      <c r="G358" s="1">
        <v>0</v>
      </c>
      <c r="H358" s="2">
        <f>F358/E358</f>
        <v>1</v>
      </c>
      <c r="I358" s="1">
        <f>C361</f>
        <v>114</v>
      </c>
      <c r="J358" s="1">
        <f>D361</f>
        <v>0</v>
      </c>
    </row>
    <row r="359" spans="1:10" x14ac:dyDescent="0.2">
      <c r="B359" s="1">
        <v>2016</v>
      </c>
      <c r="C359" s="14">
        <v>44</v>
      </c>
      <c r="D359" s="14">
        <v>0</v>
      </c>
    </row>
    <row r="361" spans="1:10" x14ac:dyDescent="0.2">
      <c r="A361" s="8"/>
      <c r="B361" s="9" t="s">
        <v>11</v>
      </c>
      <c r="C361" s="9">
        <f>SUM(C358:C360)</f>
        <v>114</v>
      </c>
      <c r="D361" s="9">
        <f>SUM(D358:D360)</f>
        <v>0</v>
      </c>
      <c r="E361" s="9">
        <f>COUNT(C358:C360)</f>
        <v>2</v>
      </c>
      <c r="F361" s="9"/>
      <c r="G361" s="9"/>
      <c r="H361" s="9"/>
      <c r="I361" s="9"/>
      <c r="J361" s="9"/>
    </row>
    <row r="363" spans="1:10" x14ac:dyDescent="0.2">
      <c r="A363" t="s">
        <v>48</v>
      </c>
      <c r="B363" s="1" t="s">
        <v>49</v>
      </c>
      <c r="C363" s="14">
        <v>51</v>
      </c>
      <c r="D363" s="14">
        <v>19</v>
      </c>
      <c r="E363" s="1">
        <f>E365</f>
        <v>1</v>
      </c>
      <c r="F363" s="1">
        <v>1</v>
      </c>
      <c r="G363" s="1">
        <v>0</v>
      </c>
      <c r="H363" s="2">
        <f>F363/E363</f>
        <v>1</v>
      </c>
      <c r="I363" s="1">
        <f>C365</f>
        <v>51</v>
      </c>
      <c r="J363" s="1">
        <f>D365</f>
        <v>19</v>
      </c>
    </row>
    <row r="365" spans="1:10" x14ac:dyDescent="0.2">
      <c r="A365" s="8"/>
      <c r="B365" s="9" t="s">
        <v>11</v>
      </c>
      <c r="C365" s="9">
        <f>SUM(C363:C364)</f>
        <v>51</v>
      </c>
      <c r="D365" s="9">
        <f>SUM(D363:D364)</f>
        <v>19</v>
      </c>
      <c r="E365" s="9">
        <f>COUNT(C363:C364)</f>
        <v>1</v>
      </c>
      <c r="F365" s="9"/>
      <c r="G365" s="9"/>
      <c r="H365" s="9"/>
      <c r="I365" s="9"/>
      <c r="J365" s="9"/>
    </row>
    <row r="367" spans="1:10" x14ac:dyDescent="0.2">
      <c r="A367" t="s">
        <v>57</v>
      </c>
      <c r="B367" s="1">
        <v>2019</v>
      </c>
      <c r="C367" s="14">
        <v>40</v>
      </c>
      <c r="D367" s="14">
        <v>7</v>
      </c>
      <c r="E367" s="1">
        <f>E369</f>
        <v>1</v>
      </c>
      <c r="F367" s="1">
        <v>1</v>
      </c>
      <c r="G367" s="1">
        <v>0</v>
      </c>
      <c r="H367" s="2">
        <f>F367/E367</f>
        <v>1</v>
      </c>
      <c r="I367" s="1">
        <f>C369</f>
        <v>40</v>
      </c>
      <c r="J367" s="1">
        <f>D369</f>
        <v>7</v>
      </c>
    </row>
    <row r="369" spans="1:10" x14ac:dyDescent="0.2">
      <c r="A369" s="8"/>
      <c r="B369" s="9" t="s">
        <v>11</v>
      </c>
      <c r="C369" s="9">
        <f>SUM(C367:C368)</f>
        <v>40</v>
      </c>
      <c r="D369" s="9">
        <f>SUM(D367:D368)</f>
        <v>7</v>
      </c>
      <c r="E369" s="9">
        <f>COUNT(C367:C368)</f>
        <v>1</v>
      </c>
      <c r="F369" s="9"/>
      <c r="G369" s="9"/>
      <c r="H369" s="9"/>
      <c r="I369" s="9"/>
      <c r="J369" s="9"/>
    </row>
    <row r="373" spans="1:10" x14ac:dyDescent="0.2">
      <c r="F373" s="1">
        <f>SUM(F4:F367)</f>
        <v>113</v>
      </c>
      <c r="G373" s="1">
        <f>SUM(G4:G367)</f>
        <v>78</v>
      </c>
      <c r="H373" s="2"/>
      <c r="I373" s="1">
        <f>SUM(I6:I371)</f>
        <v>5124</v>
      </c>
      <c r="J373" s="1">
        <f>SUM(J4:J367)</f>
        <v>3974</v>
      </c>
    </row>
    <row r="376" spans="1:10" x14ac:dyDescent="0.2">
      <c r="A376" t="s">
        <v>21</v>
      </c>
      <c r="B376" s="1" t="s">
        <v>22</v>
      </c>
      <c r="C376" s="1" t="s">
        <v>23</v>
      </c>
    </row>
    <row r="377" spans="1:10" x14ac:dyDescent="0.2">
      <c r="A377">
        <v>2008</v>
      </c>
      <c r="B377" s="1">
        <v>2</v>
      </c>
      <c r="C377" s="1">
        <v>8</v>
      </c>
    </row>
    <row r="378" spans="1:10" x14ac:dyDescent="0.2">
      <c r="A378">
        <v>2009</v>
      </c>
      <c r="B378" s="1">
        <v>2</v>
      </c>
      <c r="C378" s="1">
        <v>8</v>
      </c>
    </row>
    <row r="379" spans="1:10" x14ac:dyDescent="0.2">
      <c r="A379">
        <v>2010</v>
      </c>
      <c r="B379" s="1">
        <v>7</v>
      </c>
      <c r="C379" s="1">
        <v>4</v>
      </c>
    </row>
    <row r="380" spans="1:10" x14ac:dyDescent="0.2">
      <c r="A380">
        <v>2011</v>
      </c>
      <c r="B380" s="1">
        <v>11</v>
      </c>
      <c r="C380" s="1">
        <v>2</v>
      </c>
    </row>
    <row r="381" spans="1:10" x14ac:dyDescent="0.2">
      <c r="A381">
        <v>2012</v>
      </c>
      <c r="B381" s="1">
        <v>9</v>
      </c>
      <c r="C381" s="1">
        <v>2</v>
      </c>
    </row>
    <row r="382" spans="1:10" x14ac:dyDescent="0.2">
      <c r="A382">
        <v>2013</v>
      </c>
      <c r="B382" s="1">
        <v>2</v>
      </c>
      <c r="C382" s="1">
        <v>8</v>
      </c>
    </row>
    <row r="383" spans="1:10" x14ac:dyDescent="0.2">
      <c r="A383">
        <v>2014</v>
      </c>
      <c r="B383" s="1">
        <v>3</v>
      </c>
      <c r="C383" s="1">
        <v>7</v>
      </c>
    </row>
    <row r="384" spans="1:10" x14ac:dyDescent="0.2">
      <c r="A384">
        <v>2015</v>
      </c>
      <c r="B384" s="1">
        <v>8</v>
      </c>
      <c r="C384" s="1">
        <v>3</v>
      </c>
    </row>
    <row r="385" spans="1:5" x14ac:dyDescent="0.2">
      <c r="A385">
        <v>2016</v>
      </c>
      <c r="B385" s="1">
        <v>13</v>
      </c>
      <c r="C385" s="1">
        <v>1</v>
      </c>
    </row>
    <row r="386" spans="1:5" x14ac:dyDescent="0.2">
      <c r="A386">
        <v>2017</v>
      </c>
      <c r="B386" s="1">
        <v>7</v>
      </c>
      <c r="C386" s="1">
        <v>4</v>
      </c>
    </row>
    <row r="387" spans="1:5" x14ac:dyDescent="0.2">
      <c r="A387">
        <v>2018</v>
      </c>
      <c r="B387" s="1">
        <v>8</v>
      </c>
      <c r="C387" s="1">
        <v>3</v>
      </c>
    </row>
    <row r="388" spans="1:5" x14ac:dyDescent="0.2">
      <c r="A388">
        <v>2019</v>
      </c>
      <c r="B388" s="1">
        <v>7</v>
      </c>
      <c r="C388" s="1">
        <v>3</v>
      </c>
    </row>
    <row r="389" spans="1:5" x14ac:dyDescent="0.2">
      <c r="A389">
        <v>2020</v>
      </c>
      <c r="B389" s="1">
        <v>5</v>
      </c>
      <c r="C389" s="1">
        <v>5</v>
      </c>
    </row>
    <row r="390" spans="1:5" x14ac:dyDescent="0.2">
      <c r="A390">
        <v>2021</v>
      </c>
      <c r="B390" s="1">
        <v>4</v>
      </c>
      <c r="C390" s="1">
        <v>6</v>
      </c>
    </row>
    <row r="391" spans="1:5" x14ac:dyDescent="0.2">
      <c r="A391">
        <v>2022</v>
      </c>
      <c r="B391" s="1">
        <v>5</v>
      </c>
      <c r="C391" s="1">
        <v>5</v>
      </c>
    </row>
    <row r="392" spans="1:5" x14ac:dyDescent="0.2">
      <c r="A392">
        <v>2023</v>
      </c>
      <c r="B392" s="1">
        <v>8</v>
      </c>
      <c r="C392" s="1">
        <v>4</v>
      </c>
    </row>
    <row r="393" spans="1:5" x14ac:dyDescent="0.2">
      <c r="A393">
        <v>2024</v>
      </c>
      <c r="B393" s="1">
        <v>8</v>
      </c>
      <c r="C393" s="1">
        <v>2</v>
      </c>
    </row>
    <row r="394" spans="1:5" x14ac:dyDescent="0.2">
      <c r="A394">
        <v>2025</v>
      </c>
      <c r="B394" s="1">
        <v>3</v>
      </c>
      <c r="C394" s="1">
        <v>2</v>
      </c>
    </row>
    <row r="395" spans="1:5" x14ac:dyDescent="0.2">
      <c r="A395" s="8"/>
      <c r="B395" s="9"/>
      <c r="C395" s="9"/>
    </row>
    <row r="396" spans="1:5" x14ac:dyDescent="0.2">
      <c r="A396" t="s">
        <v>11</v>
      </c>
      <c r="B396" s="1">
        <f>SUM(B377:B394)</f>
        <v>112</v>
      </c>
      <c r="C396" s="1">
        <f>SUM(C377:C394)</f>
        <v>77</v>
      </c>
      <c r="E396" s="7">
        <f>B396/(B396+C396)</f>
        <v>0.59259259259259256</v>
      </c>
    </row>
    <row r="399" spans="1:5" x14ac:dyDescent="0.2">
      <c r="A399" t="s">
        <v>67</v>
      </c>
    </row>
    <row r="400" spans="1:5" x14ac:dyDescent="0.2">
      <c r="B400" s="1" t="s">
        <v>70</v>
      </c>
      <c r="C400" s="1" t="s">
        <v>22</v>
      </c>
      <c r="D400" s="1" t="s">
        <v>23</v>
      </c>
      <c r="E400" s="1" t="s">
        <v>71</v>
      </c>
    </row>
    <row r="401" spans="1:5" x14ac:dyDescent="0.2">
      <c r="A401" t="s">
        <v>68</v>
      </c>
      <c r="B401" s="1" t="s">
        <v>69</v>
      </c>
      <c r="C401" s="1">
        <v>33</v>
      </c>
      <c r="D401" s="1">
        <v>32</v>
      </c>
      <c r="E401" s="7">
        <f t="shared" ref="E401:E406" si="0">C401/(C401+D401)</f>
        <v>0.50769230769230766</v>
      </c>
    </row>
    <row r="402" spans="1:5" x14ac:dyDescent="0.2">
      <c r="A402" t="s">
        <v>72</v>
      </c>
      <c r="B402" s="1" t="s">
        <v>73</v>
      </c>
      <c r="C402" s="1">
        <v>39</v>
      </c>
      <c r="D402" s="1">
        <v>18</v>
      </c>
      <c r="E402" s="7">
        <f t="shared" si="0"/>
        <v>0.68421052631578949</v>
      </c>
    </row>
    <row r="403" spans="1:5" x14ac:dyDescent="0.2">
      <c r="A403" t="s">
        <v>74</v>
      </c>
      <c r="B403" s="1" t="s">
        <v>75</v>
      </c>
      <c r="C403" s="1">
        <v>11</v>
      </c>
      <c r="D403" s="1">
        <v>4</v>
      </c>
      <c r="E403" s="7">
        <f t="shared" si="0"/>
        <v>0.73333333333333328</v>
      </c>
    </row>
    <row r="404" spans="1:5" x14ac:dyDescent="0.2">
      <c r="A404" t="s">
        <v>76</v>
      </c>
      <c r="B404" s="1">
        <v>2020</v>
      </c>
      <c r="C404" s="1">
        <v>1</v>
      </c>
      <c r="D404" s="1">
        <v>4</v>
      </c>
      <c r="E404" s="7">
        <f t="shared" si="0"/>
        <v>0.2</v>
      </c>
    </row>
    <row r="405" spans="1:5" x14ac:dyDescent="0.2">
      <c r="A405" s="8" t="s">
        <v>78</v>
      </c>
      <c r="B405" s="9" t="s">
        <v>77</v>
      </c>
      <c r="C405" s="9">
        <v>28</v>
      </c>
      <c r="D405" s="9">
        <v>19</v>
      </c>
      <c r="E405" s="7">
        <f t="shared" si="0"/>
        <v>0.5957446808510638</v>
      </c>
    </row>
    <row r="406" spans="1:5" x14ac:dyDescent="0.2">
      <c r="A406" t="s">
        <v>11</v>
      </c>
      <c r="C406" s="1">
        <f>SUM(C401:C405)</f>
        <v>112</v>
      </c>
      <c r="D406" s="1">
        <f>SUM(D401:D405)</f>
        <v>77</v>
      </c>
      <c r="E406" s="7">
        <f t="shared" si="0"/>
        <v>0.59259259259259256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2024-10-30T18:32:22Z</cp:lastPrinted>
  <dcterms:created xsi:type="dcterms:W3CDTF">2022-01-30T22:16:36Z</dcterms:created>
  <dcterms:modified xsi:type="dcterms:W3CDTF">2025-09-19T19:46:31Z</dcterms:modified>
</cp:coreProperties>
</file>