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ketball all/NM BASKETBALL/Newman 2024-25/"/>
    </mc:Choice>
  </mc:AlternateContent>
  <xr:revisionPtr revIDLastSave="0" documentId="13_ncr:1_{913BF89B-B05E-984A-9183-D46A5F1528E8}" xr6:coauthVersionLast="47" xr6:coauthVersionMax="47" xr10:uidLastSave="{00000000-0000-0000-0000-000000000000}"/>
  <bookViews>
    <workbookView xWindow="2780" yWindow="1940" windowWidth="23300" windowHeight="15500" xr2:uid="{FA6572E1-8873-1845-8584-1C5CFD8487DC}"/>
  </bookViews>
  <sheets>
    <sheet name="Totals" sheetId="1" r:id="rId1"/>
    <sheet name="Harper" sheetId="17" r:id="rId2"/>
    <sheet name="Geremiah" sheetId="18" r:id="rId3"/>
    <sheet name="O'Keefe" sheetId="2" r:id="rId4"/>
    <sheet name="Bedard" sheetId="3" r:id="rId5"/>
    <sheet name="Grant" sheetId="4" r:id="rId6"/>
    <sheet name="P. Bollin" sheetId="6" r:id="rId7"/>
    <sheet name="T Bollin" sheetId="7" r:id="rId8"/>
    <sheet name="Grodin" sheetId="8" r:id="rId9"/>
    <sheet name="Lee" sheetId="9" r:id="rId10"/>
    <sheet name="Costello" sheetId="11" r:id="rId11"/>
    <sheet name="Losiewicz" sheetId="10" r:id="rId12"/>
    <sheet name="McDonald" sheetId="20" r:id="rId13"/>
    <sheet name="Morillo" sheetId="12" r:id="rId14"/>
    <sheet name="Collins" sheetId="19" r:id="rId15"/>
    <sheet name="Meltzer" sheetId="21" r:id="rId16"/>
    <sheet name="White" sheetId="13" r:id="rId17"/>
    <sheet name="Deering" sheetId="14" r:id="rId18"/>
    <sheet name="McDonal" sheetId="15" r:id="rId19"/>
    <sheet name="CGeremiah" sheetId="16" r:id="rId20"/>
    <sheet name="Mathey" sheetId="22" r:id="rId21"/>
    <sheet name="Sheet6" sheetId="23" r:id="rId22"/>
    <sheet name="Sheet7" sheetId="24" r:id="rId23"/>
    <sheet name="McKiernan" sheetId="5" r:id="rId24"/>
  </sheets>
  <definedNames>
    <definedName name="_xlnm._FilterDatabase" localSheetId="0" hidden="1">Totals!$A$4:$U$17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" i="9" l="1"/>
  <c r="V18" i="9"/>
  <c r="X18" i="9" s="1"/>
  <c r="Y18" i="9" s="1"/>
  <c r="W21" i="10"/>
  <c r="V21" i="10"/>
  <c r="X21" i="10" s="1"/>
  <c r="Y21" i="10" s="1"/>
  <c r="P21" i="10"/>
  <c r="P43" i="8"/>
  <c r="W41" i="12"/>
  <c r="V41" i="12"/>
  <c r="X41" i="12" s="1"/>
  <c r="Y41" i="12" s="1"/>
  <c r="P41" i="12"/>
  <c r="W45" i="8"/>
  <c r="V45" i="8"/>
  <c r="X45" i="8" s="1"/>
  <c r="Y45" i="8" s="1"/>
  <c r="W44" i="8"/>
  <c r="V44" i="8"/>
  <c r="X44" i="8" s="1"/>
  <c r="Y44" i="8" s="1"/>
  <c r="W43" i="8"/>
  <c r="V43" i="8"/>
  <c r="P42" i="8"/>
  <c r="V42" i="8" s="1"/>
  <c r="W42" i="8"/>
  <c r="P33" i="18"/>
  <c r="P32" i="18"/>
  <c r="P31" i="18"/>
  <c r="V31" i="18" s="1"/>
  <c r="P30" i="18"/>
  <c r="W33" i="18"/>
  <c r="V33" i="18"/>
  <c r="X33" i="18" s="1"/>
  <c r="Y33" i="18" s="1"/>
  <c r="W32" i="18"/>
  <c r="V32" i="18"/>
  <c r="X32" i="18" s="1"/>
  <c r="Y32" i="18" s="1"/>
  <c r="W31" i="18"/>
  <c r="W30" i="18"/>
  <c r="V30" i="18"/>
  <c r="X30" i="18" s="1"/>
  <c r="Y30" i="18" s="1"/>
  <c r="W43" i="17"/>
  <c r="W42" i="17"/>
  <c r="V42" i="17"/>
  <c r="X42" i="17" s="1"/>
  <c r="Y42" i="17" s="1"/>
  <c r="P43" i="17"/>
  <c r="V43" i="17" s="1"/>
  <c r="P42" i="17"/>
  <c r="W47" i="7"/>
  <c r="V47" i="7"/>
  <c r="X47" i="7" s="1"/>
  <c r="Y47" i="7" s="1"/>
  <c r="W46" i="7"/>
  <c r="V46" i="7"/>
  <c r="X46" i="7" s="1"/>
  <c r="Y46" i="7" s="1"/>
  <c r="W45" i="7"/>
  <c r="V45" i="7"/>
  <c r="X45" i="7" s="1"/>
  <c r="Y45" i="7" s="1"/>
  <c r="W44" i="7"/>
  <c r="W43" i="7"/>
  <c r="V43" i="7"/>
  <c r="X43" i="7" s="1"/>
  <c r="Y43" i="7" s="1"/>
  <c r="P47" i="7"/>
  <c r="P46" i="7"/>
  <c r="P45" i="7"/>
  <c r="P44" i="7"/>
  <c r="V44" i="7" s="1"/>
  <c r="P43" i="7"/>
  <c r="W41" i="2"/>
  <c r="V41" i="2"/>
  <c r="W40" i="2"/>
  <c r="V40" i="2"/>
  <c r="X40" i="2" s="1"/>
  <c r="Y40" i="2" s="1"/>
  <c r="W40" i="12"/>
  <c r="V40" i="12"/>
  <c r="X40" i="12" s="1"/>
  <c r="Y40" i="12" s="1"/>
  <c r="P40" i="12"/>
  <c r="W45" i="11"/>
  <c r="V45" i="11"/>
  <c r="X45" i="11" s="1"/>
  <c r="Y45" i="11" s="1"/>
  <c r="W44" i="11"/>
  <c r="V44" i="11"/>
  <c r="X44" i="11" s="1"/>
  <c r="Y44" i="11" s="1"/>
  <c r="W43" i="11"/>
  <c r="V43" i="11"/>
  <c r="X43" i="11" s="1"/>
  <c r="Y43" i="11" s="1"/>
  <c r="W42" i="11"/>
  <c r="P45" i="11"/>
  <c r="P44" i="11"/>
  <c r="P43" i="11"/>
  <c r="P42" i="11"/>
  <c r="V42" i="11" s="1"/>
  <c r="P41" i="11"/>
  <c r="V41" i="11"/>
  <c r="X41" i="11" s="1"/>
  <c r="Y41" i="11" s="1"/>
  <c r="W41" i="11"/>
  <c r="P44" i="19"/>
  <c r="P43" i="19"/>
  <c r="V43" i="19" s="1"/>
  <c r="W44" i="19"/>
  <c r="V44" i="19"/>
  <c r="X44" i="19" s="1"/>
  <c r="Y44" i="19" s="1"/>
  <c r="W43" i="19"/>
  <c r="W42" i="19"/>
  <c r="V42" i="19"/>
  <c r="X42" i="19" s="1"/>
  <c r="Y42" i="19" s="1"/>
  <c r="P42" i="19"/>
  <c r="X43" i="8" l="1"/>
  <c r="Y43" i="8" s="1"/>
  <c r="X43" i="17"/>
  <c r="Y43" i="17" s="1"/>
  <c r="X31" i="18"/>
  <c r="Y31" i="18" s="1"/>
  <c r="X41" i="2"/>
  <c r="Y41" i="2" s="1"/>
  <c r="X44" i="7"/>
  <c r="Y44" i="7" s="1"/>
  <c r="X43" i="19"/>
  <c r="Y43" i="19" s="1"/>
  <c r="X42" i="11"/>
  <c r="Y42" i="11" s="1"/>
  <c r="X42" i="8"/>
  <c r="Y42" i="8" s="1"/>
  <c r="W41" i="19" l="1"/>
  <c r="P41" i="8"/>
  <c r="V41" i="8" s="1"/>
  <c r="W41" i="8"/>
  <c r="W45" i="17"/>
  <c r="W44" i="17"/>
  <c r="W41" i="17"/>
  <c r="P45" i="17"/>
  <c r="V45" i="17" s="1"/>
  <c r="P44" i="17"/>
  <c r="V44" i="17" s="1"/>
  <c r="P41" i="17"/>
  <c r="V41" i="17" s="1"/>
  <c r="W43" i="2"/>
  <c r="V43" i="2"/>
  <c r="W42" i="2"/>
  <c r="V42" i="2"/>
  <c r="W39" i="2"/>
  <c r="V39" i="2"/>
  <c r="P41" i="19"/>
  <c r="V41" i="19" s="1"/>
  <c r="X41" i="19" s="1"/>
  <c r="Y41" i="19" s="1"/>
  <c r="P41" i="7"/>
  <c r="V41" i="7" s="1"/>
  <c r="W43" i="20"/>
  <c r="W42" i="20"/>
  <c r="W41" i="20"/>
  <c r="W40" i="20"/>
  <c r="W39" i="20"/>
  <c r="V39" i="20"/>
  <c r="X39" i="20" s="1"/>
  <c r="Y39" i="20" s="1"/>
  <c r="P43" i="20"/>
  <c r="V43" i="20" s="1"/>
  <c r="P42" i="20"/>
  <c r="V42" i="20" s="1"/>
  <c r="P41" i="20"/>
  <c r="V41" i="20" s="1"/>
  <c r="P40" i="20"/>
  <c r="V40" i="20" s="1"/>
  <c r="P39" i="20"/>
  <c r="W42" i="7"/>
  <c r="W41" i="7"/>
  <c r="W40" i="7"/>
  <c r="P40" i="7"/>
  <c r="V40" i="7" s="1"/>
  <c r="X40" i="7" s="1"/>
  <c r="Y40" i="7" s="1"/>
  <c r="P29" i="18"/>
  <c r="P28" i="18"/>
  <c r="V28" i="18" s="1"/>
  <c r="P27" i="18"/>
  <c r="V27" i="18" s="1"/>
  <c r="P26" i="18"/>
  <c r="V26" i="18" s="1"/>
  <c r="X26" i="18" s="1"/>
  <c r="Y26" i="18" s="1"/>
  <c r="W28" i="18"/>
  <c r="W27" i="18"/>
  <c r="W26" i="18"/>
  <c r="W25" i="18"/>
  <c r="P25" i="18"/>
  <c r="V25" i="18" s="1"/>
  <c r="P42" i="7"/>
  <c r="V42" i="7" s="1"/>
  <c r="P39" i="7"/>
  <c r="V39" i="7" s="1"/>
  <c r="P38" i="7"/>
  <c r="V38" i="7" s="1"/>
  <c r="P37" i="20"/>
  <c r="V37" i="20" s="1"/>
  <c r="P36" i="20"/>
  <c r="V36" i="20" s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W5" i="14"/>
  <c r="V5" i="14"/>
  <c r="X5" i="14" s="1"/>
  <c r="Y5" i="14" s="1"/>
  <c r="P35" i="20"/>
  <c r="P37" i="12"/>
  <c r="V37" i="12" s="1"/>
  <c r="P36" i="12"/>
  <c r="V36" i="12" s="1"/>
  <c r="P35" i="12"/>
  <c r="V35" i="12" s="1"/>
  <c r="P34" i="12"/>
  <c r="V34" i="12" s="1"/>
  <c r="W38" i="12"/>
  <c r="W37" i="12"/>
  <c r="W36" i="12"/>
  <c r="W35" i="12"/>
  <c r="W34" i="12"/>
  <c r="W33" i="12"/>
  <c r="P33" i="12"/>
  <c r="V33" i="12" s="1"/>
  <c r="X33" i="12" s="1"/>
  <c r="Y33" i="12" s="1"/>
  <c r="W39" i="11"/>
  <c r="W38" i="11"/>
  <c r="W37" i="11"/>
  <c r="W36" i="11"/>
  <c r="W35" i="11"/>
  <c r="V35" i="11"/>
  <c r="X35" i="11" s="1"/>
  <c r="Y35" i="11" s="1"/>
  <c r="P40" i="11"/>
  <c r="P39" i="11"/>
  <c r="V39" i="11" s="1"/>
  <c r="P38" i="11"/>
  <c r="V38" i="11" s="1"/>
  <c r="P37" i="11"/>
  <c r="V37" i="11" s="1"/>
  <c r="P36" i="11"/>
  <c r="V36" i="11" s="1"/>
  <c r="P35" i="11"/>
  <c r="W21" i="18"/>
  <c r="P24" i="18"/>
  <c r="P23" i="18"/>
  <c r="P22" i="18"/>
  <c r="P21" i="18"/>
  <c r="V21" i="18" s="1"/>
  <c r="W40" i="8"/>
  <c r="W39" i="8"/>
  <c r="W38" i="8"/>
  <c r="V38" i="8"/>
  <c r="W37" i="8"/>
  <c r="W36" i="8"/>
  <c r="W35" i="8"/>
  <c r="P40" i="8"/>
  <c r="V40" i="8" s="1"/>
  <c r="P39" i="8"/>
  <c r="V39" i="8" s="1"/>
  <c r="P38" i="8"/>
  <c r="P37" i="8"/>
  <c r="V37" i="8" s="1"/>
  <c r="P36" i="8"/>
  <c r="V36" i="8" s="1"/>
  <c r="P35" i="8"/>
  <c r="V35" i="8" s="1"/>
  <c r="P34" i="8"/>
  <c r="P33" i="8"/>
  <c r="V33" i="8" s="1"/>
  <c r="W40" i="17"/>
  <c r="W39" i="17"/>
  <c r="W38" i="17"/>
  <c r="W37" i="17"/>
  <c r="W36" i="17"/>
  <c r="W35" i="17"/>
  <c r="P40" i="17"/>
  <c r="V40" i="17" s="1"/>
  <c r="P39" i="17"/>
  <c r="V39" i="17" s="1"/>
  <c r="P38" i="17"/>
  <c r="V38" i="17" s="1"/>
  <c r="P37" i="17"/>
  <c r="V37" i="17" s="1"/>
  <c r="P36" i="17"/>
  <c r="V36" i="17" s="1"/>
  <c r="P35" i="17"/>
  <c r="V35" i="17" s="1"/>
  <c r="W39" i="7"/>
  <c r="W38" i="7"/>
  <c r="W37" i="7"/>
  <c r="W36" i="7"/>
  <c r="W35" i="7"/>
  <c r="P37" i="7"/>
  <c r="V37" i="7" s="1"/>
  <c r="P36" i="7"/>
  <c r="V36" i="7" s="1"/>
  <c r="P35" i="7"/>
  <c r="V35" i="7" s="1"/>
  <c r="P34" i="20"/>
  <c r="V34" i="20" s="1"/>
  <c r="W34" i="8"/>
  <c r="V34" i="8"/>
  <c r="W33" i="8"/>
  <c r="W37" i="20"/>
  <c r="W36" i="20"/>
  <c r="W35" i="20"/>
  <c r="V35" i="20"/>
  <c r="W34" i="20"/>
  <c r="W33" i="20"/>
  <c r="P33" i="20"/>
  <c r="V33" i="20" s="1"/>
  <c r="X43" i="20" l="1"/>
  <c r="Y43" i="20" s="1"/>
  <c r="X25" i="18"/>
  <c r="Y25" i="18" s="1"/>
  <c r="X41" i="17"/>
  <c r="Y41" i="17" s="1"/>
  <c r="X44" i="17"/>
  <c r="Y44" i="17" s="1"/>
  <c r="X45" i="17"/>
  <c r="Y45" i="17" s="1"/>
  <c r="X35" i="7"/>
  <c r="Y35" i="7" s="1"/>
  <c r="X36" i="7"/>
  <c r="Y36" i="7" s="1"/>
  <c r="X42" i="20"/>
  <c r="Y42" i="20" s="1"/>
  <c r="X43" i="2"/>
  <c r="Y43" i="2" s="1"/>
  <c r="X42" i="2"/>
  <c r="Y42" i="2" s="1"/>
  <c r="X41" i="8"/>
  <c r="Y41" i="8" s="1"/>
  <c r="X39" i="2"/>
  <c r="Y39" i="2" s="1"/>
  <c r="X35" i="8"/>
  <c r="Y35" i="8" s="1"/>
  <c r="X33" i="8"/>
  <c r="Y33" i="8" s="1"/>
  <c r="X35" i="17"/>
  <c r="Y35" i="17" s="1"/>
  <c r="X42" i="7"/>
  <c r="Y42" i="7" s="1"/>
  <c r="X41" i="20"/>
  <c r="Y41" i="20" s="1"/>
  <c r="X40" i="8"/>
  <c r="Y40" i="8" s="1"/>
  <c r="X28" i="18"/>
  <c r="Y28" i="18" s="1"/>
  <c r="X40" i="17"/>
  <c r="Y40" i="17" s="1"/>
  <c r="X41" i="7"/>
  <c r="Y41" i="7" s="1"/>
  <c r="X40" i="20"/>
  <c r="Y40" i="20" s="1"/>
  <c r="X39" i="11"/>
  <c r="Y39" i="11" s="1"/>
  <c r="X35" i="20"/>
  <c r="Y35" i="20" s="1"/>
  <c r="X33" i="20"/>
  <c r="Y33" i="20" s="1"/>
  <c r="X37" i="12"/>
  <c r="Y37" i="12" s="1"/>
  <c r="X39" i="8"/>
  <c r="Y39" i="8" s="1"/>
  <c r="X39" i="17"/>
  <c r="Y39" i="17" s="1"/>
  <c r="X27" i="18"/>
  <c r="Y27" i="18" s="1"/>
  <c r="X38" i="8"/>
  <c r="Y38" i="8" s="1"/>
  <c r="X38" i="17"/>
  <c r="Y38" i="17" s="1"/>
  <c r="X39" i="7"/>
  <c r="Y39" i="7" s="1"/>
  <c r="X36" i="12"/>
  <c r="Y36" i="12" s="1"/>
  <c r="X38" i="11"/>
  <c r="Y38" i="11" s="1"/>
  <c r="X37" i="8"/>
  <c r="Y37" i="8" s="1"/>
  <c r="X21" i="18"/>
  <c r="Y21" i="18" s="1"/>
  <c r="X37" i="17"/>
  <c r="Y37" i="17" s="1"/>
  <c r="X38" i="7"/>
  <c r="Y38" i="7" s="1"/>
  <c r="X37" i="20"/>
  <c r="Y37" i="20" s="1"/>
  <c r="X35" i="12"/>
  <c r="Y35" i="12" s="1"/>
  <c r="X37" i="11"/>
  <c r="Y37" i="11" s="1"/>
  <c r="X36" i="8"/>
  <c r="Y36" i="8" s="1"/>
  <c r="X36" i="17"/>
  <c r="Y36" i="17" s="1"/>
  <c r="X37" i="7"/>
  <c r="Y37" i="7" s="1"/>
  <c r="X36" i="20"/>
  <c r="Y36" i="20" s="1"/>
  <c r="X34" i="12"/>
  <c r="Y34" i="12" s="1"/>
  <c r="X36" i="11"/>
  <c r="Y36" i="11" s="1"/>
  <c r="X34" i="8"/>
  <c r="Y34" i="8" s="1"/>
  <c r="X34" i="20"/>
  <c r="Y34" i="20" s="1"/>
  <c r="P19" i="10"/>
  <c r="P17" i="10"/>
  <c r="P16" i="10"/>
  <c r="P40" i="19"/>
  <c r="V40" i="19" s="1"/>
  <c r="P39" i="19"/>
  <c r="V39" i="19" s="1"/>
  <c r="P38" i="19"/>
  <c r="V38" i="19" s="1"/>
  <c r="P37" i="19"/>
  <c r="V37" i="19" s="1"/>
  <c r="P36" i="19"/>
  <c r="V36" i="19" s="1"/>
  <c r="P35" i="19"/>
  <c r="V35" i="19" s="1"/>
  <c r="P34" i="19"/>
  <c r="V34" i="19" s="1"/>
  <c r="P33" i="19"/>
  <c r="V33" i="19" s="1"/>
  <c r="W40" i="19"/>
  <c r="W39" i="19"/>
  <c r="W38" i="19"/>
  <c r="W37" i="19"/>
  <c r="W36" i="19"/>
  <c r="W35" i="19"/>
  <c r="W34" i="19"/>
  <c r="W33" i="19"/>
  <c r="W32" i="19"/>
  <c r="P32" i="19"/>
  <c r="V32" i="19" s="1"/>
  <c r="X32" i="19" s="1"/>
  <c r="Y32" i="19" s="1"/>
  <c r="W25" i="1"/>
  <c r="V25" i="1"/>
  <c r="W24" i="1"/>
  <c r="V24" i="1"/>
  <c r="W23" i="1"/>
  <c r="V23" i="1"/>
  <c r="W13" i="22"/>
  <c r="V13" i="22"/>
  <c r="X13" i="22" s="1"/>
  <c r="Y13" i="22" s="1"/>
  <c r="W12" i="22"/>
  <c r="V12" i="22"/>
  <c r="X12" i="22" s="1"/>
  <c r="Y12" i="22" s="1"/>
  <c r="W11" i="22"/>
  <c r="V11" i="22"/>
  <c r="X11" i="22" s="1"/>
  <c r="Y11" i="22" s="1"/>
  <c r="W10" i="22"/>
  <c r="W9" i="22"/>
  <c r="V9" i="22"/>
  <c r="X9" i="22" s="1"/>
  <c r="Y9" i="22" s="1"/>
  <c r="W8" i="22"/>
  <c r="V8" i="22"/>
  <c r="X8" i="22" s="1"/>
  <c r="Y8" i="22" s="1"/>
  <c r="X40" i="19" l="1"/>
  <c r="Y40" i="19" s="1"/>
  <c r="X39" i="19"/>
  <c r="Y39" i="19" s="1"/>
  <c r="X38" i="19"/>
  <c r="Y38" i="19" s="1"/>
  <c r="X37" i="19"/>
  <c r="Y37" i="19" s="1"/>
  <c r="X36" i="19"/>
  <c r="Y36" i="19" s="1"/>
  <c r="X23" i="1"/>
  <c r="Y23" i="1" s="1"/>
  <c r="X35" i="19"/>
  <c r="Y35" i="19" s="1"/>
  <c r="X24" i="1"/>
  <c r="Y24" i="1" s="1"/>
  <c r="X25" i="1"/>
  <c r="Y25" i="1" s="1"/>
  <c r="X34" i="19"/>
  <c r="Y34" i="19" s="1"/>
  <c r="X33" i="19"/>
  <c r="Y33" i="19" s="1"/>
  <c r="V23" i="18"/>
  <c r="V22" i="18"/>
  <c r="P20" i="18"/>
  <c r="V20" i="18" s="1"/>
  <c r="W23" i="18"/>
  <c r="W22" i="18"/>
  <c r="W20" i="18"/>
  <c r="W19" i="18"/>
  <c r="P19" i="18"/>
  <c r="V19" i="18" s="1"/>
  <c r="V40" i="11"/>
  <c r="P34" i="11"/>
  <c r="V34" i="11" s="1"/>
  <c r="P33" i="11"/>
  <c r="V33" i="11" s="1"/>
  <c r="P32" i="11"/>
  <c r="V32" i="11" s="1"/>
  <c r="W40" i="11"/>
  <c r="W34" i="11"/>
  <c r="W33" i="11"/>
  <c r="W32" i="11"/>
  <c r="W31" i="11"/>
  <c r="P31" i="11"/>
  <c r="V31" i="11" s="1"/>
  <c r="X31" i="11" s="1"/>
  <c r="Y31" i="11" s="1"/>
  <c r="P31" i="19"/>
  <c r="P39" i="12"/>
  <c r="V39" i="12" s="1"/>
  <c r="P38" i="12"/>
  <c r="V38" i="12" s="1"/>
  <c r="X38" i="12" s="1"/>
  <c r="Y38" i="12" s="1"/>
  <c r="P32" i="12"/>
  <c r="V32" i="12" s="1"/>
  <c r="P31" i="12"/>
  <c r="V31" i="12" s="1"/>
  <c r="P30" i="12"/>
  <c r="V30" i="12" s="1"/>
  <c r="W39" i="12"/>
  <c r="W32" i="12"/>
  <c r="W31" i="12"/>
  <c r="W30" i="12"/>
  <c r="W34" i="17"/>
  <c r="W33" i="17"/>
  <c r="W32" i="17"/>
  <c r="W31" i="17"/>
  <c r="W30" i="17"/>
  <c r="W29" i="17"/>
  <c r="V29" i="17"/>
  <c r="P34" i="17"/>
  <c r="V34" i="17" s="1"/>
  <c r="P33" i="17"/>
  <c r="V33" i="17" s="1"/>
  <c r="P32" i="17"/>
  <c r="V32" i="17" s="1"/>
  <c r="P31" i="17"/>
  <c r="V31" i="17" s="1"/>
  <c r="P30" i="17"/>
  <c r="V30" i="17" s="1"/>
  <c r="P29" i="17"/>
  <c r="P38" i="20"/>
  <c r="V38" i="20" s="1"/>
  <c r="P32" i="20"/>
  <c r="V32" i="20" s="1"/>
  <c r="P31" i="20"/>
  <c r="V31" i="20" s="1"/>
  <c r="P30" i="20"/>
  <c r="V30" i="20" s="1"/>
  <c r="P29" i="20"/>
  <c r="V29" i="20" s="1"/>
  <c r="W38" i="20"/>
  <c r="W32" i="20"/>
  <c r="W31" i="20"/>
  <c r="W30" i="20"/>
  <c r="W29" i="20"/>
  <c r="W34" i="7"/>
  <c r="W33" i="7"/>
  <c r="W32" i="7"/>
  <c r="W31" i="7"/>
  <c r="W30" i="7"/>
  <c r="W29" i="7"/>
  <c r="W28" i="7"/>
  <c r="X40" i="11" l="1"/>
  <c r="Y40" i="11" s="1"/>
  <c r="X29" i="20"/>
  <c r="Y29" i="20" s="1"/>
  <c r="X19" i="18"/>
  <c r="Y19" i="18" s="1"/>
  <c r="X23" i="18"/>
  <c r="Y23" i="18" s="1"/>
  <c r="X39" i="12"/>
  <c r="Y39" i="12" s="1"/>
  <c r="X22" i="18"/>
  <c r="Y22" i="18" s="1"/>
  <c r="X34" i="17"/>
  <c r="Y34" i="17" s="1"/>
  <c r="X34" i="11"/>
  <c r="Y34" i="11" s="1"/>
  <c r="X33" i="17"/>
  <c r="Y33" i="17" s="1"/>
  <c r="X38" i="20"/>
  <c r="Y38" i="20" s="1"/>
  <c r="X33" i="11"/>
  <c r="Y33" i="11" s="1"/>
  <c r="X32" i="20"/>
  <c r="Y32" i="20" s="1"/>
  <c r="X20" i="18"/>
  <c r="Y20" i="18" s="1"/>
  <c r="X32" i="17"/>
  <c r="Y32" i="17" s="1"/>
  <c r="X32" i="12"/>
  <c r="Y32" i="12" s="1"/>
  <c r="X32" i="11"/>
  <c r="Y32" i="11" s="1"/>
  <c r="X31" i="17"/>
  <c r="Y31" i="17" s="1"/>
  <c r="X31" i="20"/>
  <c r="Y31" i="20" s="1"/>
  <c r="X31" i="12"/>
  <c r="Y31" i="12" s="1"/>
  <c r="X30" i="17"/>
  <c r="Y30" i="17" s="1"/>
  <c r="X30" i="20"/>
  <c r="Y30" i="20" s="1"/>
  <c r="X30" i="12"/>
  <c r="Y30" i="12" s="1"/>
  <c r="X29" i="17"/>
  <c r="Y29" i="17" s="1"/>
  <c r="D72" i="1"/>
  <c r="C72" i="1"/>
  <c r="C27" i="1" s="1"/>
  <c r="P30" i="11"/>
  <c r="V30" i="11" s="1"/>
  <c r="P29" i="11"/>
  <c r="V29" i="11" s="1"/>
  <c r="P28" i="11"/>
  <c r="V28" i="11" s="1"/>
  <c r="P27" i="11"/>
  <c r="V27" i="11" s="1"/>
  <c r="P26" i="11"/>
  <c r="V26" i="11" s="1"/>
  <c r="P25" i="11"/>
  <c r="V25" i="11" s="1"/>
  <c r="P24" i="11"/>
  <c r="V24" i="11" s="1"/>
  <c r="W30" i="11"/>
  <c r="W29" i="11"/>
  <c r="W28" i="11"/>
  <c r="W27" i="11"/>
  <c r="W26" i="11"/>
  <c r="W25" i="11"/>
  <c r="W24" i="11"/>
  <c r="W31" i="19"/>
  <c r="V31" i="19"/>
  <c r="W30" i="19"/>
  <c r="W29" i="19"/>
  <c r="W28" i="19"/>
  <c r="W27" i="19"/>
  <c r="W26" i="19"/>
  <c r="W25" i="19"/>
  <c r="W24" i="19"/>
  <c r="W23" i="19"/>
  <c r="P30" i="19"/>
  <c r="V30" i="19" s="1"/>
  <c r="P29" i="19"/>
  <c r="V29" i="19" s="1"/>
  <c r="P28" i="19"/>
  <c r="V28" i="19" s="1"/>
  <c r="X28" i="19" s="1"/>
  <c r="Y28" i="19" s="1"/>
  <c r="P27" i="19"/>
  <c r="V27" i="19" s="1"/>
  <c r="P26" i="19"/>
  <c r="V26" i="19" s="1"/>
  <c r="P25" i="19"/>
  <c r="V25" i="19" s="1"/>
  <c r="P24" i="19"/>
  <c r="V24" i="19" s="1"/>
  <c r="P23" i="19"/>
  <c r="V23" i="19" s="1"/>
  <c r="X23" i="19" s="1"/>
  <c r="Y23" i="19" s="1"/>
  <c r="P28" i="20"/>
  <c r="P27" i="20"/>
  <c r="V27" i="20" s="1"/>
  <c r="P26" i="20"/>
  <c r="V26" i="20" s="1"/>
  <c r="P25" i="20"/>
  <c r="V25" i="20" s="1"/>
  <c r="P24" i="20"/>
  <c r="V24" i="20" s="1"/>
  <c r="P23" i="20"/>
  <c r="V23" i="20" s="1"/>
  <c r="P22" i="20"/>
  <c r="V22" i="20" s="1"/>
  <c r="P21" i="20"/>
  <c r="P34" i="7"/>
  <c r="V34" i="7" s="1"/>
  <c r="X34" i="7" s="1"/>
  <c r="Y34" i="7" s="1"/>
  <c r="P33" i="7"/>
  <c r="V33" i="7" s="1"/>
  <c r="X33" i="7" s="1"/>
  <c r="Y33" i="7" s="1"/>
  <c r="P32" i="7"/>
  <c r="V32" i="7" s="1"/>
  <c r="X32" i="7" s="1"/>
  <c r="Y32" i="7" s="1"/>
  <c r="P31" i="7"/>
  <c r="V31" i="7" s="1"/>
  <c r="X31" i="7" s="1"/>
  <c r="Y31" i="7" s="1"/>
  <c r="P30" i="7"/>
  <c r="V30" i="7" s="1"/>
  <c r="X30" i="7" s="1"/>
  <c r="Y30" i="7" s="1"/>
  <c r="P29" i="7"/>
  <c r="V29" i="7" s="1"/>
  <c r="X29" i="7" s="1"/>
  <c r="Y29" i="7" s="1"/>
  <c r="P28" i="7"/>
  <c r="V28" i="7" s="1"/>
  <c r="X28" i="7" s="1"/>
  <c r="Y28" i="7" s="1"/>
  <c r="P27" i="7"/>
  <c r="V27" i="7" s="1"/>
  <c r="P26" i="7"/>
  <c r="V26" i="7" s="1"/>
  <c r="P25" i="7"/>
  <c r="V25" i="7" s="1"/>
  <c r="P24" i="7"/>
  <c r="V24" i="7" s="1"/>
  <c r="P23" i="7"/>
  <c r="V23" i="7" s="1"/>
  <c r="P22" i="7"/>
  <c r="V22" i="7" s="1"/>
  <c r="P21" i="7"/>
  <c r="V21" i="7" s="1"/>
  <c r="P20" i="7"/>
  <c r="V20" i="7" s="1"/>
  <c r="P19" i="7"/>
  <c r="V19" i="7" s="1"/>
  <c r="P18" i="7"/>
  <c r="V18" i="7" s="1"/>
  <c r="P17" i="7"/>
  <c r="V17" i="7" s="1"/>
  <c r="P16" i="7"/>
  <c r="P38" i="2"/>
  <c r="V38" i="2" s="1"/>
  <c r="P37" i="2"/>
  <c r="V37" i="2" s="1"/>
  <c r="P36" i="2"/>
  <c r="P35" i="2"/>
  <c r="V35" i="2" s="1"/>
  <c r="P34" i="2"/>
  <c r="V34" i="2" s="1"/>
  <c r="P33" i="2"/>
  <c r="V33" i="2" s="1"/>
  <c r="P32" i="2"/>
  <c r="V32" i="2" s="1"/>
  <c r="P31" i="2"/>
  <c r="V31" i="2" s="1"/>
  <c r="P30" i="2"/>
  <c r="V30" i="2" s="1"/>
  <c r="P29" i="2"/>
  <c r="V29" i="2" s="1"/>
  <c r="P28" i="2"/>
  <c r="P27" i="2"/>
  <c r="V27" i="2" s="1"/>
  <c r="P26" i="2"/>
  <c r="V26" i="2" s="1"/>
  <c r="P25" i="2"/>
  <c r="V25" i="2" s="1"/>
  <c r="P24" i="2"/>
  <c r="V24" i="2" s="1"/>
  <c r="W38" i="2"/>
  <c r="W37" i="2"/>
  <c r="W36" i="2"/>
  <c r="V36" i="2"/>
  <c r="W35" i="2"/>
  <c r="W34" i="2"/>
  <c r="W33" i="2"/>
  <c r="W32" i="2"/>
  <c r="W31" i="2"/>
  <c r="W30" i="2"/>
  <c r="W29" i="2"/>
  <c r="W28" i="2"/>
  <c r="V28" i="2"/>
  <c r="W27" i="2"/>
  <c r="W26" i="2"/>
  <c r="W25" i="2"/>
  <c r="W24" i="2"/>
  <c r="W23" i="2"/>
  <c r="W22" i="2"/>
  <c r="W21" i="2"/>
  <c r="W22" i="19"/>
  <c r="P22" i="19"/>
  <c r="V22" i="19" s="1"/>
  <c r="W28" i="20"/>
  <c r="V28" i="20"/>
  <c r="W27" i="20"/>
  <c r="W26" i="20"/>
  <c r="W25" i="20"/>
  <c r="W24" i="20"/>
  <c r="W23" i="20"/>
  <c r="W22" i="20"/>
  <c r="W21" i="20"/>
  <c r="V21" i="20"/>
  <c r="P23" i="11"/>
  <c r="V23" i="11" s="1"/>
  <c r="P22" i="11"/>
  <c r="V22" i="11" s="1"/>
  <c r="P21" i="11"/>
  <c r="V21" i="11" s="1"/>
  <c r="P20" i="11"/>
  <c r="V20" i="11" s="1"/>
  <c r="W29" i="12"/>
  <c r="W28" i="12"/>
  <c r="W27" i="12"/>
  <c r="W26" i="12"/>
  <c r="W25" i="12"/>
  <c r="W24" i="12"/>
  <c r="W23" i="12"/>
  <c r="W22" i="12"/>
  <c r="W21" i="12"/>
  <c r="W20" i="12"/>
  <c r="W19" i="12"/>
  <c r="P29" i="12"/>
  <c r="V29" i="12" s="1"/>
  <c r="P28" i="12"/>
  <c r="V28" i="12" s="1"/>
  <c r="P27" i="12"/>
  <c r="V27" i="12" s="1"/>
  <c r="P26" i="12"/>
  <c r="V26" i="12" s="1"/>
  <c r="P25" i="12"/>
  <c r="V25" i="12" s="1"/>
  <c r="P24" i="12"/>
  <c r="V24" i="12" s="1"/>
  <c r="P23" i="12"/>
  <c r="V23" i="12" s="1"/>
  <c r="P22" i="12"/>
  <c r="V22" i="12" s="1"/>
  <c r="P21" i="12"/>
  <c r="V21" i="12" s="1"/>
  <c r="P20" i="12"/>
  <c r="V20" i="12" s="1"/>
  <c r="P19" i="12"/>
  <c r="V19" i="12" s="1"/>
  <c r="W23" i="11"/>
  <c r="W22" i="11"/>
  <c r="W21" i="11"/>
  <c r="W20" i="11"/>
  <c r="W19" i="11"/>
  <c r="P19" i="11"/>
  <c r="V19" i="11" s="1"/>
  <c r="P32" i="8"/>
  <c r="V32" i="8" s="1"/>
  <c r="P31" i="8"/>
  <c r="V31" i="8" s="1"/>
  <c r="P30" i="8"/>
  <c r="V30" i="8" s="1"/>
  <c r="P29" i="8"/>
  <c r="V29" i="8" s="1"/>
  <c r="P28" i="8"/>
  <c r="V28" i="8" s="1"/>
  <c r="P27" i="8"/>
  <c r="V27" i="8" s="1"/>
  <c r="P26" i="8"/>
  <c r="V26" i="8" s="1"/>
  <c r="P25" i="8"/>
  <c r="V25" i="8" s="1"/>
  <c r="P24" i="8"/>
  <c r="V24" i="8" s="1"/>
  <c r="P23" i="8"/>
  <c r="V23" i="8" s="1"/>
  <c r="P22" i="8"/>
  <c r="V22" i="8" s="1"/>
  <c r="P21" i="8"/>
  <c r="V21" i="8" s="1"/>
  <c r="P20" i="8"/>
  <c r="V20" i="8" s="1"/>
  <c r="P19" i="8"/>
  <c r="V19" i="8" s="1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P18" i="8"/>
  <c r="V18" i="8" s="1"/>
  <c r="W18" i="12"/>
  <c r="P18" i="12"/>
  <c r="V18" i="12" s="1"/>
  <c r="D49" i="11"/>
  <c r="P17" i="8"/>
  <c r="V17" i="8" s="1"/>
  <c r="P16" i="8"/>
  <c r="W27" i="7"/>
  <c r="W26" i="7"/>
  <c r="W25" i="7"/>
  <c r="W24" i="7"/>
  <c r="W23" i="7"/>
  <c r="W22" i="7"/>
  <c r="W21" i="7"/>
  <c r="W20" i="7"/>
  <c r="W19" i="7"/>
  <c r="W18" i="7"/>
  <c r="W17" i="7"/>
  <c r="X22" i="19" l="1"/>
  <c r="X34" i="2"/>
  <c r="Y34" i="2" s="1"/>
  <c r="X38" i="2"/>
  <c r="Y38" i="2" s="1"/>
  <c r="X37" i="2"/>
  <c r="Y37" i="2" s="1"/>
  <c r="X36" i="2"/>
  <c r="Y36" i="2" s="1"/>
  <c r="X35" i="2"/>
  <c r="Y35" i="2" s="1"/>
  <c r="X33" i="2"/>
  <c r="Y33" i="2" s="1"/>
  <c r="X19" i="12"/>
  <c r="Y19" i="12" s="1"/>
  <c r="X18" i="12"/>
  <c r="X23" i="11"/>
  <c r="Y23" i="11" s="1"/>
  <c r="X24" i="11"/>
  <c r="Y24" i="11" s="1"/>
  <c r="X17" i="7"/>
  <c r="Y17" i="7" s="1"/>
  <c r="X32" i="2"/>
  <c r="Y32" i="2" s="1"/>
  <c r="X31" i="2"/>
  <c r="Y31" i="2" s="1"/>
  <c r="X17" i="8"/>
  <c r="Y17" i="8" s="1"/>
  <c r="X18" i="8"/>
  <c r="Y18" i="8" s="1"/>
  <c r="X30" i="2"/>
  <c r="Y30" i="2" s="1"/>
  <c r="X32" i="8"/>
  <c r="Y32" i="8" s="1"/>
  <c r="X29" i="2"/>
  <c r="Y29" i="2" s="1"/>
  <c r="X31" i="8"/>
  <c r="Y31" i="8" s="1"/>
  <c r="X26" i="11"/>
  <c r="Y26" i="11" s="1"/>
  <c r="X19" i="11"/>
  <c r="Y19" i="11" s="1"/>
  <c r="X31" i="19"/>
  <c r="Y31" i="19" s="1"/>
  <c r="X28" i="2"/>
  <c r="Y28" i="2" s="1"/>
  <c r="X30" i="8"/>
  <c r="Y30" i="8" s="1"/>
  <c r="X30" i="11"/>
  <c r="Y30" i="11" s="1"/>
  <c r="X30" i="19"/>
  <c r="Y30" i="19" s="1"/>
  <c r="X29" i="8"/>
  <c r="Y29" i="8" s="1"/>
  <c r="X22" i="20"/>
  <c r="Y22" i="20" s="1"/>
  <c r="X29" i="12"/>
  <c r="Y29" i="12" s="1"/>
  <c r="X29" i="11"/>
  <c r="Y29" i="11" s="1"/>
  <c r="X29" i="19"/>
  <c r="Y29" i="19" s="1"/>
  <c r="X28" i="8"/>
  <c r="Y28" i="8" s="1"/>
  <c r="X28" i="20"/>
  <c r="Y28" i="20" s="1"/>
  <c r="X27" i="2"/>
  <c r="Y27" i="2" s="1"/>
  <c r="X28" i="12"/>
  <c r="Y28" i="12" s="1"/>
  <c r="X28" i="11"/>
  <c r="Y28" i="11" s="1"/>
  <c r="X27" i="8"/>
  <c r="Y27" i="8" s="1"/>
  <c r="X27" i="20"/>
  <c r="Y27" i="20" s="1"/>
  <c r="X26" i="2"/>
  <c r="Y26" i="2" s="1"/>
  <c r="X27" i="12"/>
  <c r="Y27" i="12" s="1"/>
  <c r="X27" i="11"/>
  <c r="Y27" i="11" s="1"/>
  <c r="X27" i="19"/>
  <c r="Y27" i="19" s="1"/>
  <c r="X26" i="8"/>
  <c r="Y26" i="8" s="1"/>
  <c r="X27" i="7"/>
  <c r="Y27" i="7" s="1"/>
  <c r="X26" i="20"/>
  <c r="Y26" i="20" s="1"/>
  <c r="X25" i="2"/>
  <c r="Y25" i="2" s="1"/>
  <c r="X26" i="12"/>
  <c r="Y26" i="12" s="1"/>
  <c r="X26" i="19"/>
  <c r="Y26" i="19" s="1"/>
  <c r="X25" i="19"/>
  <c r="Y25" i="19" s="1"/>
  <c r="X25" i="20"/>
  <c r="Y25" i="20" s="1"/>
  <c r="X25" i="12"/>
  <c r="Y25" i="12" s="1"/>
  <c r="X26" i="7"/>
  <c r="Y26" i="7" s="1"/>
  <c r="X25" i="11"/>
  <c r="Y25" i="11" s="1"/>
  <c r="X25" i="8"/>
  <c r="Y25" i="8" s="1"/>
  <c r="X24" i="2"/>
  <c r="Y24" i="2" s="1"/>
  <c r="X24" i="19"/>
  <c r="Y24" i="19" s="1"/>
  <c r="X24" i="20"/>
  <c r="Y24" i="20" s="1"/>
  <c r="X25" i="7"/>
  <c r="Y25" i="7" s="1"/>
  <c r="X24" i="8"/>
  <c r="Y24" i="8" s="1"/>
  <c r="X24" i="12"/>
  <c r="Y24" i="12" s="1"/>
  <c r="X23" i="20"/>
  <c r="Y23" i="20" s="1"/>
  <c r="X23" i="12"/>
  <c r="Y23" i="12" s="1"/>
  <c r="X24" i="7"/>
  <c r="Y24" i="7" s="1"/>
  <c r="X23" i="8"/>
  <c r="Y23" i="8" s="1"/>
  <c r="X22" i="8"/>
  <c r="Y22" i="8" s="1"/>
  <c r="X23" i="7"/>
  <c r="Y23" i="7" s="1"/>
  <c r="X22" i="12"/>
  <c r="Y22" i="12" s="1"/>
  <c r="X22" i="11"/>
  <c r="Y22" i="11" s="1"/>
  <c r="X21" i="20"/>
  <c r="Y21" i="20" s="1"/>
  <c r="X21" i="12"/>
  <c r="Y21" i="12" s="1"/>
  <c r="X22" i="7"/>
  <c r="Y22" i="7" s="1"/>
  <c r="X21" i="11"/>
  <c r="Y21" i="11" s="1"/>
  <c r="X21" i="8"/>
  <c r="Y21" i="8" s="1"/>
  <c r="X21" i="7"/>
  <c r="Y21" i="7" s="1"/>
  <c r="X20" i="12"/>
  <c r="Y20" i="12" s="1"/>
  <c r="X20" i="11"/>
  <c r="Y20" i="11" s="1"/>
  <c r="X20" i="8"/>
  <c r="Y20" i="8" s="1"/>
  <c r="X19" i="8"/>
  <c r="Y19" i="8" s="1"/>
  <c r="X20" i="7"/>
  <c r="Y20" i="7" s="1"/>
  <c r="X19" i="7"/>
  <c r="Y19" i="7" s="1"/>
  <c r="X18" i="7"/>
  <c r="Y18" i="7" s="1"/>
  <c r="P28" i="17"/>
  <c r="V28" i="17" s="1"/>
  <c r="P27" i="17"/>
  <c r="V27" i="17" s="1"/>
  <c r="P26" i="17"/>
  <c r="V26" i="17" s="1"/>
  <c r="P25" i="17"/>
  <c r="V25" i="17" s="1"/>
  <c r="P24" i="17"/>
  <c r="V24" i="17" s="1"/>
  <c r="P23" i="17"/>
  <c r="V23" i="17" s="1"/>
  <c r="P22" i="17"/>
  <c r="V22" i="17" s="1"/>
  <c r="P21" i="17"/>
  <c r="V21" i="17" s="1"/>
  <c r="P20" i="17"/>
  <c r="V20" i="17" s="1"/>
  <c r="P19" i="17"/>
  <c r="V19" i="17" s="1"/>
  <c r="P18" i="17"/>
  <c r="V18" i="17" s="1"/>
  <c r="P17" i="17"/>
  <c r="V17" i="17" s="1"/>
  <c r="P16" i="17"/>
  <c r="V16" i="17" s="1"/>
  <c r="W28" i="17"/>
  <c r="W27" i="17"/>
  <c r="W26" i="17"/>
  <c r="W25" i="17"/>
  <c r="W24" i="17"/>
  <c r="W23" i="17"/>
  <c r="W22" i="17"/>
  <c r="W21" i="17"/>
  <c r="W20" i="17"/>
  <c r="W19" i="17"/>
  <c r="W18" i="17"/>
  <c r="W17" i="17"/>
  <c r="W16" i="17"/>
  <c r="W15" i="17"/>
  <c r="P15" i="17"/>
  <c r="V15" i="17" s="1"/>
  <c r="P23" i="2"/>
  <c r="V23" i="2" s="1"/>
  <c r="X23" i="2" s="1"/>
  <c r="Y23" i="2" s="1"/>
  <c r="P22" i="2"/>
  <c r="V22" i="2" s="1"/>
  <c r="X22" i="2" s="1"/>
  <c r="Y22" i="2" s="1"/>
  <c r="P21" i="2"/>
  <c r="V21" i="2" s="1"/>
  <c r="X21" i="2" s="1"/>
  <c r="Y21" i="2" s="1"/>
  <c r="P20" i="2"/>
  <c r="V20" i="2" s="1"/>
  <c r="P19" i="2"/>
  <c r="P18" i="2"/>
  <c r="V18" i="2" s="1"/>
  <c r="P17" i="2"/>
  <c r="V17" i="2" s="1"/>
  <c r="P16" i="2"/>
  <c r="V16" i="2" s="1"/>
  <c r="P15" i="2"/>
  <c r="V15" i="2" s="1"/>
  <c r="P14" i="2"/>
  <c r="V14" i="2" s="1"/>
  <c r="P13" i="2"/>
  <c r="P4" i="12"/>
  <c r="D70" i="1"/>
  <c r="C70" i="1"/>
  <c r="Y19" i="21"/>
  <c r="Y18" i="21"/>
  <c r="Y17" i="21"/>
  <c r="Y16" i="21"/>
  <c r="Y15" i="21"/>
  <c r="Y14" i="21"/>
  <c r="Y7" i="21"/>
  <c r="Y6" i="21"/>
  <c r="X19" i="21"/>
  <c r="X18" i="21"/>
  <c r="X17" i="21"/>
  <c r="X16" i="21"/>
  <c r="X15" i="21"/>
  <c r="X14" i="21"/>
  <c r="X7" i="21"/>
  <c r="X6" i="21"/>
  <c r="W19" i="21"/>
  <c r="W18" i="21"/>
  <c r="W17" i="21"/>
  <c r="W16" i="21"/>
  <c r="W15" i="21"/>
  <c r="W14" i="21"/>
  <c r="W13" i="21"/>
  <c r="W12" i="21"/>
  <c r="W11" i="21"/>
  <c r="W10" i="21"/>
  <c r="W9" i="21"/>
  <c r="W8" i="21"/>
  <c r="W7" i="21"/>
  <c r="W6" i="21"/>
  <c r="V19" i="21"/>
  <c r="V18" i="21"/>
  <c r="V17" i="21"/>
  <c r="V16" i="21"/>
  <c r="V15" i="21"/>
  <c r="V14" i="21"/>
  <c r="V12" i="21"/>
  <c r="V11" i="21"/>
  <c r="X11" i="21" s="1"/>
  <c r="Y11" i="21" s="1"/>
  <c r="V10" i="21"/>
  <c r="V9" i="21"/>
  <c r="V7" i="21"/>
  <c r="V6" i="21"/>
  <c r="P19" i="21"/>
  <c r="P18" i="21"/>
  <c r="P17" i="21"/>
  <c r="P16" i="21"/>
  <c r="P15" i="21"/>
  <c r="P14" i="21"/>
  <c r="P13" i="21"/>
  <c r="V13" i="21" s="1"/>
  <c r="X13" i="21" s="1"/>
  <c r="Y13" i="21" s="1"/>
  <c r="P12" i="21"/>
  <c r="P10" i="21"/>
  <c r="P9" i="21"/>
  <c r="P8" i="21"/>
  <c r="V8" i="21" s="1"/>
  <c r="X8" i="21" s="1"/>
  <c r="Y8" i="21" s="1"/>
  <c r="P7" i="21"/>
  <c r="P6" i="21"/>
  <c r="U23" i="22"/>
  <c r="T23" i="22"/>
  <c r="Q23" i="22"/>
  <c r="O23" i="22"/>
  <c r="O22" i="1" s="1"/>
  <c r="N23" i="22"/>
  <c r="L23" i="22"/>
  <c r="K23" i="22"/>
  <c r="I23" i="22"/>
  <c r="I22" i="1" s="1"/>
  <c r="H23" i="22"/>
  <c r="H22" i="1" s="1"/>
  <c r="F23" i="22"/>
  <c r="E23" i="22"/>
  <c r="U22" i="1"/>
  <c r="T22" i="1"/>
  <c r="R22" i="1"/>
  <c r="Q22" i="1"/>
  <c r="N22" i="1"/>
  <c r="M22" i="1"/>
  <c r="L22" i="1"/>
  <c r="K22" i="1"/>
  <c r="F22" i="1"/>
  <c r="E22" i="1"/>
  <c r="Y20" i="22"/>
  <c r="Y19" i="22"/>
  <c r="Y18" i="22"/>
  <c r="Y17" i="22"/>
  <c r="Y16" i="22"/>
  <c r="Y15" i="22"/>
  <c r="Y14" i="22"/>
  <c r="Y5" i="22"/>
  <c r="X5" i="22"/>
  <c r="P11" i="22"/>
  <c r="P10" i="22"/>
  <c r="V10" i="22" s="1"/>
  <c r="X10" i="22" s="1"/>
  <c r="Y10" i="22" s="1"/>
  <c r="P9" i="22"/>
  <c r="P8" i="22"/>
  <c r="P23" i="22" s="1"/>
  <c r="P22" i="1" s="1"/>
  <c r="P7" i="22"/>
  <c r="V7" i="22" s="1"/>
  <c r="P6" i="22"/>
  <c r="W20" i="22"/>
  <c r="W19" i="22"/>
  <c r="W18" i="22"/>
  <c r="W17" i="22"/>
  <c r="W16" i="22"/>
  <c r="W15" i="22"/>
  <c r="W14" i="22"/>
  <c r="W23" i="22"/>
  <c r="W7" i="22"/>
  <c r="W6" i="22"/>
  <c r="W5" i="22"/>
  <c r="V21" i="22"/>
  <c r="V20" i="22"/>
  <c r="V19" i="22"/>
  <c r="V18" i="22"/>
  <c r="V17" i="22"/>
  <c r="V16" i="22"/>
  <c r="V15" i="22"/>
  <c r="V14" i="22"/>
  <c r="V6" i="22"/>
  <c r="Y6" i="22" s="1"/>
  <c r="V5" i="22"/>
  <c r="P5" i="22"/>
  <c r="X9" i="10"/>
  <c r="Y9" i="10" s="1"/>
  <c r="X8" i="10"/>
  <c r="Y8" i="10" s="1"/>
  <c r="X7" i="10"/>
  <c r="W20" i="10"/>
  <c r="W19" i="10"/>
  <c r="W18" i="10"/>
  <c r="W17" i="10"/>
  <c r="W16" i="10"/>
  <c r="W15" i="10"/>
  <c r="W14" i="10"/>
  <c r="W13" i="10"/>
  <c r="W12" i="10"/>
  <c r="W11" i="10"/>
  <c r="W10" i="10"/>
  <c r="W9" i="10"/>
  <c r="W8" i="10"/>
  <c r="W7" i="10"/>
  <c r="V19" i="10"/>
  <c r="X19" i="10" s="1"/>
  <c r="Y19" i="10" s="1"/>
  <c r="V18" i="10"/>
  <c r="V17" i="10"/>
  <c r="V16" i="10"/>
  <c r="X16" i="10" s="1"/>
  <c r="Y16" i="10" s="1"/>
  <c r="V15" i="10"/>
  <c r="V14" i="10"/>
  <c r="V13" i="10"/>
  <c r="X13" i="10" s="1"/>
  <c r="Y13" i="10" s="1"/>
  <c r="V12" i="10"/>
  <c r="V11" i="10"/>
  <c r="X11" i="10" s="1"/>
  <c r="Y11" i="10" s="1"/>
  <c r="V10" i="10"/>
  <c r="X10" i="10" s="1"/>
  <c r="Y10" i="10" s="1"/>
  <c r="V9" i="10"/>
  <c r="V8" i="10"/>
  <c r="V7" i="10"/>
  <c r="P20" i="10"/>
  <c r="V20" i="10" s="1"/>
  <c r="O19" i="10"/>
  <c r="P15" i="10"/>
  <c r="O14" i="10"/>
  <c r="P14" i="10" s="1"/>
  <c r="P13" i="10"/>
  <c r="P12" i="10"/>
  <c r="O11" i="10"/>
  <c r="P11" i="10" s="1"/>
  <c r="O10" i="10"/>
  <c r="P10" i="10" s="1"/>
  <c r="O9" i="10"/>
  <c r="P9" i="10" s="1"/>
  <c r="O8" i="10"/>
  <c r="P8" i="10" s="1"/>
  <c r="O7" i="10"/>
  <c r="P7" i="10" s="1"/>
  <c r="O6" i="10"/>
  <c r="P6" i="10" s="1"/>
  <c r="O5" i="10"/>
  <c r="P7" i="17"/>
  <c r="V7" i="17" s="1"/>
  <c r="W29" i="18"/>
  <c r="W24" i="18"/>
  <c r="W18" i="18"/>
  <c r="W17" i="18"/>
  <c r="W16" i="18"/>
  <c r="W15" i="18"/>
  <c r="W14" i="18"/>
  <c r="W13" i="18"/>
  <c r="W12" i="18"/>
  <c r="W11" i="18"/>
  <c r="W10" i="18"/>
  <c r="W9" i="18"/>
  <c r="W8" i="18"/>
  <c r="W7" i="18"/>
  <c r="W6" i="18"/>
  <c r="P18" i="4"/>
  <c r="P17" i="4"/>
  <c r="P16" i="4"/>
  <c r="P15" i="4"/>
  <c r="P14" i="4"/>
  <c r="P13" i="4"/>
  <c r="P12" i="4"/>
  <c r="P11" i="4"/>
  <c r="V11" i="4" s="1"/>
  <c r="P10" i="4"/>
  <c r="P9" i="4"/>
  <c r="V9" i="4" s="1"/>
  <c r="P8" i="4"/>
  <c r="P7" i="4"/>
  <c r="P6" i="4"/>
  <c r="X16" i="4"/>
  <c r="X15" i="4"/>
  <c r="X14" i="4"/>
  <c r="X7" i="4"/>
  <c r="W16" i="4"/>
  <c r="W15" i="4"/>
  <c r="W14" i="4"/>
  <c r="W13" i="4"/>
  <c r="W12" i="4"/>
  <c r="W11" i="4"/>
  <c r="W10" i="4"/>
  <c r="W9" i="4"/>
  <c r="W8" i="4"/>
  <c r="W7" i="4"/>
  <c r="W6" i="4"/>
  <c r="V16" i="4"/>
  <c r="V15" i="4"/>
  <c r="V14" i="4"/>
  <c r="V13" i="4"/>
  <c r="X13" i="4" s="1"/>
  <c r="V12" i="4"/>
  <c r="V10" i="4"/>
  <c r="V8" i="4"/>
  <c r="X8" i="4" s="1"/>
  <c r="V7" i="4"/>
  <c r="V6" i="4"/>
  <c r="X6" i="4" s="1"/>
  <c r="W16" i="7"/>
  <c r="W15" i="7"/>
  <c r="W14" i="7"/>
  <c r="W13" i="7"/>
  <c r="W12" i="7"/>
  <c r="W11" i="7"/>
  <c r="W10" i="7"/>
  <c r="W9" i="7"/>
  <c r="W8" i="7"/>
  <c r="W7" i="7"/>
  <c r="W6" i="7"/>
  <c r="V16" i="7"/>
  <c r="P15" i="7"/>
  <c r="V15" i="7" s="1"/>
  <c r="P14" i="7"/>
  <c r="V14" i="7" s="1"/>
  <c r="P13" i="7"/>
  <c r="V13" i="7" s="1"/>
  <c r="P12" i="7"/>
  <c r="V12" i="7" s="1"/>
  <c r="P11" i="7"/>
  <c r="V11" i="7" s="1"/>
  <c r="P10" i="7"/>
  <c r="V10" i="7" s="1"/>
  <c r="P9" i="7"/>
  <c r="V9" i="7" s="1"/>
  <c r="P8" i="7"/>
  <c r="V8" i="7" s="1"/>
  <c r="P7" i="7"/>
  <c r="V7" i="7" s="1"/>
  <c r="P6" i="7"/>
  <c r="V6" i="7" s="1"/>
  <c r="W21" i="19"/>
  <c r="W20" i="19"/>
  <c r="W19" i="19"/>
  <c r="W18" i="19"/>
  <c r="W17" i="19"/>
  <c r="W16" i="19"/>
  <c r="W15" i="19"/>
  <c r="W14" i="19"/>
  <c r="W13" i="19"/>
  <c r="W12" i="19"/>
  <c r="W11" i="19"/>
  <c r="W10" i="19"/>
  <c r="W9" i="19"/>
  <c r="W8" i="19"/>
  <c r="W7" i="19"/>
  <c r="W6" i="19"/>
  <c r="V13" i="19"/>
  <c r="V11" i="19"/>
  <c r="V9" i="19"/>
  <c r="X9" i="19" s="1"/>
  <c r="P21" i="19"/>
  <c r="V21" i="19" s="1"/>
  <c r="P20" i="19"/>
  <c r="V20" i="19" s="1"/>
  <c r="P19" i="19"/>
  <c r="V19" i="19" s="1"/>
  <c r="P18" i="19"/>
  <c r="V18" i="19" s="1"/>
  <c r="P17" i="19"/>
  <c r="V17" i="19" s="1"/>
  <c r="P16" i="19"/>
  <c r="V16" i="19" s="1"/>
  <c r="X16" i="19" s="1"/>
  <c r="P15" i="19"/>
  <c r="V15" i="19" s="1"/>
  <c r="P14" i="19"/>
  <c r="V14" i="19" s="1"/>
  <c r="P13" i="19"/>
  <c r="P12" i="19"/>
  <c r="V12" i="19" s="1"/>
  <c r="P11" i="19"/>
  <c r="P10" i="19"/>
  <c r="V10" i="19" s="1"/>
  <c r="P9" i="19"/>
  <c r="P8" i="19"/>
  <c r="V8" i="19" s="1"/>
  <c r="P7" i="19"/>
  <c r="V7" i="19" s="1"/>
  <c r="P6" i="19"/>
  <c r="V6" i="19" s="1"/>
  <c r="W20" i="20"/>
  <c r="W19" i="20"/>
  <c r="W18" i="20"/>
  <c r="W17" i="20"/>
  <c r="W16" i="20"/>
  <c r="W15" i="20"/>
  <c r="W14" i="20"/>
  <c r="W13" i="20"/>
  <c r="W12" i="20"/>
  <c r="W11" i="20"/>
  <c r="W10" i="20"/>
  <c r="W9" i="20"/>
  <c r="W8" i="20"/>
  <c r="W7" i="20"/>
  <c r="W6" i="20"/>
  <c r="W5" i="20"/>
  <c r="V10" i="20"/>
  <c r="P20" i="20"/>
  <c r="V20" i="20" s="1"/>
  <c r="P19" i="20"/>
  <c r="V19" i="20" s="1"/>
  <c r="P18" i="20"/>
  <c r="V18" i="20" s="1"/>
  <c r="P17" i="20"/>
  <c r="V17" i="20" s="1"/>
  <c r="P16" i="20"/>
  <c r="V16" i="20" s="1"/>
  <c r="P15" i="20"/>
  <c r="V15" i="20" s="1"/>
  <c r="P14" i="20"/>
  <c r="V14" i="20" s="1"/>
  <c r="P13" i="20"/>
  <c r="V13" i="20" s="1"/>
  <c r="P12" i="20"/>
  <c r="V12" i="20" s="1"/>
  <c r="P11" i="20"/>
  <c r="V11" i="20" s="1"/>
  <c r="P10" i="20"/>
  <c r="P9" i="20"/>
  <c r="V9" i="20" s="1"/>
  <c r="P8" i="20"/>
  <c r="V8" i="20" s="1"/>
  <c r="X8" i="20" s="1"/>
  <c r="Y8" i="20" s="1"/>
  <c r="P7" i="20"/>
  <c r="V7" i="20" s="1"/>
  <c r="P6" i="20"/>
  <c r="V6" i="20" s="1"/>
  <c r="P5" i="20"/>
  <c r="W17" i="13"/>
  <c r="W16" i="13"/>
  <c r="W15" i="13"/>
  <c r="W14" i="13"/>
  <c r="W13" i="13"/>
  <c r="W12" i="13"/>
  <c r="W11" i="13"/>
  <c r="W10" i="13"/>
  <c r="W9" i="13"/>
  <c r="W8" i="13"/>
  <c r="W7" i="13"/>
  <c r="W6" i="13"/>
  <c r="W5" i="13"/>
  <c r="W4" i="13"/>
  <c r="V16" i="13"/>
  <c r="V15" i="13"/>
  <c r="V8" i="13"/>
  <c r="V7" i="13"/>
  <c r="X7" i="13" s="1"/>
  <c r="V6" i="13"/>
  <c r="P17" i="13"/>
  <c r="V17" i="13" s="1"/>
  <c r="X17" i="13" s="1"/>
  <c r="P16" i="13"/>
  <c r="P15" i="13"/>
  <c r="P14" i="13"/>
  <c r="V14" i="13" s="1"/>
  <c r="P13" i="13"/>
  <c r="V13" i="13" s="1"/>
  <c r="P12" i="13"/>
  <c r="V12" i="13" s="1"/>
  <c r="P11" i="13"/>
  <c r="V11" i="13" s="1"/>
  <c r="P10" i="13"/>
  <c r="V10" i="13" s="1"/>
  <c r="P9" i="13"/>
  <c r="V9" i="13" s="1"/>
  <c r="P8" i="13"/>
  <c r="P7" i="13"/>
  <c r="P6" i="13"/>
  <c r="P5" i="13"/>
  <c r="V5" i="13" s="1"/>
  <c r="X5" i="13" s="1"/>
  <c r="W17" i="9"/>
  <c r="W16" i="9"/>
  <c r="W15" i="9"/>
  <c r="W14" i="9"/>
  <c r="W13" i="9"/>
  <c r="W12" i="9"/>
  <c r="W11" i="9"/>
  <c r="W10" i="9"/>
  <c r="W9" i="9"/>
  <c r="W8" i="9"/>
  <c r="W7" i="9"/>
  <c r="W6" i="9"/>
  <c r="V15" i="9"/>
  <c r="X15" i="9" s="1"/>
  <c r="V14" i="9"/>
  <c r="V13" i="9"/>
  <c r="V6" i="9"/>
  <c r="P17" i="9"/>
  <c r="V17" i="9" s="1"/>
  <c r="P16" i="9"/>
  <c r="V16" i="9" s="1"/>
  <c r="P15" i="9"/>
  <c r="P14" i="9"/>
  <c r="P13" i="9"/>
  <c r="P12" i="9"/>
  <c r="V12" i="9" s="1"/>
  <c r="P11" i="9"/>
  <c r="V11" i="9" s="1"/>
  <c r="X11" i="9" s="1"/>
  <c r="P10" i="9"/>
  <c r="V10" i="9" s="1"/>
  <c r="X10" i="9" s="1"/>
  <c r="P9" i="9"/>
  <c r="V9" i="9" s="1"/>
  <c r="P8" i="9"/>
  <c r="V8" i="9" s="1"/>
  <c r="X8" i="9" s="1"/>
  <c r="P7" i="9"/>
  <c r="V7" i="9" s="1"/>
  <c r="P6" i="9"/>
  <c r="W17" i="12"/>
  <c r="W16" i="12"/>
  <c r="W15" i="12"/>
  <c r="W14" i="12"/>
  <c r="W13" i="12"/>
  <c r="W12" i="12"/>
  <c r="W11" i="12"/>
  <c r="W10" i="12"/>
  <c r="W9" i="12"/>
  <c r="W8" i="12"/>
  <c r="W7" i="12"/>
  <c r="W6" i="12"/>
  <c r="W5" i="12"/>
  <c r="P17" i="12"/>
  <c r="V17" i="12" s="1"/>
  <c r="P16" i="12"/>
  <c r="V16" i="12" s="1"/>
  <c r="P15" i="12"/>
  <c r="V15" i="12" s="1"/>
  <c r="P14" i="12"/>
  <c r="V14" i="12" s="1"/>
  <c r="P13" i="12"/>
  <c r="V13" i="12" s="1"/>
  <c r="P12" i="12"/>
  <c r="V12" i="12" s="1"/>
  <c r="P11" i="12"/>
  <c r="V11" i="12" s="1"/>
  <c r="X11" i="12" s="1"/>
  <c r="P10" i="12"/>
  <c r="V10" i="12" s="1"/>
  <c r="P9" i="12"/>
  <c r="V9" i="12" s="1"/>
  <c r="P8" i="12"/>
  <c r="V8" i="12" s="1"/>
  <c r="P7" i="12"/>
  <c r="V7" i="12" s="1"/>
  <c r="P6" i="12"/>
  <c r="V6" i="12" s="1"/>
  <c r="P5" i="12"/>
  <c r="V5" i="12" s="1"/>
  <c r="W18" i="11"/>
  <c r="W17" i="11"/>
  <c r="W16" i="11"/>
  <c r="W15" i="11"/>
  <c r="W14" i="11"/>
  <c r="W13" i="11"/>
  <c r="W12" i="11"/>
  <c r="W11" i="11"/>
  <c r="W10" i="11"/>
  <c r="W9" i="11"/>
  <c r="W8" i="11"/>
  <c r="W7" i="11"/>
  <c r="W6" i="11"/>
  <c r="W5" i="11"/>
  <c r="P18" i="11"/>
  <c r="V18" i="11" s="1"/>
  <c r="P17" i="11"/>
  <c r="V17" i="11" s="1"/>
  <c r="P16" i="11"/>
  <c r="V16" i="11" s="1"/>
  <c r="P15" i="11"/>
  <c r="V15" i="11" s="1"/>
  <c r="P14" i="11"/>
  <c r="V14" i="11" s="1"/>
  <c r="P13" i="11"/>
  <c r="V13" i="11" s="1"/>
  <c r="P12" i="11"/>
  <c r="V12" i="11" s="1"/>
  <c r="P11" i="11"/>
  <c r="V11" i="11" s="1"/>
  <c r="P10" i="11"/>
  <c r="V10" i="11" s="1"/>
  <c r="P9" i="11"/>
  <c r="V9" i="11" s="1"/>
  <c r="P8" i="11"/>
  <c r="V8" i="11" s="1"/>
  <c r="P7" i="11"/>
  <c r="V7" i="11" s="1"/>
  <c r="P6" i="11"/>
  <c r="V6" i="11" s="1"/>
  <c r="P5" i="11"/>
  <c r="V5" i="11" s="1"/>
  <c r="X17" i="6"/>
  <c r="X16" i="6"/>
  <c r="Y5" i="6"/>
  <c r="W17" i="6"/>
  <c r="W16" i="6"/>
  <c r="W15" i="6"/>
  <c r="W14" i="6"/>
  <c r="W13" i="6"/>
  <c r="W12" i="6"/>
  <c r="W11" i="6"/>
  <c r="W10" i="6"/>
  <c r="W9" i="6"/>
  <c r="W8" i="6"/>
  <c r="W7" i="6"/>
  <c r="W6" i="6"/>
  <c r="V17" i="6"/>
  <c r="V16" i="6"/>
  <c r="V14" i="6"/>
  <c r="X14" i="6" s="1"/>
  <c r="V12" i="6"/>
  <c r="X12" i="6" s="1"/>
  <c r="V10" i="6"/>
  <c r="V9" i="6"/>
  <c r="X9" i="6" s="1"/>
  <c r="V8" i="6"/>
  <c r="X8" i="6" s="1"/>
  <c r="V6" i="6"/>
  <c r="X6" i="6" s="1"/>
  <c r="Y6" i="6" s="1"/>
  <c r="P17" i="6"/>
  <c r="P16" i="6"/>
  <c r="P15" i="6"/>
  <c r="V15" i="6" s="1"/>
  <c r="X15" i="6" s="1"/>
  <c r="P14" i="6"/>
  <c r="P13" i="6"/>
  <c r="V13" i="6" s="1"/>
  <c r="P12" i="6"/>
  <c r="P11" i="6"/>
  <c r="V11" i="6" s="1"/>
  <c r="X11" i="6" s="1"/>
  <c r="P10" i="6"/>
  <c r="P9" i="6"/>
  <c r="P8" i="6"/>
  <c r="P7" i="6"/>
  <c r="V7" i="6" s="1"/>
  <c r="P6" i="6"/>
  <c r="P5" i="6"/>
  <c r="W16" i="3"/>
  <c r="W15" i="3"/>
  <c r="W14" i="3"/>
  <c r="W13" i="3"/>
  <c r="W12" i="3"/>
  <c r="W11" i="3"/>
  <c r="W10" i="3"/>
  <c r="W9" i="3"/>
  <c r="W8" i="3"/>
  <c r="W7" i="3"/>
  <c r="W6" i="3"/>
  <c r="V16" i="3"/>
  <c r="V15" i="3"/>
  <c r="V9" i="3"/>
  <c r="V8" i="3"/>
  <c r="V7" i="3"/>
  <c r="V6" i="3"/>
  <c r="P16" i="3"/>
  <c r="P15" i="3"/>
  <c r="P14" i="3"/>
  <c r="V14" i="3" s="1"/>
  <c r="P13" i="3"/>
  <c r="V13" i="3" s="1"/>
  <c r="P12" i="3"/>
  <c r="V12" i="3" s="1"/>
  <c r="P11" i="3"/>
  <c r="V11" i="3" s="1"/>
  <c r="P10" i="3"/>
  <c r="V10" i="3" s="1"/>
  <c r="P9" i="3"/>
  <c r="P8" i="3"/>
  <c r="P7" i="3"/>
  <c r="P6" i="3"/>
  <c r="W16" i="8"/>
  <c r="W15" i="8"/>
  <c r="W14" i="8"/>
  <c r="W13" i="8"/>
  <c r="W12" i="8"/>
  <c r="W11" i="8"/>
  <c r="W10" i="8"/>
  <c r="W9" i="8"/>
  <c r="W8" i="8"/>
  <c r="W7" i="8"/>
  <c r="W6" i="8"/>
  <c r="W5" i="8"/>
  <c r="V16" i="8"/>
  <c r="P15" i="8"/>
  <c r="V15" i="8" s="1"/>
  <c r="P14" i="8"/>
  <c r="V14" i="8" s="1"/>
  <c r="P13" i="8"/>
  <c r="V13" i="8" s="1"/>
  <c r="P12" i="8"/>
  <c r="V12" i="8" s="1"/>
  <c r="P11" i="8"/>
  <c r="V11" i="8" s="1"/>
  <c r="P10" i="8"/>
  <c r="V10" i="8" s="1"/>
  <c r="P9" i="8"/>
  <c r="V9" i="8" s="1"/>
  <c r="P8" i="8"/>
  <c r="V8" i="8" s="1"/>
  <c r="P7" i="8"/>
  <c r="V7" i="8" s="1"/>
  <c r="P6" i="8"/>
  <c r="V6" i="8" s="1"/>
  <c r="P5" i="8"/>
  <c r="V5" i="8" s="1"/>
  <c r="V13" i="2"/>
  <c r="P12" i="2"/>
  <c r="V12" i="2" s="1"/>
  <c r="P11" i="2"/>
  <c r="V11" i="2" s="1"/>
  <c r="P10" i="2"/>
  <c r="V10" i="2" s="1"/>
  <c r="P9" i="2"/>
  <c r="V9" i="2" s="1"/>
  <c r="P8" i="2"/>
  <c r="V8" i="2" s="1"/>
  <c r="P7" i="2"/>
  <c r="P6" i="2"/>
  <c r="P5" i="2"/>
  <c r="V5" i="2" s="1"/>
  <c r="U19" i="1"/>
  <c r="T19" i="1"/>
  <c r="R19" i="1"/>
  <c r="N19" i="1"/>
  <c r="M19" i="1"/>
  <c r="L19" i="1"/>
  <c r="K19" i="1"/>
  <c r="G19" i="1"/>
  <c r="F19" i="1"/>
  <c r="E19" i="1"/>
  <c r="U26" i="21"/>
  <c r="T26" i="21"/>
  <c r="S26" i="21"/>
  <c r="S19" i="1" s="1"/>
  <c r="R26" i="21"/>
  <c r="Q26" i="21"/>
  <c r="Q19" i="1" s="1"/>
  <c r="O26" i="21"/>
  <c r="O19" i="1" s="1"/>
  <c r="N26" i="21"/>
  <c r="L26" i="21"/>
  <c r="K26" i="21"/>
  <c r="I26" i="21"/>
  <c r="I19" i="1" s="1"/>
  <c r="H26" i="21"/>
  <c r="F26" i="21"/>
  <c r="E26" i="21"/>
  <c r="G26" i="21" s="1"/>
  <c r="D26" i="21"/>
  <c r="D19" i="1" s="1"/>
  <c r="C26" i="21"/>
  <c r="C19" i="1" s="1"/>
  <c r="B26" i="21"/>
  <c r="B19" i="1" s="1"/>
  <c r="W5" i="21"/>
  <c r="P5" i="21"/>
  <c r="J5" i="21"/>
  <c r="G5" i="21"/>
  <c r="P4" i="20"/>
  <c r="V4" i="20" s="1"/>
  <c r="U45" i="20"/>
  <c r="U12" i="1" s="1"/>
  <c r="T45" i="20"/>
  <c r="T12" i="1" s="1"/>
  <c r="S45" i="20"/>
  <c r="S12" i="1" s="1"/>
  <c r="R45" i="20"/>
  <c r="R12" i="1" s="1"/>
  <c r="Q45" i="20"/>
  <c r="Q12" i="1" s="1"/>
  <c r="O45" i="20"/>
  <c r="O12" i="1" s="1"/>
  <c r="N45" i="20"/>
  <c r="N12" i="1" s="1"/>
  <c r="L45" i="20"/>
  <c r="L12" i="1" s="1"/>
  <c r="K45" i="20"/>
  <c r="K12" i="1" s="1"/>
  <c r="I45" i="20"/>
  <c r="I12" i="1" s="1"/>
  <c r="H45" i="20"/>
  <c r="H12" i="1" s="1"/>
  <c r="F45" i="20"/>
  <c r="F12" i="1" s="1"/>
  <c r="E45" i="20"/>
  <c r="E12" i="1" s="1"/>
  <c r="D45" i="20"/>
  <c r="D12" i="1" s="1"/>
  <c r="C45" i="20"/>
  <c r="C12" i="1" s="1"/>
  <c r="B45" i="20"/>
  <c r="B12" i="1" s="1"/>
  <c r="W4" i="20"/>
  <c r="J4" i="20"/>
  <c r="G4" i="20"/>
  <c r="U8" i="1"/>
  <c r="U45" i="19"/>
  <c r="T45" i="19"/>
  <c r="T8" i="1" s="1"/>
  <c r="S45" i="19"/>
  <c r="S8" i="1" s="1"/>
  <c r="R45" i="19"/>
  <c r="R8" i="1" s="1"/>
  <c r="Q45" i="19"/>
  <c r="Q8" i="1" s="1"/>
  <c r="O45" i="19"/>
  <c r="O8" i="1" s="1"/>
  <c r="N45" i="19"/>
  <c r="N8" i="1" s="1"/>
  <c r="L45" i="19"/>
  <c r="L8" i="1" s="1"/>
  <c r="K45" i="19"/>
  <c r="K8" i="1" s="1"/>
  <c r="I45" i="19"/>
  <c r="I8" i="1" s="1"/>
  <c r="H45" i="19"/>
  <c r="F45" i="19"/>
  <c r="F8" i="1" s="1"/>
  <c r="E45" i="19"/>
  <c r="E8" i="1" s="1"/>
  <c r="D45" i="19"/>
  <c r="D8" i="1" s="1"/>
  <c r="C45" i="19"/>
  <c r="C8" i="1" s="1"/>
  <c r="B45" i="19"/>
  <c r="B8" i="1" s="1"/>
  <c r="Y22" i="19"/>
  <c r="W5" i="19"/>
  <c r="P5" i="19"/>
  <c r="V5" i="19" s="1"/>
  <c r="G5" i="19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V19" i="2"/>
  <c r="V7" i="2"/>
  <c r="V6" i="2"/>
  <c r="W14" i="17"/>
  <c r="W13" i="17"/>
  <c r="W12" i="17"/>
  <c r="W11" i="17"/>
  <c r="W10" i="17"/>
  <c r="W9" i="17"/>
  <c r="W8" i="17"/>
  <c r="W7" i="17"/>
  <c r="W6" i="17"/>
  <c r="W5" i="18"/>
  <c r="W4" i="18"/>
  <c r="U34" i="18"/>
  <c r="U9" i="1" s="1"/>
  <c r="T34" i="18"/>
  <c r="T9" i="1" s="1"/>
  <c r="S34" i="18"/>
  <c r="S9" i="1" s="1"/>
  <c r="R34" i="18"/>
  <c r="R9" i="1" s="1"/>
  <c r="Q34" i="18"/>
  <c r="Q9" i="1" s="1"/>
  <c r="O34" i="18"/>
  <c r="O9" i="1" s="1"/>
  <c r="N34" i="18"/>
  <c r="N9" i="1" s="1"/>
  <c r="L34" i="18"/>
  <c r="L9" i="1" s="1"/>
  <c r="K34" i="18"/>
  <c r="K9" i="1" s="1"/>
  <c r="I34" i="18"/>
  <c r="I9" i="1" s="1"/>
  <c r="H34" i="18"/>
  <c r="H9" i="1" s="1"/>
  <c r="F34" i="18"/>
  <c r="F9" i="1" s="1"/>
  <c r="E34" i="18"/>
  <c r="E9" i="1" s="1"/>
  <c r="D34" i="18"/>
  <c r="D9" i="1" s="1"/>
  <c r="C34" i="18"/>
  <c r="C9" i="1" s="1"/>
  <c r="B34" i="18"/>
  <c r="B9" i="1" s="1"/>
  <c r="V29" i="18"/>
  <c r="V24" i="18"/>
  <c r="P18" i="18"/>
  <c r="V18" i="18" s="1"/>
  <c r="P17" i="18"/>
  <c r="V17" i="18" s="1"/>
  <c r="P16" i="18"/>
  <c r="V16" i="18" s="1"/>
  <c r="P15" i="18"/>
  <c r="V15" i="18" s="1"/>
  <c r="P14" i="18"/>
  <c r="V14" i="18" s="1"/>
  <c r="P13" i="18"/>
  <c r="V13" i="18" s="1"/>
  <c r="P12" i="18"/>
  <c r="V12" i="18" s="1"/>
  <c r="P11" i="18"/>
  <c r="V11" i="18" s="1"/>
  <c r="V10" i="18"/>
  <c r="P9" i="18"/>
  <c r="V9" i="18" s="1"/>
  <c r="P8" i="18"/>
  <c r="V8" i="18" s="1"/>
  <c r="P7" i="18"/>
  <c r="V7" i="18" s="1"/>
  <c r="P6" i="18"/>
  <c r="V6" i="18" s="1"/>
  <c r="P5" i="18"/>
  <c r="V5" i="18" s="1"/>
  <c r="P4" i="18"/>
  <c r="V4" i="18" s="1"/>
  <c r="P14" i="17"/>
  <c r="V14" i="17" s="1"/>
  <c r="P13" i="17"/>
  <c r="V13" i="17" s="1"/>
  <c r="P12" i="17"/>
  <c r="V12" i="17" s="1"/>
  <c r="P11" i="17"/>
  <c r="V11" i="17" s="1"/>
  <c r="P10" i="17"/>
  <c r="V10" i="17" s="1"/>
  <c r="P9" i="17"/>
  <c r="V9" i="17" s="1"/>
  <c r="P8" i="17"/>
  <c r="V8" i="17" s="1"/>
  <c r="P6" i="17"/>
  <c r="V6" i="17" s="1"/>
  <c r="P5" i="17"/>
  <c r="W26" i="5"/>
  <c r="V26" i="5"/>
  <c r="X26" i="5" s="1"/>
  <c r="Y26" i="5" s="1"/>
  <c r="G29" i="15"/>
  <c r="W17" i="16"/>
  <c r="V17" i="16"/>
  <c r="J17" i="16"/>
  <c r="P29" i="6"/>
  <c r="W25" i="5"/>
  <c r="P26" i="5"/>
  <c r="V25" i="5" s="1"/>
  <c r="W28" i="15"/>
  <c r="M28" i="15"/>
  <c r="G28" i="15"/>
  <c r="G27" i="15"/>
  <c r="Y31" i="9"/>
  <c r="Y39" i="4"/>
  <c r="X40" i="3"/>
  <c r="Y40" i="3" s="1"/>
  <c r="W27" i="15"/>
  <c r="V27" i="15"/>
  <c r="X27" i="15" s="1"/>
  <c r="Y27" i="15" s="1"/>
  <c r="Y38" i="4"/>
  <c r="X39" i="3"/>
  <c r="Y39" i="3" s="1"/>
  <c r="W26" i="15"/>
  <c r="G26" i="15"/>
  <c r="Y29" i="9"/>
  <c r="W23" i="5"/>
  <c r="V23" i="5"/>
  <c r="X23" i="5" s="1"/>
  <c r="Y23" i="5" s="1"/>
  <c r="W22" i="5"/>
  <c r="V22" i="5"/>
  <c r="X22" i="5" s="1"/>
  <c r="Y22" i="5" s="1"/>
  <c r="J23" i="5"/>
  <c r="Y37" i="4"/>
  <c r="X38" i="3"/>
  <c r="Y38" i="3" s="1"/>
  <c r="Y28" i="13"/>
  <c r="Y31" i="13"/>
  <c r="Y30" i="13"/>
  <c r="Y29" i="13"/>
  <c r="W25" i="15"/>
  <c r="V25" i="15"/>
  <c r="X25" i="15" s="1"/>
  <c r="Y25" i="15" s="1"/>
  <c r="Y28" i="9"/>
  <c r="J22" i="5"/>
  <c r="Y36" i="4"/>
  <c r="X37" i="3"/>
  <c r="Y37" i="3" s="1"/>
  <c r="P28" i="15"/>
  <c r="V28" i="15" s="1"/>
  <c r="X28" i="15" s="1"/>
  <c r="Y28" i="15" s="1"/>
  <c r="P27" i="15"/>
  <c r="P26" i="15"/>
  <c r="V26" i="15" s="1"/>
  <c r="X26" i="15" s="1"/>
  <c r="Y26" i="15" s="1"/>
  <c r="P25" i="15"/>
  <c r="W24" i="15"/>
  <c r="W23" i="15"/>
  <c r="M24" i="15"/>
  <c r="M21" i="15"/>
  <c r="M20" i="15"/>
  <c r="M19" i="15"/>
  <c r="J24" i="15"/>
  <c r="J23" i="15"/>
  <c r="J22" i="15"/>
  <c r="J21" i="15"/>
  <c r="J20" i="15"/>
  <c r="J19" i="15"/>
  <c r="G24" i="15"/>
  <c r="Y35" i="4"/>
  <c r="P25" i="5"/>
  <c r="P24" i="5"/>
  <c r="P23" i="5"/>
  <c r="P22" i="5"/>
  <c r="W21" i="5"/>
  <c r="J21" i="5"/>
  <c r="Y27" i="13"/>
  <c r="W22" i="15"/>
  <c r="G22" i="15"/>
  <c r="W20" i="5"/>
  <c r="J20" i="5"/>
  <c r="X34" i="3"/>
  <c r="Y34" i="3" s="1"/>
  <c r="X32" i="3"/>
  <c r="Y32" i="3" s="1"/>
  <c r="P24" i="15"/>
  <c r="V24" i="15" s="1"/>
  <c r="X24" i="15" s="1"/>
  <c r="Y24" i="15" s="1"/>
  <c r="P23" i="15"/>
  <c r="V23" i="15" s="1"/>
  <c r="X23" i="15" s="1"/>
  <c r="Y23" i="15" s="1"/>
  <c r="P22" i="15"/>
  <c r="V22" i="15" s="1"/>
  <c r="X22" i="15" s="1"/>
  <c r="Y22" i="15" s="1"/>
  <c r="W21" i="15"/>
  <c r="W20" i="15"/>
  <c r="G21" i="15"/>
  <c r="W19" i="5"/>
  <c r="J19" i="5"/>
  <c r="G20" i="15"/>
  <c r="Y25" i="9"/>
  <c r="W19" i="15"/>
  <c r="G19" i="15"/>
  <c r="W18" i="15"/>
  <c r="W16" i="16"/>
  <c r="V16" i="16"/>
  <c r="X16" i="16" s="1"/>
  <c r="Y16" i="16" s="1"/>
  <c r="J16" i="16"/>
  <c r="Y25" i="6"/>
  <c r="Y32" i="4"/>
  <c r="G17" i="15"/>
  <c r="W17" i="15"/>
  <c r="W15" i="16"/>
  <c r="V15" i="16"/>
  <c r="X15" i="16" s="1"/>
  <c r="Y15" i="16" s="1"/>
  <c r="J15" i="16"/>
  <c r="G15" i="16"/>
  <c r="W18" i="5"/>
  <c r="J18" i="5"/>
  <c r="G18" i="5"/>
  <c r="W16" i="15"/>
  <c r="M15" i="15"/>
  <c r="G16" i="15"/>
  <c r="G15" i="15"/>
  <c r="G14" i="15"/>
  <c r="G13" i="15"/>
  <c r="G12" i="15"/>
  <c r="W14" i="16"/>
  <c r="V14" i="16"/>
  <c r="J14" i="16"/>
  <c r="W17" i="5"/>
  <c r="M17" i="5"/>
  <c r="G17" i="5"/>
  <c r="J17" i="5"/>
  <c r="Y34" i="4"/>
  <c r="Y29" i="4"/>
  <c r="P21" i="15"/>
  <c r="V21" i="15" s="1"/>
  <c r="X21" i="15" s="1"/>
  <c r="Y21" i="15" s="1"/>
  <c r="P20" i="15"/>
  <c r="V20" i="15" s="1"/>
  <c r="X20" i="15" s="1"/>
  <c r="Y20" i="15" s="1"/>
  <c r="P19" i="15"/>
  <c r="V19" i="15" s="1"/>
  <c r="P18" i="15"/>
  <c r="V18" i="15" s="1"/>
  <c r="X18" i="15" s="1"/>
  <c r="Y18" i="15" s="1"/>
  <c r="W15" i="15"/>
  <c r="W13" i="16"/>
  <c r="V13" i="16"/>
  <c r="X13" i="16" s="1"/>
  <c r="Y13" i="16" s="1"/>
  <c r="M13" i="16"/>
  <c r="J13" i="16"/>
  <c r="J12" i="16"/>
  <c r="G13" i="16"/>
  <c r="W16" i="5"/>
  <c r="J16" i="5"/>
  <c r="G16" i="5"/>
  <c r="X27" i="3"/>
  <c r="Y27" i="3" s="1"/>
  <c r="W14" i="15"/>
  <c r="J14" i="15"/>
  <c r="P21" i="5"/>
  <c r="V21" i="5" s="1"/>
  <c r="X21" i="5" s="1"/>
  <c r="Y21" i="5" s="1"/>
  <c r="P20" i="5"/>
  <c r="V20" i="5" s="1"/>
  <c r="P19" i="5"/>
  <c r="V19" i="5" s="1"/>
  <c r="X19" i="5" s="1"/>
  <c r="Y19" i="5" s="1"/>
  <c r="P18" i="5"/>
  <c r="V18" i="5" s="1"/>
  <c r="X18" i="5" s="1"/>
  <c r="Y18" i="5" s="1"/>
  <c r="W15" i="5"/>
  <c r="M15" i="5"/>
  <c r="J15" i="5"/>
  <c r="J14" i="5"/>
  <c r="G15" i="5"/>
  <c r="G13" i="5"/>
  <c r="J13" i="15"/>
  <c r="W13" i="15"/>
  <c r="W12" i="16"/>
  <c r="W14" i="5"/>
  <c r="W12" i="15"/>
  <c r="W13" i="5"/>
  <c r="W11" i="15"/>
  <c r="W12" i="5"/>
  <c r="J12" i="5"/>
  <c r="W10" i="15"/>
  <c r="G10" i="15"/>
  <c r="X6" i="12" l="1"/>
  <c r="X10" i="19"/>
  <c r="X19" i="19"/>
  <c r="Y19" i="19" s="1"/>
  <c r="X17" i="19"/>
  <c r="X12" i="19"/>
  <c r="Y12" i="19" s="1"/>
  <c r="J45" i="19"/>
  <c r="H8" i="1"/>
  <c r="X6" i="7"/>
  <c r="X17" i="18"/>
  <c r="Y17" i="18" s="1"/>
  <c r="X9" i="18"/>
  <c r="Y9" i="18" s="1"/>
  <c r="X4" i="18"/>
  <c r="Y4" i="18" s="1"/>
  <c r="X20" i="10"/>
  <c r="Y20" i="10" s="1"/>
  <c r="X8" i="12"/>
  <c r="X12" i="4"/>
  <c r="X18" i="10"/>
  <c r="Y18" i="10" s="1"/>
  <c r="X29" i="18"/>
  <c r="Y29" i="18" s="1"/>
  <c r="X12" i="7"/>
  <c r="X16" i="7"/>
  <c r="X9" i="7"/>
  <c r="X12" i="8"/>
  <c r="X5" i="8"/>
  <c r="X13" i="8"/>
  <c r="X16" i="13"/>
  <c r="X17" i="10"/>
  <c r="Y17" i="10" s="1"/>
  <c r="X11" i="4"/>
  <c r="X17" i="9"/>
  <c r="X12" i="21"/>
  <c r="Y12" i="21" s="1"/>
  <c r="W22" i="1"/>
  <c r="X16" i="9"/>
  <c r="X10" i="4"/>
  <c r="X15" i="13"/>
  <c r="X13" i="18"/>
  <c r="Y13" i="18" s="1"/>
  <c r="X5" i="18"/>
  <c r="X24" i="18"/>
  <c r="Y24" i="18" s="1"/>
  <c r="X6" i="18"/>
  <c r="Y6" i="18" s="1"/>
  <c r="X14" i="18"/>
  <c r="Y14" i="18" s="1"/>
  <c r="X15" i="18"/>
  <c r="Y15" i="18" s="1"/>
  <c r="X13" i="6"/>
  <c r="X5" i="11"/>
  <c r="X15" i="10"/>
  <c r="Y15" i="10" s="1"/>
  <c r="X10" i="21"/>
  <c r="Y10" i="21" s="1"/>
  <c r="X14" i="10"/>
  <c r="Y14" i="10" s="1"/>
  <c r="X26" i="17"/>
  <c r="Y26" i="17" s="1"/>
  <c r="X15" i="17"/>
  <c r="Y15" i="17" s="1"/>
  <c r="X14" i="20"/>
  <c r="Y14" i="20" s="1"/>
  <c r="X7" i="20"/>
  <c r="Y7" i="20" s="1"/>
  <c r="X17" i="20"/>
  <c r="Y17" i="20" s="1"/>
  <c r="X11" i="20"/>
  <c r="Y11" i="20" s="1"/>
  <c r="X19" i="20"/>
  <c r="Y19" i="20" s="1"/>
  <c r="X12" i="20"/>
  <c r="Y12" i="20" s="1"/>
  <c r="X20" i="20"/>
  <c r="Y20" i="20" s="1"/>
  <c r="X28" i="17"/>
  <c r="Y28" i="17" s="1"/>
  <c r="X27" i="17"/>
  <c r="Y27" i="17" s="1"/>
  <c r="X25" i="17"/>
  <c r="Y25" i="17" s="1"/>
  <c r="X24" i="17"/>
  <c r="Y24" i="17" s="1"/>
  <c r="X17" i="11"/>
  <c r="Y17" i="11" s="1"/>
  <c r="X12" i="11"/>
  <c r="X6" i="11"/>
  <c r="X15" i="11"/>
  <c r="Y15" i="11" s="1"/>
  <c r="X23" i="17"/>
  <c r="Y23" i="17" s="1"/>
  <c r="X12" i="10"/>
  <c r="Y12" i="10" s="1"/>
  <c r="X12" i="18"/>
  <c r="Y12" i="18" s="1"/>
  <c r="X22" i="17"/>
  <c r="Y22" i="17" s="1"/>
  <c r="X20" i="19"/>
  <c r="Y20" i="19" s="1"/>
  <c r="X11" i="18"/>
  <c r="Y11" i="18" s="1"/>
  <c r="X21" i="19"/>
  <c r="Y21" i="19" s="1"/>
  <c r="X20" i="17"/>
  <c r="Y20" i="17" s="1"/>
  <c r="X21" i="17"/>
  <c r="Y21" i="17" s="1"/>
  <c r="X19" i="17"/>
  <c r="Y19" i="17" s="1"/>
  <c r="X16" i="18"/>
  <c r="Y16" i="18" s="1"/>
  <c r="X10" i="18"/>
  <c r="Y10" i="18" s="1"/>
  <c r="X18" i="18"/>
  <c r="Y18" i="18" s="1"/>
  <c r="X9" i="4"/>
  <c r="X14" i="9"/>
  <c r="J26" i="21"/>
  <c r="J19" i="1" s="1"/>
  <c r="X9" i="21"/>
  <c r="Y9" i="21" s="1"/>
  <c r="H19" i="1"/>
  <c r="X18" i="17"/>
  <c r="Y18" i="17" s="1"/>
  <c r="X18" i="20"/>
  <c r="Y18" i="20" s="1"/>
  <c r="X14" i="13"/>
  <c r="X10" i="13"/>
  <c r="X18" i="11"/>
  <c r="Y18" i="11" s="1"/>
  <c r="X18" i="19"/>
  <c r="Y18" i="19" s="1"/>
  <c r="Y17" i="19"/>
  <c r="X13" i="13"/>
  <c r="X17" i="12"/>
  <c r="X13" i="9"/>
  <c r="X10" i="6"/>
  <c r="X17" i="17"/>
  <c r="Y17" i="17" s="1"/>
  <c r="X12" i="9"/>
  <c r="X16" i="8"/>
  <c r="X16" i="20"/>
  <c r="Y16" i="20" s="1"/>
  <c r="X12" i="13"/>
  <c r="X16" i="12"/>
  <c r="X16" i="11"/>
  <c r="Y16" i="11" s="1"/>
  <c r="X15" i="8"/>
  <c r="X16" i="17"/>
  <c r="Y16" i="17" s="1"/>
  <c r="X15" i="20"/>
  <c r="Y15" i="20" s="1"/>
  <c r="X15" i="12"/>
  <c r="X15" i="19"/>
  <c r="Y15" i="19" s="1"/>
  <c r="X11" i="13"/>
  <c r="X14" i="12"/>
  <c r="X15" i="7"/>
  <c r="X14" i="11"/>
  <c r="Y14" i="11" s="1"/>
  <c r="X14" i="8"/>
  <c r="X6" i="17"/>
  <c r="Y6" i="17" s="1"/>
  <c r="X7" i="17"/>
  <c r="Y7" i="17" s="1"/>
  <c r="X14" i="17"/>
  <c r="Y14" i="17" s="1"/>
  <c r="X9" i="17"/>
  <c r="Y9" i="17" s="1"/>
  <c r="X13" i="20"/>
  <c r="Y13" i="20" s="1"/>
  <c r="X14" i="7"/>
  <c r="X14" i="19"/>
  <c r="Y14" i="19" s="1"/>
  <c r="X13" i="11"/>
  <c r="Y13" i="11" s="1"/>
  <c r="X13" i="12"/>
  <c r="X13" i="19"/>
  <c r="Y13" i="19" s="1"/>
  <c r="X12" i="12"/>
  <c r="X13" i="7"/>
  <c r="V23" i="22"/>
  <c r="X13" i="17"/>
  <c r="Y13" i="17" s="1"/>
  <c r="X8" i="18"/>
  <c r="Y8" i="18" s="1"/>
  <c r="X9" i="9"/>
  <c r="X11" i="11"/>
  <c r="X11" i="8"/>
  <c r="X12" i="17"/>
  <c r="Y12" i="17" s="1"/>
  <c r="X11" i="19"/>
  <c r="Y11" i="19" s="1"/>
  <c r="X10" i="20"/>
  <c r="Y10" i="20" s="1"/>
  <c r="X9" i="13"/>
  <c r="X10" i="12"/>
  <c r="X11" i="7"/>
  <c r="X10" i="11"/>
  <c r="X10" i="8"/>
  <c r="X11" i="17"/>
  <c r="Y11" i="17" s="1"/>
  <c r="Y10" i="19"/>
  <c r="X9" i="20"/>
  <c r="Y9" i="20" s="1"/>
  <c r="X8" i="13"/>
  <c r="X9" i="12"/>
  <c r="X10" i="7"/>
  <c r="X9" i="11"/>
  <c r="X9" i="8"/>
  <c r="X10" i="17"/>
  <c r="Y10" i="17" s="1"/>
  <c r="X7" i="9"/>
  <c r="Y9" i="19"/>
  <c r="X8" i="11"/>
  <c r="X8" i="8"/>
  <c r="X8" i="19"/>
  <c r="Y8" i="19" s="1"/>
  <c r="P45" i="20"/>
  <c r="P12" i="1" s="1"/>
  <c r="X7" i="12"/>
  <c r="X8" i="7"/>
  <c r="X7" i="11"/>
  <c r="X7" i="8"/>
  <c r="X8" i="17"/>
  <c r="Y8" i="17" s="1"/>
  <c r="X7" i="18"/>
  <c r="Y7" i="18" s="1"/>
  <c r="P26" i="21"/>
  <c r="P19" i="1" s="1"/>
  <c r="X7" i="19"/>
  <c r="Y7" i="19" s="1"/>
  <c r="X6" i="20"/>
  <c r="Y6" i="20" s="1"/>
  <c r="X6" i="13"/>
  <c r="X7" i="7"/>
  <c r="X7" i="6"/>
  <c r="X6" i="8"/>
  <c r="X6" i="9"/>
  <c r="W45" i="20"/>
  <c r="W12" i="1" s="1"/>
  <c r="V5" i="20"/>
  <c r="X5" i="20" s="1"/>
  <c r="Y5" i="20" s="1"/>
  <c r="X5" i="12"/>
  <c r="X6" i="19"/>
  <c r="Y6" i="19"/>
  <c r="Y16" i="19"/>
  <c r="W45" i="19"/>
  <c r="W8" i="1" s="1"/>
  <c r="P45" i="19"/>
  <c r="P8" i="1" s="1"/>
  <c r="G45" i="19"/>
  <c r="G8" i="1" s="1"/>
  <c r="M12" i="1"/>
  <c r="X5" i="2"/>
  <c r="M26" i="21"/>
  <c r="W26" i="21"/>
  <c r="W19" i="1" s="1"/>
  <c r="V5" i="21"/>
  <c r="J45" i="20"/>
  <c r="J12" i="1" s="1"/>
  <c r="M45" i="20"/>
  <c r="G45" i="20"/>
  <c r="G12" i="1" s="1"/>
  <c r="X4" i="20"/>
  <c r="V45" i="19"/>
  <c r="V8" i="1" s="1"/>
  <c r="M45" i="19"/>
  <c r="M8" i="1" s="1"/>
  <c r="J34" i="18"/>
  <c r="J9" i="1" s="1"/>
  <c r="G34" i="18"/>
  <c r="G9" i="1" s="1"/>
  <c r="Y5" i="18"/>
  <c r="P34" i="18"/>
  <c r="P9" i="1" s="1"/>
  <c r="W34" i="18"/>
  <c r="W9" i="1" s="1"/>
  <c r="M34" i="18"/>
  <c r="M9" i="1" s="1"/>
  <c r="V34" i="18"/>
  <c r="V9" i="1" s="1"/>
  <c r="X17" i="16"/>
  <c r="Y17" i="16" s="1"/>
  <c r="Y32" i="9"/>
  <c r="X25" i="5"/>
  <c r="Y25" i="5" s="1"/>
  <c r="Y28" i="6"/>
  <c r="Y23" i="13"/>
  <c r="Y30" i="9"/>
  <c r="Y26" i="13"/>
  <c r="X33" i="3"/>
  <c r="Y33" i="3" s="1"/>
  <c r="X36" i="3"/>
  <c r="Y36" i="3" s="1"/>
  <c r="X30" i="3"/>
  <c r="Y30" i="3" s="1"/>
  <c r="X35" i="3"/>
  <c r="Y35" i="3" s="1"/>
  <c r="X29" i="3"/>
  <c r="Y29" i="3" s="1"/>
  <c r="X19" i="15"/>
  <c r="Y19" i="15" s="1"/>
  <c r="Y22" i="9"/>
  <c r="Y27" i="9"/>
  <c r="Y23" i="9"/>
  <c r="Y24" i="9"/>
  <c r="Y26" i="9"/>
  <c r="X20" i="5"/>
  <c r="Y20" i="5" s="1"/>
  <c r="Y26" i="4"/>
  <c r="Y31" i="4"/>
  <c r="Y28" i="4"/>
  <c r="Y30" i="4"/>
  <c r="Y33" i="4"/>
  <c r="Y24" i="13"/>
  <c r="Y22" i="13"/>
  <c r="Y21" i="13"/>
  <c r="Y25" i="13"/>
  <c r="X26" i="3"/>
  <c r="Y26" i="3" s="1"/>
  <c r="X31" i="3"/>
  <c r="Y31" i="3" s="1"/>
  <c r="Y24" i="6"/>
  <c r="Y25" i="4"/>
  <c r="X24" i="3"/>
  <c r="Y24" i="3" s="1"/>
  <c r="X25" i="3"/>
  <c r="Y25" i="3" s="1"/>
  <c r="X14" i="16"/>
  <c r="Y14" i="16" s="1"/>
  <c r="Y27" i="4"/>
  <c r="X28" i="3"/>
  <c r="Y28" i="3" s="1"/>
  <c r="Y24" i="4"/>
  <c r="X23" i="3"/>
  <c r="Y23" i="3" s="1"/>
  <c r="W11" i="5"/>
  <c r="G11" i="5"/>
  <c r="W9" i="15"/>
  <c r="P17" i="15"/>
  <c r="V17" i="15" s="1"/>
  <c r="X17" i="15" s="1"/>
  <c r="Y17" i="15" s="1"/>
  <c r="P16" i="15"/>
  <c r="V16" i="15" s="1"/>
  <c r="X16" i="15" s="1"/>
  <c r="Y16" i="15" s="1"/>
  <c r="P15" i="15"/>
  <c r="V15" i="15" s="1"/>
  <c r="X15" i="15" s="1"/>
  <c r="Y15" i="15" s="1"/>
  <c r="P14" i="15"/>
  <c r="V14" i="15" s="1"/>
  <c r="X14" i="15" s="1"/>
  <c r="Y14" i="15" s="1"/>
  <c r="P13" i="15"/>
  <c r="V13" i="15" s="1"/>
  <c r="X13" i="15" s="1"/>
  <c r="Y13" i="15" s="1"/>
  <c r="P12" i="15"/>
  <c r="V12" i="15" s="1"/>
  <c r="X12" i="15" s="1"/>
  <c r="Y12" i="15" s="1"/>
  <c r="P11" i="15"/>
  <c r="V11" i="15" s="1"/>
  <c r="X11" i="15" s="1"/>
  <c r="Y11" i="15" s="1"/>
  <c r="P10" i="15"/>
  <c r="V10" i="15" s="1"/>
  <c r="X10" i="15" s="1"/>
  <c r="Y10" i="15" s="1"/>
  <c r="P9" i="15"/>
  <c r="V9" i="15" s="1"/>
  <c r="G9" i="15"/>
  <c r="J11" i="16"/>
  <c r="W11" i="16"/>
  <c r="W10" i="5"/>
  <c r="M10" i="5"/>
  <c r="G10" i="5"/>
  <c r="J10" i="5"/>
  <c r="V26" i="21" l="1"/>
  <c r="V19" i="1" s="1"/>
  <c r="X5" i="21"/>
  <c r="Y4" i="20"/>
  <c r="X45" i="20"/>
  <c r="X12" i="1" s="1"/>
  <c r="V45" i="20"/>
  <c r="V12" i="1" s="1"/>
  <c r="X5" i="19"/>
  <c r="X45" i="19" s="1"/>
  <c r="X34" i="18"/>
  <c r="X9" i="15"/>
  <c r="Y9" i="15" s="1"/>
  <c r="C23" i="22"/>
  <c r="C22" i="1" s="1"/>
  <c r="D23" i="22"/>
  <c r="D22" i="1" s="1"/>
  <c r="B23" i="22"/>
  <c r="B22" i="1" s="1"/>
  <c r="W8" i="15"/>
  <c r="P8" i="15"/>
  <c r="V8" i="15" s="1"/>
  <c r="G8" i="15"/>
  <c r="G7" i="15"/>
  <c r="S23" i="22"/>
  <c r="S22" i="1" s="1"/>
  <c r="R23" i="22"/>
  <c r="P21" i="22"/>
  <c r="P20" i="22"/>
  <c r="P19" i="22"/>
  <c r="P18" i="22"/>
  <c r="P17" i="22"/>
  <c r="P16" i="22"/>
  <c r="P15" i="22"/>
  <c r="P14" i="22"/>
  <c r="P13" i="22"/>
  <c r="P12" i="22"/>
  <c r="W10" i="16"/>
  <c r="W9" i="16"/>
  <c r="J9" i="16"/>
  <c r="J10" i="16"/>
  <c r="G10" i="16"/>
  <c r="G9" i="16"/>
  <c r="W9" i="5"/>
  <c r="J9" i="5"/>
  <c r="J8" i="5"/>
  <c r="G9" i="5"/>
  <c r="G8" i="5"/>
  <c r="V22" i="1" l="1"/>
  <c r="X22" i="1" s="1"/>
  <c r="Y22" i="1" s="1"/>
  <c r="Y34" i="18"/>
  <c r="Y9" i="1" s="1"/>
  <c r="X9" i="1"/>
  <c r="Y5" i="19"/>
  <c r="Y45" i="19"/>
  <c r="Y8" i="1" s="1"/>
  <c r="X8" i="1"/>
  <c r="X26" i="21"/>
  <c r="Y5" i="21"/>
  <c r="Y45" i="20"/>
  <c r="Y12" i="1" s="1"/>
  <c r="X8" i="15"/>
  <c r="Y8" i="15" s="1"/>
  <c r="X7" i="22"/>
  <c r="J23" i="22"/>
  <c r="J22" i="1" s="1"/>
  <c r="G23" i="22"/>
  <c r="G22" i="1" s="1"/>
  <c r="W7" i="15"/>
  <c r="P7" i="15"/>
  <c r="V7" i="15" s="1"/>
  <c r="W8" i="5"/>
  <c r="Y7" i="22" l="1"/>
  <c r="X23" i="22"/>
  <c r="Y26" i="21"/>
  <c r="Y19" i="1" s="1"/>
  <c r="X19" i="1"/>
  <c r="X7" i="15"/>
  <c r="Y7" i="15" s="1"/>
  <c r="Y23" i="22" l="1"/>
  <c r="W6" i="15"/>
  <c r="V6" i="15"/>
  <c r="G6" i="15"/>
  <c r="M6" i="15"/>
  <c r="W7" i="5"/>
  <c r="J7" i="5"/>
  <c r="J6" i="5"/>
  <c r="G7" i="5"/>
  <c r="X6" i="15" l="1"/>
  <c r="Y6" i="15" s="1"/>
  <c r="C27" i="5"/>
  <c r="W5" i="15"/>
  <c r="V5" i="15"/>
  <c r="X5" i="15" s="1"/>
  <c r="Y5" i="15" s="1"/>
  <c r="G5" i="15"/>
  <c r="W8" i="16"/>
  <c r="W6" i="5"/>
  <c r="M6" i="5"/>
  <c r="Y11" i="6" l="1"/>
  <c r="G5" i="5" l="1"/>
  <c r="W7" i="16" l="1"/>
  <c r="W5" i="5"/>
  <c r="P17" i="5"/>
  <c r="V17" i="5" s="1"/>
  <c r="X17" i="5" s="1"/>
  <c r="Y17" i="5" s="1"/>
  <c r="P16" i="5"/>
  <c r="V16" i="5" s="1"/>
  <c r="X16" i="5" s="1"/>
  <c r="Y16" i="5" s="1"/>
  <c r="P15" i="5"/>
  <c r="V15" i="5" s="1"/>
  <c r="X15" i="5" s="1"/>
  <c r="Y15" i="5" s="1"/>
  <c r="P14" i="5"/>
  <c r="V14" i="5" s="1"/>
  <c r="X14" i="5" s="1"/>
  <c r="Y14" i="5" s="1"/>
  <c r="P13" i="5"/>
  <c r="V13" i="5" s="1"/>
  <c r="X13" i="5" s="1"/>
  <c r="Y13" i="5" s="1"/>
  <c r="P12" i="5"/>
  <c r="V12" i="5" s="1"/>
  <c r="X12" i="5" s="1"/>
  <c r="Y12" i="5" s="1"/>
  <c r="P11" i="5"/>
  <c r="V11" i="5" s="1"/>
  <c r="X11" i="5" s="1"/>
  <c r="Y11" i="5" s="1"/>
  <c r="P10" i="5"/>
  <c r="V10" i="5" s="1"/>
  <c r="X10" i="5" s="1"/>
  <c r="Y10" i="5" s="1"/>
  <c r="P9" i="5"/>
  <c r="V9" i="5" s="1"/>
  <c r="X9" i="5" s="1"/>
  <c r="Y9" i="5" s="1"/>
  <c r="P8" i="5"/>
  <c r="V8" i="5" s="1"/>
  <c r="X8" i="5" s="1"/>
  <c r="Y8" i="5" s="1"/>
  <c r="P7" i="5"/>
  <c r="V7" i="5" s="1"/>
  <c r="X7" i="5" s="1"/>
  <c r="Y7" i="5" s="1"/>
  <c r="P6" i="5"/>
  <c r="V6" i="5" s="1"/>
  <c r="X6" i="5" s="1"/>
  <c r="Y6" i="5" s="1"/>
  <c r="P5" i="5"/>
  <c r="V5" i="5" s="1"/>
  <c r="X5" i="5" s="1"/>
  <c r="Y5" i="5" s="1"/>
  <c r="U46" i="17"/>
  <c r="U6" i="1" s="1"/>
  <c r="T46" i="17"/>
  <c r="T6" i="1" s="1"/>
  <c r="S46" i="17"/>
  <c r="S6" i="1" s="1"/>
  <c r="R46" i="17"/>
  <c r="R6" i="1" s="1"/>
  <c r="Q46" i="17"/>
  <c r="Q6" i="1" s="1"/>
  <c r="O46" i="17"/>
  <c r="O6" i="1" s="1"/>
  <c r="N46" i="17"/>
  <c r="N6" i="1" s="1"/>
  <c r="L46" i="17"/>
  <c r="L6" i="1" s="1"/>
  <c r="K46" i="17"/>
  <c r="I46" i="17"/>
  <c r="I6" i="1" s="1"/>
  <c r="H46" i="17"/>
  <c r="H6" i="1" s="1"/>
  <c r="F46" i="17"/>
  <c r="F6" i="1" s="1"/>
  <c r="E46" i="17"/>
  <c r="E6" i="1" s="1"/>
  <c r="D46" i="17"/>
  <c r="D6" i="1" s="1"/>
  <c r="C46" i="17"/>
  <c r="C6" i="1" s="1"/>
  <c r="B46" i="17"/>
  <c r="B6" i="1" s="1"/>
  <c r="W5" i="17"/>
  <c r="J5" i="17"/>
  <c r="K6" i="1" l="1"/>
  <c r="W6" i="1" s="1"/>
  <c r="M46" i="17"/>
  <c r="M6" i="1" s="1"/>
  <c r="P46" i="17"/>
  <c r="P6" i="1" s="1"/>
  <c r="V5" i="17"/>
  <c r="V46" i="17" s="1"/>
  <c r="G46" i="17"/>
  <c r="G6" i="1" s="1"/>
  <c r="J46" i="17"/>
  <c r="J6" i="1" s="1"/>
  <c r="W46" i="17"/>
  <c r="V6" i="1" l="1"/>
  <c r="X6" i="1" s="1"/>
  <c r="Y6" i="1" s="1"/>
  <c r="X5" i="17"/>
  <c r="Y5" i="17" s="1"/>
  <c r="W4" i="5"/>
  <c r="W27" i="5" s="1"/>
  <c r="W6" i="16"/>
  <c r="W5" i="16"/>
  <c r="W4" i="16"/>
  <c r="W24" i="16" s="1"/>
  <c r="X31" i="15"/>
  <c r="W4" i="15"/>
  <c r="W31" i="15" s="1"/>
  <c r="V4" i="15"/>
  <c r="X4" i="15" s="1"/>
  <c r="Y4" i="15" s="1"/>
  <c r="U12" i="14"/>
  <c r="G4" i="13"/>
  <c r="J4" i="12"/>
  <c r="G4" i="12"/>
  <c r="W4" i="12"/>
  <c r="J4" i="11"/>
  <c r="W4" i="11"/>
  <c r="W46" i="11" s="1"/>
  <c r="J6" i="10"/>
  <c r="J5" i="10"/>
  <c r="G6" i="10"/>
  <c r="W6" i="10"/>
  <c r="W5" i="10"/>
  <c r="G5" i="9"/>
  <c r="J5" i="9"/>
  <c r="W5" i="9"/>
  <c r="M5" i="7"/>
  <c r="J5" i="7"/>
  <c r="G5" i="7"/>
  <c r="W4" i="8"/>
  <c r="W5" i="7"/>
  <c r="G5" i="6"/>
  <c r="W5" i="6"/>
  <c r="J5" i="3"/>
  <c r="G5" i="3"/>
  <c r="J4" i="2"/>
  <c r="G4" i="2"/>
  <c r="J5" i="4"/>
  <c r="G5" i="4"/>
  <c r="W5" i="4"/>
  <c r="U44" i="2"/>
  <c r="W5" i="3"/>
  <c r="W4" i="2"/>
  <c r="X46" i="17" l="1"/>
  <c r="Y46" i="17" s="1"/>
  <c r="V31" i="15"/>
  <c r="Y31" i="15" s="1"/>
  <c r="W46" i="8"/>
  <c r="W48" i="7"/>
  <c r="W44" i="12"/>
  <c r="Y6" i="9"/>
  <c r="Y8" i="4"/>
  <c r="W41" i="4"/>
  <c r="W44" i="2"/>
  <c r="W34" i="9"/>
  <c r="W34" i="13"/>
  <c r="W14" i="1" s="1"/>
  <c r="W12" i="14"/>
  <c r="W31" i="6"/>
  <c r="W23" i="10"/>
  <c r="U10" i="1" l="1"/>
  <c r="X20" i="2" l="1"/>
  <c r="Y20" i="2" s="1"/>
  <c r="X19" i="2"/>
  <c r="Y19" i="2" s="1"/>
  <c r="X18" i="2"/>
  <c r="Y18" i="2" s="1"/>
  <c r="X17" i="2"/>
  <c r="Y17" i="2" s="1"/>
  <c r="X16" i="2"/>
  <c r="Y16" i="2" s="1"/>
  <c r="X15" i="2"/>
  <c r="Y15" i="2" s="1"/>
  <c r="X14" i="2"/>
  <c r="Y14" i="2" s="1"/>
  <c r="X13" i="2"/>
  <c r="Y13" i="2" s="1"/>
  <c r="X11" i="2"/>
  <c r="Y11" i="2" s="1"/>
  <c r="X10" i="2"/>
  <c r="Y10" i="2" s="1"/>
  <c r="X9" i="2"/>
  <c r="Y9" i="2" s="1"/>
  <c r="X8" i="2"/>
  <c r="Y8" i="2" s="1"/>
  <c r="X7" i="2"/>
  <c r="Y7" i="2" s="1"/>
  <c r="X22" i="3"/>
  <c r="Y22" i="3" s="1"/>
  <c r="X21" i="3"/>
  <c r="Y21" i="3" s="1"/>
  <c r="X20" i="3"/>
  <c r="Y20" i="3" s="1"/>
  <c r="X19" i="3"/>
  <c r="Y19" i="3" s="1"/>
  <c r="X18" i="3"/>
  <c r="Y18" i="3" s="1"/>
  <c r="X17" i="3"/>
  <c r="Y17" i="3" s="1"/>
  <c r="X16" i="3"/>
  <c r="Y16" i="3" s="1"/>
  <c r="X15" i="3"/>
  <c r="Y15" i="3" s="1"/>
  <c r="X14" i="3"/>
  <c r="Y14" i="3" s="1"/>
  <c r="X13" i="3"/>
  <c r="Y13" i="3" s="1"/>
  <c r="X12" i="3"/>
  <c r="Y12" i="3" s="1"/>
  <c r="X11" i="3"/>
  <c r="Y11" i="3" s="1"/>
  <c r="X10" i="3"/>
  <c r="Y10" i="3" s="1"/>
  <c r="X9" i="3"/>
  <c r="Y9" i="3" s="1"/>
  <c r="P22" i="16"/>
  <c r="P21" i="16"/>
  <c r="P20" i="16"/>
  <c r="P19" i="16"/>
  <c r="P18" i="16"/>
  <c r="P17" i="16"/>
  <c r="P16" i="16"/>
  <c r="P15" i="16"/>
  <c r="P14" i="16"/>
  <c r="P13" i="16"/>
  <c r="P12" i="16"/>
  <c r="V12" i="16" s="1"/>
  <c r="X12" i="16" s="1"/>
  <c r="Y12" i="16" s="1"/>
  <c r="P11" i="16"/>
  <c r="V11" i="16" s="1"/>
  <c r="X11" i="16" s="1"/>
  <c r="Y11" i="16" s="1"/>
  <c r="P10" i="16"/>
  <c r="P9" i="16"/>
  <c r="V9" i="16" s="1"/>
  <c r="X9" i="16" s="1"/>
  <c r="Y9" i="16" s="1"/>
  <c r="P8" i="16"/>
  <c r="V8" i="16" s="1"/>
  <c r="X8" i="16" s="1"/>
  <c r="Y8" i="16" s="1"/>
  <c r="P7" i="16"/>
  <c r="V7" i="16" s="1"/>
  <c r="X7" i="16" s="1"/>
  <c r="Y7" i="16" s="1"/>
  <c r="P6" i="16"/>
  <c r="V6" i="16" s="1"/>
  <c r="X6" i="16" s="1"/>
  <c r="Y6" i="16" s="1"/>
  <c r="P5" i="16"/>
  <c r="V5" i="16" s="1"/>
  <c r="X5" i="16" s="1"/>
  <c r="Y5" i="16" s="1"/>
  <c r="Y12" i="11"/>
  <c r="Y11" i="11"/>
  <c r="Y10" i="11"/>
  <c r="Y9" i="11"/>
  <c r="Y8" i="11"/>
  <c r="Y7" i="11"/>
  <c r="Y6" i="11"/>
  <c r="Y5" i="11"/>
  <c r="Y16" i="8"/>
  <c r="Y15" i="8"/>
  <c r="Y14" i="8"/>
  <c r="Y13" i="8"/>
  <c r="Y12" i="8"/>
  <c r="Y11" i="8"/>
  <c r="Y10" i="8"/>
  <c r="Y9" i="8"/>
  <c r="Y8" i="8"/>
  <c r="Y7" i="8"/>
  <c r="Y6" i="8"/>
  <c r="Y5" i="8"/>
  <c r="Y20" i="13"/>
  <c r="Y19" i="13"/>
  <c r="Y18" i="13"/>
  <c r="Y17" i="13"/>
  <c r="Y16" i="13"/>
  <c r="Y15" i="13"/>
  <c r="Y14" i="13"/>
  <c r="Y13" i="13"/>
  <c r="Y12" i="13"/>
  <c r="Y10" i="13"/>
  <c r="Y9" i="13"/>
  <c r="Y8" i="13"/>
  <c r="Y7" i="13"/>
  <c r="Y18" i="12"/>
  <c r="Y17" i="12"/>
  <c r="Y16" i="12"/>
  <c r="Y15" i="12"/>
  <c r="Y13" i="12"/>
  <c r="Y12" i="12"/>
  <c r="Y11" i="12"/>
  <c r="Y10" i="12"/>
  <c r="Y9" i="12"/>
  <c r="Y8" i="12"/>
  <c r="Y7" i="12"/>
  <c r="Y7" i="10"/>
  <c r="Y21" i="9"/>
  <c r="Y20" i="9"/>
  <c r="Y19" i="9"/>
  <c r="Y17" i="9"/>
  <c r="Y16" i="9"/>
  <c r="Y15" i="9"/>
  <c r="Y13" i="9"/>
  <c r="Y12" i="9"/>
  <c r="Y11" i="9"/>
  <c r="Y10" i="9"/>
  <c r="Y9" i="9"/>
  <c r="Y8" i="9"/>
  <c r="Y16" i="7"/>
  <c r="Y15" i="7"/>
  <c r="Y14" i="7"/>
  <c r="Y13" i="7"/>
  <c r="Y12" i="7"/>
  <c r="Y11" i="7"/>
  <c r="Y10" i="7"/>
  <c r="Y9" i="7"/>
  <c r="Y8" i="7"/>
  <c r="Y23" i="6"/>
  <c r="Y22" i="6"/>
  <c r="Y21" i="6"/>
  <c r="Y20" i="6"/>
  <c r="Y19" i="6"/>
  <c r="Y18" i="6"/>
  <c r="Y17" i="6"/>
  <c r="Y16" i="6"/>
  <c r="Y15" i="6"/>
  <c r="Y14" i="6"/>
  <c r="Y13" i="6"/>
  <c r="Y12" i="6"/>
  <c r="Y10" i="6"/>
  <c r="Y9" i="6"/>
  <c r="Y8" i="6"/>
  <c r="Y7" i="6"/>
  <c r="P10" i="14"/>
  <c r="X8" i="3"/>
  <c r="Y8" i="3" s="1"/>
  <c r="Y14" i="12" l="1"/>
  <c r="V10" i="16"/>
  <c r="X10" i="16" s="1"/>
  <c r="Y10" i="16" s="1"/>
  <c r="X12" i="2"/>
  <c r="P4" i="16"/>
  <c r="U24" i="16"/>
  <c r="T24" i="16"/>
  <c r="S24" i="16"/>
  <c r="R24" i="16"/>
  <c r="Q24" i="16"/>
  <c r="O24" i="16"/>
  <c r="N24" i="16"/>
  <c r="L24" i="16"/>
  <c r="K24" i="16"/>
  <c r="I24" i="16"/>
  <c r="H24" i="16"/>
  <c r="F24" i="16"/>
  <c r="E24" i="16"/>
  <c r="D24" i="16"/>
  <c r="C24" i="16"/>
  <c r="B24" i="16"/>
  <c r="V6" i="10"/>
  <c r="X6" i="10" s="1"/>
  <c r="Y6" i="10" s="1"/>
  <c r="Y7" i="9"/>
  <c r="Y6" i="13"/>
  <c r="M24" i="16" l="1"/>
  <c r="W42" i="3"/>
  <c r="P24" i="16"/>
  <c r="V4" i="16"/>
  <c r="Y11" i="13"/>
  <c r="Y14" i="9"/>
  <c r="Y12" i="2"/>
  <c r="V12" i="14"/>
  <c r="X12" i="14"/>
  <c r="J24" i="16"/>
  <c r="G24" i="16"/>
  <c r="X6" i="2"/>
  <c r="Y6" i="2" s="1"/>
  <c r="Y6" i="12"/>
  <c r="X7" i="3"/>
  <c r="Y7" i="3" s="1"/>
  <c r="Y7" i="7"/>
  <c r="X4" i="16" l="1"/>
  <c r="V24" i="16"/>
  <c r="Y12" i="14"/>
  <c r="C46" i="11"/>
  <c r="C13" i="1" s="1"/>
  <c r="C46" i="8"/>
  <c r="C7" i="1" s="1"/>
  <c r="C31" i="15"/>
  <c r="C44" i="12"/>
  <c r="C5" i="1" s="1"/>
  <c r="C23" i="10"/>
  <c r="C16" i="1" s="1"/>
  <c r="C34" i="13"/>
  <c r="C14" i="1" s="1"/>
  <c r="C31" i="6"/>
  <c r="C18" i="1" s="1"/>
  <c r="C12" i="14"/>
  <c r="C34" i="9"/>
  <c r="C15" i="1" s="1"/>
  <c r="C48" i="7"/>
  <c r="C11" i="1" s="1"/>
  <c r="C41" i="4"/>
  <c r="C21" i="1" s="1"/>
  <c r="C42" i="3"/>
  <c r="C20" i="1" s="1"/>
  <c r="C44" i="2"/>
  <c r="C10" i="1" s="1"/>
  <c r="Y4" i="16" l="1"/>
  <c r="X24" i="16"/>
  <c r="Y24" i="16" s="1"/>
  <c r="B46" i="11"/>
  <c r="B13" i="1" s="1"/>
  <c r="B31" i="15"/>
  <c r="B23" i="10"/>
  <c r="B16" i="1" s="1"/>
  <c r="T12" i="14"/>
  <c r="S12" i="14"/>
  <c r="R12" i="14"/>
  <c r="Q12" i="14"/>
  <c r="O12" i="14"/>
  <c r="N12" i="14"/>
  <c r="L12" i="14"/>
  <c r="K12" i="14"/>
  <c r="I12" i="14"/>
  <c r="H12" i="14"/>
  <c r="F12" i="14"/>
  <c r="E12" i="14"/>
  <c r="D12" i="14"/>
  <c r="B12" i="14"/>
  <c r="P12" i="14"/>
  <c r="B27" i="5"/>
  <c r="B44" i="12"/>
  <c r="B5" i="1" s="1"/>
  <c r="B34" i="9"/>
  <c r="B15" i="1" s="1"/>
  <c r="B34" i="13"/>
  <c r="B14" i="1" s="1"/>
  <c r="B46" i="8"/>
  <c r="B7" i="1" s="1"/>
  <c r="B42" i="3"/>
  <c r="B20" i="1" s="1"/>
  <c r="B31" i="6"/>
  <c r="B18" i="1" s="1"/>
  <c r="B48" i="7"/>
  <c r="B11" i="1" s="1"/>
  <c r="B41" i="4"/>
  <c r="B21" i="1" s="1"/>
  <c r="B44" i="2"/>
  <c r="B10" i="1" s="1"/>
  <c r="M12" i="14" l="1"/>
  <c r="J12" i="14"/>
  <c r="G12" i="14"/>
  <c r="Y5" i="13"/>
  <c r="Y5" i="12"/>
  <c r="P5" i="10"/>
  <c r="V5" i="10" s="1"/>
  <c r="Y6" i="7"/>
  <c r="Y5" i="2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7" i="4"/>
  <c r="X6" i="3"/>
  <c r="Y6" i="3" s="1"/>
  <c r="U31" i="15"/>
  <c r="T31" i="15"/>
  <c r="S31" i="15"/>
  <c r="R31" i="15"/>
  <c r="Q31" i="15"/>
  <c r="P31" i="15"/>
  <c r="O31" i="15"/>
  <c r="N31" i="15"/>
  <c r="L31" i="15"/>
  <c r="K31" i="15"/>
  <c r="I31" i="15"/>
  <c r="H31" i="15"/>
  <c r="F31" i="15"/>
  <c r="E31" i="15"/>
  <c r="D31" i="15"/>
  <c r="J4" i="15"/>
  <c r="G4" i="15"/>
  <c r="U34" i="13"/>
  <c r="U14" i="1" s="1"/>
  <c r="T34" i="13"/>
  <c r="T14" i="1" s="1"/>
  <c r="S34" i="13"/>
  <c r="S14" i="1" s="1"/>
  <c r="R34" i="13"/>
  <c r="R14" i="1" s="1"/>
  <c r="Q34" i="13"/>
  <c r="Q14" i="1" s="1"/>
  <c r="O34" i="13"/>
  <c r="O14" i="1" s="1"/>
  <c r="N34" i="13"/>
  <c r="N14" i="1" s="1"/>
  <c r="L34" i="13"/>
  <c r="L14" i="1" s="1"/>
  <c r="K34" i="13"/>
  <c r="K14" i="1" s="1"/>
  <c r="I34" i="13"/>
  <c r="I14" i="1" s="1"/>
  <c r="H34" i="13"/>
  <c r="H14" i="1" s="1"/>
  <c r="F34" i="13"/>
  <c r="F14" i="1" s="1"/>
  <c r="E34" i="13"/>
  <c r="E14" i="1" s="1"/>
  <c r="D34" i="13"/>
  <c r="D14" i="1" s="1"/>
  <c r="P4" i="13"/>
  <c r="U44" i="12"/>
  <c r="U5" i="1" s="1"/>
  <c r="T44" i="12"/>
  <c r="T5" i="1" s="1"/>
  <c r="S44" i="12"/>
  <c r="S5" i="1" s="1"/>
  <c r="R44" i="12"/>
  <c r="R5" i="1" s="1"/>
  <c r="Q44" i="12"/>
  <c r="Q5" i="1" s="1"/>
  <c r="O44" i="12"/>
  <c r="O5" i="1" s="1"/>
  <c r="N44" i="12"/>
  <c r="N5" i="1" s="1"/>
  <c r="L44" i="12"/>
  <c r="L5" i="1" s="1"/>
  <c r="K44" i="12"/>
  <c r="I44" i="12"/>
  <c r="I5" i="1" s="1"/>
  <c r="H44" i="12"/>
  <c r="H5" i="1" s="1"/>
  <c r="F44" i="12"/>
  <c r="F5" i="1" s="1"/>
  <c r="E44" i="12"/>
  <c r="E5" i="1" s="1"/>
  <c r="D44" i="12"/>
  <c r="D5" i="1" s="1"/>
  <c r="U46" i="11"/>
  <c r="U13" i="1" s="1"/>
  <c r="T46" i="11"/>
  <c r="T13" i="1" s="1"/>
  <c r="S46" i="11"/>
  <c r="S13" i="1" s="1"/>
  <c r="R46" i="11"/>
  <c r="R13" i="1" s="1"/>
  <c r="Q46" i="11"/>
  <c r="Q13" i="1" s="1"/>
  <c r="O46" i="11"/>
  <c r="O13" i="1" s="1"/>
  <c r="N46" i="11"/>
  <c r="N13" i="1" s="1"/>
  <c r="L46" i="11"/>
  <c r="L13" i="1" s="1"/>
  <c r="K46" i="11"/>
  <c r="I46" i="11"/>
  <c r="I13" i="1" s="1"/>
  <c r="H46" i="11"/>
  <c r="H13" i="1" s="1"/>
  <c r="F46" i="11"/>
  <c r="F13" i="1" s="1"/>
  <c r="E46" i="11"/>
  <c r="D46" i="11"/>
  <c r="D13" i="1" s="1"/>
  <c r="P4" i="11"/>
  <c r="U23" i="10"/>
  <c r="U16" i="1" s="1"/>
  <c r="T23" i="10"/>
  <c r="T16" i="1" s="1"/>
  <c r="S23" i="10"/>
  <c r="S16" i="1" s="1"/>
  <c r="R23" i="10"/>
  <c r="R16" i="1" s="1"/>
  <c r="Q23" i="10"/>
  <c r="Q16" i="1" s="1"/>
  <c r="O23" i="10"/>
  <c r="O16" i="1" s="1"/>
  <c r="N23" i="10"/>
  <c r="N16" i="1" s="1"/>
  <c r="L23" i="10"/>
  <c r="L16" i="1" s="1"/>
  <c r="K23" i="10"/>
  <c r="I23" i="10"/>
  <c r="I16" i="1" s="1"/>
  <c r="H23" i="10"/>
  <c r="H16" i="1" s="1"/>
  <c r="F23" i="10"/>
  <c r="F16" i="1" s="1"/>
  <c r="E23" i="10"/>
  <c r="D23" i="10"/>
  <c r="D16" i="1" s="1"/>
  <c r="U34" i="9"/>
  <c r="U15" i="1" s="1"/>
  <c r="T34" i="9"/>
  <c r="T15" i="1" s="1"/>
  <c r="S34" i="9"/>
  <c r="S15" i="1" s="1"/>
  <c r="R34" i="9"/>
  <c r="R15" i="1" s="1"/>
  <c r="Q34" i="9"/>
  <c r="Q15" i="1" s="1"/>
  <c r="O34" i="9"/>
  <c r="O15" i="1" s="1"/>
  <c r="N34" i="9"/>
  <c r="N15" i="1" s="1"/>
  <c r="L34" i="9"/>
  <c r="L15" i="1" s="1"/>
  <c r="K34" i="9"/>
  <c r="I34" i="9"/>
  <c r="I15" i="1" s="1"/>
  <c r="H34" i="9"/>
  <c r="H15" i="1" s="1"/>
  <c r="F34" i="9"/>
  <c r="F15" i="1" s="1"/>
  <c r="E34" i="9"/>
  <c r="E15" i="1" s="1"/>
  <c r="D34" i="9"/>
  <c r="D15" i="1" s="1"/>
  <c r="P5" i="9"/>
  <c r="U46" i="8"/>
  <c r="U7" i="1" s="1"/>
  <c r="T46" i="8"/>
  <c r="T7" i="1" s="1"/>
  <c r="S46" i="8"/>
  <c r="S7" i="1" s="1"/>
  <c r="R46" i="8"/>
  <c r="R7" i="1" s="1"/>
  <c r="Q46" i="8"/>
  <c r="Q7" i="1" s="1"/>
  <c r="O46" i="8"/>
  <c r="O7" i="1" s="1"/>
  <c r="N46" i="8"/>
  <c r="N7" i="1" s="1"/>
  <c r="L46" i="8"/>
  <c r="L7" i="1" s="1"/>
  <c r="K46" i="8"/>
  <c r="I46" i="8"/>
  <c r="I7" i="1" s="1"/>
  <c r="H46" i="8"/>
  <c r="H7" i="1" s="1"/>
  <c r="F46" i="8"/>
  <c r="F7" i="1" s="1"/>
  <c r="E46" i="8"/>
  <c r="E7" i="1" s="1"/>
  <c r="D46" i="8"/>
  <c r="D7" i="1" s="1"/>
  <c r="P4" i="8"/>
  <c r="U48" i="7"/>
  <c r="U11" i="1" s="1"/>
  <c r="T48" i="7"/>
  <c r="T11" i="1" s="1"/>
  <c r="S48" i="7"/>
  <c r="S11" i="1" s="1"/>
  <c r="R48" i="7"/>
  <c r="R11" i="1" s="1"/>
  <c r="Q48" i="7"/>
  <c r="Q11" i="1" s="1"/>
  <c r="O48" i="7"/>
  <c r="O11" i="1" s="1"/>
  <c r="N48" i="7"/>
  <c r="N11" i="1" s="1"/>
  <c r="L48" i="7"/>
  <c r="L11" i="1" s="1"/>
  <c r="K48" i="7"/>
  <c r="I48" i="7"/>
  <c r="I11" i="1" s="1"/>
  <c r="H48" i="7"/>
  <c r="H11" i="1" s="1"/>
  <c r="F48" i="7"/>
  <c r="F11" i="1" s="1"/>
  <c r="E48" i="7"/>
  <c r="E11" i="1" s="1"/>
  <c r="D48" i="7"/>
  <c r="D11" i="1" s="1"/>
  <c r="P5" i="7"/>
  <c r="U31" i="6"/>
  <c r="U18" i="1" s="1"/>
  <c r="T31" i="6"/>
  <c r="T18" i="1" s="1"/>
  <c r="S31" i="6"/>
  <c r="S18" i="1" s="1"/>
  <c r="R31" i="6"/>
  <c r="R18" i="1" s="1"/>
  <c r="Q31" i="6"/>
  <c r="Q18" i="1" s="1"/>
  <c r="O31" i="6"/>
  <c r="O18" i="1" s="1"/>
  <c r="N31" i="6"/>
  <c r="N18" i="1" s="1"/>
  <c r="L31" i="6"/>
  <c r="L18" i="1" s="1"/>
  <c r="K31" i="6"/>
  <c r="I31" i="6"/>
  <c r="I18" i="1" s="1"/>
  <c r="H31" i="6"/>
  <c r="F31" i="6"/>
  <c r="F18" i="1" s="1"/>
  <c r="E31" i="6"/>
  <c r="E18" i="1" s="1"/>
  <c r="D31" i="6"/>
  <c r="D18" i="1" s="1"/>
  <c r="U27" i="5"/>
  <c r="T27" i="5"/>
  <c r="S27" i="5"/>
  <c r="R27" i="5"/>
  <c r="Q27" i="5"/>
  <c r="O27" i="5"/>
  <c r="N27" i="5"/>
  <c r="L27" i="5"/>
  <c r="K27" i="5"/>
  <c r="I27" i="5"/>
  <c r="H27" i="5"/>
  <c r="F27" i="5"/>
  <c r="E27" i="5"/>
  <c r="D27" i="5"/>
  <c r="P4" i="5"/>
  <c r="J4" i="5"/>
  <c r="G4" i="5"/>
  <c r="U41" i="4"/>
  <c r="U21" i="1" s="1"/>
  <c r="T41" i="4"/>
  <c r="T21" i="1" s="1"/>
  <c r="S41" i="4"/>
  <c r="S21" i="1" s="1"/>
  <c r="R41" i="4"/>
  <c r="R21" i="1" s="1"/>
  <c r="Q41" i="4"/>
  <c r="Q21" i="1" s="1"/>
  <c r="O41" i="4"/>
  <c r="O21" i="1" s="1"/>
  <c r="N41" i="4"/>
  <c r="N21" i="1" s="1"/>
  <c r="L41" i="4"/>
  <c r="L21" i="1" s="1"/>
  <c r="K41" i="4"/>
  <c r="I41" i="4"/>
  <c r="I21" i="1" s="1"/>
  <c r="H41" i="4"/>
  <c r="H21" i="1" s="1"/>
  <c r="F41" i="4"/>
  <c r="F21" i="1" s="1"/>
  <c r="E41" i="4"/>
  <c r="E21" i="1" s="1"/>
  <c r="D41" i="4"/>
  <c r="D21" i="1" s="1"/>
  <c r="V5" i="4"/>
  <c r="X5" i="4" s="1"/>
  <c r="Y5" i="4" s="1"/>
  <c r="U42" i="3"/>
  <c r="U20" i="1" s="1"/>
  <c r="T42" i="3"/>
  <c r="T20" i="1" s="1"/>
  <c r="S42" i="3"/>
  <c r="S20" i="1" s="1"/>
  <c r="R42" i="3"/>
  <c r="R20" i="1" s="1"/>
  <c r="Q42" i="3"/>
  <c r="Q20" i="1" s="1"/>
  <c r="O42" i="3"/>
  <c r="O20" i="1" s="1"/>
  <c r="N42" i="3"/>
  <c r="N20" i="1" s="1"/>
  <c r="L42" i="3"/>
  <c r="L20" i="1" s="1"/>
  <c r="K42" i="3"/>
  <c r="I42" i="3"/>
  <c r="I20" i="1" s="1"/>
  <c r="H42" i="3"/>
  <c r="H20" i="1" s="1"/>
  <c r="F42" i="3"/>
  <c r="F20" i="1" s="1"/>
  <c r="E42" i="3"/>
  <c r="E20" i="1" s="1"/>
  <c r="D42" i="3"/>
  <c r="D20" i="1" s="1"/>
  <c r="T44" i="2"/>
  <c r="T10" i="1" s="1"/>
  <c r="S44" i="2"/>
  <c r="S10" i="1" s="1"/>
  <c r="R44" i="2"/>
  <c r="R10" i="1" s="1"/>
  <c r="Q44" i="2"/>
  <c r="Q10" i="1" s="1"/>
  <c r="O44" i="2"/>
  <c r="O10" i="1" s="1"/>
  <c r="N44" i="2"/>
  <c r="N10" i="1" s="1"/>
  <c r="L44" i="2"/>
  <c r="L10" i="1" s="1"/>
  <c r="K44" i="2"/>
  <c r="I44" i="2"/>
  <c r="I10" i="1" s="1"/>
  <c r="H44" i="2"/>
  <c r="H10" i="1" s="1"/>
  <c r="F44" i="2"/>
  <c r="F10" i="1" s="1"/>
  <c r="E44" i="2"/>
  <c r="E10" i="1" s="1"/>
  <c r="D44" i="2"/>
  <c r="D10" i="1" s="1"/>
  <c r="P5" i="3"/>
  <c r="P4" i="2"/>
  <c r="V4" i="2" s="1"/>
  <c r="K13" i="1" l="1"/>
  <c r="M13" i="1" s="1"/>
  <c r="M46" i="11"/>
  <c r="P42" i="3"/>
  <c r="P20" i="1" s="1"/>
  <c r="V5" i="3"/>
  <c r="P48" i="7"/>
  <c r="P11" i="1" s="1"/>
  <c r="V5" i="7"/>
  <c r="X4" i="2"/>
  <c r="V44" i="2"/>
  <c r="P31" i="6"/>
  <c r="P18" i="1" s="1"/>
  <c r="V5" i="6"/>
  <c r="P34" i="13"/>
  <c r="P14" i="1" s="1"/>
  <c r="V4" i="13"/>
  <c r="P27" i="5"/>
  <c r="V4" i="5"/>
  <c r="P44" i="12"/>
  <c r="P5" i="1" s="1"/>
  <c r="V4" i="12"/>
  <c r="P46" i="11"/>
  <c r="P13" i="1" s="1"/>
  <c r="V4" i="11"/>
  <c r="P34" i="9"/>
  <c r="P15" i="1" s="1"/>
  <c r="V5" i="9"/>
  <c r="J34" i="13"/>
  <c r="J14" i="1" s="1"/>
  <c r="J31" i="6"/>
  <c r="J18" i="1" s="1"/>
  <c r="H18" i="1"/>
  <c r="P46" i="8"/>
  <c r="P7" i="1" s="1"/>
  <c r="V4" i="8"/>
  <c r="M31" i="15"/>
  <c r="J31" i="15"/>
  <c r="Q27" i="1"/>
  <c r="S27" i="1"/>
  <c r="R27" i="1"/>
  <c r="K7" i="1"/>
  <c r="M7" i="1" s="1"/>
  <c r="M46" i="8"/>
  <c r="G31" i="15"/>
  <c r="M27" i="5"/>
  <c r="K5" i="1"/>
  <c r="W5" i="1" s="1"/>
  <c r="M44" i="12"/>
  <c r="M31" i="6"/>
  <c r="K18" i="1"/>
  <c r="M18" i="1" s="1"/>
  <c r="K10" i="1"/>
  <c r="M10" i="1" s="1"/>
  <c r="M44" i="2"/>
  <c r="M34" i="13"/>
  <c r="M14" i="1" s="1"/>
  <c r="U27" i="1"/>
  <c r="X5" i="10"/>
  <c r="V23" i="10"/>
  <c r="P23" i="10"/>
  <c r="P16" i="1" s="1"/>
  <c r="M34" i="9"/>
  <c r="K15" i="1"/>
  <c r="M15" i="1" s="1"/>
  <c r="K11" i="1"/>
  <c r="M48" i="7"/>
  <c r="K20" i="1"/>
  <c r="M20" i="1" s="1"/>
  <c r="M42" i="3"/>
  <c r="M23" i="10"/>
  <c r="K16" i="1"/>
  <c r="M16" i="1" s="1"/>
  <c r="K21" i="1"/>
  <c r="W21" i="1" s="1"/>
  <c r="M41" i="4"/>
  <c r="V41" i="4"/>
  <c r="P44" i="2"/>
  <c r="P10" i="1" s="1"/>
  <c r="J46" i="11"/>
  <c r="J13" i="1" s="1"/>
  <c r="G46" i="11"/>
  <c r="G13" i="1" s="1"/>
  <c r="E13" i="1"/>
  <c r="G23" i="10"/>
  <c r="G16" i="1" s="1"/>
  <c r="E16" i="1"/>
  <c r="G44" i="2"/>
  <c r="G10" i="1" s="1"/>
  <c r="J23" i="10"/>
  <c r="J16" i="1" s="1"/>
  <c r="P41" i="4"/>
  <c r="P21" i="1" s="1"/>
  <c r="J42" i="3"/>
  <c r="J20" i="1" s="1"/>
  <c r="G42" i="3"/>
  <c r="G20" i="1" s="1"/>
  <c r="G34" i="13"/>
  <c r="G14" i="1" s="1"/>
  <c r="J44" i="12"/>
  <c r="J5" i="1" s="1"/>
  <c r="G44" i="12"/>
  <c r="G5" i="1" s="1"/>
  <c r="J34" i="9"/>
  <c r="J15" i="1" s="1"/>
  <c r="G34" i="9"/>
  <c r="G15" i="1" s="1"/>
  <c r="J46" i="8"/>
  <c r="J7" i="1" s="1"/>
  <c r="G46" i="8"/>
  <c r="G7" i="1" s="1"/>
  <c r="J48" i="7"/>
  <c r="J11" i="1" s="1"/>
  <c r="G48" i="7"/>
  <c r="G11" i="1" s="1"/>
  <c r="G31" i="6"/>
  <c r="G18" i="1" s="1"/>
  <c r="J27" i="5"/>
  <c r="G27" i="5"/>
  <c r="J41" i="4"/>
  <c r="J21" i="1" s="1"/>
  <c r="G41" i="4"/>
  <c r="G21" i="1" s="1"/>
  <c r="J44" i="2"/>
  <c r="J10" i="1" s="1"/>
  <c r="W13" i="1" l="1"/>
  <c r="W18" i="1"/>
  <c r="V11" i="1"/>
  <c r="V7" i="1"/>
  <c r="X4" i="11"/>
  <c r="V46" i="11"/>
  <c r="X5" i="6"/>
  <c r="V31" i="6"/>
  <c r="X4" i="8"/>
  <c r="V46" i="8"/>
  <c r="X4" i="12"/>
  <c r="V44" i="12"/>
  <c r="Y4" i="2"/>
  <c r="X44" i="2"/>
  <c r="Y44" i="2" s="1"/>
  <c r="X4" i="5"/>
  <c r="V27" i="5"/>
  <c r="X5" i="7"/>
  <c r="V48" i="7"/>
  <c r="W7" i="1"/>
  <c r="X5" i="9"/>
  <c r="V34" i="9"/>
  <c r="X4" i="13"/>
  <c r="V34" i="13"/>
  <c r="V14" i="1" s="1"/>
  <c r="X5" i="3"/>
  <c r="V42" i="3"/>
  <c r="W20" i="1"/>
  <c r="V10" i="1"/>
  <c r="P27" i="1"/>
  <c r="V20" i="1"/>
  <c r="V5" i="1"/>
  <c r="X5" i="1" s="1"/>
  <c r="Y5" i="1" s="1"/>
  <c r="M5" i="1"/>
  <c r="V18" i="1"/>
  <c r="V21" i="1"/>
  <c r="X21" i="1" s="1"/>
  <c r="Y21" i="1" s="1"/>
  <c r="M21" i="1"/>
  <c r="W10" i="1"/>
  <c r="W11" i="1"/>
  <c r="M11" i="1"/>
  <c r="V16" i="1"/>
  <c r="Y5" i="10"/>
  <c r="X23" i="10"/>
  <c r="Y23" i="10" s="1"/>
  <c r="V15" i="1"/>
  <c r="W15" i="1"/>
  <c r="W16" i="1"/>
  <c r="Y6" i="4"/>
  <c r="X41" i="4"/>
  <c r="Y41" i="4" s="1"/>
  <c r="V13" i="1"/>
  <c r="T27" i="1"/>
  <c r="O27" i="1"/>
  <c r="N27" i="1"/>
  <c r="L27" i="1"/>
  <c r="K27" i="1"/>
  <c r="I27" i="1"/>
  <c r="H27" i="1"/>
  <c r="E27" i="1"/>
  <c r="D27" i="1"/>
  <c r="X18" i="1" l="1"/>
  <c r="Y18" i="1" s="1"/>
  <c r="X11" i="1"/>
  <c r="Y11" i="1" s="1"/>
  <c r="X7" i="1"/>
  <c r="Y7" i="1" s="1"/>
  <c r="Y5" i="7"/>
  <c r="X48" i="7"/>
  <c r="Y48" i="7" s="1"/>
  <c r="Y5" i="9"/>
  <c r="X34" i="9"/>
  <c r="Y34" i="9" s="1"/>
  <c r="Y4" i="12"/>
  <c r="X44" i="12"/>
  <c r="Y44" i="12" s="1"/>
  <c r="Y4" i="8"/>
  <c r="X46" i="8"/>
  <c r="Y46" i="8" s="1"/>
  <c r="Y4" i="5"/>
  <c r="X27" i="5"/>
  <c r="Y27" i="5" s="1"/>
  <c r="X20" i="1"/>
  <c r="Y20" i="1" s="1"/>
  <c r="Y4" i="13"/>
  <c r="X34" i="13"/>
  <c r="Y5" i="3"/>
  <c r="X42" i="3"/>
  <c r="Y42" i="3" s="1"/>
  <c r="X31" i="6"/>
  <c r="Y31" i="6" s="1"/>
  <c r="Y4" i="11"/>
  <c r="X46" i="11"/>
  <c r="Y46" i="11" s="1"/>
  <c r="X10" i="1"/>
  <c r="Y10" i="1" s="1"/>
  <c r="X16" i="1"/>
  <c r="Y16" i="1" s="1"/>
  <c r="X15" i="1"/>
  <c r="Y15" i="1" s="1"/>
  <c r="F27" i="1"/>
  <c r="G27" i="1" s="1"/>
  <c r="X13" i="1"/>
  <c r="Y13" i="1" s="1"/>
  <c r="J27" i="1"/>
  <c r="M27" i="1"/>
  <c r="V27" i="1"/>
  <c r="Y34" i="13" l="1"/>
  <c r="Y14" i="1" s="1"/>
  <c r="X14" i="1"/>
  <c r="W27" i="1"/>
  <c r="X27" i="1" s="1"/>
  <c r="Y27" i="1" s="1"/>
</calcChain>
</file>

<file path=xl/sharedStrings.xml><?xml version="1.0" encoding="utf-8"?>
<sst xmlns="http://schemas.openxmlformats.org/spreadsheetml/2006/main" count="1245" uniqueCount="136">
  <si>
    <t>Player</t>
  </si>
  <si>
    <t>Points</t>
  </si>
  <si>
    <t>2FGA</t>
  </si>
  <si>
    <t>2FG%</t>
  </si>
  <si>
    <t>3FGA</t>
  </si>
  <si>
    <t>3FGM</t>
  </si>
  <si>
    <t>3FG%</t>
  </si>
  <si>
    <t>FTM</t>
  </si>
  <si>
    <t>FTA</t>
  </si>
  <si>
    <t>TO</t>
  </si>
  <si>
    <t>2FGM</t>
  </si>
  <si>
    <t>G</t>
  </si>
  <si>
    <t>Totals</t>
  </si>
  <si>
    <t>Reb</t>
  </si>
  <si>
    <t>Off</t>
  </si>
  <si>
    <t>Def</t>
  </si>
  <si>
    <t>Opponnent</t>
  </si>
  <si>
    <t>Rebounds</t>
  </si>
  <si>
    <t>Ast</t>
  </si>
  <si>
    <t>Blk</t>
  </si>
  <si>
    <t>Stl</t>
  </si>
  <si>
    <t>Chrg</t>
  </si>
  <si>
    <t>Putnam Science</t>
  </si>
  <si>
    <t># 12 Reggie Grodin</t>
  </si>
  <si>
    <t># 14 Aidam Losiewicz</t>
  </si>
  <si>
    <t># 31 Carson McDonald</t>
  </si>
  <si>
    <t>#21 Quinn Costello</t>
  </si>
  <si>
    <t xml:space="preserve">   Rebounds</t>
  </si>
  <si>
    <t>2 Pt</t>
  </si>
  <si>
    <t>FGM</t>
  </si>
  <si>
    <t>FGA</t>
  </si>
  <si>
    <t>3 pt</t>
  </si>
  <si>
    <t>PPG</t>
  </si>
  <si>
    <t>Schedule</t>
  </si>
  <si>
    <t>Academy of Central Florida</t>
  </si>
  <si>
    <t>New</t>
  </si>
  <si>
    <t>Opp</t>
  </si>
  <si>
    <t>#15 Chase Geremiah</t>
  </si>
  <si>
    <t xml:space="preserve">       Rebounds</t>
  </si>
  <si>
    <t>FT%</t>
  </si>
  <si>
    <t>IMG Academy</t>
  </si>
  <si>
    <t>B</t>
  </si>
  <si>
    <t>Crg</t>
  </si>
  <si>
    <t>Tkn</t>
  </si>
  <si>
    <t>Pts</t>
  </si>
  <si>
    <t>Pos No.</t>
  </si>
  <si>
    <t>Neg No</t>
  </si>
  <si>
    <t>Total</t>
  </si>
  <si>
    <t>Efficiency</t>
  </si>
  <si>
    <t>%</t>
  </si>
  <si>
    <t>St Andrews</t>
  </si>
  <si>
    <t>#10 Tommy McKiernan</t>
  </si>
  <si>
    <t>Plus</t>
  </si>
  <si>
    <t>Minus</t>
  </si>
  <si>
    <t>No.</t>
  </si>
  <si>
    <t>Bradford Christian</t>
  </si>
  <si>
    <t>#31 Carson McDonald</t>
  </si>
  <si>
    <t>Worchester Academy</t>
  </si>
  <si>
    <t>PHH Prep (AZ)</t>
  </si>
  <si>
    <t>Redemption Christian</t>
  </si>
  <si>
    <t>Reason Prep</t>
  </si>
  <si>
    <t>#34 Collins Chidera-Onyekiaka</t>
  </si>
  <si>
    <t>Vermont Academy</t>
  </si>
  <si>
    <t>New Hampton</t>
  </si>
  <si>
    <t>Combine Academy</t>
  </si>
  <si>
    <t>Average</t>
  </si>
  <si>
    <t>St Thomas More</t>
  </si>
  <si>
    <t>St. Thomas More</t>
  </si>
  <si>
    <t xml:space="preserve">South Kent  </t>
  </si>
  <si>
    <t>Bridgton Academy</t>
  </si>
  <si>
    <t xml:space="preserve">Brewster Academy </t>
  </si>
  <si>
    <t>Brimmer &amp; May</t>
  </si>
  <si>
    <t>Canyon Interbational (AZ)</t>
  </si>
  <si>
    <t>Helsinki</t>
  </si>
  <si>
    <t>Hoosack</t>
  </si>
  <si>
    <t xml:space="preserve">Putnam Science </t>
  </si>
  <si>
    <t>CATS</t>
  </si>
  <si>
    <t>Western Reserve</t>
  </si>
  <si>
    <t>Navy Prep</t>
  </si>
  <si>
    <t>#2 Chase Geremiah</t>
  </si>
  <si>
    <t>Ridley College</t>
  </si>
  <si>
    <t>Rdley College</t>
  </si>
  <si>
    <t>#11 Louis O'Keefe</t>
  </si>
  <si>
    <t>#13 Kaden Bedard</t>
  </si>
  <si>
    <t># 15 Trey Grant</t>
  </si>
  <si>
    <t>#20 Preston Bollin</t>
  </si>
  <si>
    <t># 22 Timmy Bollin</t>
  </si>
  <si>
    <t>#23 Donovan Lee</t>
  </si>
  <si>
    <t># 23 Donovan Lee</t>
  </si>
  <si>
    <t>#25 Lucas Morillo</t>
  </si>
  <si>
    <t>#24 Lucas Morillo</t>
  </si>
  <si>
    <t># 55 Ryan Meltzer</t>
  </si>
  <si>
    <t>#55 Bennett White</t>
  </si>
  <si>
    <t>#25 Bennett White</t>
  </si>
  <si>
    <t>#3 Jalen Harper</t>
  </si>
  <si>
    <t>#12 Reggie Grodin</t>
  </si>
  <si>
    <t>#14 Aidam Losiewicz</t>
  </si>
  <si>
    <t>#22 Timmy Bollin</t>
  </si>
  <si>
    <t>#15 Trey Grant</t>
  </si>
  <si>
    <t>#55 Ryan Meltzer</t>
  </si>
  <si>
    <t>Newman National Stats 2024-25</t>
  </si>
  <si>
    <t>#10 Brandon Mathey</t>
  </si>
  <si>
    <t>The Bright School</t>
  </si>
  <si>
    <t>Putnam Science Elite</t>
  </si>
  <si>
    <t>Sunrise Christian (ot)</t>
  </si>
  <si>
    <t>Massanutten Academy</t>
  </si>
  <si>
    <t>Phelps School</t>
  </si>
  <si>
    <t>New Hamtpon</t>
  </si>
  <si>
    <t>Premier Prep</t>
  </si>
  <si>
    <t>Blair Academy</t>
  </si>
  <si>
    <t>Masters School</t>
  </si>
  <si>
    <t>Hill School</t>
  </si>
  <si>
    <t>N/A</t>
  </si>
  <si>
    <t>#10 Xavier Sanchez</t>
  </si>
  <si>
    <t>#25 Chris Taylor</t>
  </si>
  <si>
    <t>#0 Duke Clement</t>
  </si>
  <si>
    <t>IMG Acadmy</t>
  </si>
  <si>
    <t>Springfield Commonwealth</t>
  </si>
  <si>
    <t>Our Savior Lutheran</t>
  </si>
  <si>
    <t>Cushing</t>
  </si>
  <si>
    <t>Darrow</t>
  </si>
  <si>
    <t>Perkioman School</t>
  </si>
  <si>
    <t>Bridgton</t>
  </si>
  <si>
    <t>South Kent</t>
  </si>
  <si>
    <t>Covenant College Prep</t>
  </si>
  <si>
    <t>#10 Brendan Mathey</t>
  </si>
  <si>
    <t>Czech Republic</t>
  </si>
  <si>
    <t>Brewster Academy</t>
  </si>
  <si>
    <t>Brewster</t>
  </si>
  <si>
    <t>Hoosac</t>
  </si>
  <si>
    <t>#32 Riley Deering</t>
  </si>
  <si>
    <t>#34 Collins Chidera-Onyejiaka</t>
  </si>
  <si>
    <t>New Hampton (ot)</t>
  </si>
  <si>
    <t>IMG Acadermy (ot)</t>
  </si>
  <si>
    <t>IMG Academy (ot)</t>
  </si>
  <si>
    <t>Record: Won 31 Loss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</si>
</sst>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Geneva"/>
      <family val="2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9" fontId="0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1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9" fontId="0" fillId="0" borderId="1" xfId="1" applyFont="1" applyBorder="1" applyAlignment="1">
      <alignment horizontal="left"/>
    </xf>
    <xf numFmtId="9" fontId="0" fillId="0" borderId="0" xfId="1" applyFont="1" applyBorder="1" applyAlignment="1">
      <alignment horizontal="left"/>
    </xf>
    <xf numFmtId="2" fontId="0" fillId="0" borderId="0" xfId="0" applyNumberFormat="1" applyAlignment="1">
      <alignment horizontal="left"/>
    </xf>
    <xf numFmtId="9" fontId="0" fillId="0" borderId="0" xfId="1" applyFont="1"/>
    <xf numFmtId="9" fontId="0" fillId="0" borderId="0" xfId="1" applyFont="1" applyAlignment="1"/>
    <xf numFmtId="1" fontId="0" fillId="0" borderId="0" xfId="1" applyNumberFormat="1" applyFont="1" applyAlignment="1">
      <alignment horizontal="left"/>
    </xf>
    <xf numFmtId="16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164" fontId="0" fillId="0" borderId="0" xfId="1" applyNumberFormat="1" applyFont="1" applyBorder="1" applyAlignment="1">
      <alignment horizontal="left"/>
    </xf>
    <xf numFmtId="165" fontId="5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2" fillId="0" borderId="0" xfId="0" applyFont="1"/>
    <xf numFmtId="165" fontId="0" fillId="0" borderId="1" xfId="0" applyNumberForma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10709-D4EF-8B40-880A-B7ABB9D86757}">
  <dimension ref="A2:Y72"/>
  <sheetViews>
    <sheetView tabSelected="1" workbookViewId="0">
      <selection activeCell="AA12" sqref="AA12"/>
    </sheetView>
  </sheetViews>
  <sheetFormatPr baseColWidth="10" defaultRowHeight="16" x14ac:dyDescent="0.2"/>
  <cols>
    <col min="1" max="1" width="27.33203125" style="1" customWidth="1"/>
    <col min="2" max="2" width="3.5" style="1" customWidth="1"/>
    <col min="3" max="3" width="5.1640625" style="1" bestFit="1" customWidth="1"/>
    <col min="4" max="4" width="6.1640625" style="1" customWidth="1"/>
    <col min="5" max="5" width="5" style="1" customWidth="1"/>
    <col min="6" max="6" width="5.1640625" style="1" customWidth="1"/>
    <col min="7" max="7" width="5.83203125" style="1" customWidth="1"/>
    <col min="8" max="8" width="5.1640625" style="1" bestFit="1" customWidth="1"/>
    <col min="9" max="9" width="4.1640625" style="1" customWidth="1"/>
    <col min="10" max="10" width="5.83203125" style="5" customWidth="1"/>
    <col min="11" max="11" width="4.1640625" style="1" customWidth="1"/>
    <col min="12" max="12" width="3.83203125" style="1" customWidth="1"/>
    <col min="13" max="13" width="7" style="1" customWidth="1"/>
    <col min="14" max="14" width="5.33203125" style="1" customWidth="1"/>
    <col min="15" max="16" width="5.1640625" style="1" bestFit="1" customWidth="1"/>
    <col min="17" max="20" width="4.1640625" style="1" bestFit="1" customWidth="1"/>
    <col min="21" max="21" width="4" bestFit="1" customWidth="1"/>
    <col min="22" max="22" width="7.33203125" style="1" bestFit="1" customWidth="1"/>
    <col min="23" max="23" width="7" style="1" customWidth="1"/>
    <col min="24" max="24" width="5.33203125" style="1" bestFit="1" customWidth="1"/>
    <col min="25" max="25" width="5.5" customWidth="1"/>
  </cols>
  <sheetData>
    <row r="2" spans="1:25" x14ac:dyDescent="0.2">
      <c r="A2" s="1" t="s">
        <v>100</v>
      </c>
      <c r="D2" s="16" t="s">
        <v>135</v>
      </c>
    </row>
    <row r="3" spans="1:25" x14ac:dyDescent="0.2">
      <c r="E3" s="1" t="s">
        <v>28</v>
      </c>
      <c r="F3" s="1" t="s">
        <v>28</v>
      </c>
      <c r="H3" s="1" t="s">
        <v>31</v>
      </c>
      <c r="I3" s="1" t="s">
        <v>31</v>
      </c>
      <c r="N3" s="1" t="s">
        <v>27</v>
      </c>
      <c r="U3" t="s">
        <v>42</v>
      </c>
      <c r="V3" s="1" t="s">
        <v>48</v>
      </c>
    </row>
    <row r="4" spans="1:25" x14ac:dyDescent="0.2">
      <c r="A4" s="1" t="s">
        <v>0</v>
      </c>
      <c r="B4" s="1" t="s">
        <v>11</v>
      </c>
      <c r="C4" s="1" t="s">
        <v>32</v>
      </c>
      <c r="D4" s="1" t="s">
        <v>44</v>
      </c>
      <c r="E4" s="1" t="s">
        <v>29</v>
      </c>
      <c r="F4" s="1" t="s">
        <v>30</v>
      </c>
      <c r="G4" s="1" t="s">
        <v>3</v>
      </c>
      <c r="H4" s="1" t="s">
        <v>29</v>
      </c>
      <c r="I4" s="1" t="s">
        <v>30</v>
      </c>
      <c r="J4" s="5" t="s">
        <v>6</v>
      </c>
      <c r="K4" s="1" t="s">
        <v>7</v>
      </c>
      <c r="L4" s="1" t="s">
        <v>8</v>
      </c>
      <c r="M4" s="1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41</v>
      </c>
      <c r="S4" s="1" t="s">
        <v>20</v>
      </c>
      <c r="T4" s="1" t="s">
        <v>9</v>
      </c>
      <c r="U4" s="1" t="s">
        <v>43</v>
      </c>
      <c r="V4" s="1" t="s">
        <v>45</v>
      </c>
      <c r="W4" s="1" t="s">
        <v>46</v>
      </c>
      <c r="X4" s="1" t="s">
        <v>47</v>
      </c>
      <c r="Y4" t="s">
        <v>49</v>
      </c>
    </row>
    <row r="5" spans="1:25" x14ac:dyDescent="0.2">
      <c r="A5" t="s">
        <v>89</v>
      </c>
      <c r="B5" s="1">
        <f>Morillo!B44</f>
        <v>38</v>
      </c>
      <c r="C5" s="8">
        <f>Morillo!C44</f>
        <v>16.55263157894737</v>
      </c>
      <c r="D5" s="1">
        <f>Morillo!D44</f>
        <v>629</v>
      </c>
      <c r="E5" s="1">
        <f>Morillo!E44</f>
        <v>204</v>
      </c>
      <c r="F5" s="1">
        <f>Morillo!F44</f>
        <v>382</v>
      </c>
      <c r="G5" s="5">
        <f>Morillo!G44</f>
        <v>0.53403141361256545</v>
      </c>
      <c r="H5" s="1">
        <f>Morillo!H44</f>
        <v>29</v>
      </c>
      <c r="I5" s="1">
        <f>Morillo!I44</f>
        <v>88</v>
      </c>
      <c r="J5" s="5">
        <f>Morillo!J44</f>
        <v>0.32954545454545453</v>
      </c>
      <c r="K5" s="1">
        <f>Morillo!K44</f>
        <v>134</v>
      </c>
      <c r="L5" s="1">
        <f>Morillo!L44</f>
        <v>204</v>
      </c>
      <c r="M5" s="7">
        <f>K5/L5</f>
        <v>0.65686274509803921</v>
      </c>
      <c r="N5" s="1">
        <f>Morillo!N44</f>
        <v>115</v>
      </c>
      <c r="O5" s="1">
        <f>Morillo!O44</f>
        <v>235</v>
      </c>
      <c r="P5" s="1">
        <f>Morillo!P44</f>
        <v>350</v>
      </c>
      <c r="Q5" s="1">
        <f>Morillo!Q44</f>
        <v>190</v>
      </c>
      <c r="R5" s="1">
        <f>Morillo!R44</f>
        <v>12</v>
      </c>
      <c r="S5" s="1">
        <f>Morillo!S44</f>
        <v>45</v>
      </c>
      <c r="T5" s="1">
        <f>Morillo!T44</f>
        <v>96</v>
      </c>
      <c r="U5" s="1">
        <f>Morillo!U44</f>
        <v>4</v>
      </c>
      <c r="V5" s="1">
        <f>D5+E5+H5+K5+P5+Q5+R5+S5+U5</f>
        <v>1597</v>
      </c>
      <c r="W5" s="1">
        <f>F5-E5+I5-H5+L5-K5+T5</f>
        <v>403</v>
      </c>
      <c r="X5" s="1">
        <f>V5-W5</f>
        <v>1194</v>
      </c>
      <c r="Y5" s="5">
        <f>X5/V5</f>
        <v>0.7476518472135254</v>
      </c>
    </row>
    <row r="6" spans="1:25" x14ac:dyDescent="0.2">
      <c r="A6" t="s">
        <v>94</v>
      </c>
      <c r="B6" s="1">
        <f>Harper!B46</f>
        <v>39</v>
      </c>
      <c r="C6" s="8">
        <f>Harper!C46</f>
        <v>11.846153846153847</v>
      </c>
      <c r="D6" s="1">
        <f>Harper!D46</f>
        <v>462</v>
      </c>
      <c r="E6" s="1">
        <f>Harper!E46</f>
        <v>139</v>
      </c>
      <c r="F6" s="1">
        <f>Harper!F46</f>
        <v>277</v>
      </c>
      <c r="G6" s="11">
        <f>Harper!G46</f>
        <v>0.50180505415162457</v>
      </c>
      <c r="H6" s="1">
        <f>Harper!H46</f>
        <v>31</v>
      </c>
      <c r="I6" s="1">
        <f>Harper!I46</f>
        <v>81</v>
      </c>
      <c r="J6" s="11">
        <f>Harper!J46</f>
        <v>0.38271604938271603</v>
      </c>
      <c r="K6" s="1">
        <f>Harper!K46</f>
        <v>93</v>
      </c>
      <c r="L6" s="1">
        <f>Harper!L46</f>
        <v>133</v>
      </c>
      <c r="M6" s="5">
        <f>Harper!M46</f>
        <v>0.6992481203007519</v>
      </c>
      <c r="N6" s="1">
        <f>Harper!N46</f>
        <v>38</v>
      </c>
      <c r="O6" s="1">
        <f>Harper!O46</f>
        <v>139</v>
      </c>
      <c r="P6" s="1">
        <f>Harper!P46</f>
        <v>177</v>
      </c>
      <c r="Q6" s="1">
        <f>Harper!Q46</f>
        <v>122</v>
      </c>
      <c r="R6" s="1">
        <f>Harper!R46</f>
        <v>11</v>
      </c>
      <c r="S6" s="1">
        <f>Harper!S46</f>
        <v>37</v>
      </c>
      <c r="T6" s="1">
        <f>Harper!T46</f>
        <v>77</v>
      </c>
      <c r="U6" s="1">
        <f>Harper!U46</f>
        <v>0</v>
      </c>
      <c r="V6" s="1">
        <f>D6+E6+H6+K6+P6+Q6+R6+S6+U6</f>
        <v>1072</v>
      </c>
      <c r="W6" s="1">
        <f>F6-E6+I6-H6+L6-K6+T6</f>
        <v>305</v>
      </c>
      <c r="X6" s="1">
        <f>V6-W6</f>
        <v>767</v>
      </c>
      <c r="Y6" s="11">
        <f>X6/V6</f>
        <v>0.71548507462686572</v>
      </c>
    </row>
    <row r="7" spans="1:25" x14ac:dyDescent="0.2">
      <c r="A7" t="s">
        <v>95</v>
      </c>
      <c r="B7" s="1">
        <f>Grodin!B46</f>
        <v>40</v>
      </c>
      <c r="C7" s="8">
        <f>Grodin!C46</f>
        <v>9.9499999999999993</v>
      </c>
      <c r="D7" s="1">
        <f>Grodin!D46</f>
        <v>398</v>
      </c>
      <c r="E7" s="1">
        <f>Grodin!E46</f>
        <v>136</v>
      </c>
      <c r="F7" s="1">
        <f>Grodin!F46</f>
        <v>199</v>
      </c>
      <c r="G7" s="5">
        <f>Grodin!G46</f>
        <v>0.68341708542713564</v>
      </c>
      <c r="H7" s="1">
        <f>Grodin!H46</f>
        <v>22</v>
      </c>
      <c r="I7" s="1">
        <f>Grodin!I46</f>
        <v>56</v>
      </c>
      <c r="J7" s="5">
        <f>Grodin!J46</f>
        <v>0.39285714285714285</v>
      </c>
      <c r="K7" s="1">
        <f>Grodin!K46</f>
        <v>60</v>
      </c>
      <c r="L7" s="1">
        <f>Grodin!L46</f>
        <v>76</v>
      </c>
      <c r="M7" s="7">
        <f>K7/L7</f>
        <v>0.78947368421052633</v>
      </c>
      <c r="N7" s="1">
        <f>Grodin!N46</f>
        <v>60</v>
      </c>
      <c r="O7" s="1">
        <f>Grodin!O46</f>
        <v>98</v>
      </c>
      <c r="P7" s="1">
        <f>Grodin!P46</f>
        <v>158</v>
      </c>
      <c r="Q7" s="1">
        <f>Grodin!Q46</f>
        <v>94</v>
      </c>
      <c r="R7" s="1">
        <f>Grodin!R46</f>
        <v>10</v>
      </c>
      <c r="S7" s="1">
        <f>Grodin!S46</f>
        <v>58</v>
      </c>
      <c r="T7" s="1">
        <f>Grodin!T46</f>
        <v>33</v>
      </c>
      <c r="U7" s="1">
        <f>Grodin!U46</f>
        <v>1</v>
      </c>
      <c r="V7" s="1">
        <f>D7+E7+H7+K7+P7+Q7+R7+S7+U7</f>
        <v>937</v>
      </c>
      <c r="W7" s="1">
        <f>F7-E7+I7-H7+L7-K7+T7</f>
        <v>146</v>
      </c>
      <c r="X7" s="1">
        <f>V7-W7</f>
        <v>791</v>
      </c>
      <c r="Y7" s="5">
        <f>X7/V7</f>
        <v>0.84418356456776944</v>
      </c>
    </row>
    <row r="8" spans="1:25" x14ac:dyDescent="0.2">
      <c r="A8" t="s">
        <v>131</v>
      </c>
      <c r="B8" s="1">
        <f>Collins!B45</f>
        <v>39</v>
      </c>
      <c r="C8" s="8">
        <f>Collins!C45</f>
        <v>9.5384615384615383</v>
      </c>
      <c r="D8" s="1">
        <f>Collins!D45</f>
        <v>372</v>
      </c>
      <c r="E8" s="1">
        <f>Collins!E45</f>
        <v>161</v>
      </c>
      <c r="F8" s="1">
        <f>Collins!F45</f>
        <v>311</v>
      </c>
      <c r="G8" s="5">
        <f>Collins!G45</f>
        <v>0.51768488745980712</v>
      </c>
      <c r="H8" s="1">
        <f>Collins!H45</f>
        <v>1</v>
      </c>
      <c r="I8" s="1">
        <f>Collins!I45</f>
        <v>1</v>
      </c>
      <c r="J8" s="1" t="s">
        <v>112</v>
      </c>
      <c r="K8" s="1">
        <f>Collins!K45</f>
        <v>47</v>
      </c>
      <c r="L8" s="1">
        <f>Collins!L45</f>
        <v>87</v>
      </c>
      <c r="M8" s="5">
        <f>Collins!M45</f>
        <v>0.54022988505747127</v>
      </c>
      <c r="N8" s="1">
        <f>Collins!N45</f>
        <v>91</v>
      </c>
      <c r="O8" s="1">
        <f>Collins!O45</f>
        <v>217</v>
      </c>
      <c r="P8" s="1">
        <f>Collins!P45</f>
        <v>308</v>
      </c>
      <c r="Q8" s="1">
        <f>Collins!Q45</f>
        <v>40</v>
      </c>
      <c r="R8" s="1">
        <f>Collins!R45</f>
        <v>106</v>
      </c>
      <c r="S8" s="1">
        <f>Collins!S45</f>
        <v>15</v>
      </c>
      <c r="T8" s="1">
        <f>Collins!T45</f>
        <v>78</v>
      </c>
      <c r="U8" s="1">
        <f>Collins!U45</f>
        <v>0</v>
      </c>
      <c r="V8" s="1">
        <f>Collins!V45</f>
        <v>1050</v>
      </c>
      <c r="W8" s="1">
        <f>Collins!W45</f>
        <v>268</v>
      </c>
      <c r="X8" s="1">
        <f>Collins!X45</f>
        <v>782</v>
      </c>
      <c r="Y8" s="5">
        <f>Collins!Y45</f>
        <v>0.74476190476190474</v>
      </c>
    </row>
    <row r="9" spans="1:25" x14ac:dyDescent="0.2">
      <c r="A9" s="1" t="s">
        <v>79</v>
      </c>
      <c r="B9" s="1">
        <f>Geremiah!B34</f>
        <v>28</v>
      </c>
      <c r="C9" s="8">
        <f>Geremiah!C34</f>
        <v>9.1785714285714288</v>
      </c>
      <c r="D9" s="1">
        <f>Geremiah!D34</f>
        <v>257</v>
      </c>
      <c r="E9" s="1">
        <f>Geremiah!E34</f>
        <v>26</v>
      </c>
      <c r="F9" s="1">
        <f>Geremiah!F34</f>
        <v>58</v>
      </c>
      <c r="G9" s="5">
        <f>Geremiah!G34</f>
        <v>0.44827586206896552</v>
      </c>
      <c r="H9" s="1">
        <f>Geremiah!H34</f>
        <v>65</v>
      </c>
      <c r="I9" s="1">
        <f>Geremiah!I34</f>
        <v>155</v>
      </c>
      <c r="J9" s="5">
        <f>Geremiah!J34</f>
        <v>0.41935483870967744</v>
      </c>
      <c r="K9" s="1">
        <f>Geremiah!K34</f>
        <v>10</v>
      </c>
      <c r="L9" s="1">
        <f>Geremiah!L34</f>
        <v>13</v>
      </c>
      <c r="M9" s="5">
        <f>Geremiah!M34</f>
        <v>0.76923076923076927</v>
      </c>
      <c r="N9" s="1">
        <f>Geremiah!N34</f>
        <v>21</v>
      </c>
      <c r="O9" s="1">
        <f>Geremiah!O34</f>
        <v>75</v>
      </c>
      <c r="P9" s="1">
        <f>Geremiah!P34</f>
        <v>98</v>
      </c>
      <c r="Q9" s="1">
        <f>Geremiah!Q34</f>
        <v>43</v>
      </c>
      <c r="R9" s="1">
        <f>Geremiah!R34</f>
        <v>4</v>
      </c>
      <c r="S9" s="1">
        <f>Geremiah!S34</f>
        <v>26</v>
      </c>
      <c r="T9" s="1">
        <f>Geremiah!T34</f>
        <v>22</v>
      </c>
      <c r="U9" s="1">
        <f>Geremiah!U34</f>
        <v>0</v>
      </c>
      <c r="V9" s="1">
        <f>Geremiah!V34</f>
        <v>529</v>
      </c>
      <c r="W9" s="1">
        <f>Geremiah!W34</f>
        <v>147</v>
      </c>
      <c r="X9" s="1">
        <f>Geremiah!X34</f>
        <v>382</v>
      </c>
      <c r="Y9" s="5">
        <f>Geremiah!Y34</f>
        <v>0.72211720226843101</v>
      </c>
    </row>
    <row r="10" spans="1:25" x14ac:dyDescent="0.2">
      <c r="A10" t="s">
        <v>82</v>
      </c>
      <c r="B10" s="1">
        <f>'O''Keefe'!B44</f>
        <v>38</v>
      </c>
      <c r="C10" s="8">
        <f>'O''Keefe'!C44</f>
        <v>8.4210526315789469</v>
      </c>
      <c r="D10" s="1">
        <f>'O''Keefe'!D44</f>
        <v>320</v>
      </c>
      <c r="E10" s="1">
        <f>'O''Keefe'!E44</f>
        <v>46</v>
      </c>
      <c r="F10" s="1">
        <f>'O''Keefe'!F44</f>
        <v>91</v>
      </c>
      <c r="G10" s="5">
        <f>'O''Keefe'!G44</f>
        <v>0.50549450549450547</v>
      </c>
      <c r="H10" s="1">
        <f>'O''Keefe'!H44</f>
        <v>70</v>
      </c>
      <c r="I10" s="1">
        <f>'O''Keefe'!I44</f>
        <v>206</v>
      </c>
      <c r="J10" s="5">
        <f>'O''Keefe'!J44</f>
        <v>0.33980582524271846</v>
      </c>
      <c r="K10" s="1">
        <f>'O''Keefe'!K44</f>
        <v>18</v>
      </c>
      <c r="L10" s="1">
        <f>'O''Keefe'!L44</f>
        <v>28</v>
      </c>
      <c r="M10" s="7">
        <f>K10/L10</f>
        <v>0.6428571428571429</v>
      </c>
      <c r="N10" s="1">
        <f>'O''Keefe'!N44</f>
        <v>16</v>
      </c>
      <c r="O10" s="1">
        <f>'O''Keefe'!O44</f>
        <v>89</v>
      </c>
      <c r="P10" s="1">
        <f>'O''Keefe'!P44</f>
        <v>104</v>
      </c>
      <c r="Q10" s="1">
        <f>'O''Keefe'!Q44</f>
        <v>88</v>
      </c>
      <c r="R10" s="1">
        <f>'O''Keefe'!R44</f>
        <v>3</v>
      </c>
      <c r="S10" s="1">
        <f>'O''Keefe'!S44</f>
        <v>30</v>
      </c>
      <c r="T10" s="1">
        <f>'O''Keefe'!T44</f>
        <v>56</v>
      </c>
      <c r="U10" s="1">
        <f>'O''Keefe'!U44</f>
        <v>0</v>
      </c>
      <c r="V10" s="1">
        <f>D10+E10+H10+K10+P10+Q10+R10+S10+U10</f>
        <v>679</v>
      </c>
      <c r="W10" s="1">
        <f>F10-E10+I10-H10+L10-K10+T10</f>
        <v>247</v>
      </c>
      <c r="X10" s="1">
        <f>V10-W10</f>
        <v>432</v>
      </c>
      <c r="Y10" s="5">
        <f>X10/V10</f>
        <v>0.63622974963181145</v>
      </c>
    </row>
    <row r="11" spans="1:25" x14ac:dyDescent="0.2">
      <c r="A11" t="s">
        <v>97</v>
      </c>
      <c r="B11" s="1">
        <f>'T Bollin'!B48</f>
        <v>40</v>
      </c>
      <c r="C11" s="8">
        <f>'T Bollin'!C48</f>
        <v>7.4749999999999996</v>
      </c>
      <c r="D11" s="1">
        <f>'T Bollin'!D48</f>
        <v>299</v>
      </c>
      <c r="E11" s="1">
        <f>'T Bollin'!E48</f>
        <v>99</v>
      </c>
      <c r="F11" s="1">
        <f>'T Bollin'!F48</f>
        <v>161</v>
      </c>
      <c r="G11" s="5">
        <f>'T Bollin'!G48</f>
        <v>0.6149068322981367</v>
      </c>
      <c r="H11" s="15">
        <f>'T Bollin'!H48</f>
        <v>20</v>
      </c>
      <c r="I11" s="1">
        <f>'T Bollin'!I48</f>
        <v>62</v>
      </c>
      <c r="J11" s="5">
        <f>'T Bollin'!J48</f>
        <v>0.32258064516129031</v>
      </c>
      <c r="K11" s="1">
        <f>'T Bollin'!K48</f>
        <v>43</v>
      </c>
      <c r="L11" s="1">
        <f>'T Bollin'!L48</f>
        <v>76</v>
      </c>
      <c r="M11" s="7">
        <f>K11/L11</f>
        <v>0.56578947368421051</v>
      </c>
      <c r="N11" s="1">
        <f>'T Bollin'!N48</f>
        <v>47</v>
      </c>
      <c r="O11" s="1">
        <f>'T Bollin'!O48</f>
        <v>132</v>
      </c>
      <c r="P11" s="1">
        <f>'T Bollin'!P48</f>
        <v>179</v>
      </c>
      <c r="Q11" s="1">
        <f>'T Bollin'!Q48</f>
        <v>118</v>
      </c>
      <c r="R11" s="1">
        <f>'T Bollin'!R48</f>
        <v>21</v>
      </c>
      <c r="S11" s="1">
        <f>'T Bollin'!S48</f>
        <v>72</v>
      </c>
      <c r="T11" s="1">
        <f>'T Bollin'!T48</f>
        <v>53</v>
      </c>
      <c r="U11" s="1">
        <f>'T Bollin'!U48</f>
        <v>1</v>
      </c>
      <c r="V11" s="1">
        <f>D11+E11+H11+K11+P11+Q11+R11+S11+U11</f>
        <v>852</v>
      </c>
      <c r="W11" s="1">
        <f>F11-E11+I11-H11+L11-K11+T11</f>
        <v>190</v>
      </c>
      <c r="X11" s="1">
        <f>V11-W11</f>
        <v>662</v>
      </c>
      <c r="Y11" s="5">
        <f>X11/V11</f>
        <v>0.77699530516431925</v>
      </c>
    </row>
    <row r="12" spans="1:25" x14ac:dyDescent="0.2">
      <c r="A12" t="s">
        <v>56</v>
      </c>
      <c r="B12" s="1">
        <f>McDonald!B45</f>
        <v>40</v>
      </c>
      <c r="C12" s="8">
        <f>McDonald!C45</f>
        <v>6.95</v>
      </c>
      <c r="D12" s="1">
        <f>McDonald!D45</f>
        <v>278</v>
      </c>
      <c r="E12" s="1">
        <f>McDonald!E45</f>
        <v>103</v>
      </c>
      <c r="F12" s="1">
        <f>McDonald!F45</f>
        <v>175</v>
      </c>
      <c r="G12" s="5">
        <f>McDonald!G45</f>
        <v>0.58857142857142852</v>
      </c>
      <c r="H12" s="1">
        <f>McDonald!H45</f>
        <v>7</v>
      </c>
      <c r="I12" s="1">
        <f>McDonald!I45</f>
        <v>22</v>
      </c>
      <c r="J12" s="5">
        <f>McDonald!J45</f>
        <v>0.31818181818181818</v>
      </c>
      <c r="K12" s="1">
        <f>McDonald!K45</f>
        <v>51</v>
      </c>
      <c r="L12" s="1">
        <f>McDonald!L45</f>
        <v>76</v>
      </c>
      <c r="M12" s="18">
        <f>K12/L12</f>
        <v>0.67105263157894735</v>
      </c>
      <c r="N12" s="1">
        <f>McDonald!N45</f>
        <v>55</v>
      </c>
      <c r="O12" s="1">
        <f>McDonald!O45</f>
        <v>82</v>
      </c>
      <c r="P12" s="1">
        <f>McDonald!P45</f>
        <v>137</v>
      </c>
      <c r="Q12" s="1">
        <f>McDonald!Q45</f>
        <v>56</v>
      </c>
      <c r="R12" s="1">
        <f>McDonald!R45</f>
        <v>14</v>
      </c>
      <c r="S12" s="1">
        <f>McDonald!S45</f>
        <v>12</v>
      </c>
      <c r="T12" s="1">
        <f>McDonald!T45</f>
        <v>49</v>
      </c>
      <c r="U12" s="1">
        <f>McDonald!U45</f>
        <v>2</v>
      </c>
      <c r="V12" s="1">
        <f>McDonald!V45</f>
        <v>660</v>
      </c>
      <c r="W12" s="1">
        <f>McDonald!W45</f>
        <v>161</v>
      </c>
      <c r="X12" s="1">
        <f>McDonald!X45</f>
        <v>499</v>
      </c>
      <c r="Y12" s="5">
        <f>McDonald!Y45</f>
        <v>0.7560606060606061</v>
      </c>
    </row>
    <row r="13" spans="1:25" x14ac:dyDescent="0.2">
      <c r="A13" t="s">
        <v>26</v>
      </c>
      <c r="B13" s="1">
        <f>Costello!B46</f>
        <v>39</v>
      </c>
      <c r="C13" s="8">
        <f>Costello!C46</f>
        <v>6.9230769230769234</v>
      </c>
      <c r="D13" s="1">
        <f>Costello!D46</f>
        <v>270</v>
      </c>
      <c r="E13" s="1">
        <f>Costello!E46</f>
        <v>41</v>
      </c>
      <c r="F13" s="1">
        <f>Costello!F46</f>
        <v>67</v>
      </c>
      <c r="G13" s="5">
        <f>Costello!G46</f>
        <v>0.61194029850746268</v>
      </c>
      <c r="H13" s="1">
        <f>Costello!H46</f>
        <v>56</v>
      </c>
      <c r="I13" s="1">
        <f>Costello!I46</f>
        <v>156</v>
      </c>
      <c r="J13" s="5">
        <f>Costello!J46</f>
        <v>0.35897435897435898</v>
      </c>
      <c r="K13" s="1">
        <f>Costello!K46</f>
        <v>19</v>
      </c>
      <c r="L13" s="1">
        <f>Costello!L46</f>
        <v>26</v>
      </c>
      <c r="M13" s="7">
        <f>K13/L13</f>
        <v>0.73076923076923073</v>
      </c>
      <c r="N13" s="1">
        <f>Costello!N46</f>
        <v>46</v>
      </c>
      <c r="O13" s="1">
        <f>Costello!O46</f>
        <v>84</v>
      </c>
      <c r="P13" s="1">
        <f>Costello!P46</f>
        <v>130</v>
      </c>
      <c r="Q13" s="1">
        <f>Costello!Q46</f>
        <v>28</v>
      </c>
      <c r="R13" s="1">
        <f>Costello!R46</f>
        <v>9</v>
      </c>
      <c r="S13" s="1">
        <f>Costello!S46</f>
        <v>12</v>
      </c>
      <c r="T13" s="1">
        <f>Costello!T46</f>
        <v>17</v>
      </c>
      <c r="U13" s="1">
        <f>Costello!U46</f>
        <v>0</v>
      </c>
      <c r="V13" s="1">
        <f>D13+E13+H13+K13+P13+Q13+R13+S13+U13</f>
        <v>565</v>
      </c>
      <c r="W13" s="1">
        <f>F13-E13+I13-H13+L13-K13+T13</f>
        <v>150</v>
      </c>
      <c r="X13" s="1">
        <f>V13-W13</f>
        <v>415</v>
      </c>
      <c r="Y13" s="5">
        <f>X13/V13</f>
        <v>0.73451327433628322</v>
      </c>
    </row>
    <row r="14" spans="1:25" x14ac:dyDescent="0.2">
      <c r="A14" t="s">
        <v>93</v>
      </c>
      <c r="B14" s="1">
        <f>White!B34</f>
        <v>13</v>
      </c>
      <c r="C14" s="8">
        <f>White!C34</f>
        <v>3.0769230769230771</v>
      </c>
      <c r="D14" s="1">
        <f>White!D34</f>
        <v>40</v>
      </c>
      <c r="E14" s="1">
        <f>White!E34</f>
        <v>7</v>
      </c>
      <c r="F14" s="1">
        <f>White!F34</f>
        <v>16</v>
      </c>
      <c r="G14" s="5">
        <f>White!G34</f>
        <v>0.4375</v>
      </c>
      <c r="H14" s="1">
        <f>White!H34</f>
        <v>7</v>
      </c>
      <c r="I14" s="1">
        <f>White!I34</f>
        <v>18</v>
      </c>
      <c r="J14" s="5">
        <f>White!J34</f>
        <v>0.3888888888888889</v>
      </c>
      <c r="K14" s="1">
        <f>White!K34</f>
        <v>5</v>
      </c>
      <c r="L14" s="1">
        <f>White!L34</f>
        <v>7</v>
      </c>
      <c r="M14" s="5">
        <f>White!M34</f>
        <v>0.7142857142857143</v>
      </c>
      <c r="N14" s="1">
        <f>White!N34</f>
        <v>8</v>
      </c>
      <c r="O14" s="1">
        <f>White!O34</f>
        <v>16</v>
      </c>
      <c r="P14" s="1">
        <f>White!P34</f>
        <v>24</v>
      </c>
      <c r="Q14" s="1">
        <f>White!Q34</f>
        <v>3</v>
      </c>
      <c r="R14" s="1">
        <f>White!R34</f>
        <v>4</v>
      </c>
      <c r="S14" s="1">
        <f>White!S34</f>
        <v>2</v>
      </c>
      <c r="T14" s="1">
        <f>White!T34</f>
        <v>9</v>
      </c>
      <c r="U14" s="1">
        <f>White!U34</f>
        <v>0</v>
      </c>
      <c r="V14" s="1">
        <f>White!V34</f>
        <v>92</v>
      </c>
      <c r="W14" s="1">
        <f>White!W34</f>
        <v>31</v>
      </c>
      <c r="X14" s="1">
        <f>White!X34</f>
        <v>61</v>
      </c>
      <c r="Y14" s="5">
        <f>White!Y34</f>
        <v>0.66304347826086951</v>
      </c>
    </row>
    <row r="15" spans="1:25" x14ac:dyDescent="0.2">
      <c r="A15" t="s">
        <v>87</v>
      </c>
      <c r="B15" s="1">
        <f>Lee!B34</f>
        <v>14</v>
      </c>
      <c r="C15" s="8">
        <f>Lee!C34</f>
        <v>2.6363636363636362</v>
      </c>
      <c r="D15" s="1">
        <f>Lee!D34</f>
        <v>29</v>
      </c>
      <c r="E15" s="1">
        <f>Lee!E34</f>
        <v>5</v>
      </c>
      <c r="F15" s="1">
        <f>Lee!F34</f>
        <v>8</v>
      </c>
      <c r="G15" s="5">
        <f>Lee!G34</f>
        <v>0.625</v>
      </c>
      <c r="H15" s="1">
        <f>Lee!H34</f>
        <v>6</v>
      </c>
      <c r="I15" s="1">
        <f>Lee!I34</f>
        <v>22</v>
      </c>
      <c r="J15" s="5">
        <f>Lee!J34</f>
        <v>0.27272727272727271</v>
      </c>
      <c r="K15" s="1">
        <f>Lee!K34</f>
        <v>1</v>
      </c>
      <c r="L15" s="1">
        <f>Lee!L34</f>
        <v>1</v>
      </c>
      <c r="M15" s="7">
        <f>K15/L15</f>
        <v>1</v>
      </c>
      <c r="N15" s="1">
        <f>Lee!N34</f>
        <v>4</v>
      </c>
      <c r="O15" s="1">
        <f>Lee!O34</f>
        <v>1</v>
      </c>
      <c r="P15" s="1">
        <f>Lee!P34</f>
        <v>5</v>
      </c>
      <c r="Q15" s="1">
        <f>Lee!Q34</f>
        <v>7</v>
      </c>
      <c r="R15" s="1">
        <f>Lee!R34</f>
        <v>0</v>
      </c>
      <c r="S15" s="1">
        <f>Lee!S34</f>
        <v>6</v>
      </c>
      <c r="T15" s="1">
        <f>Lee!T34</f>
        <v>5</v>
      </c>
      <c r="U15" s="1">
        <f>Lee!U34</f>
        <v>0</v>
      </c>
      <c r="V15" s="1">
        <f>D15+E15+H15+K15+P15+Q15+R15+S15+U15</f>
        <v>59</v>
      </c>
      <c r="W15" s="1">
        <f>F15-E15+I15-H15+L15-K15+T15</f>
        <v>24</v>
      </c>
      <c r="X15" s="1">
        <f>V15-W15</f>
        <v>35</v>
      </c>
      <c r="Y15" s="5">
        <f>X15/V15</f>
        <v>0.59322033898305082</v>
      </c>
    </row>
    <row r="16" spans="1:25" x14ac:dyDescent="0.2">
      <c r="A16" t="s">
        <v>96</v>
      </c>
      <c r="B16" s="20">
        <f>Losiewicz!B23</f>
        <v>17</v>
      </c>
      <c r="C16" s="8">
        <f>+Losiewicz!C23</f>
        <v>2.1176470588235294</v>
      </c>
      <c r="D16" s="1">
        <f>+Losiewicz!D23</f>
        <v>36</v>
      </c>
      <c r="E16" s="1">
        <f>+Losiewicz!E23</f>
        <v>7</v>
      </c>
      <c r="F16" s="1">
        <f>+Losiewicz!F23</f>
        <v>13</v>
      </c>
      <c r="G16" s="5">
        <f>+Losiewicz!G23</f>
        <v>0.53846153846153844</v>
      </c>
      <c r="H16" s="1">
        <f>+Losiewicz!H23</f>
        <v>6</v>
      </c>
      <c r="I16" s="1">
        <f>+Losiewicz!I23</f>
        <v>18</v>
      </c>
      <c r="J16" s="5">
        <f>+Losiewicz!J23</f>
        <v>0.33333333333333331</v>
      </c>
      <c r="K16" s="1">
        <f>+Losiewicz!K23</f>
        <v>2</v>
      </c>
      <c r="L16" s="1">
        <f>+Losiewicz!L23</f>
        <v>3</v>
      </c>
      <c r="M16" s="7">
        <f>K16/L16</f>
        <v>0.66666666666666663</v>
      </c>
      <c r="N16" s="1">
        <f>+Losiewicz!N23</f>
        <v>2</v>
      </c>
      <c r="O16" s="1">
        <f>+Losiewicz!O23</f>
        <v>13</v>
      </c>
      <c r="P16" s="1">
        <f>+Losiewicz!P23</f>
        <v>15</v>
      </c>
      <c r="Q16" s="1">
        <f>+Losiewicz!Q23</f>
        <v>15</v>
      </c>
      <c r="R16" s="1">
        <f>+Losiewicz!R23</f>
        <v>1</v>
      </c>
      <c r="S16" s="1">
        <f>+Losiewicz!S23</f>
        <v>3</v>
      </c>
      <c r="T16" s="1">
        <f>+Losiewicz!T23</f>
        <v>11</v>
      </c>
      <c r="U16" s="1">
        <f>+Losiewicz!U23</f>
        <v>1</v>
      </c>
      <c r="V16" s="1">
        <f>D16+E16+H16+K16+P16+Q16+R16+S16+U16</f>
        <v>86</v>
      </c>
      <c r="W16" s="1">
        <f>F16-E16+I16-H16+L16-K16+T16</f>
        <v>30</v>
      </c>
      <c r="X16" s="1">
        <f>V16-W16</f>
        <v>56</v>
      </c>
      <c r="Y16" s="5">
        <f>X16/V16</f>
        <v>0.65116279069767447</v>
      </c>
    </row>
    <row r="17" spans="1:25" x14ac:dyDescent="0.2">
      <c r="A17" t="s">
        <v>130</v>
      </c>
      <c r="B17" s="1">
        <f>Deering!B12</f>
        <v>1</v>
      </c>
      <c r="C17" s="8">
        <f>Deering!C12</f>
        <v>2</v>
      </c>
      <c r="D17" s="1">
        <f>Deering!D12</f>
        <v>2</v>
      </c>
      <c r="E17" s="1">
        <f>Deering!E12</f>
        <v>0</v>
      </c>
      <c r="F17" s="1">
        <f>Deering!F12</f>
        <v>1</v>
      </c>
      <c r="G17" s="1">
        <f>Deering!G12</f>
        <v>0</v>
      </c>
      <c r="H17" s="1">
        <f>Deering!H12</f>
        <v>0</v>
      </c>
      <c r="I17" s="1">
        <f>Deering!I12</f>
        <v>0</v>
      </c>
      <c r="J17" s="1" t="e">
        <f>Deering!J12</f>
        <v>#DIV/0!</v>
      </c>
      <c r="K17" s="1">
        <f>Deering!K12</f>
        <v>2</v>
      </c>
      <c r="L17" s="1">
        <f>Deering!L12</f>
        <v>4</v>
      </c>
      <c r="M17" s="5">
        <f>Deering!M12</f>
        <v>0.5</v>
      </c>
      <c r="N17" s="1">
        <f>Deering!N12</f>
        <v>1</v>
      </c>
      <c r="O17" s="1">
        <f>Deering!O12</f>
        <v>0</v>
      </c>
      <c r="P17" s="1">
        <f>Deering!P12</f>
        <v>0</v>
      </c>
      <c r="Q17" s="1">
        <f>Deering!Q12</f>
        <v>0</v>
      </c>
      <c r="R17" s="1">
        <f>Deering!R12</f>
        <v>0</v>
      </c>
      <c r="S17" s="1">
        <f>Deering!S12</f>
        <v>0</v>
      </c>
      <c r="T17" s="1">
        <f>Deering!T12</f>
        <v>0</v>
      </c>
      <c r="U17" s="1">
        <f>Deering!U12</f>
        <v>0</v>
      </c>
      <c r="V17" s="1">
        <f>Deering!V12</f>
        <v>4</v>
      </c>
      <c r="W17" s="1">
        <f>Deering!W12</f>
        <v>3</v>
      </c>
      <c r="X17" s="1">
        <f>Deering!X12</f>
        <v>1</v>
      </c>
      <c r="Y17" s="5">
        <f>Deering!Y12</f>
        <v>0.25</v>
      </c>
    </row>
    <row r="18" spans="1:25" x14ac:dyDescent="0.2">
      <c r="A18" t="s">
        <v>85</v>
      </c>
      <c r="B18" s="1">
        <f>'P. Bollin'!B31</f>
        <v>11</v>
      </c>
      <c r="C18" s="8">
        <f>'P. Bollin'!C31</f>
        <v>1.7272727272727273</v>
      </c>
      <c r="D18" s="1">
        <f>'P. Bollin'!D31</f>
        <v>19</v>
      </c>
      <c r="E18" s="1">
        <f>'P. Bollin'!E31</f>
        <v>6</v>
      </c>
      <c r="F18" s="1">
        <f>'P. Bollin'!F31</f>
        <v>8</v>
      </c>
      <c r="G18" s="5">
        <f>'P. Bollin'!G31</f>
        <v>0.75</v>
      </c>
      <c r="H18" s="1">
        <f>'P. Bollin'!H31</f>
        <v>1</v>
      </c>
      <c r="I18" s="1">
        <f>'P. Bollin'!I31</f>
        <v>5</v>
      </c>
      <c r="J18" s="5">
        <f>'P. Bollin'!J31</f>
        <v>0.2</v>
      </c>
      <c r="K18" s="1">
        <f>'P. Bollin'!K31</f>
        <v>4</v>
      </c>
      <c r="L18" s="1">
        <f>'P. Bollin'!L31</f>
        <v>5</v>
      </c>
      <c r="M18" s="7">
        <f>K18/L18</f>
        <v>0.8</v>
      </c>
      <c r="N18" s="1">
        <f>'P. Bollin'!N31</f>
        <v>5</v>
      </c>
      <c r="O18" s="1">
        <f>'P. Bollin'!O31</f>
        <v>6</v>
      </c>
      <c r="P18" s="1">
        <f>'P. Bollin'!P31</f>
        <v>11</v>
      </c>
      <c r="Q18" s="1">
        <f>'P. Bollin'!Q31</f>
        <v>4</v>
      </c>
      <c r="R18" s="1">
        <f>'P. Bollin'!R31</f>
        <v>0</v>
      </c>
      <c r="S18" s="1">
        <f>'P. Bollin'!S31</f>
        <v>0</v>
      </c>
      <c r="T18" s="1">
        <f>'P. Bollin'!T31</f>
        <v>3</v>
      </c>
      <c r="U18" s="1">
        <f>'P. Bollin'!U31</f>
        <v>0</v>
      </c>
      <c r="V18" s="1">
        <f>D18+E18+H18+K18+P18+Q18+R18+S18+U18</f>
        <v>45</v>
      </c>
      <c r="W18" s="1">
        <f>F18-E18+I18-H18+L18-K18+T18</f>
        <v>10</v>
      </c>
      <c r="X18" s="1">
        <f>V18-W18</f>
        <v>35</v>
      </c>
      <c r="Y18" s="5">
        <f>X18/V18</f>
        <v>0.77777777777777779</v>
      </c>
    </row>
    <row r="19" spans="1:25" x14ac:dyDescent="0.2">
      <c r="A19" t="s">
        <v>99</v>
      </c>
      <c r="B19" s="1">
        <f>Meltzer!B26</f>
        <v>9</v>
      </c>
      <c r="C19" s="8">
        <f>Meltzer!C26</f>
        <v>1.125</v>
      </c>
      <c r="D19" s="1">
        <f>Meltzer!D26</f>
        <v>9</v>
      </c>
      <c r="E19" s="1">
        <f>Meltzer!E26</f>
        <v>0</v>
      </c>
      <c r="F19" s="1">
        <f>Meltzer!F26</f>
        <v>0</v>
      </c>
      <c r="G19" s="1" t="e">
        <f>Meltzer!G26</f>
        <v>#DIV/0!</v>
      </c>
      <c r="H19" s="1">
        <f>Meltzer!H26</f>
        <v>3</v>
      </c>
      <c r="I19" s="1">
        <f>Meltzer!I26</f>
        <v>10</v>
      </c>
      <c r="J19" s="11">
        <f>Meltzer!J26</f>
        <v>0.3</v>
      </c>
      <c r="K19" s="1">
        <f>Meltzer!K26</f>
        <v>0</v>
      </c>
      <c r="L19" s="1">
        <f>Meltzer!L26</f>
        <v>0</v>
      </c>
      <c r="M19" s="1" t="e">
        <f>Meltzer!M26</f>
        <v>#DIV/0!</v>
      </c>
      <c r="N19" s="1">
        <f>Meltzer!N26</f>
        <v>1</v>
      </c>
      <c r="O19" s="1">
        <f>Meltzer!O26</f>
        <v>5</v>
      </c>
      <c r="P19" s="1">
        <f>Meltzer!P26</f>
        <v>6</v>
      </c>
      <c r="Q19" s="1">
        <f>Meltzer!Q26</f>
        <v>1</v>
      </c>
      <c r="R19" s="1">
        <f>Meltzer!R26</f>
        <v>0</v>
      </c>
      <c r="S19" s="1">
        <f>Meltzer!S26</f>
        <v>2</v>
      </c>
      <c r="T19" s="1">
        <f>Meltzer!T26</f>
        <v>0</v>
      </c>
      <c r="U19" s="1">
        <f>Meltzer!U26</f>
        <v>0</v>
      </c>
      <c r="V19" s="1">
        <f>Meltzer!V26</f>
        <v>21</v>
      </c>
      <c r="W19" s="1">
        <f>Meltzer!W26</f>
        <v>7</v>
      </c>
      <c r="X19" s="1">
        <f>Meltzer!X26</f>
        <v>14</v>
      </c>
      <c r="Y19" s="11">
        <f>Meltzer!Y26</f>
        <v>0.66666666666666663</v>
      </c>
    </row>
    <row r="20" spans="1:25" x14ac:dyDescent="0.2">
      <c r="A20" t="s">
        <v>83</v>
      </c>
      <c r="B20" s="1">
        <f>Bedard!B42</f>
        <v>10</v>
      </c>
      <c r="C20" s="8">
        <f>Bedard!C42</f>
        <v>0.88888888888888884</v>
      </c>
      <c r="D20" s="1">
        <f>Bedard!D42</f>
        <v>8</v>
      </c>
      <c r="E20" s="1">
        <f>Bedard!E42</f>
        <v>0</v>
      </c>
      <c r="F20" s="1">
        <f>Bedard!F42</f>
        <v>4</v>
      </c>
      <c r="G20" s="5">
        <f>Bedard!G42</f>
        <v>0</v>
      </c>
      <c r="H20" s="1">
        <f>Bedard!H42</f>
        <v>1</v>
      </c>
      <c r="I20" s="1">
        <f>Bedard!I42</f>
        <v>3</v>
      </c>
      <c r="J20" s="5">
        <f>Bedard!J42</f>
        <v>0.33333333333333331</v>
      </c>
      <c r="K20" s="1">
        <f>Bedard!K42</f>
        <v>2</v>
      </c>
      <c r="L20" s="1">
        <f>Bedard!L42</f>
        <v>2</v>
      </c>
      <c r="M20" s="7">
        <f>K20/L20</f>
        <v>1</v>
      </c>
      <c r="N20" s="1">
        <f>Bedard!N42</f>
        <v>1</v>
      </c>
      <c r="O20" s="1">
        <f>Bedard!O42</f>
        <v>10</v>
      </c>
      <c r="P20" s="1">
        <f>Bedard!P42</f>
        <v>11</v>
      </c>
      <c r="Q20" s="1">
        <f>Bedard!Q42</f>
        <v>4</v>
      </c>
      <c r="R20" s="1">
        <f>Bedard!R42</f>
        <v>0</v>
      </c>
      <c r="S20" s="1">
        <f>Bedard!S42</f>
        <v>4</v>
      </c>
      <c r="T20" s="1">
        <f>Bedard!T42</f>
        <v>4</v>
      </c>
      <c r="U20" s="1">
        <f>Bedard!U42</f>
        <v>0</v>
      </c>
      <c r="V20" s="1">
        <f>D20+E20+H20+K20+P20+Q20+R20+S20+U20</f>
        <v>30</v>
      </c>
      <c r="W20" s="1">
        <f>F20-E20+I20-H20+L20-K20+T20</f>
        <v>10</v>
      </c>
      <c r="X20" s="1">
        <f>V20-W20</f>
        <v>20</v>
      </c>
      <c r="Y20" s="5">
        <f>X20/V20</f>
        <v>0.66666666666666663</v>
      </c>
    </row>
    <row r="21" spans="1:25" x14ac:dyDescent="0.2">
      <c r="A21" t="s">
        <v>98</v>
      </c>
      <c r="B21" s="1">
        <f>Grant!B41</f>
        <v>8</v>
      </c>
      <c r="C21" s="8">
        <f>Grant!C41</f>
        <v>0.875</v>
      </c>
      <c r="D21" s="1">
        <f>Grant!D41</f>
        <v>7</v>
      </c>
      <c r="E21" s="1">
        <f>Grant!E41</f>
        <v>2</v>
      </c>
      <c r="F21" s="1">
        <f>Grant!F41</f>
        <v>4</v>
      </c>
      <c r="G21" s="11">
        <f>Grant!G41</f>
        <v>0.5</v>
      </c>
      <c r="H21" s="1">
        <f>Grant!H41</f>
        <v>1</v>
      </c>
      <c r="I21" s="1">
        <f>Grant!I41</f>
        <v>7</v>
      </c>
      <c r="J21" s="11">
        <f>Grant!J41</f>
        <v>0.14285714285714285</v>
      </c>
      <c r="K21" s="1">
        <f>Grant!K41</f>
        <v>0</v>
      </c>
      <c r="L21" s="1">
        <f>Grant!L41</f>
        <v>0</v>
      </c>
      <c r="M21" s="18" t="e">
        <f>K21/L21</f>
        <v>#DIV/0!</v>
      </c>
      <c r="N21" s="1">
        <f>Grant!N41</f>
        <v>1</v>
      </c>
      <c r="O21" s="1">
        <f>Grant!O41</f>
        <v>1</v>
      </c>
      <c r="P21" s="1">
        <f>Grant!P41</f>
        <v>2</v>
      </c>
      <c r="Q21" s="1">
        <f>Grant!Q41</f>
        <v>5</v>
      </c>
      <c r="R21" s="1">
        <f>Grant!R41</f>
        <v>0</v>
      </c>
      <c r="S21" s="1">
        <f>Grant!S41</f>
        <v>0</v>
      </c>
      <c r="T21" s="1">
        <f>Grant!T41</f>
        <v>8</v>
      </c>
      <c r="U21" s="1">
        <f>Grant!U41</f>
        <v>0</v>
      </c>
      <c r="V21" s="1">
        <f>D21+E21+H21+K21+P21+Q21+R21+S21+U21</f>
        <v>17</v>
      </c>
      <c r="W21" s="1">
        <f>F21-E21+I21-H21+L21-K21+T21</f>
        <v>16</v>
      </c>
      <c r="X21" s="1">
        <f>V21-W21</f>
        <v>1</v>
      </c>
      <c r="Y21" s="11">
        <f>X21/V21</f>
        <v>5.8823529411764705E-2</v>
      </c>
    </row>
    <row r="22" spans="1:25" x14ac:dyDescent="0.2">
      <c r="A22" t="s">
        <v>125</v>
      </c>
      <c r="B22" s="1">
        <f>Mathey!B23</f>
        <v>6</v>
      </c>
      <c r="C22" s="8">
        <f>Mathey!C23</f>
        <v>0.5</v>
      </c>
      <c r="D22" s="1">
        <f>Mathey!D23</f>
        <v>3</v>
      </c>
      <c r="E22" s="1">
        <f>Mathey!E23</f>
        <v>0</v>
      </c>
      <c r="F22" s="1">
        <f>Mathey!F23</f>
        <v>0</v>
      </c>
      <c r="G22" s="1" t="e">
        <f>Mathey!G23</f>
        <v>#DIV/0!</v>
      </c>
      <c r="H22" s="1">
        <f>Mathey!H23</f>
        <v>1</v>
      </c>
      <c r="I22" s="1">
        <f>Mathey!I23</f>
        <v>3</v>
      </c>
      <c r="J22" s="1">
        <f>Mathey!J23</f>
        <v>0.33333333333333331</v>
      </c>
      <c r="K22" s="1">
        <f>Mathey!K23</f>
        <v>0</v>
      </c>
      <c r="L22" s="1">
        <f>Mathey!L23</f>
        <v>0</v>
      </c>
      <c r="M22" s="1">
        <f>Mathey!M23</f>
        <v>0</v>
      </c>
      <c r="N22" s="1">
        <f>Mathey!N23</f>
        <v>0</v>
      </c>
      <c r="O22" s="1">
        <f>Mathey!O23</f>
        <v>5</v>
      </c>
      <c r="P22" s="1">
        <f>Mathey!P23</f>
        <v>5</v>
      </c>
      <c r="Q22" s="1">
        <f>Mathey!Q23</f>
        <v>0</v>
      </c>
      <c r="R22" s="1">
        <f>Mathey!R23</f>
        <v>0</v>
      </c>
      <c r="S22" s="1">
        <f>Mathey!S23</f>
        <v>2</v>
      </c>
      <c r="T22" s="1">
        <f>Mathey!T23</f>
        <v>2</v>
      </c>
      <c r="U22" s="1">
        <f>Mathey!U23</f>
        <v>0</v>
      </c>
      <c r="V22" s="1">
        <f>D22+E22+H22+K22+P22+Q22+R22+S22+U22</f>
        <v>11</v>
      </c>
      <c r="W22" s="1">
        <f>F22-E22+I22-H22+L22-K22+T22</f>
        <v>4</v>
      </c>
      <c r="X22" s="1">
        <f>V22-W22</f>
        <v>7</v>
      </c>
      <c r="Y22" s="11">
        <f>X22/V22</f>
        <v>0.63636363636363635</v>
      </c>
    </row>
    <row r="23" spans="1:25" x14ac:dyDescent="0.2">
      <c r="A23" t="s">
        <v>113</v>
      </c>
      <c r="B23" s="1">
        <v>1</v>
      </c>
      <c r="C23" s="8">
        <v>0</v>
      </c>
      <c r="D23" s="1">
        <v>0</v>
      </c>
      <c r="J23" s="1"/>
      <c r="T23" s="1">
        <v>1</v>
      </c>
      <c r="U23" s="1"/>
      <c r="V23" s="1">
        <f t="shared" ref="V23:V25" si="0">D23+E23+H23+K23+P23+Q23+R23+S23+U23</f>
        <v>0</v>
      </c>
      <c r="W23" s="1">
        <f t="shared" ref="W23:W25" si="1">F23-E23+I23-H23+L23-K23+T23</f>
        <v>1</v>
      </c>
      <c r="X23" s="1">
        <f t="shared" ref="X23:X25" si="2">V23-W23</f>
        <v>-1</v>
      </c>
      <c r="Y23" s="11" t="e">
        <f t="shared" ref="Y23:Y25" si="3">X23/V23</f>
        <v>#DIV/0!</v>
      </c>
    </row>
    <row r="24" spans="1:25" x14ac:dyDescent="0.2">
      <c r="A24" t="s">
        <v>115</v>
      </c>
      <c r="B24" s="1">
        <v>3</v>
      </c>
      <c r="C24" s="8">
        <v>0</v>
      </c>
      <c r="D24" s="1">
        <v>0</v>
      </c>
      <c r="J24" s="1"/>
      <c r="S24" s="1">
        <v>1</v>
      </c>
      <c r="T24" s="1">
        <v>1</v>
      </c>
      <c r="U24" s="1"/>
      <c r="V24" s="1">
        <f t="shared" si="0"/>
        <v>1</v>
      </c>
      <c r="W24" s="1">
        <f t="shared" si="1"/>
        <v>1</v>
      </c>
      <c r="X24" s="1">
        <f t="shared" si="2"/>
        <v>0</v>
      </c>
      <c r="Y24" s="11">
        <f t="shared" si="3"/>
        <v>0</v>
      </c>
    </row>
    <row r="25" spans="1:25" x14ac:dyDescent="0.2">
      <c r="A25" s="4" t="s">
        <v>114</v>
      </c>
      <c r="B25" s="3">
        <v>2</v>
      </c>
      <c r="C25" s="22">
        <v>0</v>
      </c>
      <c r="D25" s="3"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>
        <v>2</v>
      </c>
      <c r="P25" s="3">
        <v>2</v>
      </c>
      <c r="Q25" s="3">
        <v>1</v>
      </c>
      <c r="R25" s="3"/>
      <c r="S25" s="3"/>
      <c r="T25" s="3">
        <v>1</v>
      </c>
      <c r="U25" s="3"/>
      <c r="V25" s="3">
        <f t="shared" si="0"/>
        <v>3</v>
      </c>
      <c r="W25" s="3">
        <f t="shared" si="1"/>
        <v>1</v>
      </c>
      <c r="X25" s="3">
        <f t="shared" si="2"/>
        <v>2</v>
      </c>
      <c r="Y25" s="10">
        <f t="shared" si="3"/>
        <v>0.66666666666666663</v>
      </c>
    </row>
    <row r="27" spans="1:25" x14ac:dyDescent="0.2">
      <c r="A27" s="1" t="s">
        <v>12</v>
      </c>
      <c r="B27" s="1">
        <v>40</v>
      </c>
      <c r="C27" s="8">
        <f>C72</f>
        <v>85.95</v>
      </c>
      <c r="D27" s="1">
        <f>SUM(D5:D25)</f>
        <v>3438</v>
      </c>
      <c r="E27" s="1">
        <f>SUM(E5:E25)</f>
        <v>982</v>
      </c>
      <c r="F27" s="1">
        <f>SUM(F5:F25)</f>
        <v>1775</v>
      </c>
      <c r="G27" s="2">
        <f>E27/F27</f>
        <v>0.55323943661971831</v>
      </c>
      <c r="H27" s="1">
        <f>SUM(H5:H25)</f>
        <v>327</v>
      </c>
      <c r="I27" s="1">
        <f>SUM(I5:I25)</f>
        <v>913</v>
      </c>
      <c r="J27" s="5">
        <f>H27/I27</f>
        <v>0.35815991237677985</v>
      </c>
      <c r="K27" s="1">
        <f>SUM(K5:K25)</f>
        <v>491</v>
      </c>
      <c r="L27" s="1">
        <f>SUM(L5:L25)</f>
        <v>741</v>
      </c>
      <c r="M27" s="7">
        <f t="shared" ref="M27" si="4">K27/L27</f>
        <v>0.66261808367071529</v>
      </c>
      <c r="N27" s="1">
        <f t="shared" ref="N27:U27" si="5">SUM(N5:N25)</f>
        <v>512</v>
      </c>
      <c r="O27" s="1">
        <f t="shared" si="5"/>
        <v>1210</v>
      </c>
      <c r="P27" s="1">
        <f t="shared" si="5"/>
        <v>1722</v>
      </c>
      <c r="Q27" s="1">
        <f t="shared" si="5"/>
        <v>819</v>
      </c>
      <c r="R27" s="1">
        <f t="shared" si="5"/>
        <v>195</v>
      </c>
      <c r="S27" s="1">
        <f t="shared" si="5"/>
        <v>327</v>
      </c>
      <c r="T27" s="1">
        <f t="shared" si="5"/>
        <v>526</v>
      </c>
      <c r="U27" s="1">
        <f t="shared" si="5"/>
        <v>9</v>
      </c>
      <c r="V27" s="1">
        <f>D27+E27+H27+K27+P27+Q27+R27+S27+U27</f>
        <v>8310</v>
      </c>
      <c r="W27" s="1">
        <f>F27-E27+I27-H27+L27-K27+T27</f>
        <v>2155</v>
      </c>
      <c r="X27" s="1">
        <f>V27-W27</f>
        <v>6155</v>
      </c>
      <c r="Y27" s="5">
        <f>X27/V27</f>
        <v>0.74067388688327318</v>
      </c>
    </row>
    <row r="29" spans="1:25" x14ac:dyDescent="0.2">
      <c r="A29" s="1" t="s">
        <v>33</v>
      </c>
      <c r="C29" s="1" t="s">
        <v>35</v>
      </c>
      <c r="D29" s="1" t="s">
        <v>36</v>
      </c>
      <c r="L29" s="2"/>
      <c r="M29" s="2"/>
    </row>
    <row r="30" spans="1:25" x14ac:dyDescent="0.2">
      <c r="A30" s="6" t="s">
        <v>78</v>
      </c>
      <c r="B30" s="6"/>
      <c r="C30" s="6">
        <v>93</v>
      </c>
      <c r="D30" s="6">
        <v>59</v>
      </c>
      <c r="L30" s="2"/>
      <c r="M30" s="2"/>
    </row>
    <row r="31" spans="1:25" x14ac:dyDescent="0.2">
      <c r="A31" s="6" t="s">
        <v>80</v>
      </c>
      <c r="C31" s="6">
        <v>97</v>
      </c>
      <c r="D31" s="6">
        <v>68</v>
      </c>
    </row>
    <row r="32" spans="1:25" x14ac:dyDescent="0.2">
      <c r="A32" s="6" t="s">
        <v>71</v>
      </c>
      <c r="B32" s="6"/>
      <c r="C32" s="6">
        <v>98</v>
      </c>
      <c r="D32" s="6">
        <v>74</v>
      </c>
    </row>
    <row r="33" spans="1:4" x14ac:dyDescent="0.2">
      <c r="A33" s="6" t="s">
        <v>22</v>
      </c>
      <c r="B33" s="6"/>
      <c r="C33" s="6">
        <v>86</v>
      </c>
      <c r="D33" s="6">
        <v>79</v>
      </c>
    </row>
    <row r="34" spans="1:4" x14ac:dyDescent="0.2">
      <c r="A34" s="6" t="s">
        <v>102</v>
      </c>
      <c r="B34" s="6"/>
      <c r="C34" s="6">
        <v>80</v>
      </c>
      <c r="D34" s="6">
        <v>62</v>
      </c>
    </row>
    <row r="35" spans="1:4" x14ac:dyDescent="0.2">
      <c r="A35" s="23" t="s">
        <v>104</v>
      </c>
      <c r="C35" s="23">
        <v>90</v>
      </c>
      <c r="D35" s="23">
        <v>93</v>
      </c>
    </row>
    <row r="36" spans="1:4" x14ac:dyDescent="0.2">
      <c r="A36" s="6" t="s">
        <v>105</v>
      </c>
      <c r="B36" s="6"/>
      <c r="C36" s="6">
        <v>93</v>
      </c>
      <c r="D36" s="6">
        <v>79</v>
      </c>
    </row>
    <row r="37" spans="1:4" x14ac:dyDescent="0.2">
      <c r="A37" s="6" t="s">
        <v>50</v>
      </c>
      <c r="B37" s="6"/>
      <c r="C37" s="6">
        <v>87</v>
      </c>
      <c r="D37" s="6">
        <v>47</v>
      </c>
    </row>
    <row r="38" spans="1:4" x14ac:dyDescent="0.2">
      <c r="A38" s="6" t="s">
        <v>106</v>
      </c>
      <c r="B38" s="6"/>
      <c r="C38" s="6">
        <v>88</v>
      </c>
      <c r="D38" s="6">
        <v>71</v>
      </c>
    </row>
    <row r="39" spans="1:4" x14ac:dyDescent="0.2">
      <c r="A39" s="6" t="s">
        <v>63</v>
      </c>
      <c r="C39" s="6">
        <v>83</v>
      </c>
      <c r="D39" s="6">
        <v>71</v>
      </c>
    </row>
    <row r="40" spans="1:4" x14ac:dyDescent="0.2">
      <c r="A40" s="6" t="s">
        <v>108</v>
      </c>
      <c r="B40" s="6"/>
      <c r="C40" s="6">
        <v>95</v>
      </c>
      <c r="D40" s="6">
        <v>61</v>
      </c>
    </row>
    <row r="41" spans="1:4" x14ac:dyDescent="0.2">
      <c r="A41" s="23" t="s">
        <v>109</v>
      </c>
      <c r="B41" s="23"/>
      <c r="C41" s="23">
        <v>77</v>
      </c>
      <c r="D41" s="23">
        <v>78</v>
      </c>
    </row>
    <row r="42" spans="1:4" x14ac:dyDescent="0.2">
      <c r="A42" s="6" t="s">
        <v>110</v>
      </c>
      <c r="B42" s="6"/>
      <c r="C42" s="6">
        <v>83</v>
      </c>
      <c r="D42" s="6">
        <v>66</v>
      </c>
    </row>
    <row r="43" spans="1:4" x14ac:dyDescent="0.2">
      <c r="A43" s="6" t="s">
        <v>116</v>
      </c>
      <c r="C43" s="6">
        <v>72</v>
      </c>
      <c r="D43" s="6">
        <v>38</v>
      </c>
    </row>
    <row r="44" spans="1:4" x14ac:dyDescent="0.2">
      <c r="A44" s="6" t="s">
        <v>117</v>
      </c>
      <c r="B44" s="6"/>
      <c r="C44" s="6">
        <v>103</v>
      </c>
      <c r="D44" s="6">
        <v>70</v>
      </c>
    </row>
    <row r="45" spans="1:4" x14ac:dyDescent="0.2">
      <c r="A45" s="6" t="s">
        <v>118</v>
      </c>
      <c r="C45" s="1">
        <v>91</v>
      </c>
      <c r="D45" s="1">
        <v>83</v>
      </c>
    </row>
    <row r="46" spans="1:4" x14ac:dyDescent="0.2">
      <c r="A46" s="23" t="s">
        <v>119</v>
      </c>
      <c r="B46" s="23"/>
      <c r="C46" s="23">
        <v>57</v>
      </c>
      <c r="D46" s="23">
        <v>61</v>
      </c>
    </row>
    <row r="47" spans="1:4" x14ac:dyDescent="0.2">
      <c r="A47" s="6" t="s">
        <v>120</v>
      </c>
      <c r="C47" s="6">
        <v>82</v>
      </c>
      <c r="D47" s="6">
        <v>63</v>
      </c>
    </row>
    <row r="48" spans="1:4" x14ac:dyDescent="0.2">
      <c r="A48" s="6" t="s">
        <v>62</v>
      </c>
      <c r="B48" s="6"/>
      <c r="C48" s="6">
        <v>93</v>
      </c>
      <c r="D48" s="6">
        <v>70</v>
      </c>
    </row>
    <row r="49" spans="1:4" x14ac:dyDescent="0.2">
      <c r="A49" s="6" t="s">
        <v>121</v>
      </c>
      <c r="C49" s="6">
        <v>85</v>
      </c>
      <c r="D49" s="6">
        <v>76</v>
      </c>
    </row>
    <row r="50" spans="1:4" x14ac:dyDescent="0.2">
      <c r="A50" s="23" t="s">
        <v>67</v>
      </c>
      <c r="B50" s="23"/>
      <c r="C50" s="23">
        <v>75</v>
      </c>
      <c r="D50" s="23">
        <v>80</v>
      </c>
    </row>
    <row r="51" spans="1:4" x14ac:dyDescent="0.2">
      <c r="A51" s="23" t="s">
        <v>63</v>
      </c>
      <c r="B51" s="23"/>
      <c r="C51" s="23">
        <v>69</v>
      </c>
      <c r="D51" s="23">
        <v>84</v>
      </c>
    </row>
    <row r="52" spans="1:4" x14ac:dyDescent="0.2">
      <c r="A52" s="17" t="s">
        <v>67</v>
      </c>
      <c r="C52" s="6">
        <v>72</v>
      </c>
      <c r="D52" s="6">
        <v>58</v>
      </c>
    </row>
    <row r="53" spans="1:4" x14ac:dyDescent="0.2">
      <c r="A53" s="23" t="s">
        <v>122</v>
      </c>
      <c r="B53" s="23"/>
      <c r="C53" s="23">
        <v>68</v>
      </c>
      <c r="D53" s="23">
        <v>77</v>
      </c>
    </row>
    <row r="54" spans="1:4" x14ac:dyDescent="0.2">
      <c r="A54" s="1" t="s">
        <v>76</v>
      </c>
      <c r="C54" s="1">
        <v>61</v>
      </c>
      <c r="D54" s="1">
        <v>73</v>
      </c>
    </row>
    <row r="55" spans="1:4" x14ac:dyDescent="0.2">
      <c r="A55" s="6" t="s">
        <v>123</v>
      </c>
      <c r="C55" s="1">
        <v>75</v>
      </c>
      <c r="D55" s="1">
        <v>56</v>
      </c>
    </row>
    <row r="56" spans="1:4" x14ac:dyDescent="0.2">
      <c r="A56" s="6" t="s">
        <v>124</v>
      </c>
      <c r="C56" s="1">
        <v>105</v>
      </c>
      <c r="D56" s="1">
        <v>62</v>
      </c>
    </row>
    <row r="57" spans="1:4" x14ac:dyDescent="0.2">
      <c r="A57" s="6" t="s">
        <v>122</v>
      </c>
      <c r="C57" s="1">
        <v>112</v>
      </c>
      <c r="D57" s="1">
        <v>56</v>
      </c>
    </row>
    <row r="58" spans="1:4" x14ac:dyDescent="0.2">
      <c r="A58" s="17" t="s">
        <v>126</v>
      </c>
      <c r="C58" s="1">
        <v>90</v>
      </c>
      <c r="D58" s="1">
        <v>61</v>
      </c>
    </row>
    <row r="59" spans="1:4" x14ac:dyDescent="0.2">
      <c r="A59" s="6" t="s">
        <v>127</v>
      </c>
      <c r="C59" s="1">
        <v>111</v>
      </c>
      <c r="D59" s="1">
        <v>67</v>
      </c>
    </row>
    <row r="60" spans="1:4" x14ac:dyDescent="0.2">
      <c r="A60" s="6" t="s">
        <v>123</v>
      </c>
      <c r="B60" s="6"/>
      <c r="C60" s="6">
        <v>72</v>
      </c>
      <c r="D60" s="6">
        <v>57</v>
      </c>
    </row>
    <row r="61" spans="1:4" x14ac:dyDescent="0.2">
      <c r="A61" s="6" t="s">
        <v>129</v>
      </c>
      <c r="B61" s="6"/>
      <c r="C61" s="6">
        <v>90</v>
      </c>
      <c r="D61" s="6">
        <v>52</v>
      </c>
    </row>
    <row r="62" spans="1:4" x14ac:dyDescent="0.2">
      <c r="A62" s="6" t="s">
        <v>129</v>
      </c>
      <c r="B62" s="6"/>
      <c r="C62" s="6">
        <v>116</v>
      </c>
      <c r="D62" s="6">
        <v>58</v>
      </c>
    </row>
    <row r="63" spans="1:4" x14ac:dyDescent="0.2">
      <c r="A63" s="1" t="s">
        <v>120</v>
      </c>
      <c r="C63" s="1">
        <v>63</v>
      </c>
      <c r="D63" s="1">
        <v>78</v>
      </c>
    </row>
    <row r="64" spans="1:4" x14ac:dyDescent="0.2">
      <c r="A64" s="6" t="s">
        <v>62</v>
      </c>
      <c r="B64" s="6"/>
      <c r="C64" s="6">
        <v>85</v>
      </c>
      <c r="D64" s="6">
        <v>78</v>
      </c>
    </row>
    <row r="65" spans="1:4" x14ac:dyDescent="0.2">
      <c r="A65" s="6" t="s">
        <v>122</v>
      </c>
      <c r="B65" s="6"/>
      <c r="C65" s="6">
        <v>92</v>
      </c>
      <c r="D65" s="6">
        <v>70</v>
      </c>
    </row>
    <row r="66" spans="1:4" x14ac:dyDescent="0.2">
      <c r="A66" s="6" t="s">
        <v>120</v>
      </c>
      <c r="C66" s="6">
        <v>82</v>
      </c>
      <c r="D66" s="6">
        <v>73</v>
      </c>
    </row>
    <row r="67" spans="1:4" x14ac:dyDescent="0.2">
      <c r="A67" s="6" t="s">
        <v>132</v>
      </c>
      <c r="C67" s="6">
        <v>107</v>
      </c>
      <c r="D67" s="6">
        <v>100</v>
      </c>
    </row>
    <row r="68" spans="1:4" x14ac:dyDescent="0.2">
      <c r="A68" s="6" t="s">
        <v>133</v>
      </c>
      <c r="C68" s="6">
        <v>99</v>
      </c>
      <c r="D68" s="6">
        <v>97</v>
      </c>
    </row>
    <row r="69" spans="1:4" x14ac:dyDescent="0.2">
      <c r="A69" s="24" t="s">
        <v>67</v>
      </c>
      <c r="B69" s="3"/>
      <c r="C69" s="3">
        <v>61</v>
      </c>
      <c r="D69" s="3">
        <v>85</v>
      </c>
    </row>
    <row r="70" spans="1:4" x14ac:dyDescent="0.2">
      <c r="A70" s="1" t="s">
        <v>12</v>
      </c>
      <c r="C70" s="1">
        <f>SUM(C30:C69)</f>
        <v>3438</v>
      </c>
      <c r="D70" s="1">
        <f>SUM(D30:D69)</f>
        <v>2791</v>
      </c>
    </row>
    <row r="72" spans="1:4" x14ac:dyDescent="0.2">
      <c r="A72" s="1" t="s">
        <v>65</v>
      </c>
      <c r="C72" s="19">
        <f>AVERAGE(C30:C69)</f>
        <v>85.95</v>
      </c>
      <c r="D72" s="19">
        <f>AVERAGE(D30:D69)</f>
        <v>69.775000000000006</v>
      </c>
    </row>
  </sheetData>
  <sortState xmlns:xlrd2="http://schemas.microsoft.com/office/spreadsheetml/2017/richdata2" ref="A5:Y21">
    <sortCondition descending="1" ref="C5:C21"/>
  </sortState>
  <printOptions headings="1" gridLines="1"/>
  <pageMargins left="0.7" right="0.7" top="0.75" bottom="0.75" header="0.3" footer="0.3"/>
  <pageSetup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743BC-4F1D-D648-8E72-073DE1CA0B84}">
  <dimension ref="A1:Y34"/>
  <sheetViews>
    <sheetView workbookViewId="0">
      <pane ySplit="1720" topLeftCell="A8" activePane="bottomLeft"/>
      <selection activeCell="A2" sqref="A2"/>
      <selection pane="bottomLeft" activeCell="A19" sqref="A19"/>
    </sheetView>
  </sheetViews>
  <sheetFormatPr baseColWidth="10" defaultRowHeight="16" x14ac:dyDescent="0.2"/>
  <cols>
    <col min="1" max="1" width="29.1640625" style="1" bestFit="1" customWidth="1"/>
    <col min="2" max="2" width="3.1640625" style="1" bestFit="1" customWidth="1"/>
    <col min="3" max="3" width="5.5" style="1" bestFit="1" customWidth="1"/>
    <col min="4" max="5" width="6.1640625" style="1" bestFit="1" customWidth="1"/>
    <col min="6" max="6" width="5.6640625" style="1" bestFit="1" customWidth="1"/>
    <col min="7" max="7" width="7.1640625" style="5" bestFit="1" customWidth="1"/>
    <col min="8" max="8" width="6.1640625" style="1" bestFit="1" customWidth="1"/>
    <col min="9" max="9" width="5.6640625" style="1" bestFit="1" customWidth="1"/>
    <col min="10" max="10" width="6.1640625" style="5" bestFit="1" customWidth="1"/>
    <col min="11" max="11" width="4.83203125" style="1" bestFit="1" customWidth="1"/>
    <col min="12" max="12" width="4.33203125" style="1" bestFit="1" customWidth="1"/>
    <col min="13" max="13" width="6.1640625" style="5" bestFit="1" customWidth="1"/>
    <col min="14" max="14" width="5.83203125" style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88</v>
      </c>
    </row>
    <row r="3" spans="1:25" x14ac:dyDescent="0.2">
      <c r="N3" s="1" t="s">
        <v>17</v>
      </c>
      <c r="V3" s="1" t="s">
        <v>52</v>
      </c>
      <c r="W3" s="1" t="s">
        <v>53</v>
      </c>
      <c r="X3" s="1"/>
      <c r="Y3" s="1" t="s">
        <v>48</v>
      </c>
    </row>
    <row r="4" spans="1:25" x14ac:dyDescent="0.2">
      <c r="A4" s="1" t="s">
        <v>16</v>
      </c>
      <c r="B4" s="1" t="s">
        <v>11</v>
      </c>
      <c r="C4" s="1" t="s">
        <v>32</v>
      </c>
      <c r="D4" s="1" t="s">
        <v>1</v>
      </c>
      <c r="E4" s="1" t="s">
        <v>10</v>
      </c>
      <c r="F4" s="1" t="s">
        <v>2</v>
      </c>
      <c r="G4" s="5" t="s">
        <v>3</v>
      </c>
      <c r="H4" s="1" t="s">
        <v>5</v>
      </c>
      <c r="I4" s="1" t="s">
        <v>4</v>
      </c>
      <c r="J4" s="5" t="s">
        <v>6</v>
      </c>
      <c r="K4" s="1" t="s">
        <v>7</v>
      </c>
      <c r="L4" s="1" t="s">
        <v>8</v>
      </c>
      <c r="M4" s="5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19</v>
      </c>
      <c r="S4" s="1" t="s">
        <v>20</v>
      </c>
      <c r="T4" s="1" t="s">
        <v>9</v>
      </c>
      <c r="U4" s="1" t="s">
        <v>21</v>
      </c>
      <c r="V4" s="1" t="s">
        <v>54</v>
      </c>
      <c r="W4" s="1" t="s">
        <v>54</v>
      </c>
      <c r="X4" s="1" t="s">
        <v>47</v>
      </c>
      <c r="Y4" s="1" t="s">
        <v>49</v>
      </c>
    </row>
    <row r="5" spans="1:25" x14ac:dyDescent="0.2">
      <c r="A5" s="6" t="s">
        <v>78</v>
      </c>
      <c r="B5" s="1">
        <v>1</v>
      </c>
      <c r="D5" s="1">
        <v>3</v>
      </c>
      <c r="E5" s="1">
        <v>1</v>
      </c>
      <c r="F5" s="1">
        <v>2</v>
      </c>
      <c r="G5" s="5">
        <f>E5/F5</f>
        <v>0.5</v>
      </c>
      <c r="J5" s="5" t="e">
        <f t="shared" ref="J5" si="0">H5/I5</f>
        <v>#DIV/0!</v>
      </c>
      <c r="K5" s="1">
        <v>1</v>
      </c>
      <c r="L5" s="1">
        <v>1</v>
      </c>
      <c r="P5" s="1">
        <f>N5+O5</f>
        <v>0</v>
      </c>
      <c r="S5" s="1">
        <v>2</v>
      </c>
      <c r="V5" s="1">
        <f t="shared" ref="V5:V17" si="1">D5+E5+H5+K5+P5+Q5+R5+S5+U5</f>
        <v>7</v>
      </c>
      <c r="W5" s="1">
        <f t="shared" ref="W5:W17" si="2">F5-E5+I5-H5+L5-K5+T5</f>
        <v>1</v>
      </c>
      <c r="X5" s="1">
        <f t="shared" ref="X5:X17" si="3">V5-W5</f>
        <v>6</v>
      </c>
      <c r="Y5" s="5">
        <f>X5/V5</f>
        <v>0.8571428571428571</v>
      </c>
    </row>
    <row r="6" spans="1:25" x14ac:dyDescent="0.2">
      <c r="A6" s="6" t="s">
        <v>80</v>
      </c>
      <c r="B6" s="1">
        <v>1</v>
      </c>
      <c r="H6" s="1">
        <v>0</v>
      </c>
      <c r="I6" s="1">
        <v>1</v>
      </c>
      <c r="P6" s="1">
        <f t="shared" ref="P6:P17" si="4">N6+O6</f>
        <v>0</v>
      </c>
      <c r="S6" s="1">
        <v>2</v>
      </c>
      <c r="V6" s="1">
        <f t="shared" si="1"/>
        <v>2</v>
      </c>
      <c r="W6" s="1">
        <f t="shared" si="2"/>
        <v>1</v>
      </c>
      <c r="X6" s="1">
        <f t="shared" si="3"/>
        <v>1</v>
      </c>
      <c r="Y6" s="5">
        <f>X6/V6</f>
        <v>0.5</v>
      </c>
    </row>
    <row r="7" spans="1:25" x14ac:dyDescent="0.2">
      <c r="A7" s="6" t="s">
        <v>103</v>
      </c>
      <c r="B7" s="1">
        <v>1</v>
      </c>
      <c r="D7" s="1">
        <v>2</v>
      </c>
      <c r="E7" s="1">
        <v>1</v>
      </c>
      <c r="F7" s="1">
        <v>1</v>
      </c>
      <c r="H7" s="1">
        <v>0</v>
      </c>
      <c r="I7" s="1">
        <v>1</v>
      </c>
      <c r="N7" s="1">
        <v>1</v>
      </c>
      <c r="P7" s="1">
        <f t="shared" si="4"/>
        <v>1</v>
      </c>
      <c r="Q7" s="1">
        <v>1</v>
      </c>
      <c r="V7" s="1">
        <f t="shared" si="1"/>
        <v>5</v>
      </c>
      <c r="W7" s="1">
        <f t="shared" si="2"/>
        <v>1</v>
      </c>
      <c r="X7" s="1">
        <f t="shared" si="3"/>
        <v>4</v>
      </c>
      <c r="Y7" s="5">
        <f>X7/V7</f>
        <v>0.8</v>
      </c>
    </row>
    <row r="8" spans="1:25" x14ac:dyDescent="0.2">
      <c r="A8" s="9" t="s">
        <v>104</v>
      </c>
      <c r="B8" s="1">
        <v>1</v>
      </c>
      <c r="N8" s="1">
        <v>1</v>
      </c>
      <c r="P8" s="1">
        <f t="shared" si="4"/>
        <v>1</v>
      </c>
      <c r="T8" s="1">
        <v>1</v>
      </c>
      <c r="V8" s="1">
        <f t="shared" si="1"/>
        <v>1</v>
      </c>
      <c r="W8" s="1">
        <f t="shared" si="2"/>
        <v>1</v>
      </c>
      <c r="X8" s="1">
        <f t="shared" si="3"/>
        <v>0</v>
      </c>
      <c r="Y8" s="5">
        <f>X8/V8</f>
        <v>0</v>
      </c>
    </row>
    <row r="9" spans="1:25" x14ac:dyDescent="0.2">
      <c r="A9" s="17" t="s">
        <v>50</v>
      </c>
      <c r="B9" s="1">
        <v>1</v>
      </c>
      <c r="D9" s="1">
        <v>3</v>
      </c>
      <c r="H9" s="1">
        <v>1</v>
      </c>
      <c r="I9" s="1">
        <v>5</v>
      </c>
      <c r="P9" s="1">
        <f t="shared" si="4"/>
        <v>0</v>
      </c>
      <c r="Q9" s="1">
        <v>3</v>
      </c>
      <c r="T9" s="1">
        <v>1</v>
      </c>
      <c r="V9" s="1">
        <f t="shared" si="1"/>
        <v>7</v>
      </c>
      <c r="W9" s="1">
        <f t="shared" si="2"/>
        <v>5</v>
      </c>
      <c r="X9" s="1">
        <f t="shared" si="3"/>
        <v>2</v>
      </c>
      <c r="Y9" s="5">
        <f t="shared" ref="Y9:Y11" si="5">X9/V9</f>
        <v>0.2857142857142857</v>
      </c>
    </row>
    <row r="10" spans="1:25" x14ac:dyDescent="0.2">
      <c r="A10" s="17" t="s">
        <v>106</v>
      </c>
      <c r="B10" s="1">
        <v>1</v>
      </c>
      <c r="H10" s="1">
        <v>0</v>
      </c>
      <c r="I10" s="1">
        <v>1</v>
      </c>
      <c r="P10" s="1">
        <f t="shared" si="4"/>
        <v>0</v>
      </c>
      <c r="V10" s="1">
        <f t="shared" si="1"/>
        <v>0</v>
      </c>
      <c r="W10" s="1">
        <f t="shared" si="2"/>
        <v>1</v>
      </c>
      <c r="X10" s="1">
        <f t="shared" si="3"/>
        <v>-1</v>
      </c>
      <c r="Y10" s="5" t="e">
        <f t="shared" si="5"/>
        <v>#DIV/0!</v>
      </c>
    </row>
    <row r="11" spans="1:25" x14ac:dyDescent="0.2">
      <c r="A11" s="17" t="s">
        <v>108</v>
      </c>
      <c r="B11" s="1">
        <v>1</v>
      </c>
      <c r="D11" s="1">
        <v>2</v>
      </c>
      <c r="E11" s="1">
        <v>1</v>
      </c>
      <c r="F11" s="1">
        <v>2</v>
      </c>
      <c r="H11" s="1">
        <v>0</v>
      </c>
      <c r="I11" s="1">
        <v>3</v>
      </c>
      <c r="P11" s="1">
        <f t="shared" si="4"/>
        <v>0</v>
      </c>
      <c r="T11" s="1">
        <v>1</v>
      </c>
      <c r="V11" s="1">
        <f t="shared" si="1"/>
        <v>3</v>
      </c>
      <c r="W11" s="1">
        <f t="shared" si="2"/>
        <v>5</v>
      </c>
      <c r="X11" s="1">
        <f t="shared" si="3"/>
        <v>-2</v>
      </c>
      <c r="Y11" s="5">
        <f t="shared" si="5"/>
        <v>-0.66666666666666663</v>
      </c>
    </row>
    <row r="12" spans="1:25" x14ac:dyDescent="0.2">
      <c r="A12" s="6" t="s">
        <v>111</v>
      </c>
      <c r="B12" s="1">
        <v>1</v>
      </c>
      <c r="D12" s="1">
        <v>0</v>
      </c>
      <c r="H12" s="1">
        <v>0</v>
      </c>
      <c r="I12" s="1">
        <v>1</v>
      </c>
      <c r="P12" s="1">
        <f t="shared" si="4"/>
        <v>0</v>
      </c>
      <c r="V12" s="1">
        <f t="shared" si="1"/>
        <v>0</v>
      </c>
      <c r="W12" s="1">
        <f t="shared" si="2"/>
        <v>1</v>
      </c>
      <c r="X12" s="1">
        <f t="shared" si="3"/>
        <v>-1</v>
      </c>
      <c r="Y12" s="5" t="e">
        <f t="shared" ref="Y12" si="6">X12/V12</f>
        <v>#DIV/0!</v>
      </c>
    </row>
    <row r="13" spans="1:25" x14ac:dyDescent="0.2">
      <c r="A13" s="6" t="s">
        <v>40</v>
      </c>
      <c r="B13" s="1">
        <v>1</v>
      </c>
      <c r="D13" s="1">
        <v>5</v>
      </c>
      <c r="E13" s="1">
        <v>1</v>
      </c>
      <c r="F13" s="1">
        <v>1</v>
      </c>
      <c r="H13" s="1">
        <v>1</v>
      </c>
      <c r="I13" s="1">
        <v>2</v>
      </c>
      <c r="P13" s="1">
        <f t="shared" si="4"/>
        <v>0</v>
      </c>
      <c r="S13" s="1">
        <v>1</v>
      </c>
      <c r="V13" s="1">
        <f t="shared" si="1"/>
        <v>8</v>
      </c>
      <c r="W13" s="1">
        <f t="shared" si="2"/>
        <v>1</v>
      </c>
      <c r="X13" s="1">
        <f t="shared" si="3"/>
        <v>7</v>
      </c>
      <c r="Y13" s="5">
        <f t="shared" ref="Y13" si="7">X13/V13</f>
        <v>0.875</v>
      </c>
    </row>
    <row r="14" spans="1:25" x14ac:dyDescent="0.2">
      <c r="A14" s="17" t="s">
        <v>117</v>
      </c>
      <c r="B14" s="1">
        <v>1</v>
      </c>
      <c r="D14" s="1">
        <v>3</v>
      </c>
      <c r="E14" s="1">
        <v>0</v>
      </c>
      <c r="F14" s="1">
        <v>1</v>
      </c>
      <c r="H14" s="1">
        <v>1</v>
      </c>
      <c r="I14" s="1">
        <v>3</v>
      </c>
      <c r="N14" s="1">
        <v>1</v>
      </c>
      <c r="P14" s="1">
        <f t="shared" si="4"/>
        <v>1</v>
      </c>
      <c r="Q14" s="1">
        <v>3</v>
      </c>
      <c r="S14" s="1">
        <v>1</v>
      </c>
      <c r="V14" s="1">
        <f t="shared" si="1"/>
        <v>9</v>
      </c>
      <c r="W14" s="1">
        <f t="shared" si="2"/>
        <v>3</v>
      </c>
      <c r="X14" s="1">
        <f t="shared" si="3"/>
        <v>6</v>
      </c>
      <c r="Y14" s="5">
        <f t="shared" ref="Y14" si="8">X14/V14</f>
        <v>0.66666666666666663</v>
      </c>
    </row>
    <row r="15" spans="1:25" x14ac:dyDescent="0.2">
      <c r="A15" s="17" t="s">
        <v>124</v>
      </c>
      <c r="B15" s="1">
        <v>1</v>
      </c>
      <c r="D15" s="1">
        <v>3</v>
      </c>
      <c r="H15" s="1">
        <v>1</v>
      </c>
      <c r="I15" s="1">
        <v>1</v>
      </c>
      <c r="P15" s="1">
        <f t="shared" si="4"/>
        <v>0</v>
      </c>
      <c r="V15" s="1">
        <f t="shared" si="1"/>
        <v>4</v>
      </c>
      <c r="W15" s="1">
        <f t="shared" si="2"/>
        <v>0</v>
      </c>
      <c r="X15" s="1">
        <f t="shared" si="3"/>
        <v>4</v>
      </c>
      <c r="Y15" s="5">
        <f t="shared" ref="Y15:Y16" si="9">X15/V15</f>
        <v>1</v>
      </c>
    </row>
    <row r="16" spans="1:25" x14ac:dyDescent="0.2">
      <c r="A16" s="17" t="s">
        <v>122</v>
      </c>
      <c r="B16" s="1">
        <v>1</v>
      </c>
      <c r="D16" s="1">
        <v>3</v>
      </c>
      <c r="H16" s="1">
        <v>1</v>
      </c>
      <c r="I16" s="1">
        <v>2</v>
      </c>
      <c r="N16" s="1">
        <v>1</v>
      </c>
      <c r="P16" s="1">
        <f t="shared" si="4"/>
        <v>1</v>
      </c>
      <c r="V16" s="1">
        <f t="shared" si="1"/>
        <v>5</v>
      </c>
      <c r="W16" s="1">
        <f t="shared" si="2"/>
        <v>1</v>
      </c>
      <c r="X16" s="1">
        <f t="shared" si="3"/>
        <v>4</v>
      </c>
      <c r="Y16" s="5">
        <f t="shared" si="9"/>
        <v>0.8</v>
      </c>
    </row>
    <row r="17" spans="1:25" x14ac:dyDescent="0.2">
      <c r="A17" s="17" t="s">
        <v>126</v>
      </c>
      <c r="B17" s="1">
        <v>1</v>
      </c>
      <c r="D17" s="1">
        <v>2</v>
      </c>
      <c r="E17" s="1">
        <v>1</v>
      </c>
      <c r="F17" s="1">
        <v>1</v>
      </c>
      <c r="H17" s="1">
        <v>0</v>
      </c>
      <c r="I17" s="1">
        <v>1</v>
      </c>
      <c r="O17" s="1">
        <v>1</v>
      </c>
      <c r="P17" s="1">
        <f t="shared" si="4"/>
        <v>1</v>
      </c>
      <c r="T17" s="1">
        <v>2</v>
      </c>
      <c r="V17" s="1">
        <f t="shared" si="1"/>
        <v>4</v>
      </c>
      <c r="W17" s="1">
        <f t="shared" si="2"/>
        <v>3</v>
      </c>
      <c r="X17" s="1">
        <f t="shared" si="3"/>
        <v>1</v>
      </c>
      <c r="Y17" s="5">
        <f t="shared" ref="Y17" si="10">X17/V17</f>
        <v>0.25</v>
      </c>
    </row>
    <row r="18" spans="1:25" x14ac:dyDescent="0.2">
      <c r="A18" s="9" t="s">
        <v>66</v>
      </c>
      <c r="B18" s="9">
        <v>1</v>
      </c>
      <c r="C18" s="9"/>
      <c r="D18" s="1">
        <v>3</v>
      </c>
      <c r="H18" s="1">
        <v>1</v>
      </c>
      <c r="I18" s="1">
        <v>1</v>
      </c>
      <c r="V18" s="1">
        <f t="shared" ref="V18" si="11">D18+E18+H18+K18+P18+Q18+R18+S18+U18</f>
        <v>4</v>
      </c>
      <c r="W18" s="1">
        <f t="shared" ref="W18" si="12">F18-E18+I18-H18+L18-K18+T18</f>
        <v>0</v>
      </c>
      <c r="X18" s="1">
        <f t="shared" ref="X18" si="13">V18-W18</f>
        <v>4</v>
      </c>
      <c r="Y18" s="5">
        <f t="shared" ref="Y18" si="14">X18/V18</f>
        <v>1</v>
      </c>
    </row>
    <row r="19" spans="1:25" x14ac:dyDescent="0.2">
      <c r="A19" s="6"/>
      <c r="V19" s="1"/>
      <c r="W19" s="1"/>
      <c r="X19" s="1"/>
      <c r="Y19" s="5" t="e">
        <f t="shared" ref="Y19" si="15">X19/V19</f>
        <v>#DIV/0!</v>
      </c>
    </row>
    <row r="20" spans="1:25" x14ac:dyDescent="0.2">
      <c r="A20" s="6"/>
      <c r="V20" s="1"/>
      <c r="W20" s="1"/>
      <c r="X20" s="1"/>
      <c r="Y20" s="5" t="e">
        <f t="shared" ref="Y20" si="16">X20/V20</f>
        <v>#DIV/0!</v>
      </c>
    </row>
    <row r="21" spans="1:25" x14ac:dyDescent="0.2">
      <c r="A21" s="6"/>
      <c r="V21" s="1"/>
      <c r="W21" s="1"/>
      <c r="X21" s="1"/>
      <c r="Y21" s="5" t="e">
        <f t="shared" ref="Y21" si="17">X21/V21</f>
        <v>#DIV/0!</v>
      </c>
    </row>
    <row r="22" spans="1:25" x14ac:dyDescent="0.2">
      <c r="V22" s="1"/>
      <c r="W22" s="1"/>
      <c r="X22" s="1"/>
      <c r="Y22" s="5" t="e">
        <f t="shared" ref="Y22" si="18">X22/V22</f>
        <v>#DIV/0!</v>
      </c>
    </row>
    <row r="23" spans="1:25" x14ac:dyDescent="0.2">
      <c r="V23" s="1"/>
      <c r="W23" s="1"/>
      <c r="X23" s="1"/>
      <c r="Y23" s="5" t="e">
        <f t="shared" ref="Y23" si="19">X23/V23</f>
        <v>#DIV/0!</v>
      </c>
    </row>
    <row r="24" spans="1:25" x14ac:dyDescent="0.2">
      <c r="V24" s="1"/>
      <c r="W24" s="1"/>
      <c r="X24" s="1"/>
      <c r="Y24" s="5" t="e">
        <f t="shared" ref="Y24" si="20">X24/V24</f>
        <v>#DIV/0!</v>
      </c>
    </row>
    <row r="25" spans="1:25" x14ac:dyDescent="0.2">
      <c r="A25" s="6"/>
      <c r="V25" s="1"/>
      <c r="W25" s="1"/>
      <c r="X25" s="1"/>
      <c r="Y25" s="5" t="e">
        <f t="shared" ref="Y25:Y26" si="21">X25/V25</f>
        <v>#DIV/0!</v>
      </c>
    </row>
    <row r="26" spans="1:25" x14ac:dyDescent="0.2">
      <c r="A26" s="6"/>
      <c r="V26" s="1"/>
      <c r="W26" s="1"/>
      <c r="X26" s="1"/>
      <c r="Y26" s="5" t="e">
        <f t="shared" si="21"/>
        <v>#DIV/0!</v>
      </c>
    </row>
    <row r="27" spans="1:25" x14ac:dyDescent="0.2">
      <c r="A27" s="6"/>
      <c r="V27" s="1"/>
      <c r="W27" s="1"/>
      <c r="X27" s="1"/>
      <c r="Y27" s="5" t="e">
        <f t="shared" ref="Y27" si="22">X27/V27</f>
        <v>#DIV/0!</v>
      </c>
    </row>
    <row r="28" spans="1:25" x14ac:dyDescent="0.2">
      <c r="V28" s="1"/>
      <c r="W28" s="1"/>
      <c r="X28" s="1"/>
      <c r="Y28" s="5" t="e">
        <f t="shared" ref="Y28" si="23">X28/V28</f>
        <v>#DIV/0!</v>
      </c>
    </row>
    <row r="29" spans="1:25" x14ac:dyDescent="0.2">
      <c r="A29" s="6"/>
      <c r="V29" s="1"/>
      <c r="W29" s="1"/>
      <c r="X29" s="1"/>
      <c r="Y29" s="5" t="e">
        <f t="shared" ref="Y29:Y30" si="24">X29/V29</f>
        <v>#DIV/0!</v>
      </c>
    </row>
    <row r="30" spans="1:25" x14ac:dyDescent="0.2">
      <c r="V30" s="1"/>
      <c r="W30" s="1"/>
      <c r="X30" s="1"/>
      <c r="Y30" s="5" t="e">
        <f t="shared" si="24"/>
        <v>#DIV/0!</v>
      </c>
    </row>
    <row r="31" spans="1:25" x14ac:dyDescent="0.2">
      <c r="V31" s="1"/>
      <c r="W31" s="1"/>
      <c r="X31" s="1"/>
      <c r="Y31" s="5" t="e">
        <f t="shared" ref="Y31" si="25">X31/V31</f>
        <v>#DIV/0!</v>
      </c>
    </row>
    <row r="32" spans="1:25" x14ac:dyDescent="0.2">
      <c r="A32" s="6"/>
      <c r="V32" s="1"/>
      <c r="W32" s="1"/>
      <c r="X32" s="1"/>
      <c r="Y32" s="5" t="e">
        <f t="shared" ref="Y32" si="26">X32/V32</f>
        <v>#DIV/0!</v>
      </c>
    </row>
    <row r="33" spans="1:25" x14ac:dyDescent="0.2">
      <c r="A33" s="3"/>
      <c r="B33" s="3"/>
      <c r="C33" s="3"/>
      <c r="D33" s="3"/>
      <c r="E33" s="3"/>
      <c r="F33" s="3"/>
      <c r="G33" s="10"/>
      <c r="H33" s="3"/>
      <c r="I33" s="3"/>
      <c r="J33" s="10"/>
      <c r="K33" s="3"/>
      <c r="L33" s="3"/>
      <c r="M33" s="10"/>
      <c r="N33" s="3"/>
      <c r="O33" s="3"/>
      <c r="P33" s="3"/>
      <c r="Q33" s="3"/>
      <c r="R33" s="3"/>
      <c r="S33" s="3"/>
      <c r="T33" s="3"/>
      <c r="U33" s="3"/>
      <c r="V33" s="4"/>
      <c r="W33" s="4"/>
      <c r="X33" s="4"/>
      <c r="Y33" s="4"/>
    </row>
    <row r="34" spans="1:25" x14ac:dyDescent="0.2">
      <c r="A34" s="1" t="s">
        <v>12</v>
      </c>
      <c r="B34" s="1">
        <f>SUM(B5:B33)</f>
        <v>14</v>
      </c>
      <c r="C34" s="8">
        <f>AVERAGE(D5:D33)</f>
        <v>2.6363636363636362</v>
      </c>
      <c r="D34" s="1">
        <f>SUM(D5:D33)</f>
        <v>29</v>
      </c>
      <c r="E34" s="1">
        <f>SUM(E5:E33)</f>
        <v>5</v>
      </c>
      <c r="F34" s="1">
        <f>SUM(F5:F33)</f>
        <v>8</v>
      </c>
      <c r="G34" s="5">
        <f>E34/F34</f>
        <v>0.625</v>
      </c>
      <c r="H34" s="1">
        <f>SUM(H5:H33)</f>
        <v>6</v>
      </c>
      <c r="I34" s="1">
        <f>SUM(I5:I33)</f>
        <v>22</v>
      </c>
      <c r="J34" s="5">
        <f>H34/I34</f>
        <v>0.27272727272727271</v>
      </c>
      <c r="K34" s="1">
        <f>SUM(K5:K33)</f>
        <v>1</v>
      </c>
      <c r="L34" s="1">
        <f>SUM(L5:L33)</f>
        <v>1</v>
      </c>
      <c r="M34" s="5">
        <f>K34/L34</f>
        <v>1</v>
      </c>
      <c r="N34" s="1">
        <f t="shared" ref="N34:X34" si="27">SUM(N5:N33)</f>
        <v>4</v>
      </c>
      <c r="O34" s="1">
        <f t="shared" si="27"/>
        <v>1</v>
      </c>
      <c r="P34" s="1">
        <f t="shared" si="27"/>
        <v>5</v>
      </c>
      <c r="Q34" s="1">
        <f t="shared" si="27"/>
        <v>7</v>
      </c>
      <c r="R34" s="1">
        <f t="shared" si="27"/>
        <v>0</v>
      </c>
      <c r="S34" s="1">
        <f t="shared" si="27"/>
        <v>6</v>
      </c>
      <c r="T34" s="1">
        <f t="shared" si="27"/>
        <v>5</v>
      </c>
      <c r="U34" s="1">
        <f t="shared" si="27"/>
        <v>0</v>
      </c>
      <c r="V34" s="1">
        <f t="shared" si="27"/>
        <v>59</v>
      </c>
      <c r="W34" s="1">
        <f t="shared" si="27"/>
        <v>24</v>
      </c>
      <c r="X34" s="1">
        <f t="shared" si="27"/>
        <v>35</v>
      </c>
      <c r="Y34" s="5">
        <f t="shared" ref="Y34" si="28">X34/V34</f>
        <v>0.59322033898305082</v>
      </c>
    </row>
  </sheetData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8246-6A5F-0C47-8766-808A85A6B0E6}">
  <dimension ref="A1:Y49"/>
  <sheetViews>
    <sheetView workbookViewId="0">
      <pane ySplit="1400" topLeftCell="A33" activePane="bottomLeft"/>
      <selection pane="bottomLeft" activeCell="Q42" sqref="Q42"/>
    </sheetView>
  </sheetViews>
  <sheetFormatPr baseColWidth="10" defaultRowHeight="16" x14ac:dyDescent="0.2"/>
  <cols>
    <col min="1" max="1" width="23.6640625" style="1" bestFit="1" customWidth="1"/>
    <col min="2" max="2" width="3.1640625" style="1" bestFit="1" customWidth="1"/>
    <col min="3" max="3" width="4.5" style="1" bestFit="1" customWidth="1"/>
    <col min="4" max="5" width="6.1640625" style="1" bestFit="1" customWidth="1"/>
    <col min="6" max="6" width="5.6640625" style="1" bestFit="1" customWidth="1"/>
    <col min="7" max="7" width="10.83203125" style="5"/>
    <col min="8" max="8" width="6.1640625" style="1" bestFit="1" customWidth="1"/>
    <col min="9" max="9" width="5.6640625" style="1" bestFit="1" customWidth="1"/>
    <col min="10" max="10" width="6" style="5" bestFit="1" customWidth="1"/>
    <col min="11" max="11" width="4.83203125" style="1" bestFit="1" customWidth="1"/>
    <col min="12" max="12" width="4.33203125" style="1" bestFit="1" customWidth="1"/>
    <col min="13" max="13" width="5.6640625" style="1" bestFit="1" customWidth="1"/>
    <col min="14" max="14" width="4.83203125" style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26</v>
      </c>
    </row>
    <row r="2" spans="1:25" x14ac:dyDescent="0.2">
      <c r="N2" s="1" t="s">
        <v>17</v>
      </c>
      <c r="V2" s="1" t="s">
        <v>52</v>
      </c>
      <c r="W2" s="1" t="s">
        <v>53</v>
      </c>
      <c r="X2" s="1"/>
      <c r="Y2" s="1" t="s">
        <v>48</v>
      </c>
    </row>
    <row r="3" spans="1:25" x14ac:dyDescent="0.2">
      <c r="A3" s="1" t="s">
        <v>16</v>
      </c>
      <c r="B3" s="1" t="s">
        <v>11</v>
      </c>
      <c r="C3" s="1" t="s">
        <v>32</v>
      </c>
      <c r="D3" s="1" t="s">
        <v>1</v>
      </c>
      <c r="E3" s="1" t="s">
        <v>10</v>
      </c>
      <c r="F3" s="1" t="s">
        <v>2</v>
      </c>
      <c r="G3" s="5" t="s">
        <v>3</v>
      </c>
      <c r="H3" s="1" t="s">
        <v>5</v>
      </c>
      <c r="I3" s="1" t="s">
        <v>4</v>
      </c>
      <c r="J3" s="5" t="s">
        <v>6</v>
      </c>
      <c r="K3" s="1" t="s">
        <v>7</v>
      </c>
      <c r="L3" s="1" t="s">
        <v>8</v>
      </c>
      <c r="M3" s="1" t="s">
        <v>39</v>
      </c>
      <c r="N3" s="1" t="s">
        <v>14</v>
      </c>
      <c r="O3" s="1" t="s">
        <v>15</v>
      </c>
      <c r="P3" s="1" t="s">
        <v>13</v>
      </c>
      <c r="Q3" s="1" t="s">
        <v>18</v>
      </c>
      <c r="R3" s="1" t="s">
        <v>19</v>
      </c>
      <c r="S3" s="1" t="s">
        <v>20</v>
      </c>
      <c r="T3" s="1" t="s">
        <v>9</v>
      </c>
      <c r="U3" s="1" t="s">
        <v>21</v>
      </c>
      <c r="V3" s="1" t="s">
        <v>54</v>
      </c>
      <c r="W3" s="1" t="s">
        <v>54</v>
      </c>
      <c r="X3" s="1" t="s">
        <v>47</v>
      </c>
      <c r="Y3" s="1" t="s">
        <v>49</v>
      </c>
    </row>
    <row r="4" spans="1:25" x14ac:dyDescent="0.2">
      <c r="A4" s="6" t="s">
        <v>78</v>
      </c>
      <c r="B4" s="1">
        <v>1</v>
      </c>
      <c r="D4" s="1">
        <v>3</v>
      </c>
      <c r="E4" s="1">
        <v>1</v>
      </c>
      <c r="F4" s="1">
        <v>3</v>
      </c>
      <c r="H4" s="1">
        <v>0</v>
      </c>
      <c r="I4" s="1">
        <v>3</v>
      </c>
      <c r="J4" s="5">
        <f t="shared" ref="J4" si="0">H4/I4</f>
        <v>0</v>
      </c>
      <c r="K4" s="1">
        <v>1</v>
      </c>
      <c r="L4" s="1">
        <v>2</v>
      </c>
      <c r="N4" s="1">
        <v>3</v>
      </c>
      <c r="P4" s="1">
        <f>N4+O4</f>
        <v>3</v>
      </c>
      <c r="R4" s="1">
        <v>1</v>
      </c>
      <c r="V4" s="1">
        <f t="shared" ref="V4:V18" si="1">D4+E4+H4+K4+P4+Q4+R4+S4+U4</f>
        <v>9</v>
      </c>
      <c r="W4" s="1">
        <f t="shared" ref="W4:W18" si="2">F4-E4+I4-H4+L4-K4+T4</f>
        <v>6</v>
      </c>
      <c r="X4" s="1">
        <f t="shared" ref="X4:X18" si="3">V4-W4</f>
        <v>3</v>
      </c>
      <c r="Y4" s="5">
        <f t="shared" ref="Y4:Y9" si="4">X4/V4</f>
        <v>0.33333333333333331</v>
      </c>
    </row>
    <row r="5" spans="1:25" x14ac:dyDescent="0.2">
      <c r="A5" s="6" t="s">
        <v>80</v>
      </c>
      <c r="B5" s="1">
        <v>1</v>
      </c>
      <c r="D5" s="1">
        <v>10</v>
      </c>
      <c r="E5" s="1">
        <v>2</v>
      </c>
      <c r="F5" s="1">
        <v>2</v>
      </c>
      <c r="H5" s="1">
        <v>2</v>
      </c>
      <c r="I5" s="1">
        <v>3</v>
      </c>
      <c r="O5" s="1">
        <v>2</v>
      </c>
      <c r="P5" s="1">
        <f t="shared" ref="P5:P45" si="5">N5+O5</f>
        <v>2</v>
      </c>
      <c r="Q5" s="1">
        <v>1</v>
      </c>
      <c r="V5" s="1">
        <f t="shared" si="1"/>
        <v>17</v>
      </c>
      <c r="W5" s="1">
        <f t="shared" si="2"/>
        <v>1</v>
      </c>
      <c r="X5" s="1">
        <f t="shared" si="3"/>
        <v>16</v>
      </c>
      <c r="Y5" s="5">
        <f t="shared" si="4"/>
        <v>0.94117647058823528</v>
      </c>
    </row>
    <row r="6" spans="1:25" x14ac:dyDescent="0.2">
      <c r="A6" s="6" t="s">
        <v>71</v>
      </c>
      <c r="B6" s="1">
        <v>1</v>
      </c>
      <c r="D6" s="1">
        <v>0</v>
      </c>
      <c r="E6" s="1">
        <v>0</v>
      </c>
      <c r="F6" s="1">
        <v>1</v>
      </c>
      <c r="H6" s="1">
        <v>0</v>
      </c>
      <c r="I6" s="1">
        <v>1</v>
      </c>
      <c r="N6" s="1">
        <v>2</v>
      </c>
      <c r="P6" s="1">
        <f t="shared" si="5"/>
        <v>2</v>
      </c>
      <c r="V6" s="1">
        <f t="shared" si="1"/>
        <v>2</v>
      </c>
      <c r="W6" s="1">
        <f t="shared" si="2"/>
        <v>2</v>
      </c>
      <c r="X6" s="1">
        <f t="shared" si="3"/>
        <v>0</v>
      </c>
      <c r="Y6" s="5">
        <f t="shared" si="4"/>
        <v>0</v>
      </c>
    </row>
    <row r="7" spans="1:25" x14ac:dyDescent="0.2">
      <c r="A7" s="17" t="s">
        <v>22</v>
      </c>
      <c r="B7" s="1">
        <v>1</v>
      </c>
      <c r="D7" s="1">
        <v>14</v>
      </c>
      <c r="E7" s="1">
        <v>1</v>
      </c>
      <c r="F7" s="1">
        <v>2</v>
      </c>
      <c r="H7" s="1">
        <v>3</v>
      </c>
      <c r="I7" s="1">
        <v>4</v>
      </c>
      <c r="K7" s="1">
        <v>3</v>
      </c>
      <c r="L7" s="1">
        <v>3</v>
      </c>
      <c r="N7" s="1">
        <v>1</v>
      </c>
      <c r="O7" s="1">
        <v>6</v>
      </c>
      <c r="P7" s="1">
        <f t="shared" si="5"/>
        <v>7</v>
      </c>
      <c r="Q7" s="1">
        <v>1</v>
      </c>
      <c r="R7" s="1">
        <v>1</v>
      </c>
      <c r="T7" s="1">
        <v>1</v>
      </c>
      <c r="V7" s="1">
        <f t="shared" si="1"/>
        <v>30</v>
      </c>
      <c r="W7" s="1">
        <f t="shared" si="2"/>
        <v>3</v>
      </c>
      <c r="X7" s="1">
        <f t="shared" si="3"/>
        <v>27</v>
      </c>
      <c r="Y7" s="5">
        <f t="shared" si="4"/>
        <v>0.9</v>
      </c>
    </row>
    <row r="8" spans="1:25" x14ac:dyDescent="0.2">
      <c r="A8" s="17" t="s">
        <v>102</v>
      </c>
      <c r="B8" s="1">
        <v>1</v>
      </c>
      <c r="D8" s="1">
        <v>1</v>
      </c>
      <c r="E8" s="1">
        <v>0</v>
      </c>
      <c r="F8" s="1">
        <v>1</v>
      </c>
      <c r="H8" s="1">
        <v>0</v>
      </c>
      <c r="I8" s="1">
        <v>1</v>
      </c>
      <c r="K8" s="1">
        <v>1</v>
      </c>
      <c r="L8" s="1">
        <v>2</v>
      </c>
      <c r="O8" s="1">
        <v>3</v>
      </c>
      <c r="P8" s="1">
        <f t="shared" si="5"/>
        <v>3</v>
      </c>
      <c r="Q8" s="1">
        <v>1</v>
      </c>
      <c r="S8" s="1">
        <v>1</v>
      </c>
      <c r="V8" s="1">
        <f t="shared" si="1"/>
        <v>7</v>
      </c>
      <c r="W8" s="1">
        <f t="shared" si="2"/>
        <v>3</v>
      </c>
      <c r="X8" s="1">
        <f t="shared" si="3"/>
        <v>4</v>
      </c>
      <c r="Y8" s="5">
        <f t="shared" si="4"/>
        <v>0.5714285714285714</v>
      </c>
    </row>
    <row r="9" spans="1:25" x14ac:dyDescent="0.2">
      <c r="A9" s="9" t="s">
        <v>104</v>
      </c>
      <c r="B9" s="1">
        <v>1</v>
      </c>
      <c r="D9" s="1">
        <v>2</v>
      </c>
      <c r="E9" s="1">
        <v>1</v>
      </c>
      <c r="F9" s="1">
        <v>1</v>
      </c>
      <c r="H9" s="1">
        <v>0</v>
      </c>
      <c r="I9" s="1">
        <v>4</v>
      </c>
      <c r="O9" s="1">
        <v>4</v>
      </c>
      <c r="P9" s="1">
        <f t="shared" si="5"/>
        <v>4</v>
      </c>
      <c r="Q9" s="1">
        <v>1</v>
      </c>
      <c r="V9" s="1">
        <f t="shared" si="1"/>
        <v>8</v>
      </c>
      <c r="W9" s="1">
        <f t="shared" si="2"/>
        <v>4</v>
      </c>
      <c r="X9" s="1">
        <f t="shared" si="3"/>
        <v>4</v>
      </c>
      <c r="Y9" s="5">
        <f t="shared" si="4"/>
        <v>0.5</v>
      </c>
    </row>
    <row r="10" spans="1:25" x14ac:dyDescent="0.2">
      <c r="A10" s="6" t="s">
        <v>105</v>
      </c>
      <c r="B10" s="1">
        <v>1</v>
      </c>
      <c r="D10" s="1">
        <v>3</v>
      </c>
      <c r="H10" s="1">
        <v>1</v>
      </c>
      <c r="I10" s="1">
        <v>4</v>
      </c>
      <c r="P10" s="1">
        <f t="shared" si="5"/>
        <v>0</v>
      </c>
      <c r="V10" s="1">
        <f t="shared" si="1"/>
        <v>4</v>
      </c>
      <c r="W10" s="1">
        <f t="shared" si="2"/>
        <v>3</v>
      </c>
      <c r="X10" s="1">
        <f t="shared" si="3"/>
        <v>1</v>
      </c>
      <c r="Y10" s="5">
        <f t="shared" ref="Y10" si="6">X10/V10</f>
        <v>0.25</v>
      </c>
    </row>
    <row r="11" spans="1:25" x14ac:dyDescent="0.2">
      <c r="A11" s="17" t="s">
        <v>50</v>
      </c>
      <c r="B11" s="1">
        <v>1</v>
      </c>
      <c r="D11" s="1">
        <v>18</v>
      </c>
      <c r="E11" s="1">
        <v>3</v>
      </c>
      <c r="F11" s="1">
        <v>3</v>
      </c>
      <c r="H11" s="1">
        <v>4</v>
      </c>
      <c r="I11" s="1">
        <v>6</v>
      </c>
      <c r="K11" s="1">
        <v>0</v>
      </c>
      <c r="L11" s="1">
        <v>1</v>
      </c>
      <c r="N11" s="1">
        <v>7</v>
      </c>
      <c r="O11" s="1">
        <v>1</v>
      </c>
      <c r="P11" s="1">
        <f t="shared" si="5"/>
        <v>8</v>
      </c>
      <c r="T11" s="1">
        <v>1</v>
      </c>
      <c r="V11" s="1">
        <f t="shared" si="1"/>
        <v>33</v>
      </c>
      <c r="W11" s="1">
        <f t="shared" si="2"/>
        <v>4</v>
      </c>
      <c r="X11" s="1">
        <f t="shared" si="3"/>
        <v>29</v>
      </c>
      <c r="Y11" s="5">
        <f t="shared" ref="Y11" si="7">X11/V11</f>
        <v>0.87878787878787878</v>
      </c>
    </row>
    <row r="12" spans="1:25" x14ac:dyDescent="0.2">
      <c r="A12" s="17" t="s">
        <v>106</v>
      </c>
      <c r="B12" s="1">
        <v>1</v>
      </c>
      <c r="D12" s="1">
        <v>16</v>
      </c>
      <c r="E12" s="1">
        <v>2</v>
      </c>
      <c r="F12" s="1">
        <v>4</v>
      </c>
      <c r="H12" s="1">
        <v>4</v>
      </c>
      <c r="I12" s="1">
        <v>9</v>
      </c>
      <c r="N12" s="1">
        <v>2</v>
      </c>
      <c r="O12" s="1">
        <v>2</v>
      </c>
      <c r="P12" s="1">
        <f t="shared" si="5"/>
        <v>4</v>
      </c>
      <c r="Q12" s="1">
        <v>1</v>
      </c>
      <c r="R12" s="1">
        <v>1</v>
      </c>
      <c r="V12" s="1">
        <f t="shared" si="1"/>
        <v>28</v>
      </c>
      <c r="W12" s="1">
        <f t="shared" si="2"/>
        <v>7</v>
      </c>
      <c r="X12" s="1">
        <f t="shared" si="3"/>
        <v>21</v>
      </c>
      <c r="Y12" s="5">
        <f t="shared" ref="Y12:Y18" si="8">X12/V12</f>
        <v>0.75</v>
      </c>
    </row>
    <row r="13" spans="1:25" x14ac:dyDescent="0.2">
      <c r="A13" s="17" t="s">
        <v>63</v>
      </c>
      <c r="B13" s="1">
        <v>1</v>
      </c>
      <c r="D13" s="1">
        <v>15</v>
      </c>
      <c r="E13" s="1">
        <v>0</v>
      </c>
      <c r="F13" s="1">
        <v>1</v>
      </c>
      <c r="H13" s="1">
        <v>5</v>
      </c>
      <c r="I13" s="1">
        <v>7</v>
      </c>
      <c r="N13" s="1">
        <v>2</v>
      </c>
      <c r="O13" s="1">
        <v>5</v>
      </c>
      <c r="P13" s="1">
        <f t="shared" si="5"/>
        <v>7</v>
      </c>
      <c r="T13" s="1">
        <v>2</v>
      </c>
      <c r="V13" s="1">
        <f t="shared" si="1"/>
        <v>27</v>
      </c>
      <c r="W13" s="1">
        <f t="shared" si="2"/>
        <v>5</v>
      </c>
      <c r="X13" s="1">
        <f t="shared" si="3"/>
        <v>22</v>
      </c>
      <c r="Y13" s="5">
        <f t="shared" si="8"/>
        <v>0.81481481481481477</v>
      </c>
    </row>
    <row r="14" spans="1:25" x14ac:dyDescent="0.2">
      <c r="A14" s="17" t="s">
        <v>108</v>
      </c>
      <c r="B14" s="1">
        <v>1</v>
      </c>
      <c r="D14" s="1">
        <v>13</v>
      </c>
      <c r="E14" s="1">
        <v>5</v>
      </c>
      <c r="F14" s="1">
        <v>8</v>
      </c>
      <c r="H14" s="1">
        <v>1</v>
      </c>
      <c r="I14" s="1">
        <v>4</v>
      </c>
      <c r="N14" s="1">
        <v>4</v>
      </c>
      <c r="O14" s="1">
        <v>7</v>
      </c>
      <c r="P14" s="1">
        <f t="shared" si="5"/>
        <v>11</v>
      </c>
      <c r="Q14" s="1">
        <v>2</v>
      </c>
      <c r="R14" s="1">
        <v>1</v>
      </c>
      <c r="S14" s="1">
        <v>2</v>
      </c>
      <c r="V14" s="1">
        <f t="shared" si="1"/>
        <v>35</v>
      </c>
      <c r="W14" s="1">
        <f t="shared" si="2"/>
        <v>6</v>
      </c>
      <c r="X14" s="1">
        <f t="shared" si="3"/>
        <v>29</v>
      </c>
      <c r="Y14" s="5">
        <f t="shared" si="8"/>
        <v>0.82857142857142863</v>
      </c>
    </row>
    <row r="15" spans="1:25" x14ac:dyDescent="0.2">
      <c r="A15" s="1" t="s">
        <v>109</v>
      </c>
      <c r="B15" s="1">
        <v>1</v>
      </c>
      <c r="D15" s="1">
        <v>15</v>
      </c>
      <c r="E15" s="1">
        <v>0</v>
      </c>
      <c r="F15" s="1">
        <v>0</v>
      </c>
      <c r="H15" s="1">
        <v>4</v>
      </c>
      <c r="I15" s="1">
        <v>9</v>
      </c>
      <c r="K15" s="1">
        <v>3</v>
      </c>
      <c r="L15" s="1">
        <v>5</v>
      </c>
      <c r="M15" s="5"/>
      <c r="N15" s="1">
        <v>2</v>
      </c>
      <c r="O15" s="1">
        <v>10</v>
      </c>
      <c r="P15" s="1">
        <f t="shared" si="5"/>
        <v>12</v>
      </c>
      <c r="S15" s="1">
        <v>2</v>
      </c>
      <c r="T15" s="1">
        <v>1</v>
      </c>
      <c r="V15" s="1">
        <f t="shared" si="1"/>
        <v>36</v>
      </c>
      <c r="W15" s="1">
        <f t="shared" si="2"/>
        <v>8</v>
      </c>
      <c r="X15" s="1">
        <f t="shared" si="3"/>
        <v>28</v>
      </c>
      <c r="Y15" s="5">
        <f t="shared" si="8"/>
        <v>0.77777777777777779</v>
      </c>
    </row>
    <row r="16" spans="1:25" x14ac:dyDescent="0.2">
      <c r="A16" s="17" t="s">
        <v>111</v>
      </c>
      <c r="B16" s="1">
        <v>1</v>
      </c>
      <c r="D16" s="1">
        <v>12</v>
      </c>
      <c r="E16" s="1">
        <v>3</v>
      </c>
      <c r="F16" s="1">
        <v>3</v>
      </c>
      <c r="H16" s="1">
        <v>2</v>
      </c>
      <c r="I16" s="1">
        <v>3</v>
      </c>
      <c r="N16" s="1">
        <v>1</v>
      </c>
      <c r="O16" s="1">
        <v>4</v>
      </c>
      <c r="P16" s="1">
        <f t="shared" si="5"/>
        <v>5</v>
      </c>
      <c r="Q16" s="1">
        <v>2</v>
      </c>
      <c r="S16" s="1">
        <v>1</v>
      </c>
      <c r="V16" s="1">
        <f t="shared" si="1"/>
        <v>25</v>
      </c>
      <c r="W16" s="1">
        <f t="shared" si="2"/>
        <v>1</v>
      </c>
      <c r="X16" s="1">
        <f t="shared" si="3"/>
        <v>24</v>
      </c>
      <c r="Y16" s="5">
        <f t="shared" si="8"/>
        <v>0.96</v>
      </c>
    </row>
    <row r="17" spans="1:25" x14ac:dyDescent="0.2">
      <c r="A17" s="6" t="s">
        <v>40</v>
      </c>
      <c r="B17" s="1">
        <v>1</v>
      </c>
      <c r="D17" s="1">
        <v>8</v>
      </c>
      <c r="E17" s="1">
        <v>2</v>
      </c>
      <c r="F17" s="1">
        <v>3</v>
      </c>
      <c r="H17" s="1">
        <v>1</v>
      </c>
      <c r="I17" s="1">
        <v>3</v>
      </c>
      <c r="K17" s="1">
        <v>1</v>
      </c>
      <c r="L17" s="1">
        <v>1</v>
      </c>
      <c r="M17" s="5"/>
      <c r="N17" s="1">
        <v>4</v>
      </c>
      <c r="O17" s="1">
        <v>1</v>
      </c>
      <c r="P17" s="1">
        <f t="shared" si="5"/>
        <v>5</v>
      </c>
      <c r="Q17" s="1">
        <v>2</v>
      </c>
      <c r="R17" s="1">
        <v>1</v>
      </c>
      <c r="S17" s="1">
        <v>1</v>
      </c>
      <c r="V17" s="1">
        <f t="shared" si="1"/>
        <v>21</v>
      </c>
      <c r="W17" s="1">
        <f t="shared" si="2"/>
        <v>3</v>
      </c>
      <c r="X17" s="1">
        <f t="shared" si="3"/>
        <v>18</v>
      </c>
      <c r="Y17" s="5">
        <f t="shared" si="8"/>
        <v>0.8571428571428571</v>
      </c>
    </row>
    <row r="18" spans="1:25" x14ac:dyDescent="0.2">
      <c r="A18" s="6" t="s">
        <v>117</v>
      </c>
      <c r="B18" s="1">
        <v>1</v>
      </c>
      <c r="D18" s="1">
        <v>10</v>
      </c>
      <c r="E18" s="1">
        <v>2</v>
      </c>
      <c r="F18" s="1">
        <v>5</v>
      </c>
      <c r="H18" s="1">
        <v>2</v>
      </c>
      <c r="I18" s="1">
        <v>3</v>
      </c>
      <c r="O18" s="1">
        <v>2</v>
      </c>
      <c r="P18" s="1">
        <f t="shared" si="5"/>
        <v>2</v>
      </c>
      <c r="Q18" s="1">
        <v>3</v>
      </c>
      <c r="R18" s="1">
        <v>1</v>
      </c>
      <c r="S18" s="1">
        <v>2</v>
      </c>
      <c r="T18" s="1">
        <v>1</v>
      </c>
      <c r="V18" s="1">
        <f t="shared" si="1"/>
        <v>22</v>
      </c>
      <c r="W18" s="1">
        <f t="shared" si="2"/>
        <v>5</v>
      </c>
      <c r="X18" s="1">
        <f t="shared" si="3"/>
        <v>17</v>
      </c>
      <c r="Y18" s="5">
        <f t="shared" si="8"/>
        <v>0.77272727272727271</v>
      </c>
    </row>
    <row r="19" spans="1:25" x14ac:dyDescent="0.2">
      <c r="A19" s="17" t="s">
        <v>118</v>
      </c>
      <c r="B19" s="1">
        <v>1</v>
      </c>
      <c r="D19" s="1">
        <v>6</v>
      </c>
      <c r="E19" s="1">
        <v>0</v>
      </c>
      <c r="F19" s="1">
        <v>1</v>
      </c>
      <c r="H19" s="1">
        <v>2</v>
      </c>
      <c r="I19" s="1">
        <v>6</v>
      </c>
      <c r="O19" s="1">
        <v>4</v>
      </c>
      <c r="P19" s="1">
        <f t="shared" si="5"/>
        <v>4</v>
      </c>
      <c r="R19" s="1">
        <v>1</v>
      </c>
      <c r="T19" s="1">
        <v>1</v>
      </c>
      <c r="V19" s="1">
        <f t="shared" ref="V19:V23" si="9">D19+E19+H19+K19+P19+Q19+R19+S19+U19</f>
        <v>13</v>
      </c>
      <c r="W19" s="1">
        <f t="shared" ref="W19:W23" si="10">F19-E19+I19-H19+L19-K19+T19</f>
        <v>6</v>
      </c>
      <c r="X19" s="1">
        <f t="shared" ref="X19:X23" si="11">V19-W19</f>
        <v>7</v>
      </c>
      <c r="Y19" s="5">
        <f t="shared" ref="Y19:Y23" si="12">X19/V19</f>
        <v>0.53846153846153844</v>
      </c>
    </row>
    <row r="20" spans="1:25" x14ac:dyDescent="0.2">
      <c r="A20" s="17" t="s">
        <v>119</v>
      </c>
      <c r="B20" s="1">
        <v>1</v>
      </c>
      <c r="D20" s="1">
        <v>9</v>
      </c>
      <c r="E20" s="1">
        <v>0</v>
      </c>
      <c r="F20" s="1">
        <v>2</v>
      </c>
      <c r="H20" s="1">
        <v>3</v>
      </c>
      <c r="I20" s="1">
        <v>9</v>
      </c>
      <c r="N20" s="1">
        <v>3</v>
      </c>
      <c r="O20" s="1">
        <v>2</v>
      </c>
      <c r="P20" s="1">
        <f t="shared" si="5"/>
        <v>5</v>
      </c>
      <c r="Q20" s="1">
        <v>1</v>
      </c>
      <c r="T20" s="1">
        <v>2</v>
      </c>
      <c r="V20" s="1">
        <f t="shared" si="9"/>
        <v>18</v>
      </c>
      <c r="W20" s="1">
        <f t="shared" si="10"/>
        <v>10</v>
      </c>
      <c r="X20" s="1">
        <f t="shared" si="11"/>
        <v>8</v>
      </c>
      <c r="Y20" s="5">
        <f t="shared" si="12"/>
        <v>0.44444444444444442</v>
      </c>
    </row>
    <row r="21" spans="1:25" x14ac:dyDescent="0.2">
      <c r="A21" s="17" t="s">
        <v>120</v>
      </c>
      <c r="B21" s="1">
        <v>1</v>
      </c>
      <c r="D21" s="1">
        <v>2</v>
      </c>
      <c r="E21" s="1">
        <v>1</v>
      </c>
      <c r="F21" s="1">
        <v>1</v>
      </c>
      <c r="H21" s="1">
        <v>0</v>
      </c>
      <c r="I21" s="1">
        <v>4</v>
      </c>
      <c r="K21" s="1">
        <v>1</v>
      </c>
      <c r="L21" s="1">
        <v>2</v>
      </c>
      <c r="M21" s="5"/>
      <c r="N21" s="1">
        <v>2</v>
      </c>
      <c r="O21" s="1">
        <v>2</v>
      </c>
      <c r="P21" s="1">
        <f t="shared" si="5"/>
        <v>4</v>
      </c>
      <c r="Q21" s="1">
        <v>1</v>
      </c>
      <c r="V21" s="1">
        <f t="shared" si="9"/>
        <v>9</v>
      </c>
      <c r="W21" s="1">
        <f t="shared" si="10"/>
        <v>5</v>
      </c>
      <c r="X21" s="1">
        <f t="shared" si="11"/>
        <v>4</v>
      </c>
      <c r="Y21" s="5">
        <f t="shared" si="12"/>
        <v>0.44444444444444442</v>
      </c>
    </row>
    <row r="22" spans="1:25" x14ac:dyDescent="0.2">
      <c r="A22" s="17" t="s">
        <v>62</v>
      </c>
      <c r="B22" s="1">
        <v>1</v>
      </c>
      <c r="D22" s="1">
        <v>14</v>
      </c>
      <c r="E22" s="1">
        <v>1</v>
      </c>
      <c r="F22" s="1">
        <v>1</v>
      </c>
      <c r="H22" s="1">
        <v>3</v>
      </c>
      <c r="I22" s="1">
        <v>5</v>
      </c>
      <c r="K22" s="1">
        <v>3</v>
      </c>
      <c r="L22" s="1">
        <v>3</v>
      </c>
      <c r="O22" s="1">
        <v>2</v>
      </c>
      <c r="P22" s="1">
        <f t="shared" si="5"/>
        <v>2</v>
      </c>
      <c r="R22" s="1">
        <v>1</v>
      </c>
      <c r="T22" s="1">
        <v>1</v>
      </c>
      <c r="V22" s="1">
        <f t="shared" si="9"/>
        <v>24</v>
      </c>
      <c r="W22" s="1">
        <f t="shared" si="10"/>
        <v>3</v>
      </c>
      <c r="X22" s="1">
        <f t="shared" si="11"/>
        <v>21</v>
      </c>
      <c r="Y22" s="5">
        <f t="shared" si="12"/>
        <v>0.875</v>
      </c>
    </row>
    <row r="23" spans="1:25" x14ac:dyDescent="0.2">
      <c r="A23" s="6" t="s">
        <v>121</v>
      </c>
      <c r="B23" s="1">
        <v>1</v>
      </c>
      <c r="D23" s="1">
        <v>3</v>
      </c>
      <c r="H23" s="1">
        <v>1</v>
      </c>
      <c r="I23" s="1">
        <v>2</v>
      </c>
      <c r="M23" s="5"/>
      <c r="N23" s="1">
        <v>1</v>
      </c>
      <c r="O23" s="1">
        <v>3</v>
      </c>
      <c r="P23" s="1">
        <f t="shared" si="5"/>
        <v>4</v>
      </c>
      <c r="Q23" s="1">
        <v>1</v>
      </c>
      <c r="S23" s="1">
        <v>1</v>
      </c>
      <c r="V23" s="1">
        <f t="shared" si="9"/>
        <v>10</v>
      </c>
      <c r="W23" s="1">
        <f t="shared" si="10"/>
        <v>1</v>
      </c>
      <c r="X23" s="1">
        <f t="shared" si="11"/>
        <v>9</v>
      </c>
      <c r="Y23" s="5">
        <f t="shared" si="12"/>
        <v>0.9</v>
      </c>
    </row>
    <row r="24" spans="1:25" x14ac:dyDescent="0.2">
      <c r="A24" s="9" t="s">
        <v>67</v>
      </c>
      <c r="B24" s="1">
        <v>1</v>
      </c>
      <c r="D24" s="1">
        <v>15</v>
      </c>
      <c r="E24" s="1">
        <v>3</v>
      </c>
      <c r="F24" s="1">
        <v>3</v>
      </c>
      <c r="H24" s="1">
        <v>3</v>
      </c>
      <c r="I24" s="1">
        <v>5</v>
      </c>
      <c r="M24" s="5"/>
      <c r="O24" s="1">
        <v>3</v>
      </c>
      <c r="P24" s="1">
        <f t="shared" si="5"/>
        <v>3</v>
      </c>
      <c r="V24" s="1">
        <f t="shared" ref="V24:V30" si="13">D24+E24+H24+K24+P24+Q24+R24+S24+U24</f>
        <v>24</v>
      </c>
      <c r="W24" s="1">
        <f t="shared" ref="W24:W30" si="14">F24-E24+I24-H24+L24-K24+T24</f>
        <v>2</v>
      </c>
      <c r="X24" s="1">
        <f t="shared" ref="X24:X30" si="15">V24-W24</f>
        <v>22</v>
      </c>
      <c r="Y24" s="5">
        <f t="shared" ref="Y24:Y30" si="16">X24/V24</f>
        <v>0.91666666666666663</v>
      </c>
    </row>
    <row r="25" spans="1:25" x14ac:dyDescent="0.2">
      <c r="A25" s="9" t="s">
        <v>63</v>
      </c>
      <c r="B25" s="1">
        <v>1</v>
      </c>
      <c r="D25" s="1">
        <v>5</v>
      </c>
      <c r="E25" s="1">
        <v>1</v>
      </c>
      <c r="F25" s="1">
        <v>1</v>
      </c>
      <c r="H25" s="1">
        <v>1</v>
      </c>
      <c r="I25" s="1">
        <v>2</v>
      </c>
      <c r="M25" s="5"/>
      <c r="N25" s="1">
        <v>1</v>
      </c>
      <c r="O25" s="1">
        <v>1</v>
      </c>
      <c r="P25" s="1">
        <f t="shared" si="5"/>
        <v>2</v>
      </c>
      <c r="Q25" s="1">
        <v>2</v>
      </c>
      <c r="R25" s="1">
        <v>1</v>
      </c>
      <c r="S25" s="1">
        <v>1</v>
      </c>
      <c r="T25" s="1">
        <v>1</v>
      </c>
      <c r="V25" s="1">
        <f t="shared" si="13"/>
        <v>13</v>
      </c>
      <c r="W25" s="1">
        <f t="shared" si="14"/>
        <v>2</v>
      </c>
      <c r="X25" s="1">
        <f t="shared" si="15"/>
        <v>11</v>
      </c>
      <c r="Y25" s="5">
        <f t="shared" si="16"/>
        <v>0.84615384615384615</v>
      </c>
    </row>
    <row r="26" spans="1:25" x14ac:dyDescent="0.2">
      <c r="A26" s="17" t="s">
        <v>67</v>
      </c>
      <c r="B26" s="1">
        <v>1</v>
      </c>
      <c r="D26" s="1">
        <v>3</v>
      </c>
      <c r="H26" s="1">
        <v>1</v>
      </c>
      <c r="I26" s="1">
        <v>1</v>
      </c>
      <c r="M26" s="5"/>
      <c r="P26" s="1">
        <f t="shared" si="5"/>
        <v>0</v>
      </c>
      <c r="Q26" s="1">
        <v>1</v>
      </c>
      <c r="V26" s="1">
        <f t="shared" si="13"/>
        <v>5</v>
      </c>
      <c r="W26" s="1">
        <f t="shared" si="14"/>
        <v>0</v>
      </c>
      <c r="X26" s="1">
        <f t="shared" si="15"/>
        <v>5</v>
      </c>
      <c r="Y26" s="5">
        <f t="shared" si="16"/>
        <v>1</v>
      </c>
    </row>
    <row r="27" spans="1:25" x14ac:dyDescent="0.2">
      <c r="A27" s="9" t="s">
        <v>122</v>
      </c>
      <c r="B27" s="1">
        <v>1</v>
      </c>
      <c r="D27" s="1">
        <v>2</v>
      </c>
      <c r="H27" s="1">
        <v>0</v>
      </c>
      <c r="I27" s="1">
        <v>3</v>
      </c>
      <c r="K27" s="1">
        <v>2</v>
      </c>
      <c r="L27" s="1">
        <v>3</v>
      </c>
      <c r="M27" s="5"/>
      <c r="O27" s="1">
        <v>1</v>
      </c>
      <c r="P27" s="1">
        <f t="shared" si="5"/>
        <v>1</v>
      </c>
      <c r="V27" s="1">
        <f t="shared" si="13"/>
        <v>5</v>
      </c>
      <c r="W27" s="1">
        <f t="shared" si="14"/>
        <v>4</v>
      </c>
      <c r="X27" s="1">
        <f t="shared" si="15"/>
        <v>1</v>
      </c>
      <c r="Y27" s="5">
        <f t="shared" si="16"/>
        <v>0.2</v>
      </c>
    </row>
    <row r="28" spans="1:25" x14ac:dyDescent="0.2">
      <c r="A28" s="9" t="s">
        <v>76</v>
      </c>
      <c r="B28" s="1">
        <v>1</v>
      </c>
      <c r="D28" s="1">
        <v>2</v>
      </c>
      <c r="E28" s="1">
        <v>1</v>
      </c>
      <c r="F28" s="1">
        <v>1</v>
      </c>
      <c r="M28" s="5"/>
      <c r="P28" s="1">
        <f t="shared" si="5"/>
        <v>0</v>
      </c>
      <c r="T28" s="1">
        <v>1</v>
      </c>
      <c r="V28" s="1">
        <f t="shared" si="13"/>
        <v>3</v>
      </c>
      <c r="W28" s="1">
        <f t="shared" si="14"/>
        <v>1</v>
      </c>
      <c r="X28" s="1">
        <f t="shared" si="15"/>
        <v>2</v>
      </c>
      <c r="Y28" s="5">
        <f t="shared" si="16"/>
        <v>0.66666666666666663</v>
      </c>
    </row>
    <row r="29" spans="1:25" x14ac:dyDescent="0.2">
      <c r="A29" s="17" t="s">
        <v>123</v>
      </c>
      <c r="B29" s="1">
        <v>1</v>
      </c>
      <c r="D29" s="1">
        <v>6</v>
      </c>
      <c r="H29" s="1">
        <v>2</v>
      </c>
      <c r="I29" s="1">
        <v>7</v>
      </c>
      <c r="M29" s="5"/>
      <c r="O29" s="1">
        <v>5</v>
      </c>
      <c r="P29" s="1">
        <f t="shared" si="5"/>
        <v>5</v>
      </c>
      <c r="T29" s="1">
        <v>1</v>
      </c>
      <c r="V29" s="1">
        <f t="shared" si="13"/>
        <v>13</v>
      </c>
      <c r="W29" s="1">
        <f t="shared" si="14"/>
        <v>6</v>
      </c>
      <c r="X29" s="1">
        <f t="shared" si="15"/>
        <v>7</v>
      </c>
      <c r="Y29" s="5">
        <f t="shared" si="16"/>
        <v>0.53846153846153844</v>
      </c>
    </row>
    <row r="30" spans="1:25" x14ac:dyDescent="0.2">
      <c r="A30" s="17" t="s">
        <v>124</v>
      </c>
      <c r="B30" s="1">
        <v>1</v>
      </c>
      <c r="D30" s="1">
        <v>12</v>
      </c>
      <c r="E30" s="1">
        <v>3</v>
      </c>
      <c r="F30" s="1">
        <v>4</v>
      </c>
      <c r="H30" s="1">
        <v>2</v>
      </c>
      <c r="I30" s="1">
        <v>5</v>
      </c>
      <c r="M30" s="5"/>
      <c r="N30" s="1">
        <v>4</v>
      </c>
      <c r="O30" s="1">
        <v>2</v>
      </c>
      <c r="P30" s="1">
        <f t="shared" si="5"/>
        <v>6</v>
      </c>
      <c r="Q30" s="1">
        <v>2</v>
      </c>
      <c r="T30" s="1">
        <v>1</v>
      </c>
      <c r="V30" s="1">
        <f t="shared" si="13"/>
        <v>25</v>
      </c>
      <c r="W30" s="1">
        <f t="shared" si="14"/>
        <v>5</v>
      </c>
      <c r="X30" s="1">
        <f t="shared" si="15"/>
        <v>20</v>
      </c>
      <c r="Y30" s="5">
        <f t="shared" si="16"/>
        <v>0.8</v>
      </c>
    </row>
    <row r="31" spans="1:25" x14ac:dyDescent="0.2">
      <c r="A31" s="17" t="s">
        <v>122</v>
      </c>
      <c r="B31" s="1">
        <v>1</v>
      </c>
      <c r="D31" s="1">
        <v>14</v>
      </c>
      <c r="E31" s="1">
        <v>3</v>
      </c>
      <c r="F31" s="1">
        <v>4</v>
      </c>
      <c r="H31" s="1">
        <v>2</v>
      </c>
      <c r="I31" s="1">
        <v>3</v>
      </c>
      <c r="K31" s="1">
        <v>2</v>
      </c>
      <c r="L31" s="1">
        <v>2</v>
      </c>
      <c r="M31" s="5"/>
      <c r="N31" s="1">
        <v>1</v>
      </c>
      <c r="O31" s="1">
        <v>1</v>
      </c>
      <c r="P31" s="1">
        <f t="shared" si="5"/>
        <v>2</v>
      </c>
      <c r="Q31" s="1">
        <v>1</v>
      </c>
      <c r="V31" s="1">
        <f t="shared" ref="V31:V41" si="17">D31+E31+H31+K31+P31+Q31+R31+S31+U31</f>
        <v>24</v>
      </c>
      <c r="W31" s="1">
        <f t="shared" ref="W31:W41" si="18">F31-E31+I31-H31+L31-K31+T31</f>
        <v>2</v>
      </c>
      <c r="X31" s="1">
        <f t="shared" ref="X31:X41" si="19">V31-W31</f>
        <v>22</v>
      </c>
      <c r="Y31" s="5">
        <f t="shared" ref="Y31:Y41" si="20">X31/V31</f>
        <v>0.91666666666666663</v>
      </c>
    </row>
    <row r="32" spans="1:25" x14ac:dyDescent="0.2">
      <c r="A32" s="17" t="s">
        <v>126</v>
      </c>
      <c r="B32" s="1">
        <v>1</v>
      </c>
      <c r="D32" s="1">
        <v>2</v>
      </c>
      <c r="E32" s="1">
        <v>1</v>
      </c>
      <c r="F32" s="1">
        <v>2</v>
      </c>
      <c r="H32" s="1">
        <v>0</v>
      </c>
      <c r="I32" s="1">
        <v>1</v>
      </c>
      <c r="M32" s="5"/>
      <c r="N32" s="1">
        <v>3</v>
      </c>
      <c r="O32" s="1">
        <v>1</v>
      </c>
      <c r="P32" s="1">
        <f t="shared" si="5"/>
        <v>4</v>
      </c>
      <c r="V32" s="1">
        <f t="shared" si="17"/>
        <v>7</v>
      </c>
      <c r="W32" s="1">
        <f t="shared" si="18"/>
        <v>2</v>
      </c>
      <c r="X32" s="1">
        <f t="shared" si="19"/>
        <v>5</v>
      </c>
      <c r="Y32" s="5">
        <f t="shared" si="20"/>
        <v>0.7142857142857143</v>
      </c>
    </row>
    <row r="33" spans="1:25" x14ac:dyDescent="0.2">
      <c r="A33" s="17" t="s">
        <v>127</v>
      </c>
      <c r="B33" s="1">
        <v>1</v>
      </c>
      <c r="D33" s="1">
        <v>8</v>
      </c>
      <c r="E33" s="1">
        <v>1</v>
      </c>
      <c r="F33" s="1">
        <v>2</v>
      </c>
      <c r="H33" s="1">
        <v>2</v>
      </c>
      <c r="I33" s="1">
        <v>4</v>
      </c>
      <c r="M33" s="5"/>
      <c r="O33" s="1">
        <v>1</v>
      </c>
      <c r="P33" s="1">
        <f t="shared" si="5"/>
        <v>1</v>
      </c>
      <c r="Q33" s="1">
        <v>1</v>
      </c>
      <c r="T33" s="1">
        <v>1</v>
      </c>
      <c r="V33" s="1">
        <f t="shared" si="17"/>
        <v>13</v>
      </c>
      <c r="W33" s="1">
        <f t="shared" si="18"/>
        <v>4</v>
      </c>
      <c r="X33" s="1">
        <f t="shared" si="19"/>
        <v>9</v>
      </c>
      <c r="Y33" s="5">
        <f t="shared" si="20"/>
        <v>0.69230769230769229</v>
      </c>
    </row>
    <row r="34" spans="1:25" x14ac:dyDescent="0.2">
      <c r="A34" s="17" t="s">
        <v>123</v>
      </c>
      <c r="B34" s="1">
        <v>1</v>
      </c>
      <c r="D34" s="1">
        <v>6</v>
      </c>
      <c r="E34" s="1">
        <v>0</v>
      </c>
      <c r="F34" s="1">
        <v>1</v>
      </c>
      <c r="H34" s="1">
        <v>2</v>
      </c>
      <c r="I34" s="1">
        <v>5</v>
      </c>
      <c r="M34" s="5"/>
      <c r="N34" s="1">
        <v>1</v>
      </c>
      <c r="O34" s="1">
        <v>1</v>
      </c>
      <c r="P34" s="1">
        <f t="shared" si="5"/>
        <v>2</v>
      </c>
      <c r="T34" s="1">
        <v>1</v>
      </c>
      <c r="V34" s="1">
        <f t="shared" si="17"/>
        <v>10</v>
      </c>
      <c r="W34" s="1">
        <f t="shared" si="18"/>
        <v>5</v>
      </c>
      <c r="X34" s="1">
        <f t="shared" si="19"/>
        <v>5</v>
      </c>
      <c r="Y34" s="5">
        <f t="shared" si="20"/>
        <v>0.5</v>
      </c>
    </row>
    <row r="35" spans="1:25" x14ac:dyDescent="0.2">
      <c r="A35" s="17" t="s">
        <v>129</v>
      </c>
      <c r="B35" s="1">
        <v>1</v>
      </c>
      <c r="D35" s="1">
        <v>3</v>
      </c>
      <c r="H35" s="1">
        <v>1</v>
      </c>
      <c r="I35" s="1">
        <v>7</v>
      </c>
      <c r="M35" s="5"/>
      <c r="P35" s="1">
        <f t="shared" si="5"/>
        <v>0</v>
      </c>
      <c r="S35" s="1">
        <v>1</v>
      </c>
      <c r="V35" s="1">
        <f t="shared" ref="V35:V39" si="21">D35+E35+H35+K35+P35+Q35+R35+S35+U35</f>
        <v>5</v>
      </c>
      <c r="W35" s="1">
        <f t="shared" ref="W35:W39" si="22">F35-E35+I35-H35+L35-K35+T35</f>
        <v>6</v>
      </c>
      <c r="X35" s="1">
        <f t="shared" ref="X35:X39" si="23">V35-W35</f>
        <v>-1</v>
      </c>
      <c r="Y35" s="5">
        <f t="shared" ref="Y35:Y39" si="24">X35/V35</f>
        <v>-0.2</v>
      </c>
    </row>
    <row r="36" spans="1:25" x14ac:dyDescent="0.2">
      <c r="A36" s="17" t="s">
        <v>129</v>
      </c>
      <c r="B36" s="1">
        <v>1</v>
      </c>
      <c r="D36" s="1">
        <v>2</v>
      </c>
      <c r="E36" s="1">
        <v>1</v>
      </c>
      <c r="F36" s="1">
        <v>2</v>
      </c>
      <c r="H36" s="1">
        <v>0</v>
      </c>
      <c r="I36" s="1">
        <v>3</v>
      </c>
      <c r="M36" s="5"/>
      <c r="P36" s="1">
        <f t="shared" si="5"/>
        <v>0</v>
      </c>
      <c r="Q36" s="1">
        <v>1</v>
      </c>
      <c r="V36" s="1">
        <f t="shared" si="21"/>
        <v>4</v>
      </c>
      <c r="W36" s="1">
        <f t="shared" si="22"/>
        <v>4</v>
      </c>
      <c r="X36" s="1">
        <f t="shared" si="23"/>
        <v>0</v>
      </c>
      <c r="Y36" s="5">
        <f t="shared" si="24"/>
        <v>0</v>
      </c>
    </row>
    <row r="37" spans="1:25" x14ac:dyDescent="0.2">
      <c r="A37" s="9" t="s">
        <v>120</v>
      </c>
      <c r="B37" s="1">
        <v>1</v>
      </c>
      <c r="D37" s="1">
        <v>2</v>
      </c>
      <c r="H37" s="1">
        <v>0</v>
      </c>
      <c r="I37" s="1">
        <v>2</v>
      </c>
      <c r="K37" s="1">
        <v>2</v>
      </c>
      <c r="L37" s="1">
        <v>2</v>
      </c>
      <c r="M37" s="5"/>
      <c r="O37" s="1">
        <v>1</v>
      </c>
      <c r="P37" s="1">
        <f t="shared" si="5"/>
        <v>1</v>
      </c>
      <c r="Q37" s="1">
        <v>1</v>
      </c>
      <c r="T37" s="1">
        <v>1</v>
      </c>
      <c r="V37" s="1">
        <f t="shared" si="21"/>
        <v>6</v>
      </c>
      <c r="W37" s="1">
        <f t="shared" si="22"/>
        <v>3</v>
      </c>
      <c r="X37" s="1">
        <f t="shared" si="23"/>
        <v>3</v>
      </c>
      <c r="Y37" s="5">
        <f t="shared" si="24"/>
        <v>0.5</v>
      </c>
    </row>
    <row r="38" spans="1:25" x14ac:dyDescent="0.2">
      <c r="A38" s="17" t="s">
        <v>62</v>
      </c>
      <c r="B38" s="1">
        <v>1</v>
      </c>
      <c r="D38" s="1">
        <v>8</v>
      </c>
      <c r="E38" s="1">
        <v>1</v>
      </c>
      <c r="F38" s="1">
        <v>1</v>
      </c>
      <c r="H38" s="1">
        <v>2</v>
      </c>
      <c r="I38" s="1">
        <v>5</v>
      </c>
      <c r="M38" s="5"/>
      <c r="O38" s="1">
        <v>1</v>
      </c>
      <c r="P38" s="1">
        <f t="shared" si="5"/>
        <v>1</v>
      </c>
      <c r="Q38" s="1">
        <v>2</v>
      </c>
      <c r="V38" s="1">
        <f t="shared" si="21"/>
        <v>14</v>
      </c>
      <c r="W38" s="1">
        <f t="shared" si="22"/>
        <v>3</v>
      </c>
      <c r="X38" s="1">
        <f t="shared" si="23"/>
        <v>11</v>
      </c>
      <c r="Y38" s="5">
        <f t="shared" si="24"/>
        <v>0.7857142857142857</v>
      </c>
    </row>
    <row r="39" spans="1:25" x14ac:dyDescent="0.2">
      <c r="A39" s="17" t="s">
        <v>120</v>
      </c>
      <c r="B39" s="1">
        <v>1</v>
      </c>
      <c r="D39" s="1">
        <v>0</v>
      </c>
      <c r="H39" s="1">
        <v>0</v>
      </c>
      <c r="I39" s="1">
        <v>3</v>
      </c>
      <c r="M39" s="5"/>
      <c r="P39" s="1">
        <f t="shared" si="5"/>
        <v>0</v>
      </c>
      <c r="V39" s="1">
        <f t="shared" si="21"/>
        <v>0</v>
      </c>
      <c r="W39" s="1">
        <f t="shared" si="22"/>
        <v>3</v>
      </c>
      <c r="X39" s="1">
        <f t="shared" si="23"/>
        <v>-3</v>
      </c>
      <c r="Y39" s="5" t="e">
        <f t="shared" si="24"/>
        <v>#DIV/0!</v>
      </c>
    </row>
    <row r="40" spans="1:25" x14ac:dyDescent="0.2">
      <c r="A40" s="17" t="s">
        <v>132</v>
      </c>
      <c r="B40" s="1">
        <v>1</v>
      </c>
      <c r="D40" s="1">
        <v>4</v>
      </c>
      <c r="E40" s="1">
        <v>1</v>
      </c>
      <c r="F40" s="1">
        <v>1</v>
      </c>
      <c r="H40" s="1">
        <v>0</v>
      </c>
      <c r="I40" s="1">
        <v>4</v>
      </c>
      <c r="M40" s="5"/>
      <c r="N40" s="1">
        <v>1</v>
      </c>
      <c r="O40" s="1">
        <v>2</v>
      </c>
      <c r="P40" s="1">
        <f t="shared" si="5"/>
        <v>3</v>
      </c>
      <c r="V40" s="1">
        <f t="shared" si="17"/>
        <v>8</v>
      </c>
      <c r="W40" s="1">
        <f t="shared" si="18"/>
        <v>4</v>
      </c>
      <c r="X40" s="1">
        <f t="shared" si="19"/>
        <v>4</v>
      </c>
      <c r="Y40" s="5">
        <f t="shared" si="20"/>
        <v>0.5</v>
      </c>
    </row>
    <row r="41" spans="1:25" x14ac:dyDescent="0.2">
      <c r="A41" s="6" t="s">
        <v>134</v>
      </c>
      <c r="B41" s="1">
        <v>1</v>
      </c>
      <c r="D41" s="1">
        <v>2</v>
      </c>
      <c r="E41" s="1">
        <v>1</v>
      </c>
      <c r="F41" s="1">
        <v>2</v>
      </c>
      <c r="H41" s="1">
        <v>0</v>
      </c>
      <c r="I41" s="1">
        <v>3</v>
      </c>
      <c r="M41" s="5"/>
      <c r="N41" s="1">
        <v>1</v>
      </c>
      <c r="O41" s="1">
        <v>2</v>
      </c>
      <c r="P41" s="1">
        <f t="shared" si="5"/>
        <v>3</v>
      </c>
      <c r="V41" s="1">
        <f t="shared" si="17"/>
        <v>6</v>
      </c>
      <c r="W41" s="1">
        <f t="shared" si="18"/>
        <v>4</v>
      </c>
      <c r="X41" s="1">
        <f t="shared" si="19"/>
        <v>2</v>
      </c>
      <c r="Y41" s="5">
        <f t="shared" si="20"/>
        <v>0.33333333333333331</v>
      </c>
    </row>
    <row r="42" spans="1:25" x14ac:dyDescent="0.2">
      <c r="A42" s="1" t="s">
        <v>67</v>
      </c>
      <c r="B42" s="1">
        <v>1</v>
      </c>
      <c r="D42" s="1">
        <v>0</v>
      </c>
      <c r="E42" s="1">
        <v>0</v>
      </c>
      <c r="F42" s="1">
        <v>1</v>
      </c>
      <c r="H42" s="1">
        <v>0</v>
      </c>
      <c r="I42" s="1">
        <v>3</v>
      </c>
      <c r="M42" s="5"/>
      <c r="O42" s="1">
        <v>2</v>
      </c>
      <c r="P42" s="1">
        <f t="shared" si="5"/>
        <v>2</v>
      </c>
      <c r="V42" s="1">
        <f t="shared" ref="V42:V45" si="25">D42+E42+H42+K42+P42+Q42+R42+S42+U42</f>
        <v>2</v>
      </c>
      <c r="W42" s="1">
        <f t="shared" ref="W42:W45" si="26">F42-E42+I42-H42+L42-K42+T42</f>
        <v>4</v>
      </c>
      <c r="X42" s="1">
        <f t="shared" ref="X42:X45" si="27">V42-W42</f>
        <v>-2</v>
      </c>
      <c r="Y42" s="5">
        <f t="shared" ref="Y42:Y45" si="28">X42/V42</f>
        <v>-1</v>
      </c>
    </row>
    <row r="43" spans="1:25" x14ac:dyDescent="0.2">
      <c r="A43" s="17"/>
      <c r="M43" s="5"/>
      <c r="P43" s="1">
        <f t="shared" si="5"/>
        <v>0</v>
      </c>
      <c r="V43" s="1">
        <f t="shared" si="25"/>
        <v>0</v>
      </c>
      <c r="W43" s="1">
        <f t="shared" si="26"/>
        <v>0</v>
      </c>
      <c r="X43" s="1">
        <f t="shared" si="27"/>
        <v>0</v>
      </c>
      <c r="Y43" s="5" t="e">
        <f t="shared" si="28"/>
        <v>#DIV/0!</v>
      </c>
    </row>
    <row r="44" spans="1:25" x14ac:dyDescent="0.2">
      <c r="A44" s="17"/>
      <c r="M44" s="5"/>
      <c r="P44" s="1">
        <f t="shared" si="5"/>
        <v>0</v>
      </c>
      <c r="V44" s="1">
        <f t="shared" si="25"/>
        <v>0</v>
      </c>
      <c r="W44" s="1">
        <f t="shared" si="26"/>
        <v>0</v>
      </c>
      <c r="X44" s="1">
        <f t="shared" si="27"/>
        <v>0</v>
      </c>
      <c r="Y44" s="5" t="e">
        <f t="shared" si="28"/>
        <v>#DIV/0!</v>
      </c>
    </row>
    <row r="45" spans="1:25" x14ac:dyDescent="0.2">
      <c r="A45" s="3"/>
      <c r="B45" s="3"/>
      <c r="C45" s="3"/>
      <c r="D45" s="3"/>
      <c r="E45" s="3"/>
      <c r="F45" s="3"/>
      <c r="G45" s="10"/>
      <c r="H45" s="3"/>
      <c r="I45" s="3"/>
      <c r="J45" s="10"/>
      <c r="K45" s="3"/>
      <c r="L45" s="3"/>
      <c r="M45" s="3"/>
      <c r="N45" s="3"/>
      <c r="O45" s="3"/>
      <c r="P45" s="3">
        <f t="shared" si="5"/>
        <v>0</v>
      </c>
      <c r="Q45" s="3"/>
      <c r="R45" s="3"/>
      <c r="S45" s="3"/>
      <c r="T45" s="3"/>
      <c r="U45" s="3"/>
      <c r="V45" s="3">
        <f t="shared" si="25"/>
        <v>0</v>
      </c>
      <c r="W45" s="3">
        <f t="shared" si="26"/>
        <v>0</v>
      </c>
      <c r="X45" s="3">
        <f t="shared" si="27"/>
        <v>0</v>
      </c>
      <c r="Y45" s="10" t="e">
        <f t="shared" si="28"/>
        <v>#DIV/0!</v>
      </c>
    </row>
    <row r="46" spans="1:25" x14ac:dyDescent="0.2">
      <c r="A46" s="1" t="s">
        <v>12</v>
      </c>
      <c r="B46" s="1">
        <f>SUM(B4:B45)</f>
        <v>39</v>
      </c>
      <c r="C46" s="1">
        <f>AVERAGE(D4:D45)</f>
        <v>6.9230769230769234</v>
      </c>
      <c r="D46" s="1">
        <f>SUM(D4:D45)</f>
        <v>270</v>
      </c>
      <c r="E46" s="1">
        <f t="shared" ref="E46:F46" si="29">SUM(E4:E45)</f>
        <v>41</v>
      </c>
      <c r="F46" s="1">
        <f t="shared" si="29"/>
        <v>67</v>
      </c>
      <c r="G46" s="5">
        <f>E46/F46</f>
        <v>0.61194029850746268</v>
      </c>
      <c r="H46" s="1">
        <f>SUM(H4:H45)</f>
        <v>56</v>
      </c>
      <c r="I46" s="1">
        <f>SUM(I4:I45)</f>
        <v>156</v>
      </c>
      <c r="J46" s="5">
        <f>H46/I46</f>
        <v>0.35897435897435898</v>
      </c>
      <c r="K46" s="1">
        <f t="shared" ref="K46:X46" si="30">SUM(K4:K45)</f>
        <v>19</v>
      </c>
      <c r="L46" s="1">
        <f t="shared" si="30"/>
        <v>26</v>
      </c>
      <c r="M46" s="5">
        <f>K46/L46</f>
        <v>0.73076923076923073</v>
      </c>
      <c r="N46" s="1">
        <f t="shared" si="30"/>
        <v>46</v>
      </c>
      <c r="O46" s="1">
        <f t="shared" si="30"/>
        <v>84</v>
      </c>
      <c r="P46" s="1">
        <f t="shared" si="30"/>
        <v>130</v>
      </c>
      <c r="Q46" s="1">
        <f t="shared" si="30"/>
        <v>28</v>
      </c>
      <c r="R46" s="1">
        <f t="shared" si="30"/>
        <v>9</v>
      </c>
      <c r="S46" s="1">
        <f t="shared" si="30"/>
        <v>12</v>
      </c>
      <c r="T46" s="1">
        <f t="shared" si="30"/>
        <v>17</v>
      </c>
      <c r="U46" s="1">
        <f t="shared" si="30"/>
        <v>0</v>
      </c>
      <c r="V46" s="1">
        <f t="shared" si="30"/>
        <v>565</v>
      </c>
      <c r="W46" s="1">
        <f t="shared" si="30"/>
        <v>150</v>
      </c>
      <c r="X46" s="1">
        <f t="shared" si="30"/>
        <v>415</v>
      </c>
      <c r="Y46" s="5">
        <f>X46/V46</f>
        <v>0.73451327433628322</v>
      </c>
    </row>
    <row r="49" spans="4:4" x14ac:dyDescent="0.2">
      <c r="D49" s="1">
        <f>SUM(D11:D17)</f>
        <v>97</v>
      </c>
    </row>
  </sheetData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500E6-086A-974A-9488-61386DDC4391}">
  <dimension ref="A1:Y23"/>
  <sheetViews>
    <sheetView topLeftCell="A2" workbookViewId="0">
      <selection activeCell="E21" sqref="E21"/>
    </sheetView>
  </sheetViews>
  <sheetFormatPr baseColWidth="10" defaultRowHeight="16" x14ac:dyDescent="0.2"/>
  <cols>
    <col min="1" max="1" width="23.6640625" bestFit="1" customWidth="1"/>
    <col min="2" max="2" width="3.1640625" style="1" bestFit="1" customWidth="1"/>
    <col min="3" max="3" width="4.5" style="1" bestFit="1" customWidth="1"/>
    <col min="4" max="5" width="6.1640625" style="1" bestFit="1" customWidth="1"/>
    <col min="6" max="6" width="5.6640625" style="1" bestFit="1" customWidth="1"/>
    <col min="7" max="7" width="7.5" style="1" bestFit="1" customWidth="1"/>
    <col min="8" max="8" width="6.1640625" style="1" bestFit="1" customWidth="1"/>
    <col min="9" max="9" width="5.6640625" style="1" bestFit="1" customWidth="1"/>
    <col min="10" max="10" width="7.5" style="1" bestFit="1" customWidth="1"/>
    <col min="11" max="11" width="4.83203125" style="1" bestFit="1" customWidth="1"/>
    <col min="12" max="12" width="4.33203125" style="1" bestFit="1" customWidth="1"/>
    <col min="13" max="13" width="6.1640625" style="1" bestFit="1" customWidth="1"/>
    <col min="14" max="14" width="6.1640625" style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24</v>
      </c>
    </row>
    <row r="3" spans="1:25" x14ac:dyDescent="0.2">
      <c r="A3" s="1"/>
      <c r="N3" s="1" t="s">
        <v>17</v>
      </c>
      <c r="V3" s="1" t="s">
        <v>52</v>
      </c>
      <c r="W3" s="1" t="s">
        <v>53</v>
      </c>
      <c r="X3" s="1"/>
      <c r="Y3" s="1" t="s">
        <v>48</v>
      </c>
    </row>
    <row r="4" spans="1:25" x14ac:dyDescent="0.2">
      <c r="A4" s="1" t="s">
        <v>16</v>
      </c>
      <c r="B4" s="1" t="s">
        <v>11</v>
      </c>
      <c r="C4" s="1" t="s">
        <v>32</v>
      </c>
      <c r="D4" s="1" t="s">
        <v>1</v>
      </c>
      <c r="E4" s="1" t="s">
        <v>10</v>
      </c>
      <c r="F4" s="1" t="s">
        <v>2</v>
      </c>
      <c r="G4" s="1" t="s">
        <v>3</v>
      </c>
      <c r="H4" s="1" t="s">
        <v>5</v>
      </c>
      <c r="I4" s="1" t="s">
        <v>4</v>
      </c>
      <c r="J4" s="1" t="s">
        <v>6</v>
      </c>
      <c r="K4" s="1" t="s">
        <v>7</v>
      </c>
      <c r="L4" s="1" t="s">
        <v>8</v>
      </c>
      <c r="M4" s="1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19</v>
      </c>
      <c r="S4" s="1" t="s">
        <v>20</v>
      </c>
      <c r="T4" s="1" t="s">
        <v>9</v>
      </c>
      <c r="U4" s="1" t="s">
        <v>21</v>
      </c>
      <c r="V4" s="1" t="s">
        <v>54</v>
      </c>
      <c r="W4" s="1" t="s">
        <v>54</v>
      </c>
      <c r="X4" s="1" t="s">
        <v>47</v>
      </c>
      <c r="Y4" s="1" t="s">
        <v>49</v>
      </c>
    </row>
    <row r="5" spans="1:25" x14ac:dyDescent="0.2">
      <c r="A5" s="21" t="s">
        <v>78</v>
      </c>
      <c r="B5" s="1">
        <v>1</v>
      </c>
      <c r="D5" s="1">
        <v>3</v>
      </c>
      <c r="E5" s="1">
        <v>0</v>
      </c>
      <c r="F5" s="1">
        <v>0</v>
      </c>
      <c r="G5" s="2"/>
      <c r="H5" s="1">
        <v>1</v>
      </c>
      <c r="I5" s="1">
        <v>2</v>
      </c>
      <c r="J5" s="2">
        <f t="shared" ref="J5:J6" si="0">H5/I5</f>
        <v>0.5</v>
      </c>
      <c r="O5" s="1">
        <f t="shared" ref="O5:P19" si="1">M5+N5</f>
        <v>0</v>
      </c>
      <c r="P5" s="1">
        <f>N5+O5</f>
        <v>0</v>
      </c>
      <c r="T5" s="1">
        <v>4</v>
      </c>
      <c r="V5" s="1">
        <f t="shared" ref="V5:V20" si="2">D5+E5+H5+K5+P5+Q5+R5+S5+U5</f>
        <v>4</v>
      </c>
      <c r="W5" s="1">
        <f t="shared" ref="W5:W20" si="3">F5-E5+I5-H5+L5-K5+T5</f>
        <v>5</v>
      </c>
      <c r="X5" s="1">
        <f t="shared" ref="X5:X20" si="4">V5-W5</f>
        <v>-1</v>
      </c>
      <c r="Y5" s="5">
        <f>X5/V5</f>
        <v>-0.25</v>
      </c>
    </row>
    <row r="6" spans="1:25" x14ac:dyDescent="0.2">
      <c r="A6" s="6" t="s">
        <v>81</v>
      </c>
      <c r="B6" s="1">
        <v>1</v>
      </c>
      <c r="D6" s="1">
        <v>6</v>
      </c>
      <c r="E6" s="1">
        <v>1</v>
      </c>
      <c r="F6" s="1">
        <v>1</v>
      </c>
      <c r="G6" s="2">
        <f>E6/F6</f>
        <v>1</v>
      </c>
      <c r="H6" s="1">
        <v>1</v>
      </c>
      <c r="I6" s="1">
        <v>2</v>
      </c>
      <c r="J6" s="2">
        <f t="shared" si="0"/>
        <v>0.5</v>
      </c>
      <c r="K6" s="1">
        <v>1</v>
      </c>
      <c r="L6" s="1">
        <v>1</v>
      </c>
      <c r="O6" s="1">
        <f t="shared" si="1"/>
        <v>0</v>
      </c>
      <c r="P6" s="1">
        <f t="shared" ref="P6:P21" si="5">N6+O6</f>
        <v>0</v>
      </c>
      <c r="Q6" s="1">
        <v>2</v>
      </c>
      <c r="V6" s="1">
        <f t="shared" si="2"/>
        <v>11</v>
      </c>
      <c r="W6" s="1">
        <f t="shared" si="3"/>
        <v>1</v>
      </c>
      <c r="X6" s="1">
        <f t="shared" si="4"/>
        <v>10</v>
      </c>
      <c r="Y6" s="5">
        <f>X6/V6</f>
        <v>0.90909090909090906</v>
      </c>
    </row>
    <row r="7" spans="1:25" x14ac:dyDescent="0.2">
      <c r="A7" s="17" t="s">
        <v>71</v>
      </c>
      <c r="B7" s="1">
        <v>1</v>
      </c>
      <c r="D7" s="1">
        <v>2</v>
      </c>
      <c r="E7" s="1">
        <v>0</v>
      </c>
      <c r="F7" s="1">
        <v>1</v>
      </c>
      <c r="H7" s="1">
        <v>1</v>
      </c>
      <c r="I7" s="1">
        <v>1</v>
      </c>
      <c r="J7" s="2"/>
      <c r="N7" s="1">
        <v>1</v>
      </c>
      <c r="O7" s="1">
        <f t="shared" si="1"/>
        <v>1</v>
      </c>
      <c r="P7" s="1">
        <f t="shared" si="5"/>
        <v>2</v>
      </c>
      <c r="Q7" s="1">
        <v>2</v>
      </c>
      <c r="S7" s="1">
        <v>1</v>
      </c>
      <c r="T7" s="1">
        <v>2</v>
      </c>
      <c r="V7" s="1">
        <f t="shared" si="2"/>
        <v>8</v>
      </c>
      <c r="W7" s="1">
        <f t="shared" si="3"/>
        <v>3</v>
      </c>
      <c r="X7" s="1">
        <f t="shared" si="4"/>
        <v>5</v>
      </c>
      <c r="Y7" s="5">
        <f>X7/V7</f>
        <v>0.625</v>
      </c>
    </row>
    <row r="8" spans="1:25" x14ac:dyDescent="0.2">
      <c r="A8" s="6" t="s">
        <v>22</v>
      </c>
      <c r="B8" s="1">
        <v>1</v>
      </c>
      <c r="D8" s="1">
        <v>0</v>
      </c>
      <c r="J8" s="2"/>
      <c r="O8" s="1">
        <f t="shared" si="1"/>
        <v>0</v>
      </c>
      <c r="P8" s="1">
        <f t="shared" si="5"/>
        <v>0</v>
      </c>
      <c r="V8" s="1">
        <f t="shared" si="2"/>
        <v>0</v>
      </c>
      <c r="W8" s="1">
        <f t="shared" si="3"/>
        <v>0</v>
      </c>
      <c r="X8" s="1">
        <f t="shared" si="4"/>
        <v>0</v>
      </c>
      <c r="Y8" s="5" t="e">
        <f t="shared" ref="Y8:Y20" si="6">X8/V8</f>
        <v>#DIV/0!</v>
      </c>
    </row>
    <row r="9" spans="1:25" x14ac:dyDescent="0.2">
      <c r="A9" s="17" t="s">
        <v>102</v>
      </c>
      <c r="B9" s="1">
        <v>1</v>
      </c>
      <c r="D9" s="1">
        <v>0</v>
      </c>
      <c r="H9" s="1">
        <v>0</v>
      </c>
      <c r="I9" s="1">
        <v>1</v>
      </c>
      <c r="J9" s="2"/>
      <c r="O9" s="1">
        <f t="shared" si="1"/>
        <v>0</v>
      </c>
      <c r="P9" s="1">
        <f t="shared" si="5"/>
        <v>0</v>
      </c>
      <c r="U9" s="1">
        <v>1</v>
      </c>
      <c r="V9" s="1">
        <f t="shared" si="2"/>
        <v>1</v>
      </c>
      <c r="W9" s="1">
        <f t="shared" si="3"/>
        <v>1</v>
      </c>
      <c r="X9" s="1">
        <f t="shared" si="4"/>
        <v>0</v>
      </c>
      <c r="Y9" s="5">
        <f t="shared" si="6"/>
        <v>0</v>
      </c>
    </row>
    <row r="10" spans="1:25" x14ac:dyDescent="0.2">
      <c r="A10" s="17" t="s">
        <v>118</v>
      </c>
      <c r="B10" s="1">
        <v>1</v>
      </c>
      <c r="D10" s="1">
        <v>0</v>
      </c>
      <c r="J10" s="2"/>
      <c r="O10" s="1">
        <f t="shared" si="1"/>
        <v>0</v>
      </c>
      <c r="P10" s="1">
        <f t="shared" si="5"/>
        <v>0</v>
      </c>
      <c r="Q10" s="1">
        <v>1</v>
      </c>
      <c r="T10" s="1">
        <v>1</v>
      </c>
      <c r="V10" s="1">
        <f t="shared" si="2"/>
        <v>1</v>
      </c>
      <c r="W10" s="1">
        <f t="shared" si="3"/>
        <v>1</v>
      </c>
      <c r="X10" s="1">
        <f t="shared" si="4"/>
        <v>0</v>
      </c>
      <c r="Y10" s="5">
        <f t="shared" si="6"/>
        <v>0</v>
      </c>
    </row>
    <row r="11" spans="1:25" x14ac:dyDescent="0.2">
      <c r="A11" s="1" t="s">
        <v>119</v>
      </c>
      <c r="B11" s="1">
        <v>1</v>
      </c>
      <c r="D11" s="1">
        <v>0</v>
      </c>
      <c r="O11" s="1">
        <f t="shared" si="1"/>
        <v>0</v>
      </c>
      <c r="P11" s="1">
        <f t="shared" si="5"/>
        <v>0</v>
      </c>
      <c r="V11" s="1">
        <f t="shared" si="2"/>
        <v>0</v>
      </c>
      <c r="W11" s="1">
        <f t="shared" si="3"/>
        <v>0</v>
      </c>
      <c r="X11" s="1">
        <f t="shared" si="4"/>
        <v>0</v>
      </c>
      <c r="Y11" s="5" t="e">
        <f t="shared" si="6"/>
        <v>#DIV/0!</v>
      </c>
    </row>
    <row r="12" spans="1:25" x14ac:dyDescent="0.2">
      <c r="A12" s="17" t="s">
        <v>62</v>
      </c>
      <c r="B12" s="1">
        <v>1</v>
      </c>
      <c r="D12" s="1">
        <v>0</v>
      </c>
      <c r="G12" s="2"/>
      <c r="O12" s="1">
        <v>1</v>
      </c>
      <c r="P12" s="1">
        <f t="shared" si="5"/>
        <v>1</v>
      </c>
      <c r="Q12" s="1">
        <v>1</v>
      </c>
      <c r="T12" s="1">
        <v>1</v>
      </c>
      <c r="V12" s="1">
        <f t="shared" si="2"/>
        <v>2</v>
      </c>
      <c r="W12" s="1">
        <f t="shared" si="3"/>
        <v>1</v>
      </c>
      <c r="X12" s="1">
        <f t="shared" si="4"/>
        <v>1</v>
      </c>
      <c r="Y12" s="5">
        <f t="shared" si="6"/>
        <v>0.5</v>
      </c>
    </row>
    <row r="13" spans="1:25" x14ac:dyDescent="0.2">
      <c r="A13" s="9" t="s">
        <v>67</v>
      </c>
      <c r="B13" s="1">
        <v>1</v>
      </c>
      <c r="D13" s="1">
        <v>2</v>
      </c>
      <c r="E13" s="1">
        <v>1</v>
      </c>
      <c r="F13" s="1">
        <v>2</v>
      </c>
      <c r="G13" s="2"/>
      <c r="H13" s="1">
        <v>0</v>
      </c>
      <c r="I13" s="1">
        <v>2</v>
      </c>
      <c r="J13" s="2"/>
      <c r="O13" s="1">
        <v>1</v>
      </c>
      <c r="P13" s="1">
        <f t="shared" si="5"/>
        <v>1</v>
      </c>
      <c r="Q13" s="1">
        <v>1</v>
      </c>
      <c r="S13" s="1">
        <v>1</v>
      </c>
      <c r="V13" s="1">
        <f t="shared" si="2"/>
        <v>6</v>
      </c>
      <c r="W13" s="1">
        <f t="shared" si="3"/>
        <v>3</v>
      </c>
      <c r="X13" s="1">
        <f t="shared" si="4"/>
        <v>3</v>
      </c>
      <c r="Y13" s="5">
        <f t="shared" si="6"/>
        <v>0.5</v>
      </c>
    </row>
    <row r="14" spans="1:25" x14ac:dyDescent="0.2">
      <c r="A14" s="6" t="s">
        <v>123</v>
      </c>
      <c r="B14" s="1">
        <v>1</v>
      </c>
      <c r="D14" s="1">
        <v>0</v>
      </c>
      <c r="O14" s="1">
        <f t="shared" si="1"/>
        <v>0</v>
      </c>
      <c r="P14" s="1">
        <f t="shared" si="5"/>
        <v>0</v>
      </c>
      <c r="Q14" s="1">
        <v>2</v>
      </c>
      <c r="T14" s="1">
        <v>1</v>
      </c>
      <c r="V14" s="1">
        <f t="shared" si="2"/>
        <v>2</v>
      </c>
      <c r="W14" s="1">
        <f t="shared" si="3"/>
        <v>1</v>
      </c>
      <c r="X14" s="1">
        <f t="shared" si="4"/>
        <v>1</v>
      </c>
      <c r="Y14" s="5">
        <f t="shared" si="6"/>
        <v>0.5</v>
      </c>
    </row>
    <row r="15" spans="1:25" x14ac:dyDescent="0.2">
      <c r="A15" s="17" t="s">
        <v>124</v>
      </c>
      <c r="B15" s="1">
        <v>1</v>
      </c>
      <c r="D15" s="1">
        <v>11</v>
      </c>
      <c r="E15" s="1">
        <v>4</v>
      </c>
      <c r="F15" s="1">
        <v>5</v>
      </c>
      <c r="H15" s="1">
        <v>1</v>
      </c>
      <c r="I15" s="1">
        <v>2</v>
      </c>
      <c r="J15" s="2"/>
      <c r="O15" s="1">
        <v>6</v>
      </c>
      <c r="P15" s="1">
        <f t="shared" si="5"/>
        <v>6</v>
      </c>
      <c r="Q15" s="1">
        <v>2</v>
      </c>
      <c r="T15" s="1">
        <v>1</v>
      </c>
      <c r="V15" s="1">
        <f t="shared" si="2"/>
        <v>24</v>
      </c>
      <c r="W15" s="1">
        <f t="shared" si="3"/>
        <v>3</v>
      </c>
      <c r="X15" s="1">
        <f t="shared" si="4"/>
        <v>21</v>
      </c>
      <c r="Y15" s="5">
        <f t="shared" si="6"/>
        <v>0.875</v>
      </c>
    </row>
    <row r="16" spans="1:25" x14ac:dyDescent="0.2">
      <c r="A16" s="17" t="s">
        <v>122</v>
      </c>
      <c r="B16" s="1">
        <v>1</v>
      </c>
      <c r="D16" s="1">
        <v>0</v>
      </c>
      <c r="G16" s="2"/>
      <c r="H16" s="1">
        <v>0</v>
      </c>
      <c r="I16" s="1">
        <v>2</v>
      </c>
      <c r="J16" s="2"/>
      <c r="O16" s="1">
        <v>1</v>
      </c>
      <c r="P16" s="1">
        <f t="shared" si="1"/>
        <v>1</v>
      </c>
      <c r="Q16" s="1">
        <v>2</v>
      </c>
      <c r="S16" s="1">
        <v>1</v>
      </c>
      <c r="T16" s="1">
        <v>1</v>
      </c>
      <c r="V16" s="1">
        <f t="shared" si="2"/>
        <v>4</v>
      </c>
      <c r="W16" s="1">
        <f t="shared" si="3"/>
        <v>3</v>
      </c>
      <c r="X16" s="1">
        <f t="shared" si="4"/>
        <v>1</v>
      </c>
      <c r="Y16" s="5">
        <f t="shared" si="6"/>
        <v>0.25</v>
      </c>
    </row>
    <row r="17" spans="1:25" x14ac:dyDescent="0.2">
      <c r="A17" s="17" t="s">
        <v>126</v>
      </c>
      <c r="B17" s="1">
        <v>1</v>
      </c>
      <c r="D17" s="1">
        <v>0</v>
      </c>
      <c r="H17" s="1">
        <v>0</v>
      </c>
      <c r="I17" s="1">
        <v>1</v>
      </c>
      <c r="J17" s="2"/>
      <c r="N17" s="1">
        <v>1</v>
      </c>
      <c r="O17" s="1">
        <v>0</v>
      </c>
      <c r="P17" s="1">
        <f t="shared" si="1"/>
        <v>1</v>
      </c>
      <c r="V17" s="1">
        <f t="shared" si="2"/>
        <v>1</v>
      </c>
      <c r="W17" s="1">
        <f t="shared" si="3"/>
        <v>1</v>
      </c>
      <c r="X17" s="1">
        <f t="shared" si="4"/>
        <v>0</v>
      </c>
      <c r="Y17" s="5">
        <f t="shared" si="6"/>
        <v>0</v>
      </c>
    </row>
    <row r="18" spans="1:25" x14ac:dyDescent="0.2">
      <c r="A18" s="6" t="s">
        <v>128</v>
      </c>
      <c r="B18" s="1">
        <v>1</v>
      </c>
      <c r="D18" s="1">
        <v>11</v>
      </c>
      <c r="E18" s="1">
        <v>1</v>
      </c>
      <c r="F18" s="1">
        <v>3</v>
      </c>
      <c r="H18" s="1">
        <v>2</v>
      </c>
      <c r="I18" s="1">
        <v>3</v>
      </c>
      <c r="O18" s="1">
        <v>1</v>
      </c>
      <c r="P18" s="1">
        <v>1</v>
      </c>
      <c r="Q18" s="1">
        <v>1</v>
      </c>
      <c r="R18" s="1">
        <v>1</v>
      </c>
      <c r="V18" s="1">
        <f t="shared" si="2"/>
        <v>17</v>
      </c>
      <c r="W18" s="1">
        <f t="shared" si="3"/>
        <v>3</v>
      </c>
      <c r="X18" s="1">
        <f t="shared" si="4"/>
        <v>14</v>
      </c>
      <c r="Y18" s="5">
        <f t="shared" si="6"/>
        <v>0.82352941176470584</v>
      </c>
    </row>
    <row r="19" spans="1:25" x14ac:dyDescent="0.2">
      <c r="A19" s="6" t="s">
        <v>123</v>
      </c>
      <c r="B19" s="1">
        <v>1</v>
      </c>
      <c r="D19" s="1">
        <v>0</v>
      </c>
      <c r="O19" s="1">
        <f t="shared" si="1"/>
        <v>0</v>
      </c>
      <c r="P19" s="1">
        <f t="shared" si="1"/>
        <v>0</v>
      </c>
      <c r="V19" s="1">
        <f t="shared" si="2"/>
        <v>0</v>
      </c>
      <c r="W19" s="1">
        <f t="shared" si="3"/>
        <v>0</v>
      </c>
      <c r="X19" s="1">
        <f t="shared" si="4"/>
        <v>0</v>
      </c>
      <c r="Y19" s="5" t="e">
        <f t="shared" si="6"/>
        <v>#DIV/0!</v>
      </c>
    </row>
    <row r="20" spans="1:25" x14ac:dyDescent="0.2">
      <c r="A20" s="17" t="s">
        <v>129</v>
      </c>
      <c r="B20" s="1">
        <v>1</v>
      </c>
      <c r="D20" s="1">
        <v>0</v>
      </c>
      <c r="E20" s="1">
        <v>0</v>
      </c>
      <c r="F20" s="1">
        <v>1</v>
      </c>
      <c r="O20" s="1">
        <v>1</v>
      </c>
      <c r="P20" s="1">
        <f t="shared" si="5"/>
        <v>1</v>
      </c>
      <c r="Q20" s="1">
        <v>1</v>
      </c>
      <c r="V20" s="1">
        <f t="shared" si="2"/>
        <v>2</v>
      </c>
      <c r="W20" s="1">
        <f t="shared" si="3"/>
        <v>1</v>
      </c>
      <c r="X20" s="1">
        <f t="shared" si="4"/>
        <v>1</v>
      </c>
      <c r="Y20" s="5">
        <f t="shared" si="6"/>
        <v>0.5</v>
      </c>
    </row>
    <row r="21" spans="1:25" x14ac:dyDescent="0.2">
      <c r="A21" s="9" t="s">
        <v>67</v>
      </c>
      <c r="B21" s="1">
        <v>1</v>
      </c>
      <c r="D21" s="1">
        <v>1</v>
      </c>
      <c r="H21" s="1">
        <v>0</v>
      </c>
      <c r="I21" s="1">
        <v>2</v>
      </c>
      <c r="K21" s="1">
        <v>1</v>
      </c>
      <c r="L21" s="1">
        <v>2</v>
      </c>
      <c r="O21" s="1">
        <v>1</v>
      </c>
      <c r="P21" s="1">
        <f t="shared" si="5"/>
        <v>1</v>
      </c>
      <c r="V21" s="1">
        <f t="shared" ref="V21" si="7">D21+E21+H21+K21+P21+Q21+R21+S21+U21</f>
        <v>3</v>
      </c>
      <c r="W21" s="1">
        <f t="shared" ref="W21" si="8">F21-E21+I21-H21+L21-K21+T21</f>
        <v>3</v>
      </c>
      <c r="X21" s="1">
        <f t="shared" ref="X21" si="9">V21-W21</f>
        <v>0</v>
      </c>
      <c r="Y21" s="5">
        <f t="shared" ref="Y21" si="10">X21/V21</f>
        <v>0</v>
      </c>
    </row>
    <row r="22" spans="1:25" x14ac:dyDescent="0.2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Q22" s="3"/>
      <c r="R22" s="3"/>
      <c r="S22" s="3"/>
      <c r="T22" s="3"/>
      <c r="U22" s="3"/>
      <c r="V22" s="4"/>
      <c r="W22" s="4"/>
      <c r="X22" s="4"/>
      <c r="Y22" s="4"/>
    </row>
    <row r="23" spans="1:25" x14ac:dyDescent="0.2">
      <c r="A23" t="s">
        <v>12</v>
      </c>
      <c r="B23" s="1">
        <f>SUM(B5:B22)</f>
        <v>17</v>
      </c>
      <c r="C23" s="1">
        <f>AVERAGE(D5:D22)</f>
        <v>2.1176470588235294</v>
      </c>
      <c r="D23" s="1">
        <f>SUM(D5:D22)</f>
        <v>36</v>
      </c>
      <c r="E23" s="1">
        <f>SUM(E5:E22)</f>
        <v>7</v>
      </c>
      <c r="F23" s="1">
        <f>SUM(F5:F22)</f>
        <v>13</v>
      </c>
      <c r="G23" s="2">
        <f>E23/F23</f>
        <v>0.53846153846153844</v>
      </c>
      <c r="H23" s="1">
        <f>SUM(H5:H22)</f>
        <v>6</v>
      </c>
      <c r="I23" s="1">
        <f>SUM(I5:I22)</f>
        <v>18</v>
      </c>
      <c r="J23" s="2">
        <f>H23/I23</f>
        <v>0.33333333333333331</v>
      </c>
      <c r="K23" s="1">
        <f>SUM(K5:K22)</f>
        <v>2</v>
      </c>
      <c r="L23" s="1">
        <f>SUM(L5:L22)</f>
        <v>3</v>
      </c>
      <c r="M23" s="2">
        <f>K23/L23</f>
        <v>0.66666666666666663</v>
      </c>
      <c r="N23" s="1">
        <f t="shared" ref="N23:X23" si="11">SUM(N5:N22)</f>
        <v>2</v>
      </c>
      <c r="O23" s="1">
        <f t="shared" si="11"/>
        <v>13</v>
      </c>
      <c r="P23" s="1">
        <f t="shared" si="11"/>
        <v>15</v>
      </c>
      <c r="Q23" s="1">
        <f t="shared" si="11"/>
        <v>15</v>
      </c>
      <c r="R23" s="1">
        <f t="shared" si="11"/>
        <v>1</v>
      </c>
      <c r="S23" s="1">
        <f t="shared" si="11"/>
        <v>3</v>
      </c>
      <c r="T23" s="1">
        <f t="shared" si="11"/>
        <v>11</v>
      </c>
      <c r="U23" s="1">
        <f t="shared" si="11"/>
        <v>1</v>
      </c>
      <c r="V23" s="1">
        <f t="shared" si="11"/>
        <v>86</v>
      </c>
      <c r="W23" s="1">
        <f t="shared" si="11"/>
        <v>30</v>
      </c>
      <c r="X23" s="1">
        <f t="shared" si="11"/>
        <v>56</v>
      </c>
      <c r="Y23" s="5">
        <f t="shared" ref="Y23" si="12">X23/V23</f>
        <v>0.65116279069767447</v>
      </c>
    </row>
  </sheetData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2B4C-D7DF-7047-9AA0-BAC5F2DC356F}">
  <dimension ref="A1:Y45"/>
  <sheetViews>
    <sheetView topLeftCell="A2" workbookViewId="0">
      <pane ySplit="1080" topLeftCell="A24" activePane="bottomLeft"/>
      <selection activeCell="A2" sqref="A2"/>
      <selection pane="bottomLeft" activeCell="P43" sqref="P43"/>
    </sheetView>
  </sheetViews>
  <sheetFormatPr baseColWidth="10" defaultRowHeight="16" x14ac:dyDescent="0.2"/>
  <cols>
    <col min="1" max="1" width="23.83203125" bestFit="1" customWidth="1"/>
    <col min="2" max="2" width="3.1640625" bestFit="1" customWidth="1"/>
    <col min="3" max="3" width="9.1640625" customWidth="1"/>
    <col min="4" max="5" width="6.1640625" bestFit="1" customWidth="1"/>
    <col min="6" max="6" width="5.6640625" bestFit="1" customWidth="1"/>
    <col min="7" max="7" width="6" bestFit="1" customWidth="1"/>
    <col min="8" max="8" width="6.1640625" bestFit="1" customWidth="1"/>
    <col min="9" max="9" width="5.6640625" bestFit="1" customWidth="1"/>
    <col min="10" max="10" width="7.5" bestFit="1" customWidth="1"/>
    <col min="11" max="11" width="4.83203125" bestFit="1" customWidth="1"/>
    <col min="12" max="12" width="4.33203125" bestFit="1" customWidth="1"/>
    <col min="13" max="13" width="5.6640625" bestFit="1" customWidth="1"/>
    <col min="14" max="14" width="5.6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</cols>
  <sheetData>
    <row r="1" spans="1:25" x14ac:dyDescent="0.2">
      <c r="A1" t="s">
        <v>25</v>
      </c>
      <c r="B1" s="1"/>
      <c r="C1" s="1"/>
      <c r="D1" s="1"/>
      <c r="E1" s="1"/>
      <c r="F1" s="1"/>
      <c r="G1" s="5"/>
      <c r="H1" s="1"/>
      <c r="I1" s="1"/>
      <c r="J1" s="1"/>
      <c r="K1" s="1"/>
      <c r="L1" s="1"/>
      <c r="M1" s="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5"/>
    </row>
    <row r="2" spans="1:25" x14ac:dyDescent="0.2">
      <c r="A2" s="1"/>
      <c r="B2" s="1"/>
      <c r="C2" s="1"/>
      <c r="D2" s="1"/>
      <c r="E2" s="1"/>
      <c r="F2" s="1"/>
      <c r="G2" s="5"/>
      <c r="H2" s="1"/>
      <c r="I2" s="1"/>
      <c r="J2" s="1"/>
      <c r="K2" s="1"/>
      <c r="L2" s="1"/>
      <c r="M2" s="5"/>
      <c r="N2" s="1" t="s">
        <v>17</v>
      </c>
      <c r="O2" s="1"/>
      <c r="P2" s="1"/>
      <c r="Q2" s="1"/>
      <c r="R2" s="1"/>
      <c r="S2" s="1"/>
      <c r="T2" s="1"/>
      <c r="U2" s="1"/>
      <c r="V2" s="1" t="s">
        <v>52</v>
      </c>
      <c r="W2" s="1" t="s">
        <v>53</v>
      </c>
      <c r="X2" s="1"/>
      <c r="Y2" s="5" t="s">
        <v>48</v>
      </c>
    </row>
    <row r="3" spans="1:25" x14ac:dyDescent="0.2">
      <c r="A3" s="1" t="s">
        <v>16</v>
      </c>
      <c r="B3" s="1" t="s">
        <v>11</v>
      </c>
      <c r="C3" s="1" t="s">
        <v>32</v>
      </c>
      <c r="D3" s="1" t="s">
        <v>1</v>
      </c>
      <c r="E3" s="1" t="s">
        <v>10</v>
      </c>
      <c r="F3" s="1" t="s">
        <v>2</v>
      </c>
      <c r="G3" s="5" t="s">
        <v>3</v>
      </c>
      <c r="H3" s="1" t="s">
        <v>5</v>
      </c>
      <c r="I3" s="1" t="s">
        <v>4</v>
      </c>
      <c r="J3" s="1" t="s">
        <v>6</v>
      </c>
      <c r="K3" s="1" t="s">
        <v>7</v>
      </c>
      <c r="L3" s="1" t="s">
        <v>8</v>
      </c>
      <c r="M3" s="5" t="s">
        <v>39</v>
      </c>
      <c r="N3" s="1" t="s">
        <v>14</v>
      </c>
      <c r="O3" s="1" t="s">
        <v>15</v>
      </c>
      <c r="P3" s="1" t="s">
        <v>13</v>
      </c>
      <c r="Q3" s="1" t="s">
        <v>18</v>
      </c>
      <c r="R3" s="1" t="s">
        <v>19</v>
      </c>
      <c r="S3" s="1" t="s">
        <v>20</v>
      </c>
      <c r="T3" s="1" t="s">
        <v>9</v>
      </c>
      <c r="U3" s="1" t="s">
        <v>21</v>
      </c>
      <c r="V3" s="1" t="s">
        <v>54</v>
      </c>
      <c r="W3" s="1" t="s">
        <v>54</v>
      </c>
      <c r="X3" s="1" t="s">
        <v>47</v>
      </c>
      <c r="Y3" s="5" t="s">
        <v>49</v>
      </c>
    </row>
    <row r="4" spans="1:25" x14ac:dyDescent="0.2">
      <c r="A4" s="21" t="s">
        <v>78</v>
      </c>
      <c r="B4" s="1">
        <v>1</v>
      </c>
      <c r="C4" s="1"/>
      <c r="D4" s="1">
        <v>14</v>
      </c>
      <c r="E4" s="1">
        <v>6</v>
      </c>
      <c r="F4" s="1">
        <v>7</v>
      </c>
      <c r="G4" s="5">
        <f t="shared" ref="G4" si="0">E4/F4</f>
        <v>0.8571428571428571</v>
      </c>
      <c r="H4" s="1">
        <v>0</v>
      </c>
      <c r="I4" s="1">
        <v>1</v>
      </c>
      <c r="J4" s="2">
        <f t="shared" ref="J4" si="1">H4/I4</f>
        <v>0</v>
      </c>
      <c r="K4" s="1">
        <v>2</v>
      </c>
      <c r="L4" s="1">
        <v>2</v>
      </c>
      <c r="M4" s="5"/>
      <c r="N4" s="1">
        <v>1</v>
      </c>
      <c r="O4" s="1">
        <v>2</v>
      </c>
      <c r="P4" s="1">
        <f t="shared" ref="P4:P43" si="2">N4+O4</f>
        <v>3</v>
      </c>
      <c r="Q4" s="1">
        <v>2</v>
      </c>
      <c r="R4" s="1">
        <v>1</v>
      </c>
      <c r="S4" s="1">
        <v>1</v>
      </c>
      <c r="T4" s="1"/>
      <c r="U4" s="1"/>
      <c r="V4" s="1">
        <f t="shared" ref="V4:V20" si="3">D4+E4+H4+K4+P4+Q4+R4+S4+U4</f>
        <v>29</v>
      </c>
      <c r="W4" s="1">
        <f t="shared" ref="W4:W20" si="4">F4-E4+I4-H4+L4-K4+T4</f>
        <v>2</v>
      </c>
      <c r="X4" s="1">
        <f t="shared" ref="X4:X20" si="5">V4-W4</f>
        <v>27</v>
      </c>
      <c r="Y4" s="5">
        <f t="shared" ref="Y4:Y20" si="6">X4/V4</f>
        <v>0.93103448275862066</v>
      </c>
    </row>
    <row r="5" spans="1:25" x14ac:dyDescent="0.2">
      <c r="A5" s="6" t="s">
        <v>80</v>
      </c>
      <c r="B5" s="1">
        <v>1</v>
      </c>
      <c r="C5" s="1"/>
      <c r="D5" s="1">
        <v>9</v>
      </c>
      <c r="E5" s="1">
        <v>1</v>
      </c>
      <c r="F5" s="1">
        <v>3</v>
      </c>
      <c r="G5" s="5"/>
      <c r="H5" s="1">
        <v>1</v>
      </c>
      <c r="I5" s="1">
        <v>1</v>
      </c>
      <c r="J5" s="1"/>
      <c r="K5" s="1">
        <v>4</v>
      </c>
      <c r="L5" s="1">
        <v>4</v>
      </c>
      <c r="M5" s="5"/>
      <c r="N5" s="1"/>
      <c r="O5" s="1">
        <v>2</v>
      </c>
      <c r="P5" s="1">
        <f t="shared" si="2"/>
        <v>2</v>
      </c>
      <c r="Q5" s="1">
        <v>2</v>
      </c>
      <c r="R5" s="1"/>
      <c r="S5" s="1"/>
      <c r="T5" s="1">
        <v>1</v>
      </c>
      <c r="U5" s="1"/>
      <c r="V5" s="1">
        <f t="shared" si="3"/>
        <v>19</v>
      </c>
      <c r="W5" s="1">
        <f t="shared" si="4"/>
        <v>3</v>
      </c>
      <c r="X5" s="1">
        <f t="shared" si="5"/>
        <v>16</v>
      </c>
      <c r="Y5" s="5">
        <f t="shared" si="6"/>
        <v>0.84210526315789469</v>
      </c>
    </row>
    <row r="6" spans="1:25" x14ac:dyDescent="0.2">
      <c r="A6" s="17" t="s">
        <v>71</v>
      </c>
      <c r="B6" s="1">
        <v>1</v>
      </c>
      <c r="C6" s="1"/>
      <c r="D6" s="1">
        <v>18</v>
      </c>
      <c r="E6" s="1">
        <v>7</v>
      </c>
      <c r="F6" s="1">
        <v>10</v>
      </c>
      <c r="G6" s="5"/>
      <c r="H6" s="1">
        <v>1</v>
      </c>
      <c r="I6" s="1">
        <v>1</v>
      </c>
      <c r="J6" s="1"/>
      <c r="K6" s="1">
        <v>1</v>
      </c>
      <c r="L6" s="1">
        <v>2</v>
      </c>
      <c r="M6" s="5"/>
      <c r="N6" s="1">
        <v>2</v>
      </c>
      <c r="O6" s="1">
        <v>3</v>
      </c>
      <c r="P6" s="1">
        <f t="shared" si="2"/>
        <v>5</v>
      </c>
      <c r="Q6" s="1">
        <v>2</v>
      </c>
      <c r="R6" s="1">
        <v>2</v>
      </c>
      <c r="S6" s="1"/>
      <c r="T6" s="1">
        <v>2</v>
      </c>
      <c r="U6" s="1"/>
      <c r="V6" s="1">
        <f t="shared" si="3"/>
        <v>36</v>
      </c>
      <c r="W6" s="1">
        <f t="shared" si="4"/>
        <v>6</v>
      </c>
      <c r="X6" s="1">
        <f t="shared" si="5"/>
        <v>30</v>
      </c>
      <c r="Y6" s="5">
        <f t="shared" si="6"/>
        <v>0.83333333333333337</v>
      </c>
    </row>
    <row r="7" spans="1:25" x14ac:dyDescent="0.2">
      <c r="A7" s="17" t="s">
        <v>22</v>
      </c>
      <c r="B7" s="1">
        <v>1</v>
      </c>
      <c r="C7" s="1"/>
      <c r="D7" s="1">
        <v>8</v>
      </c>
      <c r="E7" s="1">
        <v>2</v>
      </c>
      <c r="F7" s="1">
        <v>5</v>
      </c>
      <c r="G7" s="5"/>
      <c r="H7" s="1">
        <v>0</v>
      </c>
      <c r="I7" s="1">
        <v>1</v>
      </c>
      <c r="J7" s="1"/>
      <c r="K7" s="1">
        <v>4</v>
      </c>
      <c r="L7" s="1">
        <v>5</v>
      </c>
      <c r="M7" s="5"/>
      <c r="N7" s="1">
        <v>2</v>
      </c>
      <c r="O7" s="1">
        <v>1</v>
      </c>
      <c r="P7" s="1">
        <f t="shared" si="2"/>
        <v>3</v>
      </c>
      <c r="Q7" s="1">
        <v>1</v>
      </c>
      <c r="R7" s="1">
        <v>3</v>
      </c>
      <c r="S7" s="1">
        <v>1</v>
      </c>
      <c r="T7" s="1">
        <v>1</v>
      </c>
      <c r="U7" s="1"/>
      <c r="V7" s="1">
        <f t="shared" si="3"/>
        <v>22</v>
      </c>
      <c r="W7" s="1">
        <f t="shared" si="4"/>
        <v>6</v>
      </c>
      <c r="X7" s="1">
        <f t="shared" si="5"/>
        <v>16</v>
      </c>
      <c r="Y7" s="5">
        <f t="shared" si="6"/>
        <v>0.72727272727272729</v>
      </c>
    </row>
    <row r="8" spans="1:25" x14ac:dyDescent="0.2">
      <c r="A8" s="17" t="s">
        <v>102</v>
      </c>
      <c r="B8" s="1">
        <v>1</v>
      </c>
      <c r="C8" s="1"/>
      <c r="D8" s="1">
        <v>16</v>
      </c>
      <c r="E8" s="1">
        <v>7</v>
      </c>
      <c r="F8" s="1">
        <v>10</v>
      </c>
      <c r="G8" s="5"/>
      <c r="H8" s="1">
        <v>0</v>
      </c>
      <c r="I8" s="1">
        <v>1</v>
      </c>
      <c r="J8" s="1"/>
      <c r="K8" s="1">
        <v>2</v>
      </c>
      <c r="L8" s="1">
        <v>5</v>
      </c>
      <c r="M8" s="5"/>
      <c r="N8" s="1">
        <v>2</v>
      </c>
      <c r="O8" s="1">
        <v>5</v>
      </c>
      <c r="P8" s="1">
        <f t="shared" si="2"/>
        <v>7</v>
      </c>
      <c r="Q8" s="1">
        <v>5</v>
      </c>
      <c r="R8" s="1"/>
      <c r="S8" s="1"/>
      <c r="T8" s="1">
        <v>4</v>
      </c>
      <c r="U8" s="1"/>
      <c r="V8" s="1">
        <f t="shared" si="3"/>
        <v>37</v>
      </c>
      <c r="W8" s="1">
        <f t="shared" si="4"/>
        <v>11</v>
      </c>
      <c r="X8" s="1">
        <f t="shared" si="5"/>
        <v>26</v>
      </c>
      <c r="Y8" s="5">
        <f t="shared" si="6"/>
        <v>0.70270270270270274</v>
      </c>
    </row>
    <row r="9" spans="1:25" x14ac:dyDescent="0.2">
      <c r="A9" s="9" t="s">
        <v>104</v>
      </c>
      <c r="B9" s="1">
        <v>1</v>
      </c>
      <c r="C9" s="1"/>
      <c r="D9" s="1">
        <v>13</v>
      </c>
      <c r="E9" s="1">
        <v>5</v>
      </c>
      <c r="F9" s="1">
        <v>8</v>
      </c>
      <c r="G9" s="5"/>
      <c r="H9" s="1">
        <v>0</v>
      </c>
      <c r="I9" s="1">
        <v>1</v>
      </c>
      <c r="J9" s="1"/>
      <c r="K9" s="1">
        <v>3</v>
      </c>
      <c r="L9" s="1">
        <v>6</v>
      </c>
      <c r="M9" s="5"/>
      <c r="N9" s="1"/>
      <c r="O9" s="1">
        <v>1</v>
      </c>
      <c r="P9" s="1">
        <f t="shared" si="2"/>
        <v>1</v>
      </c>
      <c r="Q9" s="1"/>
      <c r="R9" s="1"/>
      <c r="S9" s="1"/>
      <c r="T9" s="1">
        <v>3</v>
      </c>
      <c r="U9" s="1"/>
      <c r="V9" s="1">
        <f t="shared" si="3"/>
        <v>22</v>
      </c>
      <c r="W9" s="1">
        <f t="shared" si="4"/>
        <v>10</v>
      </c>
      <c r="X9" s="1">
        <f t="shared" si="5"/>
        <v>12</v>
      </c>
      <c r="Y9" s="5">
        <f t="shared" si="6"/>
        <v>0.54545454545454541</v>
      </c>
    </row>
    <row r="10" spans="1:25" x14ac:dyDescent="0.2">
      <c r="A10" s="17" t="s">
        <v>105</v>
      </c>
      <c r="B10" s="1">
        <v>1</v>
      </c>
      <c r="C10" s="1"/>
      <c r="D10" s="1">
        <v>3</v>
      </c>
      <c r="E10" s="1">
        <v>1</v>
      </c>
      <c r="F10" s="1">
        <v>3</v>
      </c>
      <c r="G10" s="5"/>
      <c r="H10" s="1"/>
      <c r="I10" s="1"/>
      <c r="J10" s="1"/>
      <c r="K10" s="1">
        <v>1</v>
      </c>
      <c r="L10" s="1">
        <v>1</v>
      </c>
      <c r="M10" s="5"/>
      <c r="N10" s="1">
        <v>1</v>
      </c>
      <c r="O10" s="1">
        <v>2</v>
      </c>
      <c r="P10" s="1">
        <f t="shared" si="2"/>
        <v>3</v>
      </c>
      <c r="Q10" s="1"/>
      <c r="R10" s="1"/>
      <c r="S10" s="1">
        <v>1</v>
      </c>
      <c r="T10" s="1">
        <v>3</v>
      </c>
      <c r="U10" s="1"/>
      <c r="V10" s="1">
        <f t="shared" si="3"/>
        <v>9</v>
      </c>
      <c r="W10" s="1">
        <f t="shared" si="4"/>
        <v>5</v>
      </c>
      <c r="X10" s="1">
        <f t="shared" si="5"/>
        <v>4</v>
      </c>
      <c r="Y10" s="5">
        <f t="shared" si="6"/>
        <v>0.44444444444444442</v>
      </c>
    </row>
    <row r="11" spans="1:25" x14ac:dyDescent="0.2">
      <c r="A11" s="17" t="s">
        <v>50</v>
      </c>
      <c r="B11" s="1">
        <v>1</v>
      </c>
      <c r="C11" s="1"/>
      <c r="D11" s="1">
        <v>11</v>
      </c>
      <c r="E11" s="1">
        <v>4</v>
      </c>
      <c r="F11" s="1">
        <v>5</v>
      </c>
      <c r="G11" s="5"/>
      <c r="H11" s="1">
        <v>1</v>
      </c>
      <c r="I11" s="1">
        <v>1</v>
      </c>
      <c r="J11" s="1"/>
      <c r="K11" s="1"/>
      <c r="L11" s="1"/>
      <c r="M11" s="5"/>
      <c r="N11" s="1">
        <v>2</v>
      </c>
      <c r="O11" s="1">
        <v>2</v>
      </c>
      <c r="P11" s="1">
        <f t="shared" si="2"/>
        <v>4</v>
      </c>
      <c r="Q11" s="1">
        <v>1</v>
      </c>
      <c r="R11" s="1"/>
      <c r="S11" s="1">
        <v>1</v>
      </c>
      <c r="T11" s="1"/>
      <c r="U11" s="1">
        <v>1</v>
      </c>
      <c r="V11" s="1">
        <f t="shared" si="3"/>
        <v>23</v>
      </c>
      <c r="W11" s="1">
        <f t="shared" si="4"/>
        <v>1</v>
      </c>
      <c r="X11" s="1">
        <f t="shared" si="5"/>
        <v>22</v>
      </c>
      <c r="Y11" s="5">
        <f t="shared" si="6"/>
        <v>0.95652173913043481</v>
      </c>
    </row>
    <row r="12" spans="1:25" x14ac:dyDescent="0.2">
      <c r="A12" s="17" t="s">
        <v>106</v>
      </c>
      <c r="B12" s="1">
        <v>1</v>
      </c>
      <c r="C12" s="1"/>
      <c r="D12" s="1">
        <v>8</v>
      </c>
      <c r="E12" s="1">
        <v>4</v>
      </c>
      <c r="F12" s="1">
        <v>8</v>
      </c>
      <c r="G12" s="5"/>
      <c r="H12" s="1">
        <v>0</v>
      </c>
      <c r="I12" s="1">
        <v>1</v>
      </c>
      <c r="J12" s="1"/>
      <c r="K12" s="1"/>
      <c r="L12" s="1"/>
      <c r="M12" s="5"/>
      <c r="N12" s="1">
        <v>1</v>
      </c>
      <c r="O12" s="1">
        <v>2</v>
      </c>
      <c r="P12" s="1">
        <f t="shared" si="2"/>
        <v>3</v>
      </c>
      <c r="Q12" s="1">
        <v>5</v>
      </c>
      <c r="R12" s="1"/>
      <c r="S12" s="1"/>
      <c r="T12" s="1"/>
      <c r="U12" s="1"/>
      <c r="V12" s="1">
        <f t="shared" si="3"/>
        <v>20</v>
      </c>
      <c r="W12" s="1">
        <f t="shared" si="4"/>
        <v>5</v>
      </c>
      <c r="X12" s="1">
        <f t="shared" si="5"/>
        <v>15</v>
      </c>
      <c r="Y12" s="5">
        <f t="shared" si="6"/>
        <v>0.75</v>
      </c>
    </row>
    <row r="13" spans="1:25" x14ac:dyDescent="0.2">
      <c r="A13" s="6" t="s">
        <v>107</v>
      </c>
      <c r="B13" s="1">
        <v>1</v>
      </c>
      <c r="C13" s="1"/>
      <c r="D13" s="1">
        <v>11</v>
      </c>
      <c r="E13" s="1">
        <v>5</v>
      </c>
      <c r="F13" s="1">
        <v>10</v>
      </c>
      <c r="G13" s="5"/>
      <c r="H13" s="1"/>
      <c r="I13" s="1"/>
      <c r="J13" s="2"/>
      <c r="K13" s="1">
        <v>1</v>
      </c>
      <c r="L13" s="1">
        <v>2</v>
      </c>
      <c r="M13" s="5"/>
      <c r="N13" s="1">
        <v>1</v>
      </c>
      <c r="O13" s="1">
        <v>2</v>
      </c>
      <c r="P13" s="1">
        <f t="shared" si="2"/>
        <v>3</v>
      </c>
      <c r="Q13" s="1"/>
      <c r="R13" s="1">
        <v>1</v>
      </c>
      <c r="S13" s="1"/>
      <c r="T13" s="1">
        <v>4</v>
      </c>
      <c r="U13" s="1"/>
      <c r="V13" s="1">
        <f t="shared" si="3"/>
        <v>21</v>
      </c>
      <c r="W13" s="1">
        <f t="shared" si="4"/>
        <v>10</v>
      </c>
      <c r="X13" s="1">
        <f t="shared" si="5"/>
        <v>11</v>
      </c>
      <c r="Y13" s="5">
        <f t="shared" si="6"/>
        <v>0.52380952380952384</v>
      </c>
    </row>
    <row r="14" spans="1:25" x14ac:dyDescent="0.2">
      <c r="A14" s="1" t="s">
        <v>108</v>
      </c>
      <c r="B14" s="1">
        <v>1</v>
      </c>
      <c r="C14" s="1"/>
      <c r="D14" s="1">
        <v>12</v>
      </c>
      <c r="E14" s="1">
        <v>6</v>
      </c>
      <c r="F14" s="1">
        <v>8</v>
      </c>
      <c r="G14" s="5"/>
      <c r="H14" s="1">
        <v>0</v>
      </c>
      <c r="I14" s="1">
        <v>1</v>
      </c>
      <c r="J14" s="2"/>
      <c r="K14" s="1"/>
      <c r="L14" s="1"/>
      <c r="M14" s="5"/>
      <c r="N14" s="1">
        <v>1</v>
      </c>
      <c r="O14" s="1">
        <v>3</v>
      </c>
      <c r="P14" s="1">
        <f t="shared" si="2"/>
        <v>4</v>
      </c>
      <c r="Q14" s="1">
        <v>5</v>
      </c>
      <c r="R14" s="1">
        <v>1</v>
      </c>
      <c r="S14" s="1">
        <v>2</v>
      </c>
      <c r="T14" s="1">
        <v>2</v>
      </c>
      <c r="U14" s="1"/>
      <c r="V14" s="1">
        <f t="shared" si="3"/>
        <v>30</v>
      </c>
      <c r="W14" s="1">
        <f t="shared" si="4"/>
        <v>5</v>
      </c>
      <c r="X14" s="1">
        <f t="shared" si="5"/>
        <v>25</v>
      </c>
      <c r="Y14" s="5">
        <f t="shared" si="6"/>
        <v>0.83333333333333337</v>
      </c>
    </row>
    <row r="15" spans="1:25" x14ac:dyDescent="0.2">
      <c r="A15" s="9" t="s">
        <v>109</v>
      </c>
      <c r="B15" s="1">
        <v>1</v>
      </c>
      <c r="C15" s="1"/>
      <c r="D15" s="1">
        <v>0</v>
      </c>
      <c r="E15" s="1">
        <v>0</v>
      </c>
      <c r="F15" s="1">
        <v>0</v>
      </c>
      <c r="G15" s="5"/>
      <c r="H15" s="1">
        <v>0</v>
      </c>
      <c r="I15" s="1">
        <v>1</v>
      </c>
      <c r="J15" s="1"/>
      <c r="K15" s="1"/>
      <c r="L15" s="1"/>
      <c r="M15" s="5"/>
      <c r="N15" s="1">
        <v>1</v>
      </c>
      <c r="O15" s="1"/>
      <c r="P15" s="1">
        <f t="shared" si="2"/>
        <v>1</v>
      </c>
      <c r="Q15" s="1">
        <v>1</v>
      </c>
      <c r="R15" s="1">
        <v>1</v>
      </c>
      <c r="S15" s="1"/>
      <c r="T15" s="1">
        <v>1</v>
      </c>
      <c r="U15" s="1"/>
      <c r="V15" s="1">
        <f t="shared" si="3"/>
        <v>3</v>
      </c>
      <c r="W15" s="1">
        <f t="shared" si="4"/>
        <v>2</v>
      </c>
      <c r="X15" s="1">
        <f t="shared" si="5"/>
        <v>1</v>
      </c>
      <c r="Y15" s="5">
        <f t="shared" si="6"/>
        <v>0.33333333333333331</v>
      </c>
    </row>
    <row r="16" spans="1:25" x14ac:dyDescent="0.2">
      <c r="A16" s="17" t="s">
        <v>111</v>
      </c>
      <c r="B16" s="1">
        <v>1</v>
      </c>
      <c r="C16" s="1"/>
      <c r="D16" s="1">
        <v>13</v>
      </c>
      <c r="E16" s="1">
        <v>6</v>
      </c>
      <c r="F16" s="1">
        <v>9</v>
      </c>
      <c r="G16" s="5"/>
      <c r="H16" s="1"/>
      <c r="I16" s="1"/>
      <c r="J16" s="1"/>
      <c r="K16" s="1">
        <v>1</v>
      </c>
      <c r="L16" s="1">
        <v>3</v>
      </c>
      <c r="M16" s="5"/>
      <c r="N16" s="1">
        <v>2</v>
      </c>
      <c r="O16" s="1">
        <v>7</v>
      </c>
      <c r="P16" s="1">
        <f t="shared" si="2"/>
        <v>9</v>
      </c>
      <c r="Q16" s="1">
        <v>2</v>
      </c>
      <c r="R16" s="1"/>
      <c r="S16" s="1"/>
      <c r="T16" s="1">
        <v>1</v>
      </c>
      <c r="U16" s="1"/>
      <c r="V16" s="1">
        <f t="shared" si="3"/>
        <v>31</v>
      </c>
      <c r="W16" s="1">
        <f t="shared" si="4"/>
        <v>6</v>
      </c>
      <c r="X16" s="1">
        <f t="shared" si="5"/>
        <v>25</v>
      </c>
      <c r="Y16" s="5">
        <f t="shared" si="6"/>
        <v>0.80645161290322576</v>
      </c>
    </row>
    <row r="17" spans="1:25" x14ac:dyDescent="0.2">
      <c r="A17" s="6" t="s">
        <v>40</v>
      </c>
      <c r="B17" s="1">
        <v>1</v>
      </c>
      <c r="C17" s="1"/>
      <c r="D17" s="1">
        <v>6</v>
      </c>
      <c r="E17" s="1">
        <v>2</v>
      </c>
      <c r="F17" s="1">
        <v>4</v>
      </c>
      <c r="G17" s="5"/>
      <c r="H17" s="1"/>
      <c r="I17" s="1"/>
      <c r="J17" s="1"/>
      <c r="K17" s="1">
        <v>2</v>
      </c>
      <c r="L17" s="1">
        <v>2</v>
      </c>
      <c r="M17" s="5"/>
      <c r="N17" s="1">
        <v>1</v>
      </c>
      <c r="O17" s="1">
        <v>3</v>
      </c>
      <c r="P17" s="1">
        <f t="shared" si="2"/>
        <v>4</v>
      </c>
      <c r="Q17" s="1">
        <v>1</v>
      </c>
      <c r="R17" s="1"/>
      <c r="S17" s="1">
        <v>1</v>
      </c>
      <c r="T17" s="1">
        <v>4</v>
      </c>
      <c r="U17" s="1"/>
      <c r="V17" s="1">
        <f t="shared" si="3"/>
        <v>16</v>
      </c>
      <c r="W17" s="1">
        <f t="shared" si="4"/>
        <v>6</v>
      </c>
      <c r="X17" s="1">
        <f t="shared" si="5"/>
        <v>10</v>
      </c>
      <c r="Y17" s="5">
        <f t="shared" si="6"/>
        <v>0.625</v>
      </c>
    </row>
    <row r="18" spans="1:25" x14ac:dyDescent="0.2">
      <c r="A18" s="17" t="s">
        <v>117</v>
      </c>
      <c r="B18" s="1">
        <v>1</v>
      </c>
      <c r="C18" s="1"/>
      <c r="D18" s="1">
        <v>6</v>
      </c>
      <c r="E18" s="1">
        <v>3</v>
      </c>
      <c r="F18" s="1">
        <v>4</v>
      </c>
      <c r="G18" s="5"/>
      <c r="H18" s="1"/>
      <c r="I18" s="1"/>
      <c r="J18" s="1"/>
      <c r="K18" s="1"/>
      <c r="L18" s="1"/>
      <c r="M18" s="5"/>
      <c r="N18" s="1">
        <v>5</v>
      </c>
      <c r="O18" s="1">
        <v>5</v>
      </c>
      <c r="P18" s="1">
        <f t="shared" si="2"/>
        <v>10</v>
      </c>
      <c r="Q18" s="1">
        <v>2</v>
      </c>
      <c r="R18" s="1"/>
      <c r="S18" s="1"/>
      <c r="T18" s="1">
        <v>1</v>
      </c>
      <c r="U18" s="1"/>
      <c r="V18" s="1">
        <f t="shared" si="3"/>
        <v>21</v>
      </c>
      <c r="W18" s="1">
        <f t="shared" si="4"/>
        <v>2</v>
      </c>
      <c r="X18" s="1">
        <f t="shared" si="5"/>
        <v>19</v>
      </c>
      <c r="Y18" s="5">
        <f t="shared" si="6"/>
        <v>0.90476190476190477</v>
      </c>
    </row>
    <row r="19" spans="1:25" x14ac:dyDescent="0.2">
      <c r="A19" s="17" t="s">
        <v>118</v>
      </c>
      <c r="B19" s="1">
        <v>1</v>
      </c>
      <c r="C19" s="1"/>
      <c r="D19" s="1">
        <v>5</v>
      </c>
      <c r="E19" s="1">
        <v>2</v>
      </c>
      <c r="F19" s="1">
        <v>2</v>
      </c>
      <c r="G19" s="5"/>
      <c r="H19" s="1">
        <v>0</v>
      </c>
      <c r="I19" s="1">
        <v>1</v>
      </c>
      <c r="J19" s="2"/>
      <c r="K19" s="1">
        <v>1</v>
      </c>
      <c r="L19" s="1">
        <v>2</v>
      </c>
      <c r="M19" s="5"/>
      <c r="N19" s="1"/>
      <c r="O19" s="1">
        <v>2</v>
      </c>
      <c r="P19" s="1">
        <f t="shared" si="2"/>
        <v>2</v>
      </c>
      <c r="Q19" s="1"/>
      <c r="R19" s="1"/>
      <c r="S19" s="1"/>
      <c r="T19" s="1"/>
      <c r="U19" s="1"/>
      <c r="V19" s="1">
        <f t="shared" si="3"/>
        <v>10</v>
      </c>
      <c r="W19" s="1">
        <f t="shared" si="4"/>
        <v>2</v>
      </c>
      <c r="X19" s="1">
        <f t="shared" si="5"/>
        <v>8</v>
      </c>
      <c r="Y19" s="5">
        <f t="shared" si="6"/>
        <v>0.8</v>
      </c>
    </row>
    <row r="20" spans="1:25" x14ac:dyDescent="0.2">
      <c r="A20" s="17" t="s">
        <v>119</v>
      </c>
      <c r="B20" s="1">
        <v>1</v>
      </c>
      <c r="C20" s="1"/>
      <c r="D20" s="1">
        <v>2</v>
      </c>
      <c r="E20" s="1">
        <v>1</v>
      </c>
      <c r="F20" s="1">
        <v>2</v>
      </c>
      <c r="G20" s="5"/>
      <c r="H20" s="1"/>
      <c r="I20" s="1"/>
      <c r="J20" s="2"/>
      <c r="K20" s="1"/>
      <c r="L20" s="1"/>
      <c r="M20" s="5"/>
      <c r="N20" s="1"/>
      <c r="O20" s="1">
        <v>2</v>
      </c>
      <c r="P20" s="1">
        <f t="shared" si="2"/>
        <v>2</v>
      </c>
      <c r="Q20" s="1"/>
      <c r="R20" s="1"/>
      <c r="S20" s="1"/>
      <c r="T20" s="1">
        <v>1</v>
      </c>
      <c r="U20" s="1"/>
      <c r="V20" s="1">
        <f t="shared" si="3"/>
        <v>5</v>
      </c>
      <c r="W20" s="1">
        <f t="shared" si="4"/>
        <v>2</v>
      </c>
      <c r="X20" s="1">
        <f t="shared" si="5"/>
        <v>3</v>
      </c>
      <c r="Y20" s="5">
        <f t="shared" si="6"/>
        <v>0.6</v>
      </c>
    </row>
    <row r="21" spans="1:25" x14ac:dyDescent="0.2">
      <c r="A21" s="17" t="s">
        <v>120</v>
      </c>
      <c r="B21" s="1">
        <v>1</v>
      </c>
      <c r="C21" s="1"/>
      <c r="D21" s="1">
        <v>9</v>
      </c>
      <c r="E21" s="1">
        <v>3</v>
      </c>
      <c r="F21" s="1">
        <v>6</v>
      </c>
      <c r="G21" s="5"/>
      <c r="H21" s="1">
        <v>0</v>
      </c>
      <c r="I21" s="1">
        <v>2</v>
      </c>
      <c r="J21" s="2"/>
      <c r="K21" s="1">
        <v>3</v>
      </c>
      <c r="L21" s="1">
        <v>4</v>
      </c>
      <c r="M21" s="5"/>
      <c r="N21" s="1">
        <v>2</v>
      </c>
      <c r="O21" s="1">
        <v>3</v>
      </c>
      <c r="P21" s="1">
        <f t="shared" si="2"/>
        <v>5</v>
      </c>
      <c r="Q21" s="1"/>
      <c r="R21" s="1">
        <v>1</v>
      </c>
      <c r="S21" s="1">
        <v>1</v>
      </c>
      <c r="T21" s="1">
        <v>4</v>
      </c>
      <c r="U21" s="1"/>
      <c r="V21" s="1">
        <f t="shared" ref="V21:V28" si="7">D21+E21+H21+K21+P21+Q21+R21+S21+U21</f>
        <v>22</v>
      </c>
      <c r="W21" s="1">
        <f t="shared" ref="W21:W28" si="8">F21-E21+I21-H21+L21-K21+T21</f>
        <v>10</v>
      </c>
      <c r="X21" s="1">
        <f t="shared" ref="X21:X28" si="9">V21-W21</f>
        <v>12</v>
      </c>
      <c r="Y21" s="5">
        <f t="shared" ref="Y21:Y28" si="10">X21/V21</f>
        <v>0.54545454545454541</v>
      </c>
    </row>
    <row r="22" spans="1:25" x14ac:dyDescent="0.2">
      <c r="A22" s="17" t="s">
        <v>62</v>
      </c>
      <c r="B22" s="1">
        <v>1</v>
      </c>
      <c r="C22" s="1"/>
      <c r="D22" s="1">
        <v>2</v>
      </c>
      <c r="E22" s="1">
        <v>1</v>
      </c>
      <c r="F22" s="1">
        <v>2</v>
      </c>
      <c r="G22" s="5"/>
      <c r="H22" s="1"/>
      <c r="I22" s="1"/>
      <c r="J22" s="2"/>
      <c r="K22" s="1"/>
      <c r="L22" s="1"/>
      <c r="M22" s="5"/>
      <c r="N22" s="1"/>
      <c r="O22" s="1"/>
      <c r="P22" s="1">
        <f t="shared" si="2"/>
        <v>0</v>
      </c>
      <c r="Q22" s="1">
        <v>1</v>
      </c>
      <c r="R22" s="1"/>
      <c r="S22" s="1"/>
      <c r="T22" s="1">
        <v>1</v>
      </c>
      <c r="U22" s="1"/>
      <c r="V22" s="1">
        <f t="shared" si="7"/>
        <v>4</v>
      </c>
      <c r="W22" s="1">
        <f t="shared" si="8"/>
        <v>2</v>
      </c>
      <c r="X22" s="1">
        <f t="shared" si="9"/>
        <v>2</v>
      </c>
      <c r="Y22" s="5">
        <f t="shared" si="10"/>
        <v>0.5</v>
      </c>
    </row>
    <row r="23" spans="1:25" x14ac:dyDescent="0.2">
      <c r="A23" s="17" t="s">
        <v>121</v>
      </c>
      <c r="B23" s="6">
        <v>1</v>
      </c>
      <c r="C23" s="1"/>
      <c r="D23" s="1">
        <v>2</v>
      </c>
      <c r="E23" s="1">
        <v>1</v>
      </c>
      <c r="F23" s="1">
        <v>2</v>
      </c>
      <c r="G23" s="5"/>
      <c r="H23" s="1">
        <v>0</v>
      </c>
      <c r="I23" s="1">
        <v>1</v>
      </c>
      <c r="J23" s="2"/>
      <c r="K23" s="1"/>
      <c r="L23" s="1"/>
      <c r="M23" s="5"/>
      <c r="N23" s="1"/>
      <c r="O23" s="1">
        <v>2</v>
      </c>
      <c r="P23" s="1">
        <f t="shared" si="2"/>
        <v>2</v>
      </c>
      <c r="Q23" s="1">
        <v>2</v>
      </c>
      <c r="R23" s="1"/>
      <c r="S23" s="1"/>
      <c r="T23" s="1">
        <v>3</v>
      </c>
      <c r="U23" s="1"/>
      <c r="V23" s="1">
        <f t="shared" si="7"/>
        <v>7</v>
      </c>
      <c r="W23" s="1">
        <f t="shared" si="8"/>
        <v>5</v>
      </c>
      <c r="X23" s="1">
        <f t="shared" si="9"/>
        <v>2</v>
      </c>
      <c r="Y23" s="5">
        <f t="shared" si="10"/>
        <v>0.2857142857142857</v>
      </c>
    </row>
    <row r="24" spans="1:25" x14ac:dyDescent="0.2">
      <c r="A24" s="1" t="s">
        <v>67</v>
      </c>
      <c r="B24" s="1">
        <v>1</v>
      </c>
      <c r="C24" s="1"/>
      <c r="D24" s="1">
        <v>2</v>
      </c>
      <c r="E24" s="1">
        <v>1</v>
      </c>
      <c r="F24" s="1">
        <v>2</v>
      </c>
      <c r="G24" s="5"/>
      <c r="H24" s="1"/>
      <c r="I24" s="1"/>
      <c r="J24" s="2"/>
      <c r="K24" s="1"/>
      <c r="L24" s="1"/>
      <c r="M24" s="5"/>
      <c r="N24" s="1">
        <v>1</v>
      </c>
      <c r="O24" s="1"/>
      <c r="P24" s="1">
        <f t="shared" si="2"/>
        <v>1</v>
      </c>
      <c r="Q24" s="1"/>
      <c r="R24" s="1"/>
      <c r="S24" s="1"/>
      <c r="T24" s="1"/>
      <c r="U24" s="1"/>
      <c r="V24" s="1">
        <f t="shared" si="7"/>
        <v>4</v>
      </c>
      <c r="W24" s="1">
        <f t="shared" si="8"/>
        <v>1</v>
      </c>
      <c r="X24" s="1">
        <f t="shared" si="9"/>
        <v>3</v>
      </c>
      <c r="Y24" s="5">
        <f t="shared" si="10"/>
        <v>0.75</v>
      </c>
    </row>
    <row r="25" spans="1:25" x14ac:dyDescent="0.2">
      <c r="A25" s="9" t="s">
        <v>63</v>
      </c>
      <c r="B25" s="1">
        <v>1</v>
      </c>
      <c r="C25" s="1"/>
      <c r="D25" s="1">
        <v>11</v>
      </c>
      <c r="E25" s="1">
        <v>3</v>
      </c>
      <c r="F25" s="1">
        <v>4</v>
      </c>
      <c r="G25" s="5"/>
      <c r="H25" s="1">
        <v>0</v>
      </c>
      <c r="I25" s="1">
        <v>1</v>
      </c>
      <c r="J25" s="2"/>
      <c r="K25" s="1">
        <v>5</v>
      </c>
      <c r="L25" s="1">
        <v>8</v>
      </c>
      <c r="M25" s="5"/>
      <c r="N25" s="1">
        <v>2</v>
      </c>
      <c r="O25" s="1">
        <v>3</v>
      </c>
      <c r="P25" s="1">
        <f t="shared" si="2"/>
        <v>5</v>
      </c>
      <c r="Q25" s="1"/>
      <c r="R25" s="1"/>
      <c r="S25" s="1"/>
      <c r="T25" s="1">
        <v>1</v>
      </c>
      <c r="U25" s="1"/>
      <c r="V25" s="1">
        <f t="shared" si="7"/>
        <v>24</v>
      </c>
      <c r="W25" s="1">
        <f t="shared" si="8"/>
        <v>6</v>
      </c>
      <c r="X25" s="1">
        <f t="shared" si="9"/>
        <v>18</v>
      </c>
      <c r="Y25" s="5">
        <f t="shared" si="10"/>
        <v>0.75</v>
      </c>
    </row>
    <row r="26" spans="1:25" x14ac:dyDescent="0.2">
      <c r="A26" s="17" t="s">
        <v>67</v>
      </c>
      <c r="B26" s="1">
        <v>1</v>
      </c>
      <c r="C26" s="1"/>
      <c r="D26" s="1">
        <v>3</v>
      </c>
      <c r="E26" s="1">
        <v>0</v>
      </c>
      <c r="F26" s="1">
        <v>2</v>
      </c>
      <c r="G26" s="5"/>
      <c r="H26" s="1">
        <v>1</v>
      </c>
      <c r="I26" s="1">
        <v>1</v>
      </c>
      <c r="J26" s="2"/>
      <c r="K26" s="1"/>
      <c r="L26" s="1"/>
      <c r="M26" s="5"/>
      <c r="N26" s="1">
        <v>2</v>
      </c>
      <c r="O26" s="1">
        <v>2</v>
      </c>
      <c r="P26" s="1">
        <f t="shared" si="2"/>
        <v>4</v>
      </c>
      <c r="Q26" s="1">
        <v>1</v>
      </c>
      <c r="R26" s="1">
        <v>2</v>
      </c>
      <c r="S26" s="1">
        <v>1</v>
      </c>
      <c r="T26" s="1"/>
      <c r="U26" s="1"/>
      <c r="V26" s="1">
        <f t="shared" si="7"/>
        <v>12</v>
      </c>
      <c r="W26" s="1">
        <f t="shared" si="8"/>
        <v>2</v>
      </c>
      <c r="X26" s="1">
        <f t="shared" si="9"/>
        <v>10</v>
      </c>
      <c r="Y26" s="5">
        <f t="shared" si="10"/>
        <v>0.83333333333333337</v>
      </c>
    </row>
    <row r="27" spans="1:25" x14ac:dyDescent="0.2">
      <c r="A27" s="9" t="s">
        <v>122</v>
      </c>
      <c r="B27" s="1">
        <v>1</v>
      </c>
      <c r="C27" s="1"/>
      <c r="D27" s="1">
        <v>8</v>
      </c>
      <c r="E27" s="1">
        <v>3</v>
      </c>
      <c r="F27" s="1">
        <v>4</v>
      </c>
      <c r="G27" s="5"/>
      <c r="H27" s="1">
        <v>0</v>
      </c>
      <c r="I27" s="1">
        <v>1</v>
      </c>
      <c r="J27" s="2"/>
      <c r="K27" s="1">
        <v>2</v>
      </c>
      <c r="L27" s="1">
        <v>2</v>
      </c>
      <c r="M27" s="5"/>
      <c r="N27" s="1">
        <v>1</v>
      </c>
      <c r="O27" s="1">
        <v>2</v>
      </c>
      <c r="P27" s="1">
        <f t="shared" si="2"/>
        <v>3</v>
      </c>
      <c r="Q27" s="1">
        <v>3</v>
      </c>
      <c r="R27" s="1"/>
      <c r="S27" s="1"/>
      <c r="T27" s="1">
        <v>1</v>
      </c>
      <c r="U27" s="1"/>
      <c r="V27" s="1">
        <f t="shared" si="7"/>
        <v>19</v>
      </c>
      <c r="W27" s="1">
        <f t="shared" si="8"/>
        <v>3</v>
      </c>
      <c r="X27" s="1">
        <f t="shared" si="9"/>
        <v>16</v>
      </c>
      <c r="Y27" s="5">
        <f t="shared" si="10"/>
        <v>0.84210526315789469</v>
      </c>
    </row>
    <row r="28" spans="1:25" x14ac:dyDescent="0.2">
      <c r="A28" s="9" t="s">
        <v>76</v>
      </c>
      <c r="B28" s="1">
        <v>1</v>
      </c>
      <c r="C28" s="1"/>
      <c r="D28" s="1">
        <v>5</v>
      </c>
      <c r="E28" s="1">
        <v>2</v>
      </c>
      <c r="F28" s="1">
        <v>3</v>
      </c>
      <c r="G28" s="5"/>
      <c r="H28" s="1"/>
      <c r="I28" s="1"/>
      <c r="J28" s="1"/>
      <c r="K28" s="1">
        <v>1</v>
      </c>
      <c r="L28" s="1">
        <v>2</v>
      </c>
      <c r="M28" s="5"/>
      <c r="N28" s="1"/>
      <c r="O28" s="1">
        <v>1</v>
      </c>
      <c r="P28" s="1">
        <f t="shared" si="2"/>
        <v>1</v>
      </c>
      <c r="Q28" s="1"/>
      <c r="R28" s="1"/>
      <c r="S28" s="1"/>
      <c r="T28" s="1"/>
      <c r="U28" s="1"/>
      <c r="V28" s="1">
        <f t="shared" si="7"/>
        <v>9</v>
      </c>
      <c r="W28" s="1">
        <f t="shared" si="8"/>
        <v>2</v>
      </c>
      <c r="X28" s="1">
        <f t="shared" si="9"/>
        <v>7</v>
      </c>
      <c r="Y28" s="5">
        <f t="shared" si="10"/>
        <v>0.77777777777777779</v>
      </c>
    </row>
    <row r="29" spans="1:25" x14ac:dyDescent="0.2">
      <c r="A29" s="17" t="s">
        <v>123</v>
      </c>
      <c r="B29" s="1">
        <v>1</v>
      </c>
      <c r="C29" s="1"/>
      <c r="D29" s="1">
        <v>4</v>
      </c>
      <c r="E29" s="1">
        <v>1</v>
      </c>
      <c r="F29" s="1">
        <v>2</v>
      </c>
      <c r="G29" s="5"/>
      <c r="H29" s="1"/>
      <c r="I29" s="1"/>
      <c r="J29" s="1"/>
      <c r="K29" s="1">
        <v>2</v>
      </c>
      <c r="L29" s="1">
        <v>3</v>
      </c>
      <c r="M29" s="5"/>
      <c r="N29" s="1"/>
      <c r="O29" s="1"/>
      <c r="P29" s="1">
        <f t="shared" si="2"/>
        <v>0</v>
      </c>
      <c r="Q29" s="1"/>
      <c r="R29" s="1"/>
      <c r="S29" s="1"/>
      <c r="T29" s="1"/>
      <c r="U29" s="1"/>
      <c r="V29" s="1">
        <f t="shared" ref="V29:V38" si="11">D29+E29+H29+K29+P29+Q29+R29+S29+U29</f>
        <v>7</v>
      </c>
      <c r="W29" s="1">
        <f t="shared" ref="W29:W38" si="12">F29-E29+I29-H29+L29-K29+T29</f>
        <v>2</v>
      </c>
      <c r="X29" s="1">
        <f t="shared" ref="X29:X38" si="13">V29-W29</f>
        <v>5</v>
      </c>
      <c r="Y29" s="5">
        <f t="shared" ref="Y29:Y38" si="14">X29/V29</f>
        <v>0.7142857142857143</v>
      </c>
    </row>
    <row r="30" spans="1:25" x14ac:dyDescent="0.2">
      <c r="A30" s="17" t="s">
        <v>124</v>
      </c>
      <c r="B30" s="1">
        <v>1</v>
      </c>
      <c r="C30" s="1"/>
      <c r="D30" s="1">
        <v>6</v>
      </c>
      <c r="E30" s="1">
        <v>3</v>
      </c>
      <c r="F30" s="1">
        <v>4</v>
      </c>
      <c r="G30" s="5"/>
      <c r="H30" s="1"/>
      <c r="I30" s="1"/>
      <c r="J30" s="1"/>
      <c r="K30" s="1"/>
      <c r="L30" s="1"/>
      <c r="M30" s="5"/>
      <c r="N30" s="1">
        <v>3</v>
      </c>
      <c r="O30" s="1">
        <v>4</v>
      </c>
      <c r="P30" s="1">
        <f t="shared" si="2"/>
        <v>7</v>
      </c>
      <c r="Q30" s="1">
        <v>6</v>
      </c>
      <c r="R30" s="1"/>
      <c r="S30" s="1"/>
      <c r="T30" s="1">
        <v>1</v>
      </c>
      <c r="U30" s="1"/>
      <c r="V30" s="1">
        <f t="shared" si="11"/>
        <v>22</v>
      </c>
      <c r="W30" s="1">
        <f t="shared" si="12"/>
        <v>2</v>
      </c>
      <c r="X30" s="1">
        <f t="shared" si="13"/>
        <v>20</v>
      </c>
      <c r="Y30" s="5">
        <f t="shared" si="14"/>
        <v>0.90909090909090906</v>
      </c>
    </row>
    <row r="31" spans="1:25" x14ac:dyDescent="0.2">
      <c r="A31" s="17" t="s">
        <v>122</v>
      </c>
      <c r="B31" s="1">
        <v>1</v>
      </c>
      <c r="C31" s="1"/>
      <c r="D31" s="1">
        <v>6</v>
      </c>
      <c r="E31" s="1">
        <v>2</v>
      </c>
      <c r="F31" s="1">
        <v>2</v>
      </c>
      <c r="G31" s="5"/>
      <c r="H31" s="1">
        <v>0</v>
      </c>
      <c r="I31" s="1">
        <v>1</v>
      </c>
      <c r="J31" s="1"/>
      <c r="K31" s="1">
        <v>2</v>
      </c>
      <c r="L31" s="1">
        <v>3</v>
      </c>
      <c r="M31" s="5"/>
      <c r="N31" s="1"/>
      <c r="O31" s="1"/>
      <c r="P31" s="1">
        <f t="shared" si="2"/>
        <v>0</v>
      </c>
      <c r="Q31" s="1">
        <v>2</v>
      </c>
      <c r="R31" s="1"/>
      <c r="S31" s="1"/>
      <c r="T31" s="1">
        <v>1</v>
      </c>
      <c r="U31" s="1"/>
      <c r="V31" s="1">
        <f t="shared" si="11"/>
        <v>12</v>
      </c>
      <c r="W31" s="1">
        <f t="shared" si="12"/>
        <v>3</v>
      </c>
      <c r="X31" s="1">
        <f t="shared" si="13"/>
        <v>9</v>
      </c>
      <c r="Y31" s="5">
        <f t="shared" si="14"/>
        <v>0.75</v>
      </c>
    </row>
    <row r="32" spans="1:25" x14ac:dyDescent="0.2">
      <c r="A32" s="17" t="s">
        <v>126</v>
      </c>
      <c r="B32" s="1">
        <v>1</v>
      </c>
      <c r="C32" s="1"/>
      <c r="D32" s="1">
        <v>12</v>
      </c>
      <c r="E32" s="1">
        <v>6</v>
      </c>
      <c r="F32" s="1">
        <v>7</v>
      </c>
      <c r="G32" s="5"/>
      <c r="H32" s="1"/>
      <c r="I32" s="1"/>
      <c r="J32" s="1"/>
      <c r="K32" s="1"/>
      <c r="L32" s="1"/>
      <c r="M32" s="5"/>
      <c r="N32" s="1">
        <v>1</v>
      </c>
      <c r="O32" s="1">
        <v>1</v>
      </c>
      <c r="P32" s="1">
        <f t="shared" si="2"/>
        <v>2</v>
      </c>
      <c r="Q32" s="1">
        <v>1</v>
      </c>
      <c r="R32" s="1"/>
      <c r="S32" s="1">
        <v>1</v>
      </c>
      <c r="T32" s="1"/>
      <c r="U32" s="1"/>
      <c r="V32" s="1">
        <f t="shared" si="11"/>
        <v>22</v>
      </c>
      <c r="W32" s="1">
        <f t="shared" si="12"/>
        <v>1</v>
      </c>
      <c r="X32" s="1">
        <f t="shared" si="13"/>
        <v>21</v>
      </c>
      <c r="Y32" s="5">
        <f t="shared" si="14"/>
        <v>0.95454545454545459</v>
      </c>
    </row>
    <row r="33" spans="1:25" x14ac:dyDescent="0.2">
      <c r="A33" s="17" t="s">
        <v>127</v>
      </c>
      <c r="B33" s="1">
        <v>1</v>
      </c>
      <c r="C33" s="1"/>
      <c r="D33" s="1">
        <v>4</v>
      </c>
      <c r="E33" s="1">
        <v>2</v>
      </c>
      <c r="F33" s="1">
        <v>7</v>
      </c>
      <c r="G33" s="5"/>
      <c r="H33" s="1"/>
      <c r="I33" s="1"/>
      <c r="J33" s="1"/>
      <c r="K33" s="1"/>
      <c r="L33" s="1"/>
      <c r="M33" s="5"/>
      <c r="N33" s="1">
        <v>4</v>
      </c>
      <c r="O33" s="1">
        <v>2</v>
      </c>
      <c r="P33" s="1">
        <f t="shared" si="2"/>
        <v>6</v>
      </c>
      <c r="Q33" s="1">
        <v>3</v>
      </c>
      <c r="R33" s="1"/>
      <c r="S33" s="1"/>
      <c r="T33" s="1">
        <v>1</v>
      </c>
      <c r="U33" s="1"/>
      <c r="V33" s="1">
        <f t="shared" ref="V33:V37" si="15">D33+E33+H33+K33+P33+Q33+R33+S33+U33</f>
        <v>15</v>
      </c>
      <c r="W33" s="1">
        <f t="shared" ref="W33:W37" si="16">F33-E33+I33-H33+L33-K33+T33</f>
        <v>6</v>
      </c>
      <c r="X33" s="1">
        <f t="shared" ref="X33:X37" si="17">V33-W33</f>
        <v>9</v>
      </c>
      <c r="Y33" s="5">
        <f t="shared" ref="Y33:Y37" si="18">X33/V33</f>
        <v>0.6</v>
      </c>
    </row>
    <row r="34" spans="1:25" x14ac:dyDescent="0.2">
      <c r="A34" s="17" t="s">
        <v>123</v>
      </c>
      <c r="B34" s="1">
        <v>1</v>
      </c>
      <c r="C34" s="1"/>
      <c r="D34" s="1">
        <v>13</v>
      </c>
      <c r="E34" s="1">
        <v>4</v>
      </c>
      <c r="F34" s="1">
        <v>5</v>
      </c>
      <c r="G34" s="5"/>
      <c r="H34" s="1">
        <v>1</v>
      </c>
      <c r="I34" s="1">
        <v>1</v>
      </c>
      <c r="J34" s="1"/>
      <c r="K34" s="1">
        <v>2</v>
      </c>
      <c r="L34" s="1">
        <v>4</v>
      </c>
      <c r="M34" s="5"/>
      <c r="N34" s="1">
        <v>2</v>
      </c>
      <c r="O34" s="1">
        <v>2</v>
      </c>
      <c r="P34" s="1">
        <f t="shared" si="2"/>
        <v>4</v>
      </c>
      <c r="Q34" s="1"/>
      <c r="R34" s="1"/>
      <c r="S34" s="1"/>
      <c r="T34" s="1">
        <v>1</v>
      </c>
      <c r="U34" s="1"/>
      <c r="V34" s="1">
        <f t="shared" si="15"/>
        <v>24</v>
      </c>
      <c r="W34" s="1">
        <f t="shared" si="16"/>
        <v>4</v>
      </c>
      <c r="X34" s="1">
        <f t="shared" si="17"/>
        <v>20</v>
      </c>
      <c r="Y34" s="5">
        <f t="shared" si="18"/>
        <v>0.83333333333333337</v>
      </c>
    </row>
    <row r="35" spans="1:25" x14ac:dyDescent="0.2">
      <c r="A35" s="17" t="s">
        <v>129</v>
      </c>
      <c r="B35" s="1">
        <v>1</v>
      </c>
      <c r="C35" s="1"/>
      <c r="D35" s="1">
        <v>6</v>
      </c>
      <c r="E35" s="1">
        <v>2</v>
      </c>
      <c r="F35" s="1">
        <v>5</v>
      </c>
      <c r="G35" s="5"/>
      <c r="H35" s="1"/>
      <c r="I35" s="1"/>
      <c r="J35" s="1"/>
      <c r="K35" s="1">
        <v>2</v>
      </c>
      <c r="L35" s="1">
        <v>2</v>
      </c>
      <c r="M35" s="5"/>
      <c r="N35" s="1">
        <v>3</v>
      </c>
      <c r="O35" s="1">
        <v>2</v>
      </c>
      <c r="P35" s="1">
        <f t="shared" si="2"/>
        <v>5</v>
      </c>
      <c r="Q35" s="1"/>
      <c r="R35" s="1"/>
      <c r="S35" s="1"/>
      <c r="T35" s="1">
        <v>2</v>
      </c>
      <c r="U35" s="1"/>
      <c r="V35" s="1">
        <f t="shared" si="15"/>
        <v>15</v>
      </c>
      <c r="W35" s="1">
        <f t="shared" si="16"/>
        <v>5</v>
      </c>
      <c r="X35" s="1">
        <f t="shared" si="17"/>
        <v>10</v>
      </c>
      <c r="Y35" s="5">
        <f t="shared" si="18"/>
        <v>0.66666666666666663</v>
      </c>
    </row>
    <row r="36" spans="1:25" x14ac:dyDescent="0.2">
      <c r="A36" s="17" t="s">
        <v>129</v>
      </c>
      <c r="B36" s="1">
        <v>1</v>
      </c>
      <c r="C36" s="1"/>
      <c r="D36" s="1">
        <v>5</v>
      </c>
      <c r="E36" s="1">
        <v>1</v>
      </c>
      <c r="F36" s="1">
        <v>2</v>
      </c>
      <c r="G36" s="5"/>
      <c r="H36" s="1">
        <v>1</v>
      </c>
      <c r="I36" s="1">
        <v>1</v>
      </c>
      <c r="J36" s="1"/>
      <c r="K36" s="1"/>
      <c r="L36" s="1"/>
      <c r="M36" s="5"/>
      <c r="N36" s="1">
        <v>1</v>
      </c>
      <c r="O36" s="1">
        <v>2</v>
      </c>
      <c r="P36" s="1">
        <f t="shared" si="2"/>
        <v>3</v>
      </c>
      <c r="Q36" s="1">
        <v>3</v>
      </c>
      <c r="R36" s="1"/>
      <c r="S36" s="1"/>
      <c r="T36" s="1"/>
      <c r="U36" s="1">
        <v>1</v>
      </c>
      <c r="V36" s="1">
        <f t="shared" si="15"/>
        <v>14</v>
      </c>
      <c r="W36" s="1">
        <f t="shared" si="16"/>
        <v>1</v>
      </c>
      <c r="X36" s="1">
        <f t="shared" si="17"/>
        <v>13</v>
      </c>
      <c r="Y36" s="5">
        <f t="shared" si="18"/>
        <v>0.9285714285714286</v>
      </c>
    </row>
    <row r="37" spans="1:25" x14ac:dyDescent="0.2">
      <c r="A37" s="9" t="s">
        <v>120</v>
      </c>
      <c r="B37" s="1">
        <v>1</v>
      </c>
      <c r="C37" s="1"/>
      <c r="D37" s="1">
        <v>6</v>
      </c>
      <c r="E37" s="1">
        <v>1</v>
      </c>
      <c r="F37" s="1">
        <v>3</v>
      </c>
      <c r="G37" s="5"/>
      <c r="H37" s="1">
        <v>0</v>
      </c>
      <c r="I37" s="1">
        <v>1</v>
      </c>
      <c r="J37" s="1"/>
      <c r="K37" s="1">
        <v>4</v>
      </c>
      <c r="L37" s="1">
        <v>4</v>
      </c>
      <c r="M37" s="5"/>
      <c r="N37" s="1">
        <v>3</v>
      </c>
      <c r="O37" s="1">
        <v>3</v>
      </c>
      <c r="P37" s="1">
        <f t="shared" si="2"/>
        <v>6</v>
      </c>
      <c r="Q37" s="1">
        <v>1</v>
      </c>
      <c r="R37" s="1">
        <v>1</v>
      </c>
      <c r="S37" s="1"/>
      <c r="T37" s="1"/>
      <c r="U37" s="1"/>
      <c r="V37" s="1">
        <f t="shared" si="15"/>
        <v>19</v>
      </c>
      <c r="W37" s="1">
        <f t="shared" si="16"/>
        <v>3</v>
      </c>
      <c r="X37" s="1">
        <f t="shared" si="17"/>
        <v>16</v>
      </c>
      <c r="Y37" s="5">
        <f t="shared" si="18"/>
        <v>0.84210526315789469</v>
      </c>
    </row>
    <row r="38" spans="1:25" x14ac:dyDescent="0.2">
      <c r="A38" s="17" t="s">
        <v>62</v>
      </c>
      <c r="B38" s="1">
        <v>1</v>
      </c>
      <c r="C38" s="1"/>
      <c r="D38" s="1">
        <v>1</v>
      </c>
      <c r="E38" s="1">
        <v>0</v>
      </c>
      <c r="F38" s="1">
        <v>1</v>
      </c>
      <c r="G38" s="5"/>
      <c r="H38" s="1"/>
      <c r="I38" s="1"/>
      <c r="J38" s="1"/>
      <c r="K38" s="1">
        <v>1</v>
      </c>
      <c r="L38" s="1">
        <v>2</v>
      </c>
      <c r="M38" s="5"/>
      <c r="N38" s="1"/>
      <c r="O38" s="1"/>
      <c r="P38" s="1">
        <f t="shared" si="2"/>
        <v>0</v>
      </c>
      <c r="Q38" s="1"/>
      <c r="R38" s="1">
        <v>1</v>
      </c>
      <c r="S38" s="1"/>
      <c r="T38" s="1">
        <v>1</v>
      </c>
      <c r="U38" s="1"/>
      <c r="V38" s="1">
        <f t="shared" si="11"/>
        <v>3</v>
      </c>
      <c r="W38" s="1">
        <f t="shared" si="12"/>
        <v>3</v>
      </c>
      <c r="X38" s="1">
        <f t="shared" si="13"/>
        <v>0</v>
      </c>
      <c r="Y38" s="5">
        <f t="shared" si="14"/>
        <v>0</v>
      </c>
    </row>
    <row r="39" spans="1:25" x14ac:dyDescent="0.2">
      <c r="A39" s="17" t="s">
        <v>122</v>
      </c>
      <c r="B39" s="1">
        <v>1</v>
      </c>
      <c r="C39" s="1"/>
      <c r="D39" s="1">
        <v>3</v>
      </c>
      <c r="E39" s="1"/>
      <c r="F39" s="1"/>
      <c r="G39" s="5"/>
      <c r="H39" s="1">
        <v>1</v>
      </c>
      <c r="I39" s="1">
        <v>1</v>
      </c>
      <c r="J39" s="1"/>
      <c r="K39" s="1"/>
      <c r="L39" s="1"/>
      <c r="M39" s="5"/>
      <c r="N39" s="1"/>
      <c r="O39" s="1">
        <v>1</v>
      </c>
      <c r="P39" s="1">
        <f t="shared" si="2"/>
        <v>1</v>
      </c>
      <c r="Q39" s="1"/>
      <c r="R39" s="1"/>
      <c r="S39" s="1"/>
      <c r="T39" s="1"/>
      <c r="U39" s="1"/>
      <c r="V39" s="1">
        <f t="shared" ref="V39:V43" si="19">D39+E39+H39+K39+P39+Q39+R39+S39+U39</f>
        <v>5</v>
      </c>
      <c r="W39" s="1">
        <f t="shared" ref="W39:W43" si="20">F39-E39+I39-H39+L39-K39+T39</f>
        <v>0</v>
      </c>
      <c r="X39" s="1">
        <f t="shared" ref="X39:X43" si="21">V39-W39</f>
        <v>5</v>
      </c>
      <c r="Y39" s="5">
        <f t="shared" ref="Y39:Y43" si="22">X39/V39</f>
        <v>1</v>
      </c>
    </row>
    <row r="40" spans="1:25" x14ac:dyDescent="0.2">
      <c r="A40" s="17" t="s">
        <v>120</v>
      </c>
      <c r="B40" s="1">
        <v>1</v>
      </c>
      <c r="C40" s="1"/>
      <c r="D40" s="1">
        <v>4</v>
      </c>
      <c r="E40" s="1">
        <v>0</v>
      </c>
      <c r="F40" s="1">
        <v>4</v>
      </c>
      <c r="G40" s="5"/>
      <c r="H40" s="1"/>
      <c r="I40" s="1"/>
      <c r="J40" s="1"/>
      <c r="K40" s="1">
        <v>4</v>
      </c>
      <c r="L40" s="1">
        <v>6</v>
      </c>
      <c r="M40" s="5"/>
      <c r="N40" s="1">
        <v>1</v>
      </c>
      <c r="O40" s="1">
        <v>5</v>
      </c>
      <c r="P40" s="1">
        <f t="shared" si="2"/>
        <v>6</v>
      </c>
      <c r="Q40" s="1">
        <v>1</v>
      </c>
      <c r="R40" s="1"/>
      <c r="S40" s="1">
        <v>2</v>
      </c>
      <c r="T40" s="1">
        <v>3</v>
      </c>
      <c r="U40" s="1"/>
      <c r="V40" s="1">
        <f t="shared" si="19"/>
        <v>17</v>
      </c>
      <c r="W40" s="1">
        <f t="shared" si="20"/>
        <v>9</v>
      </c>
      <c r="X40" s="1">
        <f t="shared" si="21"/>
        <v>8</v>
      </c>
      <c r="Y40" s="5">
        <f t="shared" si="22"/>
        <v>0.47058823529411764</v>
      </c>
    </row>
    <row r="41" spans="1:25" x14ac:dyDescent="0.2">
      <c r="A41" s="17" t="s">
        <v>132</v>
      </c>
      <c r="B41" s="1">
        <v>1</v>
      </c>
      <c r="C41" s="1"/>
      <c r="D41" s="1">
        <v>2</v>
      </c>
      <c r="E41" s="1">
        <v>1</v>
      </c>
      <c r="F41" s="1">
        <v>1</v>
      </c>
      <c r="G41" s="5"/>
      <c r="H41" s="1"/>
      <c r="I41" s="1"/>
      <c r="J41" s="1"/>
      <c r="K41" s="1"/>
      <c r="L41" s="1"/>
      <c r="M41" s="5"/>
      <c r="N41" s="1">
        <v>1</v>
      </c>
      <c r="O41" s="1">
        <v>1</v>
      </c>
      <c r="P41" s="1">
        <f t="shared" si="2"/>
        <v>2</v>
      </c>
      <c r="Q41" s="1">
        <v>3</v>
      </c>
      <c r="R41" s="1"/>
      <c r="S41" s="1"/>
      <c r="T41" s="1"/>
      <c r="U41" s="1"/>
      <c r="V41" s="1">
        <f t="shared" si="19"/>
        <v>8</v>
      </c>
      <c r="W41" s="1">
        <f t="shared" si="20"/>
        <v>0</v>
      </c>
      <c r="X41" s="1">
        <f t="shared" si="21"/>
        <v>8</v>
      </c>
      <c r="Y41" s="5">
        <f t="shared" si="22"/>
        <v>1</v>
      </c>
    </row>
    <row r="42" spans="1:25" x14ac:dyDescent="0.2">
      <c r="A42" s="6" t="s">
        <v>134</v>
      </c>
      <c r="B42" s="1">
        <v>1</v>
      </c>
      <c r="C42" s="1"/>
      <c r="D42" s="1">
        <v>5</v>
      </c>
      <c r="E42" s="1">
        <v>2</v>
      </c>
      <c r="F42" s="1">
        <v>5</v>
      </c>
      <c r="G42" s="5"/>
      <c r="H42" s="1"/>
      <c r="I42" s="1"/>
      <c r="J42" s="1"/>
      <c r="K42" s="1">
        <v>1</v>
      </c>
      <c r="L42" s="1">
        <v>2</v>
      </c>
      <c r="M42" s="5"/>
      <c r="N42" s="1">
        <v>3</v>
      </c>
      <c r="O42" s="1">
        <v>2</v>
      </c>
      <c r="P42" s="1">
        <f t="shared" si="2"/>
        <v>5</v>
      </c>
      <c r="Q42" s="1"/>
      <c r="R42" s="1"/>
      <c r="S42" s="1"/>
      <c r="T42" s="1">
        <v>1</v>
      </c>
      <c r="U42" s="1"/>
      <c r="V42" s="1">
        <f t="shared" si="19"/>
        <v>13</v>
      </c>
      <c r="W42" s="1">
        <f t="shared" si="20"/>
        <v>5</v>
      </c>
      <c r="X42" s="1">
        <f t="shared" si="21"/>
        <v>8</v>
      </c>
      <c r="Y42" s="5">
        <f t="shared" si="22"/>
        <v>0.61538461538461542</v>
      </c>
    </row>
    <row r="43" spans="1:25" x14ac:dyDescent="0.2">
      <c r="A43" s="9" t="s">
        <v>67</v>
      </c>
      <c r="B43" s="1">
        <v>1</v>
      </c>
      <c r="C43" s="1"/>
      <c r="D43" s="1">
        <v>4</v>
      </c>
      <c r="E43" s="1">
        <v>2</v>
      </c>
      <c r="F43" s="1">
        <v>4</v>
      </c>
      <c r="G43" s="5"/>
      <c r="H43" s="1"/>
      <c r="I43" s="1"/>
      <c r="J43" s="1"/>
      <c r="K43" s="1"/>
      <c r="L43" s="1"/>
      <c r="M43" s="5"/>
      <c r="N43" s="1">
        <v>3</v>
      </c>
      <c r="O43" s="1"/>
      <c r="P43" s="1">
        <f t="shared" si="2"/>
        <v>3</v>
      </c>
      <c r="Q43" s="1"/>
      <c r="R43" s="1"/>
      <c r="S43" s="1"/>
      <c r="T43" s="1"/>
      <c r="U43" s="1"/>
      <c r="V43" s="1">
        <f t="shared" si="19"/>
        <v>9</v>
      </c>
      <c r="W43" s="1">
        <f t="shared" si="20"/>
        <v>2</v>
      </c>
      <c r="X43" s="1">
        <f t="shared" si="21"/>
        <v>7</v>
      </c>
      <c r="Y43" s="5">
        <f t="shared" si="22"/>
        <v>0.77777777777777779</v>
      </c>
    </row>
    <row r="44" spans="1:25" x14ac:dyDescent="0.2">
      <c r="A44" s="4"/>
      <c r="B44" s="3"/>
      <c r="C44" s="3"/>
      <c r="D44" s="3"/>
      <c r="E44" s="3"/>
      <c r="F44" s="3"/>
      <c r="G44" s="10"/>
      <c r="H44" s="3"/>
      <c r="I44" s="3"/>
      <c r="J44" s="3"/>
      <c r="K44" s="3"/>
      <c r="L44" s="3"/>
      <c r="M44" s="10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10"/>
    </row>
    <row r="45" spans="1:25" x14ac:dyDescent="0.2">
      <c r="A45" t="s">
        <v>12</v>
      </c>
      <c r="B45" s="1">
        <f>SUM(B4:B44)</f>
        <v>40</v>
      </c>
      <c r="C45" s="8">
        <f>AVERAGE(D4:D44)</f>
        <v>6.95</v>
      </c>
      <c r="D45" s="1">
        <f>SUM(D4:D44)</f>
        <v>278</v>
      </c>
      <c r="E45" s="1">
        <f>SUM(E4:E44)</f>
        <v>103</v>
      </c>
      <c r="F45" s="1">
        <f>SUM(F4:F44)</f>
        <v>175</v>
      </c>
      <c r="G45" s="5">
        <f>E45/F45</f>
        <v>0.58857142857142852</v>
      </c>
      <c r="H45" s="1">
        <f>SUM(H4:H44)</f>
        <v>7</v>
      </c>
      <c r="I45" s="1">
        <f>SUM(I4:I44)</f>
        <v>22</v>
      </c>
      <c r="J45" s="2">
        <f>H45/I45</f>
        <v>0.31818181818181818</v>
      </c>
      <c r="K45" s="1">
        <f t="shared" ref="K45:X45" si="23">SUM(K4:K44)</f>
        <v>51</v>
      </c>
      <c r="L45" s="1">
        <f t="shared" si="23"/>
        <v>76</v>
      </c>
      <c r="M45" s="5">
        <f>K45/L45</f>
        <v>0.67105263157894735</v>
      </c>
      <c r="N45" s="1">
        <f t="shared" si="23"/>
        <v>55</v>
      </c>
      <c r="O45" s="1">
        <f t="shared" si="23"/>
        <v>82</v>
      </c>
      <c r="P45" s="1">
        <f t="shared" si="23"/>
        <v>137</v>
      </c>
      <c r="Q45" s="1">
        <f t="shared" si="23"/>
        <v>56</v>
      </c>
      <c r="R45" s="1">
        <f t="shared" si="23"/>
        <v>14</v>
      </c>
      <c r="S45" s="1">
        <f t="shared" si="23"/>
        <v>12</v>
      </c>
      <c r="T45" s="1">
        <f t="shared" si="23"/>
        <v>49</v>
      </c>
      <c r="U45" s="1">
        <f t="shared" si="23"/>
        <v>2</v>
      </c>
      <c r="V45" s="1">
        <f t="shared" si="23"/>
        <v>660</v>
      </c>
      <c r="W45" s="1">
        <f t="shared" si="23"/>
        <v>161</v>
      </c>
      <c r="X45" s="1">
        <f t="shared" si="23"/>
        <v>499</v>
      </c>
      <c r="Y45" s="5">
        <f>X45/V45</f>
        <v>0.7560606060606061</v>
      </c>
    </row>
  </sheetData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4B927-EC3C-E64D-ADBE-349B8CD2663D}">
  <dimension ref="A1:Y44"/>
  <sheetViews>
    <sheetView workbookViewId="0">
      <pane ySplit="1400" topLeftCell="A19" activePane="bottomLeft"/>
      <selection pane="bottomLeft" activeCell="A41" sqref="A41"/>
    </sheetView>
  </sheetViews>
  <sheetFormatPr baseColWidth="10" defaultRowHeight="16" x14ac:dyDescent="0.2"/>
  <cols>
    <col min="1" max="1" width="26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6.1640625" style="13" bestFit="1" customWidth="1"/>
    <col min="8" max="8" width="6.1640625" bestFit="1" customWidth="1"/>
    <col min="9" max="9" width="5.6640625" bestFit="1" customWidth="1"/>
    <col min="10" max="10" width="6.1640625" style="13" bestFit="1" customWidth="1"/>
    <col min="11" max="11" width="4.83203125" bestFit="1" customWidth="1"/>
    <col min="12" max="12" width="4.33203125" bestFit="1" customWidth="1"/>
    <col min="13" max="13" width="6.1640625" style="13" bestFit="1" customWidth="1"/>
    <col min="14" max="14" width="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8.3320312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90</v>
      </c>
    </row>
    <row r="2" spans="1:25" x14ac:dyDescent="0.2">
      <c r="A2" s="1"/>
      <c r="B2" s="1"/>
      <c r="C2" s="1"/>
      <c r="D2" s="1"/>
      <c r="E2" s="1"/>
      <c r="F2" s="1"/>
      <c r="G2" s="5"/>
      <c r="H2" s="1"/>
      <c r="I2" s="1"/>
      <c r="J2" s="5"/>
      <c r="K2" s="1"/>
      <c r="L2" s="1"/>
      <c r="M2" s="5"/>
      <c r="N2" s="1" t="s">
        <v>17</v>
      </c>
      <c r="O2" s="1"/>
      <c r="P2" s="1"/>
      <c r="Q2" s="1"/>
      <c r="R2" s="1"/>
      <c r="S2" s="1"/>
      <c r="T2" s="1"/>
      <c r="V2" s="1" t="s">
        <v>52</v>
      </c>
      <c r="W2" s="1" t="s">
        <v>53</v>
      </c>
      <c r="X2" s="1"/>
      <c r="Y2" s="1" t="s">
        <v>48</v>
      </c>
    </row>
    <row r="3" spans="1:25" x14ac:dyDescent="0.2">
      <c r="A3" s="1" t="s">
        <v>16</v>
      </c>
      <c r="B3" s="1" t="s">
        <v>11</v>
      </c>
      <c r="C3" s="1" t="s">
        <v>32</v>
      </c>
      <c r="D3" s="1" t="s">
        <v>1</v>
      </c>
      <c r="E3" s="1" t="s">
        <v>10</v>
      </c>
      <c r="F3" s="1" t="s">
        <v>2</v>
      </c>
      <c r="G3" s="5" t="s">
        <v>3</v>
      </c>
      <c r="H3" s="1" t="s">
        <v>5</v>
      </c>
      <c r="I3" s="1" t="s">
        <v>4</v>
      </c>
      <c r="J3" s="5" t="s">
        <v>6</v>
      </c>
      <c r="K3" s="1" t="s">
        <v>7</v>
      </c>
      <c r="L3" s="1" t="s">
        <v>8</v>
      </c>
      <c r="M3" s="5" t="s">
        <v>39</v>
      </c>
      <c r="N3" s="1" t="s">
        <v>14</v>
      </c>
      <c r="O3" s="1" t="s">
        <v>15</v>
      </c>
      <c r="P3" s="1" t="s">
        <v>13</v>
      </c>
      <c r="Q3" s="1" t="s">
        <v>18</v>
      </c>
      <c r="R3" s="1" t="s">
        <v>19</v>
      </c>
      <c r="S3" s="1" t="s">
        <v>20</v>
      </c>
      <c r="T3" s="1" t="s">
        <v>9</v>
      </c>
      <c r="U3" s="1" t="s">
        <v>21</v>
      </c>
      <c r="V3" s="1" t="s">
        <v>54</v>
      </c>
      <c r="W3" s="1" t="s">
        <v>54</v>
      </c>
      <c r="X3" s="1" t="s">
        <v>47</v>
      </c>
      <c r="Y3" s="1" t="s">
        <v>49</v>
      </c>
    </row>
    <row r="4" spans="1:25" x14ac:dyDescent="0.2">
      <c r="A4" s="6" t="s">
        <v>78</v>
      </c>
      <c r="B4" s="1">
        <v>1</v>
      </c>
      <c r="C4" s="1"/>
      <c r="D4" s="1">
        <v>4</v>
      </c>
      <c r="E4" s="1">
        <v>2</v>
      </c>
      <c r="F4" s="1">
        <v>7</v>
      </c>
      <c r="G4" s="5">
        <f t="shared" ref="G4" si="0">E4/F4</f>
        <v>0.2857142857142857</v>
      </c>
      <c r="H4" s="1">
        <v>0</v>
      </c>
      <c r="I4" s="1">
        <v>1</v>
      </c>
      <c r="J4" s="5">
        <f t="shared" ref="J4" si="1">H4/I4</f>
        <v>0</v>
      </c>
      <c r="K4" s="1"/>
      <c r="L4" s="1"/>
      <c r="M4" s="5"/>
      <c r="N4" s="1">
        <v>3</v>
      </c>
      <c r="O4" s="1">
        <v>3</v>
      </c>
      <c r="P4" s="1">
        <f t="shared" ref="P4:P41" si="2">N4+O4</f>
        <v>6</v>
      </c>
      <c r="Q4" s="1">
        <v>4</v>
      </c>
      <c r="R4" s="1">
        <v>1</v>
      </c>
      <c r="S4" s="1">
        <v>1</v>
      </c>
      <c r="T4" s="1"/>
      <c r="U4" s="1"/>
      <c r="V4" s="1">
        <f t="shared" ref="V4:V18" si="3">D4+E4+H4+K4+P4+Q4+R4+S4+U4</f>
        <v>18</v>
      </c>
      <c r="W4" s="1">
        <f t="shared" ref="W4:W18" si="4">F4-E4+I4-H4+L4-K4+T4</f>
        <v>6</v>
      </c>
      <c r="X4" s="1">
        <f t="shared" ref="X4:X18" si="5">V4-W4</f>
        <v>12</v>
      </c>
      <c r="Y4" s="5">
        <f>X4/V4</f>
        <v>0.66666666666666663</v>
      </c>
    </row>
    <row r="5" spans="1:25" x14ac:dyDescent="0.2">
      <c r="A5" s="6" t="s">
        <v>80</v>
      </c>
      <c r="B5" s="1">
        <v>1</v>
      </c>
      <c r="C5" s="1"/>
      <c r="D5" s="1">
        <v>11</v>
      </c>
      <c r="E5" s="1">
        <v>5</v>
      </c>
      <c r="F5" s="1">
        <v>10</v>
      </c>
      <c r="G5" s="5"/>
      <c r="H5" s="1"/>
      <c r="I5" s="1"/>
      <c r="J5" s="5"/>
      <c r="K5" s="1">
        <v>1</v>
      </c>
      <c r="L5" s="1">
        <v>2</v>
      </c>
      <c r="M5" s="5"/>
      <c r="N5" s="1">
        <v>3</v>
      </c>
      <c r="O5" s="1">
        <v>7</v>
      </c>
      <c r="P5" s="1">
        <f t="shared" si="2"/>
        <v>10</v>
      </c>
      <c r="Q5" s="1">
        <v>4</v>
      </c>
      <c r="R5" s="1"/>
      <c r="S5" s="1">
        <v>6</v>
      </c>
      <c r="T5" s="1">
        <v>2</v>
      </c>
      <c r="U5" s="1"/>
      <c r="V5" s="1">
        <f t="shared" si="3"/>
        <v>37</v>
      </c>
      <c r="W5" s="1">
        <f t="shared" si="4"/>
        <v>8</v>
      </c>
      <c r="X5" s="1">
        <f t="shared" si="5"/>
        <v>29</v>
      </c>
      <c r="Y5" s="5">
        <f>X5/V5</f>
        <v>0.78378378378378377</v>
      </c>
    </row>
    <row r="6" spans="1:25" x14ac:dyDescent="0.2">
      <c r="A6" s="6" t="s">
        <v>71</v>
      </c>
      <c r="B6" s="1">
        <v>1</v>
      </c>
      <c r="C6" s="1"/>
      <c r="D6" s="1">
        <v>9</v>
      </c>
      <c r="E6" s="1">
        <v>1</v>
      </c>
      <c r="F6" s="1">
        <v>1</v>
      </c>
      <c r="G6" s="5"/>
      <c r="H6" s="1">
        <v>2</v>
      </c>
      <c r="I6" s="1">
        <v>3</v>
      </c>
      <c r="J6" s="5"/>
      <c r="K6" s="1">
        <v>1</v>
      </c>
      <c r="L6" s="1">
        <v>3</v>
      </c>
      <c r="M6" s="5"/>
      <c r="N6" s="1">
        <v>3</v>
      </c>
      <c r="O6" s="1">
        <v>3</v>
      </c>
      <c r="P6" s="1">
        <f t="shared" si="2"/>
        <v>6</v>
      </c>
      <c r="Q6" s="1">
        <v>7</v>
      </c>
      <c r="R6" s="1">
        <v>1</v>
      </c>
      <c r="S6" s="1"/>
      <c r="T6" s="1"/>
      <c r="U6" s="1"/>
      <c r="V6" s="1">
        <f t="shared" si="3"/>
        <v>27</v>
      </c>
      <c r="W6" s="1">
        <f t="shared" si="4"/>
        <v>3</v>
      </c>
      <c r="X6" s="1">
        <f t="shared" si="5"/>
        <v>24</v>
      </c>
      <c r="Y6" s="5">
        <f>X6/V6</f>
        <v>0.88888888888888884</v>
      </c>
    </row>
    <row r="7" spans="1:25" x14ac:dyDescent="0.2">
      <c r="A7" s="17" t="s">
        <v>22</v>
      </c>
      <c r="B7" s="1">
        <v>1</v>
      </c>
      <c r="C7" s="1"/>
      <c r="D7" s="1">
        <v>17</v>
      </c>
      <c r="E7" s="1">
        <v>5</v>
      </c>
      <c r="F7" s="1">
        <v>11</v>
      </c>
      <c r="G7" s="5"/>
      <c r="H7" s="1">
        <v>2</v>
      </c>
      <c r="I7" s="1">
        <v>3</v>
      </c>
      <c r="J7" s="5"/>
      <c r="K7" s="1">
        <v>1</v>
      </c>
      <c r="L7" s="1">
        <v>7</v>
      </c>
      <c r="M7" s="5"/>
      <c r="N7" s="1">
        <v>3</v>
      </c>
      <c r="O7" s="1">
        <v>8</v>
      </c>
      <c r="P7" s="1">
        <f t="shared" si="2"/>
        <v>11</v>
      </c>
      <c r="Q7" s="1">
        <v>7</v>
      </c>
      <c r="R7" s="1"/>
      <c r="S7" s="1"/>
      <c r="T7" s="1">
        <v>6</v>
      </c>
      <c r="U7" s="1"/>
      <c r="V7" s="1">
        <f t="shared" si="3"/>
        <v>43</v>
      </c>
      <c r="W7" s="1">
        <f t="shared" si="4"/>
        <v>19</v>
      </c>
      <c r="X7" s="1">
        <f t="shared" si="5"/>
        <v>24</v>
      </c>
      <c r="Y7" s="5">
        <f>X7/V7</f>
        <v>0.55813953488372092</v>
      </c>
    </row>
    <row r="8" spans="1:25" x14ac:dyDescent="0.2">
      <c r="A8" s="17" t="s">
        <v>102</v>
      </c>
      <c r="B8" s="1">
        <v>1</v>
      </c>
      <c r="C8" s="1"/>
      <c r="D8" s="1">
        <v>21</v>
      </c>
      <c r="E8" s="1">
        <v>7</v>
      </c>
      <c r="F8" s="1">
        <v>13</v>
      </c>
      <c r="G8" s="5"/>
      <c r="H8" s="1">
        <v>1</v>
      </c>
      <c r="I8" s="1">
        <v>3</v>
      </c>
      <c r="J8" s="5"/>
      <c r="K8" s="1">
        <v>4</v>
      </c>
      <c r="L8" s="1">
        <v>5</v>
      </c>
      <c r="M8" s="5"/>
      <c r="N8" s="1">
        <v>2</v>
      </c>
      <c r="O8" s="1">
        <v>4</v>
      </c>
      <c r="P8" s="1">
        <f t="shared" si="2"/>
        <v>6</v>
      </c>
      <c r="Q8" s="1">
        <v>3</v>
      </c>
      <c r="R8" s="1">
        <v>2</v>
      </c>
      <c r="S8" s="1"/>
      <c r="T8" s="1">
        <v>3</v>
      </c>
      <c r="U8" s="1"/>
      <c r="V8" s="1">
        <f t="shared" si="3"/>
        <v>44</v>
      </c>
      <c r="W8" s="1">
        <f t="shared" si="4"/>
        <v>12</v>
      </c>
      <c r="X8" s="1">
        <f t="shared" si="5"/>
        <v>32</v>
      </c>
      <c r="Y8" s="5">
        <f t="shared" ref="Y8:Y10" si="6">X8/V8</f>
        <v>0.72727272727272729</v>
      </c>
    </row>
    <row r="9" spans="1:25" x14ac:dyDescent="0.2">
      <c r="A9" s="9" t="s">
        <v>104</v>
      </c>
      <c r="B9" s="1">
        <v>1</v>
      </c>
      <c r="C9" s="1"/>
      <c r="D9" s="1">
        <v>33</v>
      </c>
      <c r="E9" s="1">
        <v>10</v>
      </c>
      <c r="F9" s="1">
        <v>17</v>
      </c>
      <c r="G9" s="5"/>
      <c r="H9" s="1">
        <v>3</v>
      </c>
      <c r="I9" s="1">
        <v>4</v>
      </c>
      <c r="J9" s="5"/>
      <c r="K9" s="1">
        <v>4</v>
      </c>
      <c r="L9" s="1">
        <v>7</v>
      </c>
      <c r="M9" s="5"/>
      <c r="N9" s="1">
        <v>3</v>
      </c>
      <c r="O9" s="1">
        <v>4</v>
      </c>
      <c r="P9" s="1">
        <f t="shared" si="2"/>
        <v>7</v>
      </c>
      <c r="Q9" s="1">
        <v>1</v>
      </c>
      <c r="R9" s="1"/>
      <c r="S9" s="1">
        <v>2</v>
      </c>
      <c r="T9" s="1">
        <v>3</v>
      </c>
      <c r="U9" s="1"/>
      <c r="V9" s="1">
        <f t="shared" si="3"/>
        <v>60</v>
      </c>
      <c r="W9" s="1">
        <f t="shared" si="4"/>
        <v>14</v>
      </c>
      <c r="X9" s="1">
        <f t="shared" si="5"/>
        <v>46</v>
      </c>
      <c r="Y9" s="5">
        <f t="shared" si="6"/>
        <v>0.76666666666666672</v>
      </c>
    </row>
    <row r="10" spans="1:25" x14ac:dyDescent="0.2">
      <c r="A10" s="17" t="s">
        <v>105</v>
      </c>
      <c r="B10" s="1">
        <v>1</v>
      </c>
      <c r="C10" s="1"/>
      <c r="D10" s="1">
        <v>15</v>
      </c>
      <c r="E10" s="1">
        <v>4</v>
      </c>
      <c r="F10" s="1">
        <v>9</v>
      </c>
      <c r="G10" s="5"/>
      <c r="H10" s="1">
        <v>0</v>
      </c>
      <c r="I10" s="1">
        <v>2</v>
      </c>
      <c r="J10" s="5"/>
      <c r="K10" s="1">
        <v>7</v>
      </c>
      <c r="L10" s="1">
        <v>8</v>
      </c>
      <c r="M10" s="5"/>
      <c r="N10" s="1">
        <v>3</v>
      </c>
      <c r="O10" s="1">
        <v>6</v>
      </c>
      <c r="P10" s="1">
        <f t="shared" si="2"/>
        <v>9</v>
      </c>
      <c r="Q10" s="1">
        <v>4</v>
      </c>
      <c r="R10" s="1"/>
      <c r="S10" s="1">
        <v>3</v>
      </c>
      <c r="T10" s="1">
        <v>2</v>
      </c>
      <c r="U10" s="1"/>
      <c r="V10" s="1">
        <f t="shared" si="3"/>
        <v>42</v>
      </c>
      <c r="W10" s="1">
        <f t="shared" si="4"/>
        <v>10</v>
      </c>
      <c r="X10" s="1">
        <f t="shared" si="5"/>
        <v>32</v>
      </c>
      <c r="Y10" s="5">
        <f t="shared" si="6"/>
        <v>0.76190476190476186</v>
      </c>
    </row>
    <row r="11" spans="1:25" x14ac:dyDescent="0.2">
      <c r="A11" s="17" t="s">
        <v>50</v>
      </c>
      <c r="B11" s="1">
        <v>1</v>
      </c>
      <c r="C11" s="1"/>
      <c r="D11" s="1">
        <v>4</v>
      </c>
      <c r="E11" s="1">
        <v>2</v>
      </c>
      <c r="F11" s="1">
        <v>7</v>
      </c>
      <c r="G11" s="5"/>
      <c r="H11" s="1">
        <v>0</v>
      </c>
      <c r="I11" s="1">
        <v>1</v>
      </c>
      <c r="J11" s="5"/>
      <c r="K11" s="1">
        <v>0</v>
      </c>
      <c r="L11" s="1">
        <v>2</v>
      </c>
      <c r="M11" s="5"/>
      <c r="N11" s="1">
        <v>3</v>
      </c>
      <c r="O11" s="1">
        <v>9</v>
      </c>
      <c r="P11" s="1">
        <f t="shared" si="2"/>
        <v>12</v>
      </c>
      <c r="Q11" s="1">
        <v>5</v>
      </c>
      <c r="R11" s="1"/>
      <c r="S11" s="1">
        <v>1</v>
      </c>
      <c r="T11" s="1"/>
      <c r="U11" s="1"/>
      <c r="V11" s="1">
        <f t="shared" si="3"/>
        <v>24</v>
      </c>
      <c r="W11" s="1">
        <f t="shared" si="4"/>
        <v>8</v>
      </c>
      <c r="X11" s="1">
        <f t="shared" si="5"/>
        <v>16</v>
      </c>
      <c r="Y11" s="5">
        <f t="shared" ref="Y11" si="7">X11/V11</f>
        <v>0.66666666666666663</v>
      </c>
    </row>
    <row r="12" spans="1:25" x14ac:dyDescent="0.2">
      <c r="A12" s="17" t="s">
        <v>106</v>
      </c>
      <c r="B12" s="1">
        <v>1</v>
      </c>
      <c r="C12" s="1"/>
      <c r="D12" s="1">
        <v>22</v>
      </c>
      <c r="E12" s="1">
        <v>8</v>
      </c>
      <c r="F12" s="1">
        <v>11</v>
      </c>
      <c r="G12" s="5"/>
      <c r="H12" s="1">
        <v>1</v>
      </c>
      <c r="I12" s="1">
        <v>2</v>
      </c>
      <c r="J12" s="5"/>
      <c r="K12" s="1">
        <v>3</v>
      </c>
      <c r="L12" s="1">
        <v>4</v>
      </c>
      <c r="M12" s="5"/>
      <c r="N12" s="1">
        <v>3</v>
      </c>
      <c r="O12" s="1">
        <v>6</v>
      </c>
      <c r="P12" s="1">
        <f t="shared" si="2"/>
        <v>9</v>
      </c>
      <c r="Q12" s="1">
        <v>10</v>
      </c>
      <c r="R12" s="1">
        <v>1</v>
      </c>
      <c r="S12" s="1">
        <v>1</v>
      </c>
      <c r="T12" s="1">
        <v>2</v>
      </c>
      <c r="U12" s="1"/>
      <c r="V12" s="1">
        <f t="shared" si="3"/>
        <v>55</v>
      </c>
      <c r="W12" s="1">
        <f t="shared" si="4"/>
        <v>7</v>
      </c>
      <c r="X12" s="1">
        <f t="shared" si="5"/>
        <v>48</v>
      </c>
      <c r="Y12" s="5">
        <f t="shared" ref="Y12" si="8">X12/V12</f>
        <v>0.87272727272727268</v>
      </c>
    </row>
    <row r="13" spans="1:25" x14ac:dyDescent="0.2">
      <c r="A13" s="6" t="s">
        <v>63</v>
      </c>
      <c r="B13" s="1">
        <v>1</v>
      </c>
      <c r="C13" s="1"/>
      <c r="D13" s="1">
        <v>13</v>
      </c>
      <c r="E13" s="1">
        <v>6</v>
      </c>
      <c r="F13" s="1">
        <v>12</v>
      </c>
      <c r="G13" s="5"/>
      <c r="H13" s="1">
        <v>0</v>
      </c>
      <c r="I13" s="1">
        <v>1</v>
      </c>
      <c r="J13" s="5"/>
      <c r="K13" s="1">
        <v>1</v>
      </c>
      <c r="L13" s="1">
        <v>2</v>
      </c>
      <c r="M13" s="5"/>
      <c r="N13" s="1">
        <v>4</v>
      </c>
      <c r="O13" s="1">
        <v>8</v>
      </c>
      <c r="P13" s="1">
        <f t="shared" si="2"/>
        <v>12</v>
      </c>
      <c r="Q13" s="1">
        <v>12</v>
      </c>
      <c r="R13" s="1"/>
      <c r="S13" s="1">
        <v>1</v>
      </c>
      <c r="T13" s="1">
        <v>2</v>
      </c>
      <c r="U13" s="1"/>
      <c r="V13" s="1">
        <f t="shared" si="3"/>
        <v>45</v>
      </c>
      <c r="W13" s="1">
        <f t="shared" si="4"/>
        <v>10</v>
      </c>
      <c r="X13" s="1">
        <f t="shared" si="5"/>
        <v>35</v>
      </c>
      <c r="Y13" s="5">
        <f t="shared" ref="Y13" si="9">X13/V13</f>
        <v>0.77777777777777779</v>
      </c>
    </row>
    <row r="14" spans="1:25" x14ac:dyDescent="0.2">
      <c r="A14" s="17" t="s">
        <v>108</v>
      </c>
      <c r="B14" s="1">
        <v>1</v>
      </c>
      <c r="C14" s="1"/>
      <c r="D14" s="1">
        <v>11</v>
      </c>
      <c r="E14" s="1">
        <v>5</v>
      </c>
      <c r="F14" s="1">
        <v>9</v>
      </c>
      <c r="G14" s="5"/>
      <c r="H14" s="1">
        <v>0</v>
      </c>
      <c r="I14" s="1">
        <v>1</v>
      </c>
      <c r="J14" s="5"/>
      <c r="K14" s="1">
        <v>1</v>
      </c>
      <c r="L14" s="1">
        <v>2</v>
      </c>
      <c r="M14" s="5"/>
      <c r="N14" s="1">
        <v>1</v>
      </c>
      <c r="O14" s="1">
        <v>6</v>
      </c>
      <c r="P14" s="1">
        <f t="shared" si="2"/>
        <v>7</v>
      </c>
      <c r="Q14" s="1">
        <v>5</v>
      </c>
      <c r="R14" s="1">
        <v>1</v>
      </c>
      <c r="S14" s="1">
        <v>1</v>
      </c>
      <c r="T14" s="1">
        <v>3</v>
      </c>
      <c r="U14" s="1"/>
      <c r="V14" s="1">
        <f t="shared" si="3"/>
        <v>31</v>
      </c>
      <c r="W14" s="1">
        <f t="shared" si="4"/>
        <v>9</v>
      </c>
      <c r="X14" s="1">
        <f t="shared" si="5"/>
        <v>22</v>
      </c>
      <c r="Y14" s="5">
        <f t="shared" ref="Y14" si="10">X14/V14</f>
        <v>0.70967741935483875</v>
      </c>
    </row>
    <row r="15" spans="1:25" x14ac:dyDescent="0.2">
      <c r="A15" s="9" t="s">
        <v>109</v>
      </c>
      <c r="B15" s="1">
        <v>1</v>
      </c>
      <c r="C15" s="1"/>
      <c r="D15" s="1">
        <v>15</v>
      </c>
      <c r="E15" s="1">
        <v>6</v>
      </c>
      <c r="F15" s="1">
        <v>13</v>
      </c>
      <c r="G15" s="5"/>
      <c r="H15" s="1">
        <v>0</v>
      </c>
      <c r="I15" s="1">
        <v>1</v>
      </c>
      <c r="J15" s="5"/>
      <c r="K15" s="1">
        <v>3</v>
      </c>
      <c r="L15" s="1">
        <v>4</v>
      </c>
      <c r="M15" s="5"/>
      <c r="N15" s="1">
        <v>1</v>
      </c>
      <c r="O15" s="1">
        <v>8</v>
      </c>
      <c r="P15" s="1">
        <f t="shared" si="2"/>
        <v>9</v>
      </c>
      <c r="Q15" s="1">
        <v>4</v>
      </c>
      <c r="R15" s="1"/>
      <c r="S15" s="1"/>
      <c r="T15" s="1">
        <v>6</v>
      </c>
      <c r="U15" s="1"/>
      <c r="V15" s="1">
        <f t="shared" si="3"/>
        <v>37</v>
      </c>
      <c r="W15" s="1">
        <f t="shared" si="4"/>
        <v>15</v>
      </c>
      <c r="X15" s="1">
        <f t="shared" si="5"/>
        <v>22</v>
      </c>
      <c r="Y15" s="5">
        <f t="shared" ref="Y15" si="11">X15/V15</f>
        <v>0.59459459459459463</v>
      </c>
    </row>
    <row r="16" spans="1:25" x14ac:dyDescent="0.2">
      <c r="A16" s="17" t="s">
        <v>111</v>
      </c>
      <c r="B16" s="1">
        <v>1</v>
      </c>
      <c r="C16" s="1"/>
      <c r="D16" s="1">
        <v>10</v>
      </c>
      <c r="E16" s="1">
        <v>4</v>
      </c>
      <c r="F16" s="1">
        <v>6</v>
      </c>
      <c r="G16" s="5"/>
      <c r="H16" s="1">
        <v>0</v>
      </c>
      <c r="I16" s="1">
        <v>2</v>
      </c>
      <c r="J16" s="5"/>
      <c r="K16" s="1">
        <v>2</v>
      </c>
      <c r="L16" s="1">
        <v>4</v>
      </c>
      <c r="M16" s="5"/>
      <c r="N16" s="1">
        <v>4</v>
      </c>
      <c r="O16" s="1">
        <v>6</v>
      </c>
      <c r="P16" s="1">
        <f t="shared" si="2"/>
        <v>10</v>
      </c>
      <c r="Q16" s="1">
        <v>6</v>
      </c>
      <c r="R16" s="1"/>
      <c r="S16" s="1">
        <v>1</v>
      </c>
      <c r="T16" s="1">
        <v>2</v>
      </c>
      <c r="U16" s="1"/>
      <c r="V16" s="1">
        <f t="shared" si="3"/>
        <v>33</v>
      </c>
      <c r="W16" s="1">
        <f t="shared" si="4"/>
        <v>8</v>
      </c>
      <c r="X16" s="1">
        <f t="shared" si="5"/>
        <v>25</v>
      </c>
      <c r="Y16" s="5">
        <f t="shared" ref="Y16" si="12">X16/V16</f>
        <v>0.75757575757575757</v>
      </c>
    </row>
    <row r="17" spans="1:25" x14ac:dyDescent="0.2">
      <c r="A17" s="17" t="s">
        <v>40</v>
      </c>
      <c r="B17" s="1">
        <v>1</v>
      </c>
      <c r="C17" s="1"/>
      <c r="D17" s="1">
        <v>8</v>
      </c>
      <c r="E17" s="1">
        <v>4</v>
      </c>
      <c r="F17" s="1">
        <v>10</v>
      </c>
      <c r="G17" s="5"/>
      <c r="H17" s="1">
        <v>0</v>
      </c>
      <c r="I17" s="1">
        <v>2</v>
      </c>
      <c r="J17" s="5"/>
      <c r="K17" s="1"/>
      <c r="L17" s="1"/>
      <c r="M17" s="5"/>
      <c r="N17" s="1">
        <v>7</v>
      </c>
      <c r="O17" s="1">
        <v>2</v>
      </c>
      <c r="P17" s="1">
        <f t="shared" si="2"/>
        <v>9</v>
      </c>
      <c r="Q17" s="1">
        <v>5</v>
      </c>
      <c r="R17" s="1">
        <v>1</v>
      </c>
      <c r="S17" s="1">
        <v>4</v>
      </c>
      <c r="T17" s="1">
        <v>1</v>
      </c>
      <c r="U17" s="1"/>
      <c r="V17" s="1">
        <f t="shared" si="3"/>
        <v>31</v>
      </c>
      <c r="W17" s="1">
        <f t="shared" si="4"/>
        <v>9</v>
      </c>
      <c r="X17" s="1">
        <f t="shared" si="5"/>
        <v>22</v>
      </c>
      <c r="Y17" s="5">
        <f t="shared" ref="Y17" si="13">X17/V17</f>
        <v>0.70967741935483875</v>
      </c>
    </row>
    <row r="18" spans="1:25" x14ac:dyDescent="0.2">
      <c r="A18" s="17" t="s">
        <v>117</v>
      </c>
      <c r="B18" s="1">
        <v>1</v>
      </c>
      <c r="C18" s="1"/>
      <c r="D18" s="1">
        <v>14</v>
      </c>
      <c r="E18" s="1">
        <v>7</v>
      </c>
      <c r="F18" s="1">
        <v>9</v>
      </c>
      <c r="G18" s="5"/>
      <c r="H18" s="1">
        <v>0</v>
      </c>
      <c r="I18" s="1">
        <v>2</v>
      </c>
      <c r="J18" s="5"/>
      <c r="K18" s="1"/>
      <c r="L18" s="1"/>
      <c r="M18" s="5"/>
      <c r="N18" s="1">
        <v>3</v>
      </c>
      <c r="O18" s="1">
        <v>6</v>
      </c>
      <c r="P18" s="1">
        <f t="shared" si="2"/>
        <v>9</v>
      </c>
      <c r="Q18" s="1">
        <v>6</v>
      </c>
      <c r="R18" s="1">
        <v>1</v>
      </c>
      <c r="S18" s="1">
        <v>0</v>
      </c>
      <c r="T18" s="1">
        <v>3</v>
      </c>
      <c r="U18" s="1"/>
      <c r="V18" s="1">
        <f t="shared" si="3"/>
        <v>37</v>
      </c>
      <c r="W18" s="1">
        <f t="shared" si="4"/>
        <v>7</v>
      </c>
      <c r="X18" s="1">
        <f t="shared" si="5"/>
        <v>30</v>
      </c>
      <c r="Y18" s="5">
        <f t="shared" ref="Y18" si="14">X18/V18</f>
        <v>0.81081081081081086</v>
      </c>
    </row>
    <row r="19" spans="1:25" x14ac:dyDescent="0.2">
      <c r="A19" s="17" t="s">
        <v>118</v>
      </c>
      <c r="B19" s="1">
        <v>1</v>
      </c>
      <c r="C19" s="1"/>
      <c r="D19" s="1">
        <v>21</v>
      </c>
      <c r="E19" s="1">
        <v>8</v>
      </c>
      <c r="F19" s="1">
        <v>11</v>
      </c>
      <c r="G19" s="5"/>
      <c r="H19" s="1">
        <v>0</v>
      </c>
      <c r="I19" s="1">
        <v>1</v>
      </c>
      <c r="J19" s="5"/>
      <c r="K19" s="1">
        <v>5</v>
      </c>
      <c r="L19" s="1">
        <v>6</v>
      </c>
      <c r="M19" s="5"/>
      <c r="N19" s="1"/>
      <c r="O19" s="1">
        <v>4</v>
      </c>
      <c r="P19" s="1">
        <f t="shared" si="2"/>
        <v>4</v>
      </c>
      <c r="Q19" s="1">
        <v>2</v>
      </c>
      <c r="R19" s="1"/>
      <c r="S19" s="1">
        <v>1</v>
      </c>
      <c r="T19" s="1"/>
      <c r="U19" s="1"/>
      <c r="V19" s="1">
        <f t="shared" ref="V19:V29" si="15">D19+E19+H19+K19+P19+Q19+R19+S19+U19</f>
        <v>41</v>
      </c>
      <c r="W19" s="1">
        <f t="shared" ref="W19:W29" si="16">F19-E19+I19-H19+L19-K19+T19</f>
        <v>5</v>
      </c>
      <c r="X19" s="1">
        <f t="shared" ref="X19:X29" si="17">V19-W19</f>
        <v>36</v>
      </c>
      <c r="Y19" s="5">
        <f t="shared" ref="Y19:Y29" si="18">X19/V19</f>
        <v>0.87804878048780488</v>
      </c>
    </row>
    <row r="20" spans="1:25" x14ac:dyDescent="0.2">
      <c r="A20" s="9" t="s">
        <v>119</v>
      </c>
      <c r="B20" s="1">
        <v>1</v>
      </c>
      <c r="C20" s="1"/>
      <c r="D20" s="1">
        <v>26</v>
      </c>
      <c r="E20" s="1">
        <v>11</v>
      </c>
      <c r="F20" s="1">
        <v>15</v>
      </c>
      <c r="G20" s="5"/>
      <c r="H20" s="1">
        <v>0</v>
      </c>
      <c r="I20" s="1">
        <v>2</v>
      </c>
      <c r="J20" s="5"/>
      <c r="K20" s="1">
        <v>4</v>
      </c>
      <c r="L20" s="1">
        <v>9</v>
      </c>
      <c r="M20" s="5"/>
      <c r="N20" s="1">
        <v>4</v>
      </c>
      <c r="O20" s="1">
        <v>8</v>
      </c>
      <c r="P20" s="1">
        <f t="shared" si="2"/>
        <v>12</v>
      </c>
      <c r="Q20" s="1">
        <v>5</v>
      </c>
      <c r="R20" s="1"/>
      <c r="S20" s="1">
        <v>3</v>
      </c>
      <c r="T20" s="1">
        <v>3</v>
      </c>
      <c r="U20" s="1"/>
      <c r="V20" s="1">
        <f t="shared" si="15"/>
        <v>61</v>
      </c>
      <c r="W20" s="1">
        <f t="shared" si="16"/>
        <v>14</v>
      </c>
      <c r="X20" s="1">
        <f t="shared" si="17"/>
        <v>47</v>
      </c>
      <c r="Y20" s="5">
        <f t="shared" si="18"/>
        <v>0.77049180327868849</v>
      </c>
    </row>
    <row r="21" spans="1:25" x14ac:dyDescent="0.2">
      <c r="A21" s="17" t="s">
        <v>120</v>
      </c>
      <c r="B21" s="1">
        <v>1</v>
      </c>
      <c r="C21" s="1"/>
      <c r="D21" s="1">
        <v>21</v>
      </c>
      <c r="E21" s="1">
        <v>5</v>
      </c>
      <c r="F21" s="1">
        <v>9</v>
      </c>
      <c r="G21" s="5"/>
      <c r="H21" s="1"/>
      <c r="I21" s="1"/>
      <c r="J21" s="5"/>
      <c r="K21" s="1">
        <v>11</v>
      </c>
      <c r="L21" s="1">
        <v>15</v>
      </c>
      <c r="M21" s="5"/>
      <c r="N21" s="1">
        <v>4</v>
      </c>
      <c r="O21" s="1">
        <v>9</v>
      </c>
      <c r="P21" s="1">
        <f t="shared" si="2"/>
        <v>13</v>
      </c>
      <c r="Q21" s="1">
        <v>4</v>
      </c>
      <c r="R21" s="1">
        <v>1</v>
      </c>
      <c r="S21" s="1"/>
      <c r="T21" s="1">
        <v>6</v>
      </c>
      <c r="U21" s="1"/>
      <c r="V21" s="1">
        <f t="shared" si="15"/>
        <v>55</v>
      </c>
      <c r="W21" s="1">
        <f t="shared" si="16"/>
        <v>14</v>
      </c>
      <c r="X21" s="1">
        <f t="shared" si="17"/>
        <v>41</v>
      </c>
      <c r="Y21" s="5">
        <f t="shared" si="18"/>
        <v>0.74545454545454548</v>
      </c>
    </row>
    <row r="22" spans="1:25" x14ac:dyDescent="0.2">
      <c r="A22" s="17" t="s">
        <v>62</v>
      </c>
      <c r="B22" s="1">
        <v>1</v>
      </c>
      <c r="C22" s="1"/>
      <c r="D22" s="1">
        <v>19</v>
      </c>
      <c r="E22" s="1">
        <v>7</v>
      </c>
      <c r="F22" s="1">
        <v>10</v>
      </c>
      <c r="G22" s="5"/>
      <c r="H22" s="1">
        <v>0</v>
      </c>
      <c r="I22" s="1">
        <v>1</v>
      </c>
      <c r="J22" s="5"/>
      <c r="K22" s="1">
        <v>5</v>
      </c>
      <c r="L22" s="1">
        <v>6</v>
      </c>
      <c r="M22" s="5"/>
      <c r="N22" s="1">
        <v>1</v>
      </c>
      <c r="O22" s="1">
        <v>5</v>
      </c>
      <c r="P22" s="1">
        <f t="shared" si="2"/>
        <v>6</v>
      </c>
      <c r="Q22" s="1">
        <v>3</v>
      </c>
      <c r="R22" s="1"/>
      <c r="S22" s="1">
        <v>1</v>
      </c>
      <c r="T22" s="1">
        <v>3</v>
      </c>
      <c r="U22" s="1"/>
      <c r="V22" s="1">
        <f t="shared" si="15"/>
        <v>41</v>
      </c>
      <c r="W22" s="1">
        <f t="shared" si="16"/>
        <v>8</v>
      </c>
      <c r="X22" s="1">
        <f t="shared" si="17"/>
        <v>33</v>
      </c>
      <c r="Y22" s="5">
        <f t="shared" si="18"/>
        <v>0.80487804878048785</v>
      </c>
    </row>
    <row r="23" spans="1:25" x14ac:dyDescent="0.2">
      <c r="A23" s="17" t="s">
        <v>121</v>
      </c>
      <c r="B23" s="1">
        <v>1</v>
      </c>
      <c r="C23" s="1"/>
      <c r="D23" s="1">
        <v>5</v>
      </c>
      <c r="E23" s="1">
        <v>1</v>
      </c>
      <c r="F23" s="1">
        <v>7</v>
      </c>
      <c r="G23" s="5"/>
      <c r="H23" s="1">
        <v>1</v>
      </c>
      <c r="I23" s="1">
        <v>3</v>
      </c>
      <c r="J23" s="5"/>
      <c r="K23" s="1"/>
      <c r="L23" s="1"/>
      <c r="M23" s="5"/>
      <c r="N23" s="1">
        <v>6</v>
      </c>
      <c r="O23" s="1">
        <v>3</v>
      </c>
      <c r="P23" s="1">
        <f t="shared" si="2"/>
        <v>9</v>
      </c>
      <c r="Q23" s="1">
        <v>7</v>
      </c>
      <c r="R23" s="1"/>
      <c r="S23" s="1"/>
      <c r="T23" s="1">
        <v>2</v>
      </c>
      <c r="U23" s="1"/>
      <c r="V23" s="1">
        <f t="shared" si="15"/>
        <v>23</v>
      </c>
      <c r="W23" s="1">
        <f t="shared" si="16"/>
        <v>10</v>
      </c>
      <c r="X23" s="1">
        <f t="shared" si="17"/>
        <v>13</v>
      </c>
      <c r="Y23" s="5">
        <f t="shared" si="18"/>
        <v>0.56521739130434778</v>
      </c>
    </row>
    <row r="24" spans="1:25" x14ac:dyDescent="0.2">
      <c r="A24" s="1" t="s">
        <v>67</v>
      </c>
      <c r="B24" s="1">
        <v>1</v>
      </c>
      <c r="C24" s="1"/>
      <c r="D24" s="1">
        <v>25</v>
      </c>
      <c r="E24" s="1">
        <v>7</v>
      </c>
      <c r="F24" s="1">
        <v>14</v>
      </c>
      <c r="G24" s="5"/>
      <c r="H24" s="1">
        <v>2</v>
      </c>
      <c r="I24" s="1">
        <v>5</v>
      </c>
      <c r="J24" s="5"/>
      <c r="K24" s="1">
        <v>5</v>
      </c>
      <c r="L24" s="1">
        <v>6</v>
      </c>
      <c r="M24" s="5"/>
      <c r="N24" s="1">
        <v>2</v>
      </c>
      <c r="O24" s="1">
        <v>5</v>
      </c>
      <c r="P24" s="1">
        <f t="shared" si="2"/>
        <v>7</v>
      </c>
      <c r="Q24" s="1">
        <v>7</v>
      </c>
      <c r="R24" s="1"/>
      <c r="S24" s="1">
        <v>1</v>
      </c>
      <c r="T24" s="1">
        <v>2</v>
      </c>
      <c r="U24" s="1"/>
      <c r="V24" s="1">
        <f t="shared" si="15"/>
        <v>54</v>
      </c>
      <c r="W24" s="1">
        <f t="shared" si="16"/>
        <v>13</v>
      </c>
      <c r="X24" s="1">
        <f t="shared" si="17"/>
        <v>41</v>
      </c>
      <c r="Y24" s="5">
        <f t="shared" si="18"/>
        <v>0.7592592592592593</v>
      </c>
    </row>
    <row r="25" spans="1:25" x14ac:dyDescent="0.2">
      <c r="A25" s="9" t="s">
        <v>63</v>
      </c>
      <c r="B25" s="1">
        <v>1</v>
      </c>
      <c r="C25" s="1"/>
      <c r="D25" s="1">
        <v>11</v>
      </c>
      <c r="E25" s="1">
        <v>2</v>
      </c>
      <c r="F25" s="1">
        <v>5</v>
      </c>
      <c r="G25" s="5"/>
      <c r="H25" s="1">
        <v>0</v>
      </c>
      <c r="I25" s="1">
        <v>4</v>
      </c>
      <c r="J25" s="5"/>
      <c r="K25" s="1">
        <v>7</v>
      </c>
      <c r="L25" s="1">
        <v>8</v>
      </c>
      <c r="M25" s="5"/>
      <c r="N25" s="1">
        <v>2</v>
      </c>
      <c r="O25" s="1">
        <v>7</v>
      </c>
      <c r="P25" s="1">
        <f t="shared" si="2"/>
        <v>9</v>
      </c>
      <c r="Q25" s="1">
        <v>3</v>
      </c>
      <c r="R25" s="1"/>
      <c r="S25" s="1">
        <v>1</v>
      </c>
      <c r="T25" s="1">
        <v>5</v>
      </c>
      <c r="U25" s="1"/>
      <c r="V25" s="1">
        <f t="shared" si="15"/>
        <v>33</v>
      </c>
      <c r="W25" s="1">
        <f t="shared" si="16"/>
        <v>13</v>
      </c>
      <c r="X25" s="1">
        <f t="shared" si="17"/>
        <v>20</v>
      </c>
      <c r="Y25" s="5">
        <f t="shared" si="18"/>
        <v>0.60606060606060608</v>
      </c>
    </row>
    <row r="26" spans="1:25" x14ac:dyDescent="0.2">
      <c r="A26" s="17" t="s">
        <v>67</v>
      </c>
      <c r="B26" s="1">
        <v>1</v>
      </c>
      <c r="C26" s="1"/>
      <c r="D26" s="1">
        <v>21</v>
      </c>
      <c r="E26" s="1">
        <v>7</v>
      </c>
      <c r="F26" s="1">
        <v>9</v>
      </c>
      <c r="G26" s="5"/>
      <c r="H26" s="1">
        <v>1</v>
      </c>
      <c r="I26" s="1">
        <v>5</v>
      </c>
      <c r="J26" s="5"/>
      <c r="K26" s="1">
        <v>4</v>
      </c>
      <c r="L26" s="1">
        <v>7</v>
      </c>
      <c r="M26" s="5"/>
      <c r="N26" s="1">
        <v>2</v>
      </c>
      <c r="O26" s="1">
        <v>6</v>
      </c>
      <c r="P26" s="1">
        <f t="shared" si="2"/>
        <v>8</v>
      </c>
      <c r="Q26" s="1">
        <v>10</v>
      </c>
      <c r="R26" s="1"/>
      <c r="S26" s="1">
        <v>1</v>
      </c>
      <c r="T26" s="1">
        <v>6</v>
      </c>
      <c r="U26" s="1"/>
      <c r="V26" s="1">
        <f t="shared" si="15"/>
        <v>52</v>
      </c>
      <c r="W26" s="1">
        <f t="shared" si="16"/>
        <v>15</v>
      </c>
      <c r="X26" s="1">
        <f t="shared" si="17"/>
        <v>37</v>
      </c>
      <c r="Y26" s="5">
        <f t="shared" si="18"/>
        <v>0.71153846153846156</v>
      </c>
    </row>
    <row r="27" spans="1:25" x14ac:dyDescent="0.2">
      <c r="A27" s="9" t="s">
        <v>122</v>
      </c>
      <c r="B27" s="1">
        <v>1</v>
      </c>
      <c r="C27" s="1"/>
      <c r="D27" s="1">
        <v>20</v>
      </c>
      <c r="E27" s="1">
        <v>6</v>
      </c>
      <c r="F27" s="1">
        <v>12</v>
      </c>
      <c r="G27" s="5"/>
      <c r="H27" s="1">
        <v>1</v>
      </c>
      <c r="I27" s="1">
        <v>4</v>
      </c>
      <c r="J27" s="5"/>
      <c r="K27" s="1">
        <v>5</v>
      </c>
      <c r="L27" s="1">
        <v>9</v>
      </c>
      <c r="M27" s="5"/>
      <c r="N27" s="1">
        <v>3</v>
      </c>
      <c r="O27" s="1">
        <v>5</v>
      </c>
      <c r="P27" s="1">
        <f t="shared" si="2"/>
        <v>8</v>
      </c>
      <c r="Q27" s="1">
        <v>1</v>
      </c>
      <c r="R27" s="1">
        <v>1</v>
      </c>
      <c r="S27" s="1">
        <v>2</v>
      </c>
      <c r="T27" s="1">
        <v>1</v>
      </c>
      <c r="U27" s="1"/>
      <c r="V27" s="1">
        <f t="shared" si="15"/>
        <v>44</v>
      </c>
      <c r="W27" s="1">
        <f t="shared" si="16"/>
        <v>14</v>
      </c>
      <c r="X27" s="1">
        <f t="shared" si="17"/>
        <v>30</v>
      </c>
      <c r="Y27" s="5">
        <f t="shared" si="18"/>
        <v>0.68181818181818177</v>
      </c>
    </row>
    <row r="28" spans="1:25" x14ac:dyDescent="0.2">
      <c r="A28" s="9" t="s">
        <v>76</v>
      </c>
      <c r="B28" s="1">
        <v>1</v>
      </c>
      <c r="C28" s="1"/>
      <c r="D28" s="1">
        <v>20</v>
      </c>
      <c r="E28" s="1">
        <v>7</v>
      </c>
      <c r="F28" s="1">
        <v>14</v>
      </c>
      <c r="G28" s="5"/>
      <c r="H28" s="1">
        <v>2</v>
      </c>
      <c r="I28" s="1">
        <v>4</v>
      </c>
      <c r="J28" s="5"/>
      <c r="K28" s="1">
        <v>0</v>
      </c>
      <c r="L28" s="1">
        <v>2</v>
      </c>
      <c r="M28" s="5"/>
      <c r="N28" s="1">
        <v>2</v>
      </c>
      <c r="O28" s="1">
        <v>10</v>
      </c>
      <c r="P28" s="1">
        <f t="shared" si="2"/>
        <v>12</v>
      </c>
      <c r="Q28" s="1">
        <v>9</v>
      </c>
      <c r="R28" s="1">
        <v>1</v>
      </c>
      <c r="S28" s="1"/>
      <c r="T28" s="1">
        <v>3</v>
      </c>
      <c r="U28" s="1"/>
      <c r="V28" s="1">
        <f t="shared" si="15"/>
        <v>51</v>
      </c>
      <c r="W28" s="1">
        <f t="shared" si="16"/>
        <v>14</v>
      </c>
      <c r="X28" s="1">
        <f t="shared" si="17"/>
        <v>37</v>
      </c>
      <c r="Y28" s="5">
        <f t="shared" si="18"/>
        <v>0.72549019607843135</v>
      </c>
    </row>
    <row r="29" spans="1:25" x14ac:dyDescent="0.2">
      <c r="A29" s="9" t="s">
        <v>123</v>
      </c>
      <c r="B29" s="1">
        <v>1</v>
      </c>
      <c r="C29" s="1"/>
      <c r="D29" s="1">
        <v>22</v>
      </c>
      <c r="E29" s="1">
        <v>6</v>
      </c>
      <c r="F29" s="1">
        <v>11</v>
      </c>
      <c r="G29" s="5"/>
      <c r="H29" s="1">
        <v>2</v>
      </c>
      <c r="I29" s="1">
        <v>5</v>
      </c>
      <c r="J29" s="5"/>
      <c r="K29" s="1">
        <v>4</v>
      </c>
      <c r="L29" s="1">
        <v>6</v>
      </c>
      <c r="M29" s="5"/>
      <c r="N29" s="1">
        <v>3</v>
      </c>
      <c r="O29" s="1">
        <v>8</v>
      </c>
      <c r="P29" s="1">
        <f t="shared" si="2"/>
        <v>11</v>
      </c>
      <c r="Q29" s="1">
        <v>5</v>
      </c>
      <c r="R29" s="1"/>
      <c r="S29" s="1"/>
      <c r="T29" s="1">
        <v>7</v>
      </c>
      <c r="U29" s="1"/>
      <c r="V29" s="1">
        <f t="shared" si="15"/>
        <v>50</v>
      </c>
      <c r="W29" s="1">
        <f t="shared" si="16"/>
        <v>17</v>
      </c>
      <c r="X29" s="1">
        <f t="shared" si="17"/>
        <v>33</v>
      </c>
      <c r="Y29" s="5">
        <f t="shared" si="18"/>
        <v>0.66</v>
      </c>
    </row>
    <row r="30" spans="1:25" x14ac:dyDescent="0.2">
      <c r="A30" s="17" t="s">
        <v>124</v>
      </c>
      <c r="B30" s="1">
        <v>1</v>
      </c>
      <c r="C30" s="1"/>
      <c r="D30" s="1">
        <v>6</v>
      </c>
      <c r="E30" s="1">
        <v>3</v>
      </c>
      <c r="F30" s="1">
        <v>5</v>
      </c>
      <c r="G30" s="5"/>
      <c r="H30" s="1">
        <v>0</v>
      </c>
      <c r="I30" s="1">
        <v>2</v>
      </c>
      <c r="J30" s="5"/>
      <c r="K30" s="1"/>
      <c r="L30" s="1"/>
      <c r="M30" s="5"/>
      <c r="N30" s="1">
        <v>1</v>
      </c>
      <c r="O30" s="1"/>
      <c r="P30" s="1">
        <f t="shared" si="2"/>
        <v>1</v>
      </c>
      <c r="Q30" s="1">
        <v>4</v>
      </c>
      <c r="R30" s="1"/>
      <c r="S30" s="1"/>
      <c r="T30" s="1">
        <v>2</v>
      </c>
      <c r="U30" s="1"/>
      <c r="V30" s="1">
        <f t="shared" ref="V30:V40" si="19">D30+E30+H30+K30+P30+Q30+R30+S30+U30</f>
        <v>14</v>
      </c>
      <c r="W30" s="1">
        <f t="shared" ref="W30:W40" si="20">F30-E30+I30-H30+L30-K30+T30</f>
        <v>6</v>
      </c>
      <c r="X30" s="1">
        <f t="shared" ref="X30:X40" si="21">V30-W30</f>
        <v>8</v>
      </c>
      <c r="Y30" s="5">
        <f t="shared" ref="Y30:Y40" si="22">X30/V30</f>
        <v>0.5714285714285714</v>
      </c>
    </row>
    <row r="31" spans="1:25" x14ac:dyDescent="0.2">
      <c r="A31" s="17" t="s">
        <v>122</v>
      </c>
      <c r="B31" s="1">
        <v>1</v>
      </c>
      <c r="C31" s="1"/>
      <c r="D31" s="1">
        <v>3</v>
      </c>
      <c r="E31" s="1">
        <v>1</v>
      </c>
      <c r="F31" s="1">
        <v>3</v>
      </c>
      <c r="G31" s="5"/>
      <c r="H31" s="1"/>
      <c r="I31" s="1"/>
      <c r="J31" s="5"/>
      <c r="K31" s="1">
        <v>1</v>
      </c>
      <c r="L31" s="1">
        <v>3</v>
      </c>
      <c r="M31" s="5"/>
      <c r="N31" s="1"/>
      <c r="O31" s="1">
        <v>4</v>
      </c>
      <c r="P31" s="1">
        <f t="shared" si="2"/>
        <v>4</v>
      </c>
      <c r="Q31" s="1">
        <v>4</v>
      </c>
      <c r="R31" s="1"/>
      <c r="S31" s="1"/>
      <c r="T31" s="1">
        <v>1</v>
      </c>
      <c r="U31" s="1">
        <v>1</v>
      </c>
      <c r="V31" s="1">
        <f t="shared" si="19"/>
        <v>14</v>
      </c>
      <c r="W31" s="1">
        <f t="shared" si="20"/>
        <v>5</v>
      </c>
      <c r="X31" s="1">
        <f t="shared" si="21"/>
        <v>9</v>
      </c>
      <c r="Y31" s="5">
        <f t="shared" si="22"/>
        <v>0.6428571428571429</v>
      </c>
    </row>
    <row r="32" spans="1:25" x14ac:dyDescent="0.2">
      <c r="A32" s="17" t="s">
        <v>126</v>
      </c>
      <c r="B32" s="1">
        <v>1</v>
      </c>
      <c r="C32" s="1"/>
      <c r="D32" s="1">
        <v>13</v>
      </c>
      <c r="E32" s="1">
        <v>5</v>
      </c>
      <c r="F32" s="1">
        <v>11</v>
      </c>
      <c r="G32" s="5"/>
      <c r="H32" s="1">
        <v>0</v>
      </c>
      <c r="I32" s="1">
        <v>2</v>
      </c>
      <c r="J32" s="5"/>
      <c r="K32" s="1">
        <v>3</v>
      </c>
      <c r="L32" s="1">
        <v>4</v>
      </c>
      <c r="M32" s="5"/>
      <c r="N32" s="1">
        <v>2</v>
      </c>
      <c r="O32" s="1">
        <v>6</v>
      </c>
      <c r="P32" s="1">
        <f t="shared" si="2"/>
        <v>8</v>
      </c>
      <c r="Q32" s="1">
        <v>4</v>
      </c>
      <c r="R32" s="1"/>
      <c r="S32" s="1">
        <v>4</v>
      </c>
      <c r="T32" s="1">
        <v>1</v>
      </c>
      <c r="U32" s="1"/>
      <c r="V32" s="1">
        <f t="shared" si="19"/>
        <v>37</v>
      </c>
      <c r="W32" s="1">
        <f t="shared" si="20"/>
        <v>10</v>
      </c>
      <c r="X32" s="1">
        <f t="shared" si="21"/>
        <v>27</v>
      </c>
      <c r="Y32" s="5">
        <f t="shared" si="22"/>
        <v>0.72972972972972971</v>
      </c>
    </row>
    <row r="33" spans="1:25" x14ac:dyDescent="0.2">
      <c r="A33" s="17" t="s">
        <v>129</v>
      </c>
      <c r="B33" s="1">
        <v>1</v>
      </c>
      <c r="C33" s="1"/>
      <c r="D33" s="1">
        <v>13</v>
      </c>
      <c r="E33" s="1">
        <v>3</v>
      </c>
      <c r="F33" s="1">
        <v>8</v>
      </c>
      <c r="G33" s="5"/>
      <c r="H33" s="1">
        <v>0</v>
      </c>
      <c r="I33" s="1">
        <v>1</v>
      </c>
      <c r="J33" s="5"/>
      <c r="K33" s="1">
        <v>7</v>
      </c>
      <c r="L33" s="1">
        <v>8</v>
      </c>
      <c r="M33" s="5"/>
      <c r="N33" s="1">
        <v>7</v>
      </c>
      <c r="O33" s="1">
        <v>10</v>
      </c>
      <c r="P33" s="1">
        <f t="shared" si="2"/>
        <v>17</v>
      </c>
      <c r="Q33" s="1">
        <v>9</v>
      </c>
      <c r="R33" s="1"/>
      <c r="S33" s="1">
        <v>1</v>
      </c>
      <c r="T33" s="1">
        <v>4</v>
      </c>
      <c r="U33" s="1"/>
      <c r="V33" s="1">
        <f t="shared" ref="V33:V38" si="23">D33+E33+H33+K33+P33+Q33+R33+S33+U33</f>
        <v>50</v>
      </c>
      <c r="W33" s="1">
        <f t="shared" ref="W33:W38" si="24">F33-E33+I33-H33+L33-K33+T33</f>
        <v>11</v>
      </c>
      <c r="X33" s="1">
        <f t="shared" ref="X33:X38" si="25">V33-W33</f>
        <v>39</v>
      </c>
      <c r="Y33" s="5">
        <f t="shared" ref="Y33:Y38" si="26">X33/V33</f>
        <v>0.78</v>
      </c>
    </row>
    <row r="34" spans="1:25" x14ac:dyDescent="0.2">
      <c r="A34" s="17" t="s">
        <v>129</v>
      </c>
      <c r="B34" s="1">
        <v>1</v>
      </c>
      <c r="C34" s="1"/>
      <c r="D34" s="1">
        <v>17</v>
      </c>
      <c r="E34" s="1">
        <v>5</v>
      </c>
      <c r="F34" s="1">
        <v>8</v>
      </c>
      <c r="G34" s="5"/>
      <c r="H34" s="1">
        <v>1</v>
      </c>
      <c r="I34" s="1">
        <v>1</v>
      </c>
      <c r="J34" s="5"/>
      <c r="K34" s="1">
        <v>4</v>
      </c>
      <c r="L34" s="1">
        <v>5</v>
      </c>
      <c r="M34" s="5"/>
      <c r="N34" s="1">
        <v>5</v>
      </c>
      <c r="O34" s="1">
        <v>10</v>
      </c>
      <c r="P34" s="1">
        <f t="shared" si="2"/>
        <v>15</v>
      </c>
      <c r="Q34" s="1">
        <v>6</v>
      </c>
      <c r="R34" s="1"/>
      <c r="S34" s="1"/>
      <c r="T34" s="1">
        <v>1</v>
      </c>
      <c r="U34" s="1"/>
      <c r="V34" s="1">
        <f t="shared" si="23"/>
        <v>48</v>
      </c>
      <c r="W34" s="1">
        <f t="shared" si="24"/>
        <v>5</v>
      </c>
      <c r="X34" s="1">
        <f t="shared" si="25"/>
        <v>43</v>
      </c>
      <c r="Y34" s="5">
        <f t="shared" si="26"/>
        <v>0.89583333333333337</v>
      </c>
    </row>
    <row r="35" spans="1:25" x14ac:dyDescent="0.2">
      <c r="A35" s="9" t="s">
        <v>120</v>
      </c>
      <c r="B35" s="1">
        <v>1</v>
      </c>
      <c r="C35" s="1"/>
      <c r="D35" s="1">
        <v>16</v>
      </c>
      <c r="E35" s="1">
        <v>4</v>
      </c>
      <c r="F35" s="1">
        <v>10</v>
      </c>
      <c r="G35" s="5"/>
      <c r="H35" s="1">
        <v>0</v>
      </c>
      <c r="I35" s="1">
        <v>1</v>
      </c>
      <c r="J35" s="5"/>
      <c r="K35" s="1">
        <v>8</v>
      </c>
      <c r="L35" s="1">
        <v>13</v>
      </c>
      <c r="M35" s="5"/>
      <c r="N35" s="1">
        <v>2</v>
      </c>
      <c r="O35" s="1">
        <v>9</v>
      </c>
      <c r="P35" s="1">
        <f t="shared" si="2"/>
        <v>11</v>
      </c>
      <c r="Q35" s="1">
        <v>1</v>
      </c>
      <c r="R35" s="1">
        <v>1</v>
      </c>
      <c r="S35" s="1">
        <v>1</v>
      </c>
      <c r="T35" s="1">
        <v>3</v>
      </c>
      <c r="U35" s="1"/>
      <c r="V35" s="1">
        <f t="shared" si="23"/>
        <v>42</v>
      </c>
      <c r="W35" s="1">
        <f t="shared" si="24"/>
        <v>15</v>
      </c>
      <c r="X35" s="1">
        <f t="shared" si="25"/>
        <v>27</v>
      </c>
      <c r="Y35" s="5">
        <f t="shared" si="26"/>
        <v>0.6428571428571429</v>
      </c>
    </row>
    <row r="36" spans="1:25" x14ac:dyDescent="0.2">
      <c r="A36" s="17" t="s">
        <v>62</v>
      </c>
      <c r="B36" s="1">
        <v>1</v>
      </c>
      <c r="C36" s="1"/>
      <c r="D36" s="1">
        <v>27</v>
      </c>
      <c r="E36" s="1">
        <v>8</v>
      </c>
      <c r="F36" s="1">
        <v>12</v>
      </c>
      <c r="G36" s="5"/>
      <c r="H36" s="1">
        <v>3</v>
      </c>
      <c r="I36" s="1">
        <v>3</v>
      </c>
      <c r="J36" s="5"/>
      <c r="K36" s="1">
        <v>2</v>
      </c>
      <c r="L36" s="1">
        <v>3</v>
      </c>
      <c r="M36" s="5"/>
      <c r="N36" s="1">
        <v>4</v>
      </c>
      <c r="O36" s="1">
        <v>8</v>
      </c>
      <c r="P36" s="1">
        <f t="shared" si="2"/>
        <v>12</v>
      </c>
      <c r="Q36" s="1">
        <v>5</v>
      </c>
      <c r="R36" s="1"/>
      <c r="S36" s="1">
        <v>1</v>
      </c>
      <c r="T36" s="1">
        <v>1</v>
      </c>
      <c r="U36" s="1"/>
      <c r="V36" s="1">
        <f t="shared" si="23"/>
        <v>58</v>
      </c>
      <c r="W36" s="1">
        <f t="shared" si="24"/>
        <v>6</v>
      </c>
      <c r="X36" s="1">
        <f t="shared" si="25"/>
        <v>52</v>
      </c>
      <c r="Y36" s="5">
        <f t="shared" si="26"/>
        <v>0.89655172413793105</v>
      </c>
    </row>
    <row r="37" spans="1:25" x14ac:dyDescent="0.2">
      <c r="A37" s="17" t="s">
        <v>122</v>
      </c>
      <c r="B37" s="1">
        <v>1</v>
      </c>
      <c r="C37" s="1"/>
      <c r="D37" s="1">
        <v>17</v>
      </c>
      <c r="E37" s="1">
        <v>5</v>
      </c>
      <c r="F37" s="1">
        <v>8</v>
      </c>
      <c r="G37" s="5"/>
      <c r="H37" s="1">
        <v>0</v>
      </c>
      <c r="I37" s="1">
        <v>1</v>
      </c>
      <c r="J37" s="5"/>
      <c r="K37" s="1">
        <v>7</v>
      </c>
      <c r="L37" s="1">
        <v>10</v>
      </c>
      <c r="M37" s="5"/>
      <c r="N37" s="1">
        <v>3</v>
      </c>
      <c r="O37" s="1">
        <v>9</v>
      </c>
      <c r="P37" s="1">
        <f t="shared" si="2"/>
        <v>12</v>
      </c>
      <c r="Q37" s="1">
        <v>3</v>
      </c>
      <c r="R37" s="1"/>
      <c r="S37" s="1">
        <v>2</v>
      </c>
      <c r="T37" s="1">
        <v>1</v>
      </c>
      <c r="U37" s="1"/>
      <c r="V37" s="1">
        <f t="shared" si="23"/>
        <v>46</v>
      </c>
      <c r="W37" s="1">
        <f t="shared" si="24"/>
        <v>8</v>
      </c>
      <c r="X37" s="1">
        <f t="shared" si="25"/>
        <v>38</v>
      </c>
      <c r="Y37" s="5">
        <f t="shared" si="26"/>
        <v>0.82608695652173914</v>
      </c>
    </row>
    <row r="38" spans="1:25" x14ac:dyDescent="0.2">
      <c r="A38" s="17" t="s">
        <v>120</v>
      </c>
      <c r="B38" s="1">
        <v>1</v>
      </c>
      <c r="C38" s="1"/>
      <c r="D38" s="1">
        <v>17</v>
      </c>
      <c r="E38" s="1">
        <v>5</v>
      </c>
      <c r="F38" s="1">
        <v>9</v>
      </c>
      <c r="G38" s="5"/>
      <c r="H38" s="1">
        <v>1</v>
      </c>
      <c r="I38" s="1">
        <v>2</v>
      </c>
      <c r="J38" s="5"/>
      <c r="K38" s="1">
        <v>4</v>
      </c>
      <c r="L38" s="1">
        <v>5</v>
      </c>
      <c r="M38" s="5"/>
      <c r="N38" s="1">
        <v>2</v>
      </c>
      <c r="O38" s="1">
        <v>3</v>
      </c>
      <c r="P38" s="1">
        <f t="shared" si="2"/>
        <v>5</v>
      </c>
      <c r="Q38" s="1">
        <v>4</v>
      </c>
      <c r="R38" s="1"/>
      <c r="S38" s="1">
        <v>1</v>
      </c>
      <c r="T38" s="1">
        <v>3</v>
      </c>
      <c r="U38" s="1"/>
      <c r="V38" s="1">
        <f t="shared" si="23"/>
        <v>37</v>
      </c>
      <c r="W38" s="1">
        <f t="shared" si="24"/>
        <v>9</v>
      </c>
      <c r="X38" s="1">
        <f t="shared" si="25"/>
        <v>28</v>
      </c>
      <c r="Y38" s="5">
        <f t="shared" si="26"/>
        <v>0.7567567567567568</v>
      </c>
    </row>
    <row r="39" spans="1:25" x14ac:dyDescent="0.2">
      <c r="A39" s="17" t="s">
        <v>132</v>
      </c>
      <c r="B39" s="1">
        <v>1</v>
      </c>
      <c r="C39" s="1"/>
      <c r="D39" s="1">
        <v>35</v>
      </c>
      <c r="E39" s="1">
        <v>11</v>
      </c>
      <c r="F39" s="1">
        <v>20</v>
      </c>
      <c r="G39" s="5"/>
      <c r="H39" s="1">
        <v>2</v>
      </c>
      <c r="I39" s="1">
        <v>4</v>
      </c>
      <c r="J39" s="5"/>
      <c r="K39" s="1">
        <v>7</v>
      </c>
      <c r="L39" s="1">
        <v>9</v>
      </c>
      <c r="M39" s="5"/>
      <c r="N39" s="1">
        <v>4</v>
      </c>
      <c r="O39" s="1">
        <v>7</v>
      </c>
      <c r="P39" s="1">
        <f t="shared" si="2"/>
        <v>11</v>
      </c>
      <c r="Q39" s="1">
        <v>5</v>
      </c>
      <c r="R39" s="1"/>
      <c r="S39" s="1"/>
      <c r="T39" s="1">
        <v>3</v>
      </c>
      <c r="U39" s="1"/>
      <c r="V39" s="1">
        <f t="shared" si="19"/>
        <v>71</v>
      </c>
      <c r="W39" s="1">
        <f t="shared" si="20"/>
        <v>16</v>
      </c>
      <c r="X39" s="1">
        <f t="shared" si="21"/>
        <v>55</v>
      </c>
      <c r="Y39" s="5">
        <f t="shared" si="22"/>
        <v>0.77464788732394363</v>
      </c>
    </row>
    <row r="40" spans="1:25" x14ac:dyDescent="0.2">
      <c r="A40" s="6" t="s">
        <v>134</v>
      </c>
      <c r="B40" s="1">
        <v>1</v>
      </c>
      <c r="C40" s="1"/>
      <c r="D40" s="1">
        <v>32</v>
      </c>
      <c r="E40" s="1">
        <v>8</v>
      </c>
      <c r="F40" s="1">
        <v>14</v>
      </c>
      <c r="G40" s="5"/>
      <c r="H40" s="1">
        <v>2</v>
      </c>
      <c r="I40" s="1">
        <v>5</v>
      </c>
      <c r="J40" s="5"/>
      <c r="K40" s="1">
        <v>10</v>
      </c>
      <c r="L40" s="1">
        <v>12</v>
      </c>
      <c r="M40" s="5"/>
      <c r="N40" s="1">
        <v>3</v>
      </c>
      <c r="O40" s="1">
        <v>11</v>
      </c>
      <c r="P40" s="1">
        <f t="shared" si="2"/>
        <v>14</v>
      </c>
      <c r="Q40" s="1">
        <v>5</v>
      </c>
      <c r="R40" s="1"/>
      <c r="S40" s="1">
        <v>2</v>
      </c>
      <c r="T40" s="1">
        <v>2</v>
      </c>
      <c r="U40" s="1">
        <v>1</v>
      </c>
      <c r="V40" s="1">
        <f t="shared" si="19"/>
        <v>74</v>
      </c>
      <c r="W40" s="1">
        <f t="shared" si="20"/>
        <v>13</v>
      </c>
      <c r="X40" s="1">
        <f t="shared" si="21"/>
        <v>61</v>
      </c>
      <c r="Y40" s="5">
        <f t="shared" si="22"/>
        <v>0.82432432432432434</v>
      </c>
    </row>
    <row r="41" spans="1:25" x14ac:dyDescent="0.2">
      <c r="A41" s="1" t="s">
        <v>67</v>
      </c>
      <c r="B41" s="1">
        <v>1</v>
      </c>
      <c r="C41" s="1"/>
      <c r="D41" s="1">
        <v>15</v>
      </c>
      <c r="E41" s="1">
        <v>3</v>
      </c>
      <c r="F41" s="1">
        <v>12</v>
      </c>
      <c r="G41" s="5"/>
      <c r="H41" s="1">
        <v>2</v>
      </c>
      <c r="I41" s="1">
        <v>4</v>
      </c>
      <c r="J41" s="5"/>
      <c r="K41" s="1">
        <v>3</v>
      </c>
      <c r="L41" s="1">
        <v>8</v>
      </c>
      <c r="M41" s="5"/>
      <c r="N41" s="1">
        <v>7</v>
      </c>
      <c r="O41" s="1">
        <v>2</v>
      </c>
      <c r="P41" s="1">
        <f t="shared" si="2"/>
        <v>9</v>
      </c>
      <c r="Q41" s="1">
        <v>1</v>
      </c>
      <c r="R41" s="1"/>
      <c r="S41" s="1">
        <v>2</v>
      </c>
      <c r="T41" s="1">
        <v>1</v>
      </c>
      <c r="U41" s="1">
        <v>2</v>
      </c>
      <c r="V41" s="1">
        <f t="shared" ref="V41" si="27">D41+E41+H41+K41+P41+Q41+R41+S41+U41</f>
        <v>37</v>
      </c>
      <c r="W41" s="1">
        <f t="shared" ref="W41" si="28">F41-E41+I41-H41+L41-K41+T41</f>
        <v>17</v>
      </c>
      <c r="X41" s="1">
        <f t="shared" ref="X41" si="29">V41-W41</f>
        <v>20</v>
      </c>
      <c r="Y41" s="5">
        <f t="shared" ref="Y41" si="30">X41/V41</f>
        <v>0.54054054054054057</v>
      </c>
    </row>
    <row r="42" spans="1:25" x14ac:dyDescent="0.2">
      <c r="A42" s="17"/>
      <c r="B42" s="1"/>
      <c r="C42" s="1"/>
      <c r="D42" s="1"/>
      <c r="E42" s="1"/>
      <c r="F42" s="1"/>
      <c r="G42" s="5"/>
      <c r="H42" s="1"/>
      <c r="I42" s="1"/>
      <c r="J42" s="5"/>
      <c r="K42" s="1"/>
      <c r="L42" s="1"/>
      <c r="M42" s="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5"/>
    </row>
    <row r="43" spans="1:25" x14ac:dyDescent="0.2">
      <c r="A43" s="3"/>
      <c r="B43" s="3"/>
      <c r="C43" s="3"/>
      <c r="D43" s="3"/>
      <c r="E43" s="3"/>
      <c r="F43" s="3"/>
      <c r="G43" s="10"/>
      <c r="H43" s="3"/>
      <c r="I43" s="3"/>
      <c r="J43" s="10"/>
      <c r="K43" s="3"/>
      <c r="L43" s="3"/>
      <c r="M43" s="10"/>
      <c r="N43" s="3"/>
      <c r="O43" s="3"/>
      <c r="P43" s="3"/>
      <c r="Q43" s="3"/>
      <c r="R43" s="3"/>
      <c r="S43" s="3"/>
      <c r="T43" s="3"/>
      <c r="U43" s="3"/>
      <c r="V43" s="4"/>
      <c r="W43" s="4"/>
      <c r="X43" s="4"/>
      <c r="Y43" s="4"/>
    </row>
    <row r="44" spans="1:25" x14ac:dyDescent="0.2">
      <c r="A44" s="1" t="s">
        <v>12</v>
      </c>
      <c r="B44" s="1">
        <f>SUM(B4:B43)</f>
        <v>38</v>
      </c>
      <c r="C44" s="8">
        <f>AVERAGE(D4:D43)</f>
        <v>16.55263157894737</v>
      </c>
      <c r="D44" s="1">
        <f>SUM(D4:D43)</f>
        <v>629</v>
      </c>
      <c r="E44" s="1">
        <f t="shared" ref="E44:F44" si="31">SUM(E4:E43)</f>
        <v>204</v>
      </c>
      <c r="F44" s="1">
        <f t="shared" si="31"/>
        <v>382</v>
      </c>
      <c r="G44" s="7">
        <f>E44/F44</f>
        <v>0.53403141361256545</v>
      </c>
      <c r="H44" s="1">
        <f>SUM(H4:H43)</f>
        <v>29</v>
      </c>
      <c r="I44" s="1">
        <f>SUM(I4:I43)</f>
        <v>88</v>
      </c>
      <c r="J44" s="7">
        <f>H44/I44</f>
        <v>0.32954545454545453</v>
      </c>
      <c r="K44" s="1">
        <f t="shared" ref="K44:X44" si="32">SUM(K4:K43)</f>
        <v>134</v>
      </c>
      <c r="L44" s="1">
        <f t="shared" si="32"/>
        <v>204</v>
      </c>
      <c r="M44" s="7">
        <f>K44/L44</f>
        <v>0.65686274509803921</v>
      </c>
      <c r="N44" s="1">
        <f t="shared" si="32"/>
        <v>115</v>
      </c>
      <c r="O44" s="1">
        <f t="shared" si="32"/>
        <v>235</v>
      </c>
      <c r="P44" s="1">
        <f t="shared" si="32"/>
        <v>350</v>
      </c>
      <c r="Q44" s="1">
        <f t="shared" si="32"/>
        <v>190</v>
      </c>
      <c r="R44" s="1">
        <f t="shared" si="32"/>
        <v>12</v>
      </c>
      <c r="S44" s="1">
        <f t="shared" si="32"/>
        <v>45</v>
      </c>
      <c r="T44" s="1">
        <f t="shared" si="32"/>
        <v>96</v>
      </c>
      <c r="U44" s="1">
        <f t="shared" si="32"/>
        <v>4</v>
      </c>
      <c r="V44" s="1">
        <f t="shared" si="32"/>
        <v>1597</v>
      </c>
      <c r="W44" s="1">
        <f t="shared" si="32"/>
        <v>403</v>
      </c>
      <c r="X44" s="1">
        <f t="shared" si="32"/>
        <v>1194</v>
      </c>
      <c r="Y44" s="5">
        <f t="shared" ref="Y44" si="33">X44/V44</f>
        <v>0.7476518472135254</v>
      </c>
    </row>
  </sheetData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D82C2-5066-3C44-8B06-F64C6498A0E4}">
  <dimension ref="A2:Y45"/>
  <sheetViews>
    <sheetView topLeftCell="A2" workbookViewId="0">
      <pane ySplit="1400" topLeftCell="A21" activePane="bottomLeft"/>
      <selection activeCell="A3" sqref="A3"/>
      <selection pane="bottomLeft" activeCell="A43" sqref="A43"/>
    </sheetView>
  </sheetViews>
  <sheetFormatPr baseColWidth="10" defaultRowHeight="16" x14ac:dyDescent="0.2"/>
  <cols>
    <col min="1" max="1" width="25.5" bestFit="1" customWidth="1"/>
    <col min="2" max="2" width="3.1640625" bestFit="1" customWidth="1"/>
    <col min="3" max="3" width="8.83203125" customWidth="1"/>
    <col min="4" max="5" width="6.1640625" bestFit="1" customWidth="1"/>
    <col min="6" max="6" width="5.6640625" bestFit="1" customWidth="1"/>
    <col min="7" max="7" width="6" bestFit="1" customWidth="1"/>
    <col min="8" max="8" width="6.1640625" bestFit="1" customWidth="1"/>
    <col min="9" max="9" width="5.6640625" bestFit="1" customWidth="1"/>
    <col min="10" max="10" width="7.5" bestFit="1" customWidth="1"/>
    <col min="11" max="11" width="4.83203125" bestFit="1" customWidth="1"/>
    <col min="12" max="12" width="4.33203125" bestFit="1" customWidth="1"/>
    <col min="13" max="13" width="5.6640625" bestFit="1" customWidth="1"/>
    <col min="14" max="14" width="5.1640625" customWidth="1"/>
    <col min="15" max="15" width="4.1640625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2" spans="1:25" x14ac:dyDescent="0.2">
      <c r="A2" t="s">
        <v>61</v>
      </c>
      <c r="G2" s="13"/>
      <c r="M2" s="13"/>
    </row>
    <row r="3" spans="1:25" x14ac:dyDescent="0.2">
      <c r="A3" s="1"/>
      <c r="B3" s="1"/>
      <c r="C3" s="1"/>
      <c r="D3" s="1"/>
      <c r="E3" s="1"/>
      <c r="F3" s="1"/>
      <c r="G3" s="5"/>
      <c r="H3" s="1"/>
      <c r="I3" s="1"/>
      <c r="J3" s="1"/>
      <c r="K3" s="1"/>
      <c r="L3" s="1"/>
      <c r="M3" s="5"/>
      <c r="N3" s="1" t="s">
        <v>17</v>
      </c>
      <c r="O3" s="1"/>
      <c r="P3" s="1"/>
      <c r="Q3" s="1"/>
      <c r="R3" s="1"/>
      <c r="S3" s="1"/>
      <c r="T3" s="1"/>
      <c r="V3" s="1" t="s">
        <v>52</v>
      </c>
      <c r="W3" s="1" t="s">
        <v>53</v>
      </c>
      <c r="X3" s="1"/>
      <c r="Y3" s="1" t="s">
        <v>48</v>
      </c>
    </row>
    <row r="4" spans="1:25" x14ac:dyDescent="0.2">
      <c r="A4" s="1" t="s">
        <v>16</v>
      </c>
      <c r="B4" s="1" t="s">
        <v>11</v>
      </c>
      <c r="C4" s="1" t="s">
        <v>32</v>
      </c>
      <c r="D4" s="1" t="s">
        <v>1</v>
      </c>
      <c r="E4" s="1" t="s">
        <v>10</v>
      </c>
      <c r="F4" s="1" t="s">
        <v>2</v>
      </c>
      <c r="G4" s="5" t="s">
        <v>3</v>
      </c>
      <c r="H4" s="1" t="s">
        <v>5</v>
      </c>
      <c r="I4" s="1" t="s">
        <v>4</v>
      </c>
      <c r="J4" s="1" t="s">
        <v>6</v>
      </c>
      <c r="K4" s="1" t="s">
        <v>7</v>
      </c>
      <c r="L4" s="1" t="s">
        <v>8</v>
      </c>
      <c r="M4" s="5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19</v>
      </c>
      <c r="S4" s="1" t="s">
        <v>20</v>
      </c>
      <c r="T4" s="1" t="s">
        <v>9</v>
      </c>
      <c r="U4" s="1" t="s">
        <v>21</v>
      </c>
      <c r="V4" s="1" t="s">
        <v>54</v>
      </c>
      <c r="W4" s="1" t="s">
        <v>54</v>
      </c>
      <c r="X4" s="1" t="s">
        <v>47</v>
      </c>
      <c r="Y4" s="1" t="s">
        <v>49</v>
      </c>
    </row>
    <row r="5" spans="1:25" x14ac:dyDescent="0.2">
      <c r="A5" s="6" t="s">
        <v>78</v>
      </c>
      <c r="B5" s="1">
        <v>1</v>
      </c>
      <c r="C5" s="1"/>
      <c r="D5" s="1">
        <v>1</v>
      </c>
      <c r="E5" s="1">
        <v>0</v>
      </c>
      <c r="F5" s="1">
        <v>3</v>
      </c>
      <c r="G5" s="5">
        <f t="shared" ref="G5" si="0">E5/F5</f>
        <v>0</v>
      </c>
      <c r="H5" s="1">
        <v>0</v>
      </c>
      <c r="I5" s="1">
        <v>0</v>
      </c>
      <c r="J5" s="2"/>
      <c r="K5" s="1">
        <v>1</v>
      </c>
      <c r="L5" s="1">
        <v>2</v>
      </c>
      <c r="M5" s="5"/>
      <c r="N5" s="1">
        <v>2</v>
      </c>
      <c r="O5" s="1">
        <v>5</v>
      </c>
      <c r="P5" s="1">
        <f>N5+O5</f>
        <v>7</v>
      </c>
      <c r="Q5" s="1">
        <v>2</v>
      </c>
      <c r="R5" s="1">
        <v>1</v>
      </c>
      <c r="S5" s="1">
        <v>0</v>
      </c>
      <c r="T5" s="1">
        <v>3</v>
      </c>
      <c r="U5" s="1"/>
      <c r="V5" s="1">
        <f t="shared" ref="V5:V22" si="1">D5+E5+H5+K5+P5+Q5+R5+S5+U5</f>
        <v>12</v>
      </c>
      <c r="W5" s="1">
        <f t="shared" ref="W5:W22" si="2">F5-E5+I5-H5+L5-K5+T5</f>
        <v>7</v>
      </c>
      <c r="X5" s="1">
        <f t="shared" ref="X5:X22" si="3">V5-W5</f>
        <v>5</v>
      </c>
      <c r="Y5" s="5">
        <f>X5/V5</f>
        <v>0.41666666666666669</v>
      </c>
    </row>
    <row r="6" spans="1:25" x14ac:dyDescent="0.2">
      <c r="A6" s="6" t="s">
        <v>80</v>
      </c>
      <c r="B6" s="1">
        <v>1</v>
      </c>
      <c r="C6" s="1"/>
      <c r="D6" s="1">
        <v>5</v>
      </c>
      <c r="E6" s="1">
        <v>2</v>
      </c>
      <c r="F6" s="1">
        <v>6</v>
      </c>
      <c r="G6" s="5"/>
      <c r="H6" s="1"/>
      <c r="I6" s="1"/>
      <c r="J6" s="1"/>
      <c r="K6" s="1">
        <v>1</v>
      </c>
      <c r="L6" s="1">
        <v>3</v>
      </c>
      <c r="M6" s="5"/>
      <c r="N6" s="1">
        <v>2</v>
      </c>
      <c r="O6" s="1">
        <v>8</v>
      </c>
      <c r="P6" s="1">
        <f t="shared" ref="P6:P44" si="4">N6+O6</f>
        <v>10</v>
      </c>
      <c r="Q6" s="1"/>
      <c r="R6" s="1">
        <v>3</v>
      </c>
      <c r="S6" s="1"/>
      <c r="T6" s="1">
        <v>2</v>
      </c>
      <c r="U6" s="1"/>
      <c r="V6" s="1">
        <f t="shared" si="1"/>
        <v>21</v>
      </c>
      <c r="W6" s="1">
        <f t="shared" si="2"/>
        <v>8</v>
      </c>
      <c r="X6" s="1">
        <f t="shared" si="3"/>
        <v>13</v>
      </c>
      <c r="Y6" s="5">
        <f>X6/V6</f>
        <v>0.61904761904761907</v>
      </c>
    </row>
    <row r="7" spans="1:25" x14ac:dyDescent="0.2">
      <c r="A7" s="17" t="s">
        <v>71</v>
      </c>
      <c r="B7" s="1">
        <v>1</v>
      </c>
      <c r="C7" s="1"/>
      <c r="D7" s="1">
        <v>9</v>
      </c>
      <c r="E7" s="1">
        <v>3</v>
      </c>
      <c r="F7" s="1">
        <v>5</v>
      </c>
      <c r="G7" s="5"/>
      <c r="H7" s="1"/>
      <c r="I7" s="1"/>
      <c r="J7" s="1"/>
      <c r="K7" s="1">
        <v>3</v>
      </c>
      <c r="L7" s="1">
        <v>4</v>
      </c>
      <c r="M7" s="5"/>
      <c r="N7" s="1">
        <v>3</v>
      </c>
      <c r="O7" s="1">
        <v>6</v>
      </c>
      <c r="P7" s="1">
        <f t="shared" si="4"/>
        <v>9</v>
      </c>
      <c r="Q7" s="1">
        <v>1</v>
      </c>
      <c r="R7" s="1">
        <v>1</v>
      </c>
      <c r="S7" s="1"/>
      <c r="T7" s="1">
        <v>4</v>
      </c>
      <c r="U7" s="1"/>
      <c r="V7" s="1">
        <f t="shared" si="1"/>
        <v>26</v>
      </c>
      <c r="W7" s="1">
        <f t="shared" si="2"/>
        <v>7</v>
      </c>
      <c r="X7" s="1">
        <f t="shared" si="3"/>
        <v>19</v>
      </c>
      <c r="Y7" s="5">
        <f>X7/V7</f>
        <v>0.73076923076923073</v>
      </c>
    </row>
    <row r="8" spans="1:25" x14ac:dyDescent="0.2">
      <c r="A8" s="17" t="s">
        <v>22</v>
      </c>
      <c r="B8" s="1">
        <v>1</v>
      </c>
      <c r="C8" s="1"/>
      <c r="D8" s="1">
        <v>8</v>
      </c>
      <c r="E8" s="1">
        <v>4</v>
      </c>
      <c r="F8" s="1">
        <v>6</v>
      </c>
      <c r="G8" s="5"/>
      <c r="H8" s="1"/>
      <c r="I8" s="1"/>
      <c r="J8" s="1"/>
      <c r="K8" s="1"/>
      <c r="L8" s="1"/>
      <c r="M8" s="5"/>
      <c r="N8" s="1">
        <v>1</v>
      </c>
      <c r="O8" s="1">
        <v>4</v>
      </c>
      <c r="P8" s="1">
        <f t="shared" si="4"/>
        <v>5</v>
      </c>
      <c r="Q8" s="1"/>
      <c r="R8" s="1">
        <v>5</v>
      </c>
      <c r="S8" s="1"/>
      <c r="T8" s="1"/>
      <c r="U8" s="1"/>
      <c r="V8" s="1">
        <f t="shared" si="1"/>
        <v>22</v>
      </c>
      <c r="W8" s="1">
        <f t="shared" si="2"/>
        <v>2</v>
      </c>
      <c r="X8" s="1">
        <f t="shared" si="3"/>
        <v>20</v>
      </c>
      <c r="Y8" s="5">
        <f>X8/V8</f>
        <v>0.90909090909090906</v>
      </c>
    </row>
    <row r="9" spans="1:25" x14ac:dyDescent="0.2">
      <c r="A9" s="17" t="s">
        <v>102</v>
      </c>
      <c r="B9" s="1">
        <v>1</v>
      </c>
      <c r="C9" s="1"/>
      <c r="D9" s="1">
        <v>2</v>
      </c>
      <c r="E9" s="1">
        <v>1</v>
      </c>
      <c r="F9" s="1">
        <v>1</v>
      </c>
      <c r="G9" s="5"/>
      <c r="H9" s="1"/>
      <c r="I9" s="1"/>
      <c r="J9" s="1"/>
      <c r="K9" s="1"/>
      <c r="L9" s="1"/>
      <c r="M9" s="5"/>
      <c r="N9" s="1"/>
      <c r="O9" s="1">
        <v>2</v>
      </c>
      <c r="P9" s="1">
        <f t="shared" si="4"/>
        <v>2</v>
      </c>
      <c r="Q9" s="1"/>
      <c r="R9" s="1">
        <v>3</v>
      </c>
      <c r="S9" s="1">
        <v>1</v>
      </c>
      <c r="T9" s="1">
        <v>3</v>
      </c>
      <c r="U9" s="1"/>
      <c r="V9" s="1">
        <f t="shared" si="1"/>
        <v>9</v>
      </c>
      <c r="W9" s="1">
        <f t="shared" si="2"/>
        <v>3</v>
      </c>
      <c r="X9" s="1">
        <f t="shared" si="3"/>
        <v>6</v>
      </c>
      <c r="Y9" s="5">
        <f t="shared" ref="Y9:Y22" si="5">X9/V9</f>
        <v>0.66666666666666663</v>
      </c>
    </row>
    <row r="10" spans="1:25" x14ac:dyDescent="0.2">
      <c r="A10" s="9" t="s">
        <v>104</v>
      </c>
      <c r="B10" s="1">
        <v>1</v>
      </c>
      <c r="C10" s="1"/>
      <c r="D10" s="1">
        <v>11</v>
      </c>
      <c r="E10" s="1">
        <v>5</v>
      </c>
      <c r="F10" s="1">
        <v>8</v>
      </c>
      <c r="G10" s="5"/>
      <c r="H10" s="1"/>
      <c r="I10" s="1"/>
      <c r="J10" s="1"/>
      <c r="K10" s="1">
        <v>1</v>
      </c>
      <c r="L10" s="1">
        <v>2</v>
      </c>
      <c r="M10" s="5"/>
      <c r="N10" s="1">
        <v>3</v>
      </c>
      <c r="O10" s="1">
        <v>11</v>
      </c>
      <c r="P10" s="1">
        <f t="shared" si="4"/>
        <v>14</v>
      </c>
      <c r="Q10" s="1">
        <v>2</v>
      </c>
      <c r="R10" s="1">
        <v>2</v>
      </c>
      <c r="S10" s="1"/>
      <c r="T10" s="1"/>
      <c r="U10" s="1"/>
      <c r="V10" s="1">
        <f t="shared" si="1"/>
        <v>35</v>
      </c>
      <c r="W10" s="1">
        <f t="shared" si="2"/>
        <v>4</v>
      </c>
      <c r="X10" s="1">
        <f t="shared" si="3"/>
        <v>31</v>
      </c>
      <c r="Y10" s="5">
        <f t="shared" si="5"/>
        <v>0.88571428571428568</v>
      </c>
    </row>
    <row r="11" spans="1:25" x14ac:dyDescent="0.2">
      <c r="A11" s="17" t="s">
        <v>105</v>
      </c>
      <c r="B11" s="1">
        <v>1</v>
      </c>
      <c r="C11" s="1"/>
      <c r="D11" s="1">
        <v>15</v>
      </c>
      <c r="E11" s="1">
        <v>7</v>
      </c>
      <c r="F11" s="1">
        <v>8</v>
      </c>
      <c r="G11" s="5"/>
      <c r="H11" s="1"/>
      <c r="I11" s="1"/>
      <c r="J11" s="1"/>
      <c r="K11" s="1">
        <v>1</v>
      </c>
      <c r="L11" s="1">
        <v>2</v>
      </c>
      <c r="M11" s="5"/>
      <c r="N11" s="1">
        <v>2</v>
      </c>
      <c r="O11" s="1">
        <v>4</v>
      </c>
      <c r="P11" s="1">
        <f t="shared" si="4"/>
        <v>6</v>
      </c>
      <c r="Q11" s="1">
        <v>1</v>
      </c>
      <c r="R11" s="1">
        <v>2</v>
      </c>
      <c r="S11" s="1"/>
      <c r="T11" s="1">
        <v>3</v>
      </c>
      <c r="U11" s="1"/>
      <c r="V11" s="1">
        <f t="shared" si="1"/>
        <v>32</v>
      </c>
      <c r="W11" s="1">
        <f t="shared" si="2"/>
        <v>5</v>
      </c>
      <c r="X11" s="1">
        <f t="shared" si="3"/>
        <v>27</v>
      </c>
      <c r="Y11" s="5">
        <f t="shared" si="5"/>
        <v>0.84375</v>
      </c>
    </row>
    <row r="12" spans="1:25" x14ac:dyDescent="0.2">
      <c r="A12" s="17" t="s">
        <v>50</v>
      </c>
      <c r="B12" s="1">
        <v>1</v>
      </c>
      <c r="C12" s="1"/>
      <c r="D12" s="1">
        <v>10</v>
      </c>
      <c r="E12" s="1">
        <v>4</v>
      </c>
      <c r="F12" s="1">
        <v>9</v>
      </c>
      <c r="G12" s="5"/>
      <c r="H12" s="1"/>
      <c r="I12" s="1"/>
      <c r="J12" s="1"/>
      <c r="K12" s="1">
        <v>2</v>
      </c>
      <c r="L12" s="1">
        <v>2</v>
      </c>
      <c r="M12" s="5"/>
      <c r="N12" s="1">
        <v>2</v>
      </c>
      <c r="O12" s="1">
        <v>10</v>
      </c>
      <c r="P12" s="1">
        <f t="shared" si="4"/>
        <v>12</v>
      </c>
      <c r="Q12" s="1">
        <v>2</v>
      </c>
      <c r="R12" s="1">
        <v>4</v>
      </c>
      <c r="S12" s="1"/>
      <c r="T12" s="1">
        <v>3</v>
      </c>
      <c r="U12" s="1"/>
      <c r="V12" s="1">
        <f t="shared" si="1"/>
        <v>34</v>
      </c>
      <c r="W12" s="1">
        <f t="shared" si="2"/>
        <v>8</v>
      </c>
      <c r="X12" s="1">
        <f t="shared" si="3"/>
        <v>26</v>
      </c>
      <c r="Y12" s="5">
        <f t="shared" si="5"/>
        <v>0.76470588235294112</v>
      </c>
    </row>
    <row r="13" spans="1:25" x14ac:dyDescent="0.2">
      <c r="A13" s="17" t="s">
        <v>106</v>
      </c>
      <c r="B13" s="1">
        <v>1</v>
      </c>
      <c r="C13" s="1"/>
      <c r="D13" s="1">
        <v>15</v>
      </c>
      <c r="E13" s="1">
        <v>7</v>
      </c>
      <c r="F13" s="1">
        <v>13</v>
      </c>
      <c r="G13" s="5"/>
      <c r="H13" s="1"/>
      <c r="I13" s="1"/>
      <c r="J13" s="1"/>
      <c r="K13" s="1">
        <v>1</v>
      </c>
      <c r="L13" s="1">
        <v>1</v>
      </c>
      <c r="M13" s="5"/>
      <c r="N13" s="1">
        <v>1</v>
      </c>
      <c r="O13" s="1">
        <v>3</v>
      </c>
      <c r="P13" s="1">
        <f t="shared" si="4"/>
        <v>4</v>
      </c>
      <c r="Q13" s="1">
        <v>2</v>
      </c>
      <c r="R13" s="1">
        <v>5</v>
      </c>
      <c r="S13" s="1">
        <v>2</v>
      </c>
      <c r="T13" s="1">
        <v>3</v>
      </c>
      <c r="U13" s="1"/>
      <c r="V13" s="1">
        <f t="shared" si="1"/>
        <v>36</v>
      </c>
      <c r="W13" s="1">
        <f t="shared" si="2"/>
        <v>9</v>
      </c>
      <c r="X13" s="1">
        <f t="shared" si="3"/>
        <v>27</v>
      </c>
      <c r="Y13" s="5">
        <f t="shared" si="5"/>
        <v>0.75</v>
      </c>
    </row>
    <row r="14" spans="1:25" x14ac:dyDescent="0.2">
      <c r="A14" s="6" t="s">
        <v>63</v>
      </c>
      <c r="B14" s="1">
        <v>1</v>
      </c>
      <c r="C14" s="1"/>
      <c r="D14" s="1">
        <v>18</v>
      </c>
      <c r="E14" s="1">
        <v>8</v>
      </c>
      <c r="F14" s="1">
        <v>11</v>
      </c>
      <c r="G14" s="5"/>
      <c r="H14" s="1"/>
      <c r="I14" s="1"/>
      <c r="J14" s="1"/>
      <c r="K14" s="1">
        <v>2</v>
      </c>
      <c r="L14" s="1">
        <v>2</v>
      </c>
      <c r="M14" s="5"/>
      <c r="N14" s="1">
        <v>3</v>
      </c>
      <c r="O14" s="1">
        <v>10</v>
      </c>
      <c r="P14" s="1">
        <f t="shared" si="4"/>
        <v>13</v>
      </c>
      <c r="Q14" s="1"/>
      <c r="R14" s="1">
        <v>4</v>
      </c>
      <c r="S14" s="1"/>
      <c r="T14" s="1">
        <v>1</v>
      </c>
      <c r="U14" s="1"/>
      <c r="V14" s="1">
        <f t="shared" si="1"/>
        <v>45</v>
      </c>
      <c r="W14" s="1">
        <f t="shared" si="2"/>
        <v>4</v>
      </c>
      <c r="X14" s="1">
        <f t="shared" si="3"/>
        <v>41</v>
      </c>
      <c r="Y14" s="5">
        <f t="shared" si="5"/>
        <v>0.91111111111111109</v>
      </c>
    </row>
    <row r="15" spans="1:25" x14ac:dyDescent="0.2">
      <c r="A15" s="1" t="s">
        <v>109</v>
      </c>
      <c r="B15" s="1">
        <v>1</v>
      </c>
      <c r="C15" s="1"/>
      <c r="D15" s="1">
        <v>8</v>
      </c>
      <c r="E15" s="1">
        <v>4</v>
      </c>
      <c r="F15" s="1">
        <v>9</v>
      </c>
      <c r="G15" s="5"/>
      <c r="H15" s="1"/>
      <c r="I15" s="1"/>
      <c r="J15" s="1"/>
      <c r="K15" s="1">
        <v>0</v>
      </c>
      <c r="L15" s="1">
        <v>2</v>
      </c>
      <c r="M15" s="5"/>
      <c r="N15" s="1">
        <v>2</v>
      </c>
      <c r="O15" s="1">
        <v>3</v>
      </c>
      <c r="P15" s="1">
        <f t="shared" si="4"/>
        <v>5</v>
      </c>
      <c r="Q15" s="1">
        <v>2</v>
      </c>
      <c r="R15" s="1"/>
      <c r="S15" s="1"/>
      <c r="T15" s="1">
        <v>2</v>
      </c>
      <c r="U15" s="1"/>
      <c r="V15" s="1">
        <f t="shared" si="1"/>
        <v>19</v>
      </c>
      <c r="W15" s="1">
        <f t="shared" si="2"/>
        <v>9</v>
      </c>
      <c r="X15" s="1">
        <f t="shared" si="3"/>
        <v>10</v>
      </c>
      <c r="Y15" s="5">
        <f t="shared" si="5"/>
        <v>0.52631578947368418</v>
      </c>
    </row>
    <row r="16" spans="1:25" x14ac:dyDescent="0.2">
      <c r="A16" s="6" t="s">
        <v>111</v>
      </c>
      <c r="B16" s="1">
        <v>1</v>
      </c>
      <c r="C16" s="1"/>
      <c r="D16" s="1">
        <v>8</v>
      </c>
      <c r="E16" s="1">
        <v>4</v>
      </c>
      <c r="F16" s="1">
        <v>6</v>
      </c>
      <c r="G16" s="5"/>
      <c r="H16" s="1"/>
      <c r="I16" s="1"/>
      <c r="J16" s="1"/>
      <c r="K16" s="1"/>
      <c r="L16" s="1"/>
      <c r="M16" s="5"/>
      <c r="N16" s="1">
        <v>2</v>
      </c>
      <c r="O16" s="1">
        <v>4</v>
      </c>
      <c r="P16" s="1">
        <f t="shared" si="4"/>
        <v>6</v>
      </c>
      <c r="Q16" s="1">
        <v>2</v>
      </c>
      <c r="R16" s="1">
        <v>3</v>
      </c>
      <c r="S16" s="1"/>
      <c r="T16" s="1">
        <v>1</v>
      </c>
      <c r="U16" s="1"/>
      <c r="V16" s="1">
        <f t="shared" si="1"/>
        <v>23</v>
      </c>
      <c r="W16" s="1">
        <f t="shared" si="2"/>
        <v>3</v>
      </c>
      <c r="X16" s="1">
        <f t="shared" si="3"/>
        <v>20</v>
      </c>
      <c r="Y16" s="5">
        <f t="shared" si="5"/>
        <v>0.86956521739130432</v>
      </c>
    </row>
    <row r="17" spans="1:25" x14ac:dyDescent="0.2">
      <c r="A17" s="6" t="s">
        <v>40</v>
      </c>
      <c r="B17" s="1">
        <v>1</v>
      </c>
      <c r="C17" s="1"/>
      <c r="D17" s="1">
        <v>13</v>
      </c>
      <c r="E17" s="1">
        <v>6</v>
      </c>
      <c r="F17" s="1">
        <v>11</v>
      </c>
      <c r="G17" s="5"/>
      <c r="H17" s="1"/>
      <c r="I17" s="1"/>
      <c r="J17" s="1"/>
      <c r="K17" s="1">
        <v>1</v>
      </c>
      <c r="L17" s="1">
        <v>4</v>
      </c>
      <c r="M17" s="5"/>
      <c r="N17" s="1">
        <v>3</v>
      </c>
      <c r="O17" s="1">
        <v>5</v>
      </c>
      <c r="P17" s="1">
        <f t="shared" si="4"/>
        <v>8</v>
      </c>
      <c r="Q17" s="1">
        <v>1</v>
      </c>
      <c r="R17" s="1">
        <v>1</v>
      </c>
      <c r="S17" s="1">
        <v>1</v>
      </c>
      <c r="T17" s="1">
        <v>1</v>
      </c>
      <c r="U17" s="1"/>
      <c r="V17" s="1">
        <f t="shared" si="1"/>
        <v>31</v>
      </c>
      <c r="W17" s="1">
        <f t="shared" si="2"/>
        <v>9</v>
      </c>
      <c r="X17" s="1">
        <f t="shared" si="3"/>
        <v>22</v>
      </c>
      <c r="Y17" s="5">
        <f t="shared" si="5"/>
        <v>0.70967741935483875</v>
      </c>
    </row>
    <row r="18" spans="1:25" x14ac:dyDescent="0.2">
      <c r="A18" s="6" t="s">
        <v>117</v>
      </c>
      <c r="B18" s="1">
        <v>1</v>
      </c>
      <c r="C18" s="1"/>
      <c r="D18" s="1">
        <v>14</v>
      </c>
      <c r="E18" s="1">
        <v>6</v>
      </c>
      <c r="F18" s="1">
        <v>9</v>
      </c>
      <c r="G18" s="5"/>
      <c r="H18" s="1"/>
      <c r="I18" s="1"/>
      <c r="J18" s="1"/>
      <c r="K18" s="1">
        <v>2</v>
      </c>
      <c r="L18" s="1">
        <v>2</v>
      </c>
      <c r="M18" s="5"/>
      <c r="N18" s="1">
        <v>5</v>
      </c>
      <c r="O18" s="1">
        <v>7</v>
      </c>
      <c r="P18" s="1">
        <f t="shared" si="4"/>
        <v>12</v>
      </c>
      <c r="Q18" s="1"/>
      <c r="R18" s="1">
        <v>2</v>
      </c>
      <c r="S18" s="1"/>
      <c r="T18" s="1">
        <v>2</v>
      </c>
      <c r="U18" s="1"/>
      <c r="V18" s="1">
        <f t="shared" si="1"/>
        <v>36</v>
      </c>
      <c r="W18" s="1">
        <f t="shared" si="2"/>
        <v>5</v>
      </c>
      <c r="X18" s="1">
        <f t="shared" si="3"/>
        <v>31</v>
      </c>
      <c r="Y18" s="5">
        <f t="shared" si="5"/>
        <v>0.86111111111111116</v>
      </c>
    </row>
    <row r="19" spans="1:25" x14ac:dyDescent="0.2">
      <c r="A19" s="6" t="s">
        <v>118</v>
      </c>
      <c r="B19" s="1">
        <v>1</v>
      </c>
      <c r="C19" s="1"/>
      <c r="D19" s="1">
        <v>6</v>
      </c>
      <c r="E19" s="1">
        <v>3</v>
      </c>
      <c r="F19" s="1">
        <v>10</v>
      </c>
      <c r="G19" s="5"/>
      <c r="H19" s="1"/>
      <c r="I19" s="1"/>
      <c r="J19" s="1"/>
      <c r="K19" s="1"/>
      <c r="L19" s="1"/>
      <c r="M19" s="5"/>
      <c r="N19" s="1">
        <v>4</v>
      </c>
      <c r="O19" s="1">
        <v>3</v>
      </c>
      <c r="P19" s="1">
        <f t="shared" si="4"/>
        <v>7</v>
      </c>
      <c r="Q19" s="1"/>
      <c r="R19" s="1">
        <v>2</v>
      </c>
      <c r="S19" s="1"/>
      <c r="T19" s="1">
        <v>2</v>
      </c>
      <c r="U19" s="1"/>
      <c r="V19" s="1">
        <f t="shared" si="1"/>
        <v>18</v>
      </c>
      <c r="W19" s="1">
        <f t="shared" si="2"/>
        <v>9</v>
      </c>
      <c r="X19" s="1">
        <f t="shared" si="3"/>
        <v>9</v>
      </c>
      <c r="Y19" s="5">
        <f t="shared" si="5"/>
        <v>0.5</v>
      </c>
    </row>
    <row r="20" spans="1:25" x14ac:dyDescent="0.2">
      <c r="A20" s="17" t="s">
        <v>119</v>
      </c>
      <c r="B20" s="1">
        <v>1</v>
      </c>
      <c r="C20" s="1"/>
      <c r="D20" s="1">
        <v>2</v>
      </c>
      <c r="E20" s="1">
        <v>1</v>
      </c>
      <c r="F20" s="1">
        <v>4</v>
      </c>
      <c r="G20" s="5"/>
      <c r="H20" s="1"/>
      <c r="I20" s="1"/>
      <c r="J20" s="1"/>
      <c r="K20" s="1"/>
      <c r="L20" s="1"/>
      <c r="M20" s="5"/>
      <c r="N20" s="1">
        <v>1</v>
      </c>
      <c r="O20" s="1">
        <v>2</v>
      </c>
      <c r="P20" s="1">
        <f t="shared" si="4"/>
        <v>3</v>
      </c>
      <c r="Q20" s="1"/>
      <c r="R20" s="1">
        <v>2</v>
      </c>
      <c r="S20" s="1"/>
      <c r="T20" s="1"/>
      <c r="U20" s="1"/>
      <c r="V20" s="1">
        <f t="shared" si="1"/>
        <v>8</v>
      </c>
      <c r="W20" s="1">
        <f t="shared" si="2"/>
        <v>3</v>
      </c>
      <c r="X20" s="1">
        <f t="shared" si="3"/>
        <v>5</v>
      </c>
      <c r="Y20" s="5">
        <f t="shared" si="5"/>
        <v>0.625</v>
      </c>
    </row>
    <row r="21" spans="1:25" x14ac:dyDescent="0.2">
      <c r="A21" s="6" t="s">
        <v>120</v>
      </c>
      <c r="B21" s="1">
        <v>1</v>
      </c>
      <c r="C21" s="1"/>
      <c r="D21" s="1">
        <v>4</v>
      </c>
      <c r="E21" s="1">
        <v>2</v>
      </c>
      <c r="F21" s="1">
        <v>2</v>
      </c>
      <c r="G21" s="5"/>
      <c r="H21" s="1"/>
      <c r="I21" s="1"/>
      <c r="J21" s="1"/>
      <c r="K21" s="1"/>
      <c r="L21" s="1"/>
      <c r="M21" s="5"/>
      <c r="N21" s="1"/>
      <c r="O21" s="1">
        <v>7</v>
      </c>
      <c r="P21" s="1">
        <f t="shared" si="4"/>
        <v>7</v>
      </c>
      <c r="Q21" s="1">
        <v>1</v>
      </c>
      <c r="R21" s="1">
        <v>3</v>
      </c>
      <c r="S21" s="1"/>
      <c r="T21" s="1">
        <v>4</v>
      </c>
      <c r="U21" s="1"/>
      <c r="V21" s="1">
        <f t="shared" si="1"/>
        <v>17</v>
      </c>
      <c r="W21" s="1">
        <f t="shared" si="2"/>
        <v>4</v>
      </c>
      <c r="X21" s="1">
        <f t="shared" si="3"/>
        <v>13</v>
      </c>
      <c r="Y21" s="5">
        <f t="shared" si="5"/>
        <v>0.76470588235294112</v>
      </c>
    </row>
    <row r="22" spans="1:25" x14ac:dyDescent="0.2">
      <c r="A22" s="17" t="s">
        <v>62</v>
      </c>
      <c r="B22" s="1">
        <v>1</v>
      </c>
      <c r="C22" s="1"/>
      <c r="D22" s="1">
        <v>8</v>
      </c>
      <c r="E22" s="1">
        <v>4</v>
      </c>
      <c r="F22" s="1">
        <v>10</v>
      </c>
      <c r="G22" s="5"/>
      <c r="H22" s="1"/>
      <c r="I22" s="1"/>
      <c r="J22" s="1"/>
      <c r="K22" s="1"/>
      <c r="L22" s="1"/>
      <c r="M22" s="5"/>
      <c r="N22" s="1"/>
      <c r="O22" s="1">
        <v>7</v>
      </c>
      <c r="P22" s="1">
        <f t="shared" si="4"/>
        <v>7</v>
      </c>
      <c r="Q22" s="1">
        <v>4</v>
      </c>
      <c r="R22" s="1">
        <v>3</v>
      </c>
      <c r="S22" s="1"/>
      <c r="T22" s="1">
        <v>1</v>
      </c>
      <c r="U22" s="1"/>
      <c r="V22" s="1">
        <f t="shared" si="1"/>
        <v>26</v>
      </c>
      <c r="W22" s="1">
        <f t="shared" si="2"/>
        <v>7</v>
      </c>
      <c r="X22" s="1">
        <f t="shared" si="3"/>
        <v>19</v>
      </c>
      <c r="Y22" s="5">
        <f t="shared" si="5"/>
        <v>0.73076923076923073</v>
      </c>
    </row>
    <row r="23" spans="1:25" x14ac:dyDescent="0.2">
      <c r="A23" s="17" t="s">
        <v>121</v>
      </c>
      <c r="B23" s="1">
        <v>1</v>
      </c>
      <c r="C23" s="1"/>
      <c r="D23" s="1">
        <v>2</v>
      </c>
      <c r="E23" s="1">
        <v>1</v>
      </c>
      <c r="F23" s="1">
        <v>7</v>
      </c>
      <c r="G23" s="5"/>
      <c r="H23" s="1"/>
      <c r="I23" s="1"/>
      <c r="J23" s="1"/>
      <c r="K23" s="1"/>
      <c r="L23" s="1"/>
      <c r="M23" s="5"/>
      <c r="N23" s="1">
        <v>3</v>
      </c>
      <c r="O23" s="1">
        <v>5</v>
      </c>
      <c r="P23" s="1">
        <f t="shared" si="4"/>
        <v>8</v>
      </c>
      <c r="Q23" s="1">
        <v>1</v>
      </c>
      <c r="R23" s="1">
        <v>6</v>
      </c>
      <c r="S23" s="1">
        <v>1</v>
      </c>
      <c r="T23" s="1"/>
      <c r="U23" s="1"/>
      <c r="V23" s="1">
        <f t="shared" ref="V23:V31" si="6">D23+E23+H23+K23+P23+Q23+R23+S23+U23</f>
        <v>19</v>
      </c>
      <c r="W23" s="1">
        <f t="shared" ref="W23:W31" si="7">F23-E23+I23-H23+L23-K23+T23</f>
        <v>6</v>
      </c>
      <c r="X23" s="1">
        <f t="shared" ref="X23:X31" si="8">V23-W23</f>
        <v>13</v>
      </c>
      <c r="Y23" s="5">
        <f t="shared" ref="Y23:Y31" si="9">X23/V23</f>
        <v>0.68421052631578949</v>
      </c>
    </row>
    <row r="24" spans="1:25" x14ac:dyDescent="0.2">
      <c r="A24" s="9" t="s">
        <v>67</v>
      </c>
      <c r="B24" s="1">
        <v>1</v>
      </c>
      <c r="C24" s="1"/>
      <c r="D24" s="1">
        <v>13</v>
      </c>
      <c r="E24" s="1">
        <v>6</v>
      </c>
      <c r="F24" s="1">
        <v>10</v>
      </c>
      <c r="G24" s="5"/>
      <c r="H24" s="1"/>
      <c r="I24" s="1"/>
      <c r="J24" s="1"/>
      <c r="K24" s="1">
        <v>1</v>
      </c>
      <c r="L24" s="1">
        <v>3</v>
      </c>
      <c r="M24" s="5"/>
      <c r="N24" s="1">
        <v>5</v>
      </c>
      <c r="O24" s="1">
        <v>6</v>
      </c>
      <c r="P24" s="1">
        <f t="shared" si="4"/>
        <v>11</v>
      </c>
      <c r="Q24" s="1"/>
      <c r="R24" s="1">
        <v>2</v>
      </c>
      <c r="S24" s="1"/>
      <c r="T24" s="1">
        <v>2</v>
      </c>
      <c r="U24" s="1"/>
      <c r="V24" s="1">
        <f t="shared" si="6"/>
        <v>33</v>
      </c>
      <c r="W24" s="1">
        <f t="shared" si="7"/>
        <v>8</v>
      </c>
      <c r="X24" s="1">
        <f t="shared" si="8"/>
        <v>25</v>
      </c>
      <c r="Y24" s="5">
        <f t="shared" si="9"/>
        <v>0.75757575757575757</v>
      </c>
    </row>
    <row r="25" spans="1:25" x14ac:dyDescent="0.2">
      <c r="A25" s="9" t="s">
        <v>63</v>
      </c>
      <c r="B25" s="1">
        <v>1</v>
      </c>
      <c r="C25" s="1"/>
      <c r="D25" s="1">
        <v>18</v>
      </c>
      <c r="E25" s="1">
        <v>8</v>
      </c>
      <c r="F25" s="1">
        <v>15</v>
      </c>
      <c r="G25" s="5"/>
      <c r="H25" s="1"/>
      <c r="I25" s="1"/>
      <c r="J25" s="1"/>
      <c r="K25" s="1">
        <v>2</v>
      </c>
      <c r="L25" s="1">
        <v>5</v>
      </c>
      <c r="M25" s="5"/>
      <c r="N25" s="1">
        <v>1</v>
      </c>
      <c r="O25" s="1">
        <v>9</v>
      </c>
      <c r="P25" s="1">
        <f t="shared" si="4"/>
        <v>10</v>
      </c>
      <c r="Q25" s="1"/>
      <c r="R25" s="1">
        <v>1</v>
      </c>
      <c r="S25" s="1"/>
      <c r="T25" s="1">
        <v>6</v>
      </c>
      <c r="U25" s="1"/>
      <c r="V25" s="1">
        <f t="shared" si="6"/>
        <v>39</v>
      </c>
      <c r="W25" s="1">
        <f t="shared" si="7"/>
        <v>16</v>
      </c>
      <c r="X25" s="1">
        <f t="shared" si="8"/>
        <v>23</v>
      </c>
      <c r="Y25" s="5">
        <f t="shared" si="9"/>
        <v>0.58974358974358976</v>
      </c>
    </row>
    <row r="26" spans="1:25" x14ac:dyDescent="0.2">
      <c r="A26" s="17" t="s">
        <v>67</v>
      </c>
      <c r="B26" s="1">
        <v>1</v>
      </c>
      <c r="C26" s="1"/>
      <c r="D26" s="1">
        <v>20</v>
      </c>
      <c r="E26" s="1">
        <v>10</v>
      </c>
      <c r="F26" s="1">
        <v>18</v>
      </c>
      <c r="G26" s="5"/>
      <c r="H26" s="1"/>
      <c r="I26" s="1"/>
      <c r="J26" s="1"/>
      <c r="K26" s="1"/>
      <c r="L26" s="1"/>
      <c r="M26" s="5"/>
      <c r="N26" s="1">
        <v>3</v>
      </c>
      <c r="O26" s="1">
        <v>4</v>
      </c>
      <c r="P26" s="1">
        <f t="shared" si="4"/>
        <v>7</v>
      </c>
      <c r="Q26" s="1">
        <v>1</v>
      </c>
      <c r="R26" s="1">
        <v>3</v>
      </c>
      <c r="S26" s="1">
        <v>1</v>
      </c>
      <c r="T26" s="1">
        <v>1</v>
      </c>
      <c r="U26" s="1"/>
      <c r="V26" s="1">
        <f t="shared" si="6"/>
        <v>42</v>
      </c>
      <c r="W26" s="1">
        <f t="shared" si="7"/>
        <v>9</v>
      </c>
      <c r="X26" s="1">
        <f t="shared" si="8"/>
        <v>33</v>
      </c>
      <c r="Y26" s="5">
        <f t="shared" si="9"/>
        <v>0.7857142857142857</v>
      </c>
    </row>
    <row r="27" spans="1:25" x14ac:dyDescent="0.2">
      <c r="A27" s="1" t="s">
        <v>122</v>
      </c>
      <c r="B27" s="1">
        <v>1</v>
      </c>
      <c r="C27" s="1"/>
      <c r="D27" s="1">
        <v>3</v>
      </c>
      <c r="E27" s="1">
        <v>1</v>
      </c>
      <c r="F27" s="1">
        <v>9</v>
      </c>
      <c r="G27" s="5"/>
      <c r="H27" s="1"/>
      <c r="I27" s="1"/>
      <c r="J27" s="1"/>
      <c r="K27" s="1">
        <v>1</v>
      </c>
      <c r="L27" s="1">
        <v>2</v>
      </c>
      <c r="M27" s="5"/>
      <c r="N27" s="1"/>
      <c r="O27" s="1">
        <v>6</v>
      </c>
      <c r="P27" s="1">
        <f t="shared" si="4"/>
        <v>6</v>
      </c>
      <c r="Q27" s="1"/>
      <c r="R27" s="1">
        <v>2</v>
      </c>
      <c r="S27" s="1">
        <v>1</v>
      </c>
      <c r="T27" s="1">
        <v>2</v>
      </c>
      <c r="U27" s="1"/>
      <c r="V27" s="1">
        <f t="shared" si="6"/>
        <v>14</v>
      </c>
      <c r="W27" s="1">
        <f t="shared" si="7"/>
        <v>11</v>
      </c>
      <c r="X27" s="1">
        <f t="shared" si="8"/>
        <v>3</v>
      </c>
      <c r="Y27" s="5">
        <f t="shared" si="9"/>
        <v>0.21428571428571427</v>
      </c>
    </row>
    <row r="28" spans="1:25" x14ac:dyDescent="0.2">
      <c r="A28" s="9" t="s">
        <v>76</v>
      </c>
      <c r="B28" s="1">
        <v>1</v>
      </c>
      <c r="C28" s="1"/>
      <c r="D28" s="1">
        <v>7</v>
      </c>
      <c r="E28" s="1">
        <v>3</v>
      </c>
      <c r="F28" s="1">
        <v>8</v>
      </c>
      <c r="G28" s="5"/>
      <c r="H28" s="1"/>
      <c r="I28" s="1"/>
      <c r="J28" s="1"/>
      <c r="K28" s="1">
        <v>1</v>
      </c>
      <c r="L28" s="1">
        <v>4</v>
      </c>
      <c r="M28" s="5"/>
      <c r="N28" s="1">
        <v>2</v>
      </c>
      <c r="O28" s="1">
        <v>6</v>
      </c>
      <c r="P28" s="1">
        <f t="shared" si="4"/>
        <v>8</v>
      </c>
      <c r="Q28" s="1">
        <v>1</v>
      </c>
      <c r="R28" s="1">
        <v>2</v>
      </c>
      <c r="S28" s="1"/>
      <c r="T28" s="1">
        <v>4</v>
      </c>
      <c r="U28" s="1"/>
      <c r="V28" s="1">
        <f t="shared" si="6"/>
        <v>22</v>
      </c>
      <c r="W28" s="1">
        <f t="shared" si="7"/>
        <v>12</v>
      </c>
      <c r="X28" s="1">
        <f t="shared" si="8"/>
        <v>10</v>
      </c>
      <c r="Y28" s="5">
        <f t="shared" si="9"/>
        <v>0.45454545454545453</v>
      </c>
    </row>
    <row r="29" spans="1:25" x14ac:dyDescent="0.2">
      <c r="A29" s="6" t="s">
        <v>123</v>
      </c>
      <c r="B29" s="1">
        <v>1</v>
      </c>
      <c r="C29" s="1"/>
      <c r="D29" s="1">
        <v>8</v>
      </c>
      <c r="E29" s="1">
        <v>2</v>
      </c>
      <c r="F29" s="1">
        <v>5</v>
      </c>
      <c r="G29" s="5"/>
      <c r="H29" s="1"/>
      <c r="I29" s="1"/>
      <c r="J29" s="1"/>
      <c r="K29" s="1">
        <v>4</v>
      </c>
      <c r="L29" s="1">
        <v>6</v>
      </c>
      <c r="M29" s="5"/>
      <c r="N29" s="1">
        <v>3</v>
      </c>
      <c r="O29" s="1">
        <v>2</v>
      </c>
      <c r="P29" s="1">
        <f t="shared" si="4"/>
        <v>5</v>
      </c>
      <c r="Q29" s="1"/>
      <c r="R29" s="1">
        <v>3</v>
      </c>
      <c r="S29" s="1"/>
      <c r="T29" s="1">
        <v>2</v>
      </c>
      <c r="U29" s="1"/>
      <c r="V29" s="1">
        <f t="shared" si="6"/>
        <v>22</v>
      </c>
      <c r="W29" s="1">
        <f t="shared" si="7"/>
        <v>7</v>
      </c>
      <c r="X29" s="1">
        <f t="shared" si="8"/>
        <v>15</v>
      </c>
      <c r="Y29" s="5">
        <f t="shared" si="9"/>
        <v>0.68181818181818177</v>
      </c>
    </row>
    <row r="30" spans="1:25" x14ac:dyDescent="0.2">
      <c r="A30" s="6" t="s">
        <v>124</v>
      </c>
      <c r="B30" s="1">
        <v>1</v>
      </c>
      <c r="C30" s="1"/>
      <c r="D30" s="1">
        <v>12</v>
      </c>
      <c r="E30" s="1">
        <v>6</v>
      </c>
      <c r="F30" s="1">
        <v>8</v>
      </c>
      <c r="G30" s="5"/>
      <c r="H30" s="1"/>
      <c r="I30" s="1"/>
      <c r="J30" s="1"/>
      <c r="K30" s="1"/>
      <c r="L30" s="1"/>
      <c r="M30" s="5"/>
      <c r="N30" s="1">
        <v>2</v>
      </c>
      <c r="O30" s="1">
        <v>8</v>
      </c>
      <c r="P30" s="1">
        <f t="shared" si="4"/>
        <v>10</v>
      </c>
      <c r="Q30" s="1">
        <v>2</v>
      </c>
      <c r="R30" s="1">
        <v>2</v>
      </c>
      <c r="S30" s="1">
        <v>2</v>
      </c>
      <c r="T30" s="1">
        <v>2</v>
      </c>
      <c r="U30" s="1"/>
      <c r="V30" s="1">
        <f t="shared" si="6"/>
        <v>34</v>
      </c>
      <c r="W30" s="1">
        <f t="shared" si="7"/>
        <v>4</v>
      </c>
      <c r="X30" s="1">
        <f t="shared" si="8"/>
        <v>30</v>
      </c>
      <c r="Y30" s="5">
        <f t="shared" si="9"/>
        <v>0.88235294117647056</v>
      </c>
    </row>
    <row r="31" spans="1:25" x14ac:dyDescent="0.2">
      <c r="A31" s="6" t="s">
        <v>122</v>
      </c>
      <c r="B31" s="1">
        <v>1</v>
      </c>
      <c r="C31" s="1"/>
      <c r="D31" s="1">
        <v>8</v>
      </c>
      <c r="E31" s="1">
        <v>3</v>
      </c>
      <c r="F31" s="1">
        <v>4</v>
      </c>
      <c r="G31" s="5"/>
      <c r="H31" s="1"/>
      <c r="I31" s="1"/>
      <c r="J31" s="1"/>
      <c r="K31" s="1">
        <v>2</v>
      </c>
      <c r="L31" s="1">
        <v>2</v>
      </c>
      <c r="M31" s="5"/>
      <c r="N31" s="1">
        <v>2</v>
      </c>
      <c r="O31" s="1">
        <v>4</v>
      </c>
      <c r="P31" s="1">
        <f t="shared" si="4"/>
        <v>6</v>
      </c>
      <c r="Q31" s="1"/>
      <c r="R31" s="1">
        <v>3</v>
      </c>
      <c r="S31" s="1">
        <v>1</v>
      </c>
      <c r="T31" s="1"/>
      <c r="U31" s="1"/>
      <c r="V31" s="1">
        <f t="shared" si="6"/>
        <v>23</v>
      </c>
      <c r="W31" s="1">
        <f t="shared" si="7"/>
        <v>1</v>
      </c>
      <c r="X31" s="1">
        <f t="shared" si="8"/>
        <v>22</v>
      </c>
      <c r="Y31" s="5">
        <f t="shared" si="9"/>
        <v>0.95652173913043481</v>
      </c>
    </row>
    <row r="32" spans="1:25" x14ac:dyDescent="0.2">
      <c r="A32" s="17" t="s">
        <v>126</v>
      </c>
      <c r="B32" s="1">
        <v>1</v>
      </c>
      <c r="C32" s="1"/>
      <c r="D32" s="1">
        <v>4</v>
      </c>
      <c r="E32" s="1">
        <v>2</v>
      </c>
      <c r="F32" s="1">
        <v>8</v>
      </c>
      <c r="G32" s="5"/>
      <c r="H32" s="1"/>
      <c r="I32" s="1"/>
      <c r="J32" s="1"/>
      <c r="K32" s="1"/>
      <c r="L32" s="1"/>
      <c r="M32" s="5"/>
      <c r="N32" s="1">
        <v>3</v>
      </c>
      <c r="O32" s="1">
        <v>3</v>
      </c>
      <c r="P32" s="1">
        <f t="shared" si="4"/>
        <v>6</v>
      </c>
      <c r="Q32" s="1"/>
      <c r="R32" s="1">
        <v>1</v>
      </c>
      <c r="S32" s="1"/>
      <c r="T32" s="1">
        <v>2</v>
      </c>
      <c r="U32" s="1"/>
      <c r="V32" s="1">
        <f t="shared" ref="V32:V40" si="10">D32+E32+H32+K32+P32+Q32+R32+S32+U32</f>
        <v>13</v>
      </c>
      <c r="W32" s="1">
        <f t="shared" ref="W32:W40" si="11">F32-E32+I32-H32+L32-K32+T32</f>
        <v>8</v>
      </c>
      <c r="X32" s="1">
        <f t="shared" ref="X32:X40" si="12">V32-W32</f>
        <v>5</v>
      </c>
      <c r="Y32" s="5">
        <f t="shared" ref="Y32:Y40" si="13">X32/V32</f>
        <v>0.38461538461538464</v>
      </c>
    </row>
    <row r="33" spans="1:25" x14ac:dyDescent="0.2">
      <c r="A33" s="6" t="s">
        <v>127</v>
      </c>
      <c r="B33" s="1">
        <v>1</v>
      </c>
      <c r="C33" s="1"/>
      <c r="D33" s="1">
        <v>10</v>
      </c>
      <c r="E33" s="1">
        <v>4</v>
      </c>
      <c r="F33" s="1">
        <v>4</v>
      </c>
      <c r="G33" s="5"/>
      <c r="H33" s="1"/>
      <c r="I33" s="1"/>
      <c r="J33" s="1"/>
      <c r="K33" s="1">
        <v>2</v>
      </c>
      <c r="L33" s="1">
        <v>3</v>
      </c>
      <c r="M33" s="5"/>
      <c r="N33" s="1">
        <v>1</v>
      </c>
      <c r="O33" s="1">
        <v>7</v>
      </c>
      <c r="P33" s="1">
        <f t="shared" si="4"/>
        <v>8</v>
      </c>
      <c r="Q33" s="1">
        <v>2</v>
      </c>
      <c r="R33" s="1">
        <v>4</v>
      </c>
      <c r="S33" s="1">
        <v>2</v>
      </c>
      <c r="T33" s="1">
        <v>1</v>
      </c>
      <c r="U33" s="1"/>
      <c r="V33" s="1">
        <f t="shared" si="10"/>
        <v>32</v>
      </c>
      <c r="W33" s="1">
        <f t="shared" si="11"/>
        <v>2</v>
      </c>
      <c r="X33" s="1">
        <f t="shared" si="12"/>
        <v>30</v>
      </c>
      <c r="Y33" s="5">
        <f t="shared" si="13"/>
        <v>0.9375</v>
      </c>
    </row>
    <row r="34" spans="1:25" x14ac:dyDescent="0.2">
      <c r="A34" s="6" t="s">
        <v>123</v>
      </c>
      <c r="B34" s="1">
        <v>1</v>
      </c>
      <c r="C34" s="1"/>
      <c r="D34" s="1">
        <v>8</v>
      </c>
      <c r="E34" s="1">
        <v>2</v>
      </c>
      <c r="F34" s="1">
        <v>5</v>
      </c>
      <c r="G34" s="5"/>
      <c r="H34" s="1"/>
      <c r="I34" s="1"/>
      <c r="J34" s="1"/>
      <c r="K34" s="1">
        <v>4</v>
      </c>
      <c r="L34" s="1">
        <v>8</v>
      </c>
      <c r="M34" s="5"/>
      <c r="N34" s="1">
        <v>2</v>
      </c>
      <c r="O34" s="1">
        <v>10</v>
      </c>
      <c r="P34" s="1">
        <f t="shared" si="4"/>
        <v>12</v>
      </c>
      <c r="Q34" s="1">
        <v>3</v>
      </c>
      <c r="R34" s="1">
        <v>5</v>
      </c>
      <c r="S34" s="1"/>
      <c r="T34" s="1">
        <v>4</v>
      </c>
      <c r="U34" s="1"/>
      <c r="V34" s="1">
        <f t="shared" si="10"/>
        <v>34</v>
      </c>
      <c r="W34" s="1">
        <f t="shared" si="11"/>
        <v>11</v>
      </c>
      <c r="X34" s="1">
        <f t="shared" si="12"/>
        <v>23</v>
      </c>
      <c r="Y34" s="5">
        <f t="shared" si="13"/>
        <v>0.67647058823529416</v>
      </c>
    </row>
    <row r="35" spans="1:25" x14ac:dyDescent="0.2">
      <c r="A35" s="6" t="s">
        <v>129</v>
      </c>
      <c r="B35" s="1">
        <v>1</v>
      </c>
      <c r="C35" s="1"/>
      <c r="D35" s="1">
        <v>18</v>
      </c>
      <c r="E35" s="1">
        <v>8</v>
      </c>
      <c r="F35" s="1">
        <v>11</v>
      </c>
      <c r="G35" s="5"/>
      <c r="H35" s="1"/>
      <c r="I35" s="1"/>
      <c r="J35" s="1"/>
      <c r="K35" s="1">
        <v>2</v>
      </c>
      <c r="L35" s="1">
        <v>6</v>
      </c>
      <c r="M35" s="5"/>
      <c r="N35" s="1">
        <v>3</v>
      </c>
      <c r="O35" s="1">
        <v>7</v>
      </c>
      <c r="P35" s="1">
        <f t="shared" si="4"/>
        <v>10</v>
      </c>
      <c r="Q35" s="1"/>
      <c r="R35" s="1">
        <v>3</v>
      </c>
      <c r="S35" s="1">
        <v>2</v>
      </c>
      <c r="T35" s="1">
        <v>3</v>
      </c>
      <c r="U35" s="1"/>
      <c r="V35" s="1">
        <f t="shared" si="10"/>
        <v>43</v>
      </c>
      <c r="W35" s="1">
        <f t="shared" si="11"/>
        <v>10</v>
      </c>
      <c r="X35" s="1">
        <f t="shared" si="12"/>
        <v>33</v>
      </c>
      <c r="Y35" s="5">
        <f t="shared" si="13"/>
        <v>0.76744186046511631</v>
      </c>
    </row>
    <row r="36" spans="1:25" x14ac:dyDescent="0.2">
      <c r="A36" s="17" t="s">
        <v>129</v>
      </c>
      <c r="B36" s="1">
        <v>1</v>
      </c>
      <c r="C36" s="1"/>
      <c r="D36" s="1">
        <v>12</v>
      </c>
      <c r="E36" s="1">
        <v>6</v>
      </c>
      <c r="F36" s="1">
        <v>9</v>
      </c>
      <c r="G36" s="5"/>
      <c r="H36" s="1"/>
      <c r="I36" s="1"/>
      <c r="J36" s="1"/>
      <c r="K36" s="1">
        <v>0</v>
      </c>
      <c r="L36" s="1">
        <v>2</v>
      </c>
      <c r="M36" s="5"/>
      <c r="N36" s="1">
        <v>4</v>
      </c>
      <c r="O36" s="1">
        <v>5</v>
      </c>
      <c r="P36" s="1">
        <f t="shared" si="4"/>
        <v>9</v>
      </c>
      <c r="Q36" s="1">
        <v>1</v>
      </c>
      <c r="R36" s="1">
        <v>1</v>
      </c>
      <c r="S36" s="1"/>
      <c r="T36" s="1">
        <v>1</v>
      </c>
      <c r="U36" s="1"/>
      <c r="V36" s="1">
        <f t="shared" si="10"/>
        <v>29</v>
      </c>
      <c r="W36" s="1">
        <f t="shared" si="11"/>
        <v>6</v>
      </c>
      <c r="X36" s="1">
        <f t="shared" si="12"/>
        <v>23</v>
      </c>
      <c r="Y36" s="5">
        <f t="shared" si="13"/>
        <v>0.7931034482758621</v>
      </c>
    </row>
    <row r="37" spans="1:25" x14ac:dyDescent="0.2">
      <c r="A37" s="1" t="s">
        <v>120</v>
      </c>
      <c r="B37" s="1">
        <v>1</v>
      </c>
      <c r="C37" s="1"/>
      <c r="D37" s="1">
        <v>4</v>
      </c>
      <c r="E37" s="1">
        <v>2</v>
      </c>
      <c r="F37" s="1">
        <v>4</v>
      </c>
      <c r="G37" s="5"/>
      <c r="H37" s="1"/>
      <c r="I37" s="1"/>
      <c r="J37" s="1"/>
      <c r="K37" s="1"/>
      <c r="L37" s="1"/>
      <c r="M37" s="5"/>
      <c r="N37" s="1">
        <v>1</v>
      </c>
      <c r="O37" s="1">
        <v>2</v>
      </c>
      <c r="P37" s="1">
        <f t="shared" si="4"/>
        <v>3</v>
      </c>
      <c r="Q37" s="1">
        <v>1</v>
      </c>
      <c r="R37" s="1"/>
      <c r="S37" s="1">
        <v>1</v>
      </c>
      <c r="T37" s="1">
        <v>6</v>
      </c>
      <c r="U37" s="1"/>
      <c r="V37" s="1">
        <f t="shared" si="10"/>
        <v>11</v>
      </c>
      <c r="W37" s="1">
        <f t="shared" si="11"/>
        <v>8</v>
      </c>
      <c r="X37" s="1">
        <f t="shared" si="12"/>
        <v>3</v>
      </c>
      <c r="Y37" s="5">
        <f t="shared" si="13"/>
        <v>0.27272727272727271</v>
      </c>
    </row>
    <row r="38" spans="1:25" x14ac:dyDescent="0.2">
      <c r="A38" s="6" t="s">
        <v>62</v>
      </c>
      <c r="B38" s="1">
        <v>1</v>
      </c>
      <c r="C38" s="1"/>
      <c r="D38" s="1">
        <v>16</v>
      </c>
      <c r="E38" s="1">
        <v>6</v>
      </c>
      <c r="F38" s="1">
        <v>13</v>
      </c>
      <c r="G38" s="5"/>
      <c r="H38" s="1"/>
      <c r="I38" s="1"/>
      <c r="J38" s="1"/>
      <c r="K38" s="1">
        <v>4</v>
      </c>
      <c r="L38" s="1">
        <v>7</v>
      </c>
      <c r="M38" s="5"/>
      <c r="N38" s="1">
        <v>5</v>
      </c>
      <c r="O38" s="1">
        <v>4</v>
      </c>
      <c r="P38" s="1">
        <f t="shared" si="4"/>
        <v>9</v>
      </c>
      <c r="Q38" s="1"/>
      <c r="R38" s="1">
        <v>8</v>
      </c>
      <c r="S38" s="1"/>
      <c r="T38" s="1">
        <v>1</v>
      </c>
      <c r="U38" s="1"/>
      <c r="V38" s="1">
        <f t="shared" si="10"/>
        <v>43</v>
      </c>
      <c r="W38" s="1">
        <f t="shared" si="11"/>
        <v>11</v>
      </c>
      <c r="X38" s="1">
        <f t="shared" si="12"/>
        <v>32</v>
      </c>
      <c r="Y38" s="5">
        <f t="shared" si="13"/>
        <v>0.7441860465116279</v>
      </c>
    </row>
    <row r="39" spans="1:25" x14ac:dyDescent="0.2">
      <c r="A39" s="6" t="s">
        <v>122</v>
      </c>
      <c r="B39" s="1">
        <v>1</v>
      </c>
      <c r="C39" s="1"/>
      <c r="D39" s="1">
        <v>18</v>
      </c>
      <c r="E39" s="1">
        <v>9</v>
      </c>
      <c r="F39" s="1">
        <v>13</v>
      </c>
      <c r="G39" s="5"/>
      <c r="H39" s="1"/>
      <c r="I39" s="1"/>
      <c r="J39" s="1"/>
      <c r="K39" s="1"/>
      <c r="L39" s="1"/>
      <c r="M39" s="5"/>
      <c r="N39" s="1">
        <v>4</v>
      </c>
      <c r="O39" s="1">
        <v>7</v>
      </c>
      <c r="P39" s="1">
        <f t="shared" si="4"/>
        <v>11</v>
      </c>
      <c r="Q39" s="1">
        <v>1</v>
      </c>
      <c r="R39" s="1">
        <v>1</v>
      </c>
      <c r="S39" s="1"/>
      <c r="T39" s="1"/>
      <c r="U39" s="1"/>
      <c r="V39" s="1">
        <f t="shared" si="10"/>
        <v>40</v>
      </c>
      <c r="W39" s="1">
        <f t="shared" si="11"/>
        <v>4</v>
      </c>
      <c r="X39" s="1">
        <f t="shared" si="12"/>
        <v>36</v>
      </c>
      <c r="Y39" s="5">
        <f t="shared" si="13"/>
        <v>0.9</v>
      </c>
    </row>
    <row r="40" spans="1:25" x14ac:dyDescent="0.2">
      <c r="A40" s="6" t="s">
        <v>120</v>
      </c>
      <c r="B40" s="1">
        <v>1</v>
      </c>
      <c r="C40" s="1"/>
      <c r="D40" s="1">
        <v>11</v>
      </c>
      <c r="E40" s="1">
        <v>3</v>
      </c>
      <c r="F40" s="1">
        <v>8</v>
      </c>
      <c r="G40" s="5"/>
      <c r="H40" s="1"/>
      <c r="I40" s="1"/>
      <c r="J40" s="1"/>
      <c r="K40" s="1">
        <v>5</v>
      </c>
      <c r="L40" s="1">
        <v>5</v>
      </c>
      <c r="M40" s="5"/>
      <c r="N40" s="1">
        <v>3</v>
      </c>
      <c r="O40" s="1">
        <v>3</v>
      </c>
      <c r="P40" s="1">
        <f t="shared" si="4"/>
        <v>6</v>
      </c>
      <c r="Q40" s="1">
        <v>1</v>
      </c>
      <c r="R40" s="1">
        <v>4</v>
      </c>
      <c r="S40" s="1"/>
      <c r="T40" s="1">
        <v>3</v>
      </c>
      <c r="U40" s="1"/>
      <c r="V40" s="1">
        <f t="shared" si="10"/>
        <v>30</v>
      </c>
      <c r="W40" s="1">
        <f t="shared" si="11"/>
        <v>8</v>
      </c>
      <c r="X40" s="1">
        <f t="shared" si="12"/>
        <v>22</v>
      </c>
      <c r="Y40" s="5">
        <f t="shared" si="13"/>
        <v>0.73333333333333328</v>
      </c>
    </row>
    <row r="41" spans="1:25" x14ac:dyDescent="0.2">
      <c r="A41" s="6" t="s">
        <v>132</v>
      </c>
      <c r="B41" s="1">
        <v>1</v>
      </c>
      <c r="C41" s="1"/>
      <c r="D41" s="1">
        <v>14</v>
      </c>
      <c r="E41" s="1">
        <v>5</v>
      </c>
      <c r="F41" s="1">
        <v>11</v>
      </c>
      <c r="G41" s="5"/>
      <c r="H41" s="1">
        <v>1</v>
      </c>
      <c r="I41" s="1">
        <v>1</v>
      </c>
      <c r="J41" s="1"/>
      <c r="K41" s="1">
        <v>1</v>
      </c>
      <c r="L41" s="1">
        <v>2</v>
      </c>
      <c r="M41" s="5"/>
      <c r="N41" s="1">
        <v>3</v>
      </c>
      <c r="O41" s="1">
        <v>12</v>
      </c>
      <c r="P41" s="1">
        <f t="shared" si="4"/>
        <v>15</v>
      </c>
      <c r="Q41" s="1">
        <v>4</v>
      </c>
      <c r="R41" s="1">
        <v>7</v>
      </c>
      <c r="S41" s="1"/>
      <c r="T41" s="1"/>
      <c r="U41" s="1"/>
      <c r="V41" s="1">
        <f t="shared" ref="V41" si="14">D41+E41+H41+K41+P41+Q41+R41+S41+U41</f>
        <v>47</v>
      </c>
      <c r="W41" s="1">
        <f t="shared" ref="W41" si="15">F41-E41+I41-H41+L41-K41+T41</f>
        <v>7</v>
      </c>
      <c r="X41" s="1">
        <f t="shared" ref="X41" si="16">V41-W41</f>
        <v>40</v>
      </c>
      <c r="Y41" s="5">
        <f t="shared" ref="Y41" si="17">X41/V41</f>
        <v>0.85106382978723405</v>
      </c>
    </row>
    <row r="42" spans="1:25" x14ac:dyDescent="0.2">
      <c r="A42" s="6" t="s">
        <v>134</v>
      </c>
      <c r="B42" s="1">
        <v>1</v>
      </c>
      <c r="C42" s="1"/>
      <c r="D42" s="1">
        <v>8</v>
      </c>
      <c r="E42" s="1">
        <v>3</v>
      </c>
      <c r="F42" s="1">
        <v>5</v>
      </c>
      <c r="G42" s="5"/>
      <c r="H42" s="1"/>
      <c r="I42" s="1"/>
      <c r="J42" s="1"/>
      <c r="K42" s="1">
        <v>2</v>
      </c>
      <c r="L42" s="1">
        <v>4</v>
      </c>
      <c r="M42" s="5"/>
      <c r="N42" s="1">
        <v>4</v>
      </c>
      <c r="O42" s="1">
        <v>3</v>
      </c>
      <c r="P42" s="1">
        <f t="shared" si="4"/>
        <v>7</v>
      </c>
      <c r="Q42" s="1">
        <v>1</v>
      </c>
      <c r="R42" s="1">
        <v>1</v>
      </c>
      <c r="S42" s="1"/>
      <c r="T42" s="1">
        <v>3</v>
      </c>
      <c r="U42" s="1"/>
      <c r="V42" s="1">
        <f t="shared" ref="V42:V44" si="18">D42+E42+H42+K42+P42+Q42+R42+S42+U42</f>
        <v>22</v>
      </c>
      <c r="W42" s="1">
        <f t="shared" ref="W42:W44" si="19">F42-E42+I42-H42+L42-K42+T42</f>
        <v>7</v>
      </c>
      <c r="X42" s="1">
        <f t="shared" ref="X42:X44" si="20">V42-W42</f>
        <v>15</v>
      </c>
      <c r="Y42" s="5">
        <f t="shared" ref="Y42:Y44" si="21">X42/V42</f>
        <v>0.68181818181818177</v>
      </c>
    </row>
    <row r="43" spans="1:25" x14ac:dyDescent="0.2">
      <c r="A43" s="9" t="s">
        <v>67</v>
      </c>
      <c r="B43" s="1">
        <v>1</v>
      </c>
      <c r="C43" s="1"/>
      <c r="D43" s="1">
        <v>1</v>
      </c>
      <c r="E43" s="1">
        <v>0</v>
      </c>
      <c r="F43" s="1">
        <v>5</v>
      </c>
      <c r="G43" s="5"/>
      <c r="H43" s="1"/>
      <c r="I43" s="1"/>
      <c r="J43" s="1"/>
      <c r="K43" s="1">
        <v>1</v>
      </c>
      <c r="L43" s="1">
        <v>2</v>
      </c>
      <c r="M43" s="5"/>
      <c r="N43" s="1">
        <v>1</v>
      </c>
      <c r="O43" s="1">
        <v>3</v>
      </c>
      <c r="P43" s="1">
        <f t="shared" si="4"/>
        <v>4</v>
      </c>
      <c r="Q43" s="1">
        <v>1</v>
      </c>
      <c r="R43" s="1">
        <v>1</v>
      </c>
      <c r="S43" s="1"/>
      <c r="T43" s="1"/>
      <c r="U43" s="1"/>
      <c r="V43" s="1">
        <f t="shared" si="18"/>
        <v>8</v>
      </c>
      <c r="W43" s="1">
        <f t="shared" si="19"/>
        <v>6</v>
      </c>
      <c r="X43" s="1">
        <f t="shared" si="20"/>
        <v>2</v>
      </c>
      <c r="Y43" s="5">
        <f t="shared" si="21"/>
        <v>0.25</v>
      </c>
    </row>
    <row r="44" spans="1:25" x14ac:dyDescent="0.2">
      <c r="A44" s="3"/>
      <c r="B44" s="3"/>
      <c r="C44" s="3"/>
      <c r="D44" s="3"/>
      <c r="E44" s="3"/>
      <c r="F44" s="3"/>
      <c r="G44" s="10"/>
      <c r="H44" s="3"/>
      <c r="I44" s="3"/>
      <c r="J44" s="3"/>
      <c r="K44" s="3"/>
      <c r="L44" s="3"/>
      <c r="M44" s="10"/>
      <c r="N44" s="3"/>
      <c r="O44" s="3"/>
      <c r="P44" s="1">
        <f t="shared" si="4"/>
        <v>0</v>
      </c>
      <c r="Q44" s="3"/>
      <c r="R44" s="3"/>
      <c r="S44" s="3"/>
      <c r="T44" s="3"/>
      <c r="U44" s="3"/>
      <c r="V44" s="1">
        <f t="shared" si="18"/>
        <v>0</v>
      </c>
      <c r="W44" s="1">
        <f t="shared" si="19"/>
        <v>0</v>
      </c>
      <c r="X44" s="1">
        <f t="shared" si="20"/>
        <v>0</v>
      </c>
      <c r="Y44" s="5" t="e">
        <f t="shared" si="21"/>
        <v>#DIV/0!</v>
      </c>
    </row>
    <row r="45" spans="1:25" x14ac:dyDescent="0.2">
      <c r="A45" s="1" t="s">
        <v>12</v>
      </c>
      <c r="B45" s="1">
        <f>SUM(B5:B44)</f>
        <v>39</v>
      </c>
      <c r="C45" s="8">
        <f>AVERAGE(D5:D44)</f>
        <v>9.5384615384615383</v>
      </c>
      <c r="D45" s="1">
        <f>SUM(D5:D44)</f>
        <v>372</v>
      </c>
      <c r="E45" s="1">
        <f t="shared" ref="E45:F45" si="22">SUM(E5:E44)</f>
        <v>161</v>
      </c>
      <c r="F45" s="1">
        <f t="shared" si="22"/>
        <v>311</v>
      </c>
      <c r="G45" s="5">
        <f>E45/F45</f>
        <v>0.51768488745980712</v>
      </c>
      <c r="H45" s="1">
        <f>SUM(H5:H44)</f>
        <v>1</v>
      </c>
      <c r="I45" s="1">
        <f>SUM(I5:I44)</f>
        <v>1</v>
      </c>
      <c r="J45" s="2">
        <f>H45/I45</f>
        <v>1</v>
      </c>
      <c r="K45" s="1">
        <f t="shared" ref="K45:X45" si="23">SUM(K5:K44)</f>
        <v>47</v>
      </c>
      <c r="L45" s="1">
        <f t="shared" si="23"/>
        <v>87</v>
      </c>
      <c r="M45" s="5">
        <f>K45/L45</f>
        <v>0.54022988505747127</v>
      </c>
      <c r="N45" s="1">
        <f t="shared" si="23"/>
        <v>91</v>
      </c>
      <c r="O45" s="1">
        <f t="shared" si="23"/>
        <v>217</v>
      </c>
      <c r="P45" s="1">
        <f t="shared" si="23"/>
        <v>308</v>
      </c>
      <c r="Q45" s="1">
        <f t="shared" si="23"/>
        <v>40</v>
      </c>
      <c r="R45" s="1">
        <f t="shared" si="23"/>
        <v>106</v>
      </c>
      <c r="S45" s="1">
        <f t="shared" si="23"/>
        <v>15</v>
      </c>
      <c r="T45" s="1">
        <f t="shared" si="23"/>
        <v>78</v>
      </c>
      <c r="U45" s="1">
        <f t="shared" si="23"/>
        <v>0</v>
      </c>
      <c r="V45" s="1">
        <f t="shared" si="23"/>
        <v>1050</v>
      </c>
      <c r="W45" s="1">
        <f t="shared" si="23"/>
        <v>268</v>
      </c>
      <c r="X45" s="1">
        <f t="shared" si="23"/>
        <v>782</v>
      </c>
      <c r="Y45" s="5">
        <f t="shared" ref="Y45" si="24">X45/V45</f>
        <v>0.74476190476190474</v>
      </c>
    </row>
  </sheetData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B71DD-C72C-A740-A09E-4F262F19E0CD}">
  <dimension ref="A1:Y26"/>
  <sheetViews>
    <sheetView workbookViewId="0">
      <selection activeCell="V5" sqref="V5:Y5"/>
    </sheetView>
  </sheetViews>
  <sheetFormatPr baseColWidth="10" defaultRowHeight="16" x14ac:dyDescent="0.2"/>
  <cols>
    <col min="1" max="1" width="23.83203125" bestFit="1" customWidth="1"/>
    <col min="2" max="2" width="3.1640625" bestFit="1" customWidth="1"/>
    <col min="3" max="3" width="12.1640625" bestFit="1" customWidth="1"/>
    <col min="4" max="5" width="6.1640625" bestFit="1" customWidth="1"/>
    <col min="6" max="6" width="5.6640625" bestFit="1" customWidth="1"/>
    <col min="7" max="7" width="7.5" bestFit="1" customWidth="1"/>
    <col min="8" max="8" width="6.1640625" bestFit="1" customWidth="1"/>
    <col min="9" max="9" width="5.6640625" bestFit="1" customWidth="1"/>
    <col min="10" max="10" width="6" bestFit="1" customWidth="1"/>
    <col min="11" max="11" width="4.83203125" bestFit="1" customWidth="1"/>
    <col min="12" max="12" width="4.33203125" bestFit="1" customWidth="1"/>
    <col min="13" max="13" width="6.1640625" bestFit="1" customWidth="1"/>
    <col min="14" max="14" width="9.16406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91</v>
      </c>
      <c r="G1" s="13"/>
      <c r="J1" s="13"/>
    </row>
    <row r="2" spans="1:25" x14ac:dyDescent="0.2">
      <c r="G2" s="13"/>
      <c r="J2" s="13"/>
    </row>
    <row r="3" spans="1:25" x14ac:dyDescent="0.2">
      <c r="A3" s="1"/>
      <c r="B3" s="1"/>
      <c r="C3" s="1"/>
      <c r="D3" s="1"/>
      <c r="E3" s="1"/>
      <c r="F3" s="1"/>
      <c r="G3" s="5"/>
      <c r="H3" s="1"/>
      <c r="I3" s="1"/>
      <c r="J3" s="5"/>
      <c r="K3" s="1"/>
      <c r="L3" s="1"/>
      <c r="M3" s="1"/>
      <c r="N3" s="1" t="s">
        <v>17</v>
      </c>
      <c r="O3" s="1"/>
      <c r="P3" s="1"/>
      <c r="Q3" s="1"/>
      <c r="R3" s="1"/>
      <c r="S3" s="1"/>
      <c r="T3" s="1"/>
      <c r="V3" s="1" t="s">
        <v>52</v>
      </c>
      <c r="W3" s="1" t="s">
        <v>53</v>
      </c>
      <c r="X3" s="1"/>
      <c r="Y3" s="1" t="s">
        <v>48</v>
      </c>
    </row>
    <row r="4" spans="1:25" x14ac:dyDescent="0.2">
      <c r="A4" s="1" t="s">
        <v>16</v>
      </c>
      <c r="B4" s="1" t="s">
        <v>11</v>
      </c>
      <c r="C4" s="1" t="s">
        <v>32</v>
      </c>
      <c r="D4" s="1" t="s">
        <v>1</v>
      </c>
      <c r="E4" s="1" t="s">
        <v>10</v>
      </c>
      <c r="F4" s="1" t="s">
        <v>2</v>
      </c>
      <c r="G4" s="5" t="s">
        <v>3</v>
      </c>
      <c r="H4" s="1" t="s">
        <v>5</v>
      </c>
      <c r="I4" s="1" t="s">
        <v>4</v>
      </c>
      <c r="J4" s="5" t="s">
        <v>6</v>
      </c>
      <c r="K4" s="1" t="s">
        <v>7</v>
      </c>
      <c r="L4" s="1" t="s">
        <v>8</v>
      </c>
      <c r="M4" s="1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19</v>
      </c>
      <c r="S4" s="1" t="s">
        <v>20</v>
      </c>
      <c r="T4" s="1" t="s">
        <v>9</v>
      </c>
      <c r="U4" s="1" t="s">
        <v>21</v>
      </c>
      <c r="V4" s="1" t="s">
        <v>54</v>
      </c>
      <c r="W4" s="1" t="s">
        <v>54</v>
      </c>
      <c r="X4" s="1" t="s">
        <v>47</v>
      </c>
      <c r="Y4" s="1" t="s">
        <v>49</v>
      </c>
    </row>
    <row r="5" spans="1:25" x14ac:dyDescent="0.2">
      <c r="A5" s="1" t="s">
        <v>78</v>
      </c>
      <c r="B5" s="1">
        <v>1</v>
      </c>
      <c r="C5" s="1"/>
      <c r="D5" s="1">
        <v>0</v>
      </c>
      <c r="E5" s="1"/>
      <c r="F5" s="1"/>
      <c r="G5" s="5" t="e">
        <f>E5/F5</f>
        <v>#DIV/0!</v>
      </c>
      <c r="H5" s="1">
        <v>0</v>
      </c>
      <c r="I5" s="1">
        <v>1</v>
      </c>
      <c r="J5" s="5">
        <f t="shared" ref="J5" si="0">H5/I5</f>
        <v>0</v>
      </c>
      <c r="K5" s="1"/>
      <c r="L5" s="1"/>
      <c r="M5" s="1"/>
      <c r="N5" s="1"/>
      <c r="O5" s="1">
        <v>1</v>
      </c>
      <c r="P5" s="1">
        <f>N5+O5</f>
        <v>1</v>
      </c>
      <c r="Q5" s="1"/>
      <c r="R5" s="1"/>
      <c r="S5" s="1">
        <v>1</v>
      </c>
      <c r="T5" s="1"/>
      <c r="U5" s="1"/>
      <c r="V5" s="1">
        <f t="shared" ref="V5:V19" si="1">D5+E5+H5+K5+P5+Q5+R5+S5+U5</f>
        <v>2</v>
      </c>
      <c r="W5" s="1">
        <f t="shared" ref="W5:W19" si="2">F5-E5+I5-H5+L5-K5+T5</f>
        <v>1</v>
      </c>
      <c r="X5" s="1">
        <f t="shared" ref="X5:X19" si="3">V5-W5</f>
        <v>1</v>
      </c>
      <c r="Y5" s="5">
        <f>X5/V5</f>
        <v>0.5</v>
      </c>
    </row>
    <row r="6" spans="1:25" x14ac:dyDescent="0.2">
      <c r="A6" s="17" t="s">
        <v>71</v>
      </c>
      <c r="B6" s="1">
        <v>1</v>
      </c>
      <c r="C6" s="1"/>
      <c r="D6" s="1">
        <v>3</v>
      </c>
      <c r="E6" s="1"/>
      <c r="F6" s="1"/>
      <c r="G6" s="5"/>
      <c r="H6" s="1">
        <v>1</v>
      </c>
      <c r="I6" s="1">
        <v>2</v>
      </c>
      <c r="J6" s="5"/>
      <c r="K6" s="1"/>
      <c r="L6" s="1"/>
      <c r="M6" s="1"/>
      <c r="N6" s="1"/>
      <c r="O6" s="1"/>
      <c r="P6" s="1">
        <f t="shared" ref="P6:P19" si="4">N6+O6</f>
        <v>0</v>
      </c>
      <c r="Q6" s="1"/>
      <c r="R6" s="1"/>
      <c r="S6" s="1"/>
      <c r="T6" s="1"/>
      <c r="U6" s="1"/>
      <c r="V6" s="1">
        <f t="shared" si="1"/>
        <v>4</v>
      </c>
      <c r="W6" s="1">
        <f t="shared" si="2"/>
        <v>1</v>
      </c>
      <c r="X6" s="1">
        <f t="shared" si="3"/>
        <v>3</v>
      </c>
      <c r="Y6" s="5">
        <f t="shared" ref="Y6:Y19" si="5">X6/V6</f>
        <v>0.75</v>
      </c>
    </row>
    <row r="7" spans="1:25" x14ac:dyDescent="0.2">
      <c r="A7" s="17" t="s">
        <v>106</v>
      </c>
      <c r="B7" s="1">
        <v>1</v>
      </c>
      <c r="C7" s="1"/>
      <c r="D7" s="1">
        <v>0</v>
      </c>
      <c r="E7" s="1"/>
      <c r="F7" s="1"/>
      <c r="G7" s="5"/>
      <c r="H7" s="1"/>
      <c r="I7" s="1"/>
      <c r="J7" s="5"/>
      <c r="K7" s="1"/>
      <c r="L7" s="1"/>
      <c r="M7" s="1"/>
      <c r="N7" s="1"/>
      <c r="O7" s="1"/>
      <c r="P7" s="1">
        <f t="shared" si="4"/>
        <v>0</v>
      </c>
      <c r="Q7" s="1"/>
      <c r="R7" s="1"/>
      <c r="S7" s="1"/>
      <c r="T7" s="1"/>
      <c r="V7" s="1">
        <f t="shared" si="1"/>
        <v>0</v>
      </c>
      <c r="W7" s="1">
        <f t="shared" si="2"/>
        <v>0</v>
      </c>
      <c r="X7" s="1">
        <f t="shared" si="3"/>
        <v>0</v>
      </c>
      <c r="Y7" s="5" t="e">
        <f t="shared" si="5"/>
        <v>#DIV/0!</v>
      </c>
    </row>
    <row r="8" spans="1:25" x14ac:dyDescent="0.2">
      <c r="A8" s="6" t="s">
        <v>40</v>
      </c>
      <c r="B8" s="1">
        <v>1</v>
      </c>
      <c r="C8" s="1"/>
      <c r="D8" s="1">
        <v>0</v>
      </c>
      <c r="E8" s="1"/>
      <c r="F8" s="1"/>
      <c r="G8" s="5"/>
      <c r="H8" s="1">
        <v>0</v>
      </c>
      <c r="I8" s="1">
        <v>1</v>
      </c>
      <c r="J8" s="5"/>
      <c r="K8" s="1"/>
      <c r="L8" s="1"/>
      <c r="M8" s="1"/>
      <c r="N8" s="1"/>
      <c r="O8" s="1">
        <v>2</v>
      </c>
      <c r="P8" s="1">
        <f t="shared" si="4"/>
        <v>2</v>
      </c>
      <c r="Q8" s="1"/>
      <c r="R8" s="1"/>
      <c r="S8" s="1"/>
      <c r="T8" s="1"/>
      <c r="V8" s="1">
        <f t="shared" si="1"/>
        <v>2</v>
      </c>
      <c r="W8" s="1">
        <f t="shared" si="2"/>
        <v>1</v>
      </c>
      <c r="X8" s="1">
        <f t="shared" si="3"/>
        <v>1</v>
      </c>
      <c r="Y8" s="5">
        <f t="shared" si="5"/>
        <v>0.5</v>
      </c>
    </row>
    <row r="9" spans="1:25" x14ac:dyDescent="0.2">
      <c r="A9" s="17" t="s">
        <v>117</v>
      </c>
      <c r="B9" s="1">
        <v>1</v>
      </c>
      <c r="C9" s="1"/>
      <c r="D9" s="1">
        <v>3</v>
      </c>
      <c r="E9" s="1"/>
      <c r="F9" s="1"/>
      <c r="G9" s="5"/>
      <c r="H9" s="1">
        <v>1</v>
      </c>
      <c r="I9" s="1">
        <v>2</v>
      </c>
      <c r="J9" s="5"/>
      <c r="K9" s="1"/>
      <c r="L9" s="1"/>
      <c r="M9" s="1"/>
      <c r="N9" s="1"/>
      <c r="O9" s="1"/>
      <c r="P9" s="1">
        <f t="shared" si="4"/>
        <v>0</v>
      </c>
      <c r="Q9" s="1"/>
      <c r="R9" s="1"/>
      <c r="S9" s="1"/>
      <c r="T9" s="1"/>
      <c r="V9" s="1">
        <f t="shared" si="1"/>
        <v>4</v>
      </c>
      <c r="W9" s="1">
        <f t="shared" si="2"/>
        <v>1</v>
      </c>
      <c r="X9" s="1">
        <f t="shared" si="3"/>
        <v>3</v>
      </c>
      <c r="Y9" s="5">
        <f t="shared" si="5"/>
        <v>0.75</v>
      </c>
    </row>
    <row r="10" spans="1:25" x14ac:dyDescent="0.2">
      <c r="A10" s="17" t="s">
        <v>124</v>
      </c>
      <c r="B10" s="1">
        <v>1</v>
      </c>
      <c r="C10" s="1"/>
      <c r="D10" s="1">
        <v>3</v>
      </c>
      <c r="E10" s="1"/>
      <c r="F10" s="1"/>
      <c r="G10" s="5"/>
      <c r="H10" s="1">
        <v>1</v>
      </c>
      <c r="I10" s="1">
        <v>1</v>
      </c>
      <c r="J10" s="5"/>
      <c r="K10" s="1"/>
      <c r="L10" s="1"/>
      <c r="M10" s="1"/>
      <c r="N10" s="1"/>
      <c r="O10" s="1"/>
      <c r="P10" s="1">
        <f t="shared" si="4"/>
        <v>0</v>
      </c>
      <c r="Q10" s="1"/>
      <c r="R10" s="1"/>
      <c r="S10" s="1"/>
      <c r="T10" s="1"/>
      <c r="V10" s="1">
        <f t="shared" si="1"/>
        <v>4</v>
      </c>
      <c r="W10" s="1">
        <f t="shared" si="2"/>
        <v>0</v>
      </c>
      <c r="X10" s="1">
        <f t="shared" si="3"/>
        <v>4</v>
      </c>
      <c r="Y10" s="5">
        <f t="shared" si="5"/>
        <v>1</v>
      </c>
    </row>
    <row r="11" spans="1:25" x14ac:dyDescent="0.2">
      <c r="A11" s="6" t="s">
        <v>122</v>
      </c>
      <c r="B11" s="1">
        <v>1</v>
      </c>
      <c r="C11" s="1"/>
      <c r="D11" s="1">
        <v>0</v>
      </c>
      <c r="E11" s="1"/>
      <c r="F11" s="1"/>
      <c r="G11" s="5"/>
      <c r="H11" s="1">
        <v>0</v>
      </c>
      <c r="I11" s="1">
        <v>2</v>
      </c>
      <c r="J11" s="5"/>
      <c r="K11" s="1"/>
      <c r="L11" s="1"/>
      <c r="M11" s="1"/>
      <c r="N11" s="1">
        <v>1</v>
      </c>
      <c r="O11" s="1">
        <v>1</v>
      </c>
      <c r="P11" s="1">
        <v>2</v>
      </c>
      <c r="Q11" s="1">
        <v>1</v>
      </c>
      <c r="R11" s="1"/>
      <c r="S11" s="1">
        <v>1</v>
      </c>
      <c r="T11" s="1"/>
      <c r="V11" s="1">
        <f t="shared" si="1"/>
        <v>4</v>
      </c>
      <c r="W11" s="1">
        <f t="shared" si="2"/>
        <v>2</v>
      </c>
      <c r="X11" s="1">
        <f t="shared" si="3"/>
        <v>2</v>
      </c>
      <c r="Y11" s="5">
        <f t="shared" si="5"/>
        <v>0.5</v>
      </c>
    </row>
    <row r="12" spans="1:25" x14ac:dyDescent="0.2">
      <c r="A12" s="17" t="s">
        <v>126</v>
      </c>
      <c r="B12" s="1">
        <v>1</v>
      </c>
      <c r="C12" s="1"/>
      <c r="D12" s="1">
        <v>0</v>
      </c>
      <c r="E12" s="1"/>
      <c r="F12" s="1"/>
      <c r="G12" s="5"/>
      <c r="H12" s="1">
        <v>0</v>
      </c>
      <c r="I12" s="1">
        <v>1</v>
      </c>
      <c r="J12" s="5"/>
      <c r="K12" s="1"/>
      <c r="L12" s="1"/>
      <c r="M12" s="1"/>
      <c r="N12" s="1"/>
      <c r="O12" s="1"/>
      <c r="P12" s="1">
        <f t="shared" si="4"/>
        <v>0</v>
      </c>
      <c r="Q12" s="1"/>
      <c r="R12" s="1"/>
      <c r="S12" s="1"/>
      <c r="T12" s="1"/>
      <c r="V12" s="1">
        <f t="shared" si="1"/>
        <v>0</v>
      </c>
      <c r="W12" s="1">
        <f t="shared" si="2"/>
        <v>1</v>
      </c>
      <c r="X12" s="1">
        <f t="shared" si="3"/>
        <v>-1</v>
      </c>
      <c r="Y12" s="5" t="e">
        <f t="shared" si="5"/>
        <v>#DIV/0!</v>
      </c>
    </row>
    <row r="13" spans="1:25" x14ac:dyDescent="0.2">
      <c r="A13" s="17" t="s">
        <v>127</v>
      </c>
      <c r="B13" s="1">
        <v>1</v>
      </c>
      <c r="C13" s="1"/>
      <c r="D13" s="1"/>
      <c r="E13" s="1"/>
      <c r="F13" s="1"/>
      <c r="G13" s="5"/>
      <c r="H13" s="1"/>
      <c r="I13" s="1"/>
      <c r="J13" s="5"/>
      <c r="K13" s="1"/>
      <c r="L13" s="1"/>
      <c r="M13" s="1"/>
      <c r="N13" s="1"/>
      <c r="O13" s="1">
        <v>1</v>
      </c>
      <c r="P13" s="1">
        <f t="shared" si="4"/>
        <v>1</v>
      </c>
      <c r="Q13" s="1"/>
      <c r="R13" s="1"/>
      <c r="S13" s="1"/>
      <c r="T13" s="1"/>
      <c r="V13" s="1">
        <f t="shared" si="1"/>
        <v>1</v>
      </c>
      <c r="W13" s="1">
        <f t="shared" si="2"/>
        <v>0</v>
      </c>
      <c r="X13" s="1">
        <f t="shared" si="3"/>
        <v>1</v>
      </c>
      <c r="Y13" s="5">
        <f t="shared" si="5"/>
        <v>1</v>
      </c>
    </row>
    <row r="14" spans="1:25" x14ac:dyDescent="0.2">
      <c r="A14" s="6"/>
      <c r="B14" s="1"/>
      <c r="C14" s="1"/>
      <c r="D14" s="1"/>
      <c r="E14" s="1"/>
      <c r="F14" s="1"/>
      <c r="G14" s="5"/>
      <c r="H14" s="1"/>
      <c r="I14" s="1"/>
      <c r="J14" s="5"/>
      <c r="K14" s="1"/>
      <c r="L14" s="1"/>
      <c r="M14" s="1"/>
      <c r="N14" s="1"/>
      <c r="O14" s="1"/>
      <c r="P14" s="1">
        <f t="shared" si="4"/>
        <v>0</v>
      </c>
      <c r="Q14" s="1"/>
      <c r="R14" s="1"/>
      <c r="S14" s="1"/>
      <c r="T14" s="1"/>
      <c r="V14" s="1">
        <f t="shared" si="1"/>
        <v>0</v>
      </c>
      <c r="W14" s="1">
        <f t="shared" si="2"/>
        <v>0</v>
      </c>
      <c r="X14" s="1">
        <f t="shared" si="3"/>
        <v>0</v>
      </c>
      <c r="Y14" s="5" t="e">
        <f t="shared" si="5"/>
        <v>#DIV/0!</v>
      </c>
    </row>
    <row r="15" spans="1:25" x14ac:dyDescent="0.2">
      <c r="A15" s="6"/>
      <c r="B15" s="1"/>
      <c r="C15" s="1"/>
      <c r="D15" s="1"/>
      <c r="E15" s="1"/>
      <c r="F15" s="1"/>
      <c r="G15" s="5"/>
      <c r="H15" s="1"/>
      <c r="I15" s="1"/>
      <c r="J15" s="5"/>
      <c r="K15" s="1"/>
      <c r="L15" s="1"/>
      <c r="M15" s="1"/>
      <c r="N15" s="1"/>
      <c r="O15" s="1"/>
      <c r="P15" s="1">
        <f t="shared" si="4"/>
        <v>0</v>
      </c>
      <c r="Q15" s="1"/>
      <c r="R15" s="1"/>
      <c r="S15" s="1"/>
      <c r="T15" s="1"/>
      <c r="V15" s="1">
        <f t="shared" si="1"/>
        <v>0</v>
      </c>
      <c r="W15" s="1">
        <f t="shared" si="2"/>
        <v>0</v>
      </c>
      <c r="X15" s="1">
        <f t="shared" si="3"/>
        <v>0</v>
      </c>
      <c r="Y15" s="5" t="e">
        <f t="shared" si="5"/>
        <v>#DIV/0!</v>
      </c>
    </row>
    <row r="16" spans="1:25" x14ac:dyDescent="0.2">
      <c r="A16" s="6"/>
      <c r="B16" s="1"/>
      <c r="C16" s="1"/>
      <c r="D16" s="1"/>
      <c r="E16" s="1"/>
      <c r="F16" s="1"/>
      <c r="G16" s="5"/>
      <c r="H16" s="1"/>
      <c r="I16" s="1"/>
      <c r="J16" s="5"/>
      <c r="K16" s="1"/>
      <c r="L16" s="1"/>
      <c r="M16" s="1"/>
      <c r="N16" s="1"/>
      <c r="O16" s="1"/>
      <c r="P16" s="1">
        <f t="shared" si="4"/>
        <v>0</v>
      </c>
      <c r="Q16" s="1"/>
      <c r="R16" s="1"/>
      <c r="S16" s="1"/>
      <c r="T16" s="1"/>
      <c r="V16" s="1">
        <f t="shared" si="1"/>
        <v>0</v>
      </c>
      <c r="W16" s="1">
        <f t="shared" si="2"/>
        <v>0</v>
      </c>
      <c r="X16" s="1">
        <f t="shared" si="3"/>
        <v>0</v>
      </c>
      <c r="Y16" s="5" t="e">
        <f t="shared" si="5"/>
        <v>#DIV/0!</v>
      </c>
    </row>
    <row r="17" spans="1:25" x14ac:dyDescent="0.2">
      <c r="A17" s="17"/>
      <c r="B17" s="1"/>
      <c r="C17" s="1"/>
      <c r="D17" s="1"/>
      <c r="E17" s="1"/>
      <c r="F17" s="1"/>
      <c r="G17" s="5"/>
      <c r="H17" s="1"/>
      <c r="I17" s="1"/>
      <c r="J17" s="5"/>
      <c r="K17" s="1"/>
      <c r="L17" s="1"/>
      <c r="M17" s="1"/>
      <c r="N17" s="1"/>
      <c r="O17" s="1"/>
      <c r="P17" s="1">
        <f t="shared" si="4"/>
        <v>0</v>
      </c>
      <c r="Q17" s="1"/>
      <c r="R17" s="1"/>
      <c r="S17" s="1"/>
      <c r="T17" s="1"/>
      <c r="V17" s="1">
        <f t="shared" si="1"/>
        <v>0</v>
      </c>
      <c r="W17" s="1">
        <f t="shared" si="2"/>
        <v>0</v>
      </c>
      <c r="X17" s="1">
        <f t="shared" si="3"/>
        <v>0</v>
      </c>
      <c r="Y17" s="5" t="e">
        <f t="shared" si="5"/>
        <v>#DIV/0!</v>
      </c>
    </row>
    <row r="18" spans="1:25" x14ac:dyDescent="0.2">
      <c r="A18" s="1"/>
      <c r="B18" s="1"/>
      <c r="C18" s="1"/>
      <c r="D18" s="1"/>
      <c r="E18" s="1"/>
      <c r="F18" s="1"/>
      <c r="G18" s="5"/>
      <c r="H18" s="1"/>
      <c r="I18" s="1"/>
      <c r="J18" s="5"/>
      <c r="K18" s="1"/>
      <c r="L18" s="1"/>
      <c r="M18" s="1"/>
      <c r="N18" s="1"/>
      <c r="O18" s="1"/>
      <c r="P18" s="1">
        <f t="shared" si="4"/>
        <v>0</v>
      </c>
      <c r="Q18" s="1"/>
      <c r="R18" s="1"/>
      <c r="S18" s="1"/>
      <c r="T18" s="1"/>
      <c r="V18" s="1">
        <f t="shared" si="1"/>
        <v>0</v>
      </c>
      <c r="W18" s="1">
        <f t="shared" si="2"/>
        <v>0</v>
      </c>
      <c r="X18" s="1">
        <f t="shared" si="3"/>
        <v>0</v>
      </c>
      <c r="Y18" s="5" t="e">
        <f t="shared" si="5"/>
        <v>#DIV/0!</v>
      </c>
    </row>
    <row r="19" spans="1:25" x14ac:dyDescent="0.2">
      <c r="A19" s="6"/>
      <c r="B19" s="1"/>
      <c r="C19" s="1"/>
      <c r="D19" s="1"/>
      <c r="E19" s="1"/>
      <c r="F19" s="1"/>
      <c r="G19" s="5"/>
      <c r="H19" s="1"/>
      <c r="I19" s="1"/>
      <c r="J19" s="5"/>
      <c r="K19" s="1"/>
      <c r="L19" s="1"/>
      <c r="M19" s="1"/>
      <c r="N19" s="1"/>
      <c r="O19" s="1"/>
      <c r="P19" s="1">
        <f t="shared" si="4"/>
        <v>0</v>
      </c>
      <c r="Q19" s="1"/>
      <c r="R19" s="1"/>
      <c r="S19" s="1"/>
      <c r="T19" s="1"/>
      <c r="V19" s="1">
        <f t="shared" si="1"/>
        <v>0</v>
      </c>
      <c r="W19" s="1">
        <f t="shared" si="2"/>
        <v>0</v>
      </c>
      <c r="X19" s="1">
        <f t="shared" si="3"/>
        <v>0</v>
      </c>
      <c r="Y19" s="5" t="e">
        <f t="shared" si="5"/>
        <v>#DIV/0!</v>
      </c>
    </row>
    <row r="20" spans="1:25" x14ac:dyDescent="0.2">
      <c r="A20" s="1"/>
      <c r="B20" s="1"/>
      <c r="C20" s="1"/>
      <c r="D20" s="1"/>
      <c r="E20" s="1"/>
      <c r="F20" s="1"/>
      <c r="G20" s="5"/>
      <c r="H20" s="1"/>
      <c r="I20" s="1"/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V20" s="1"/>
      <c r="W20" s="1"/>
      <c r="X20" s="1"/>
      <c r="Y20" s="5"/>
    </row>
    <row r="21" spans="1:25" x14ac:dyDescent="0.2">
      <c r="A21" s="6"/>
      <c r="B21" s="1"/>
      <c r="C21" s="1"/>
      <c r="D21" s="1"/>
      <c r="E21" s="1"/>
      <c r="F21" s="1"/>
      <c r="G21" s="5"/>
      <c r="H21" s="1"/>
      <c r="I21" s="1"/>
      <c r="J21" s="5"/>
      <c r="K21" s="1"/>
      <c r="L21" s="1"/>
      <c r="M21" s="2"/>
      <c r="N21" s="1"/>
      <c r="O21" s="1"/>
      <c r="P21" s="1"/>
      <c r="Q21" s="1"/>
      <c r="R21" s="1"/>
      <c r="S21" s="1"/>
      <c r="T21" s="1"/>
      <c r="V21" s="1"/>
      <c r="W21" s="1"/>
      <c r="X21" s="1"/>
      <c r="Y21" s="5"/>
    </row>
    <row r="22" spans="1:25" x14ac:dyDescent="0.2">
      <c r="B22" s="1"/>
      <c r="C22" s="1"/>
      <c r="D22" s="1"/>
      <c r="E22" s="1"/>
      <c r="F22" s="1"/>
      <c r="G22" s="5"/>
      <c r="H22" s="1"/>
      <c r="I22" s="1"/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5" x14ac:dyDescent="0.2">
      <c r="B23" s="1"/>
      <c r="C23" s="1"/>
      <c r="D23" s="1"/>
      <c r="E23" s="1"/>
      <c r="F23" s="1"/>
      <c r="G23" s="5"/>
      <c r="H23" s="1"/>
      <c r="I23" s="1"/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5" x14ac:dyDescent="0.2">
      <c r="B24" s="1"/>
      <c r="C24" s="1"/>
      <c r="D24" s="1"/>
      <c r="E24" s="1"/>
      <c r="F24" s="1"/>
      <c r="G24" s="5"/>
      <c r="H24" s="1"/>
      <c r="I24" s="1"/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5" x14ac:dyDescent="0.2">
      <c r="A25" s="4"/>
      <c r="B25" s="3"/>
      <c r="C25" s="3"/>
      <c r="D25" s="3"/>
      <c r="E25" s="3"/>
      <c r="F25" s="3"/>
      <c r="G25" s="10"/>
      <c r="H25" s="3"/>
      <c r="I25" s="3"/>
      <c r="J25" s="10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  <c r="V25" s="4"/>
      <c r="W25" s="4"/>
      <c r="X25" s="4"/>
      <c r="Y25" s="4"/>
    </row>
    <row r="26" spans="1:25" x14ac:dyDescent="0.2">
      <c r="A26" t="s">
        <v>12</v>
      </c>
      <c r="B26" s="1">
        <f>SUM(B5:B25)</f>
        <v>9</v>
      </c>
      <c r="C26" s="1">
        <f>AVERAGE(D5:D25)</f>
        <v>1.125</v>
      </c>
      <c r="D26" s="1">
        <f>SUM(D5:D25)</f>
        <v>9</v>
      </c>
      <c r="E26" s="1">
        <f t="shared" ref="E26:F26" si="6">SUM(E5:E25)</f>
        <v>0</v>
      </c>
      <c r="F26" s="1">
        <f t="shared" si="6"/>
        <v>0</v>
      </c>
      <c r="G26" s="5" t="e">
        <f>E26/F26</f>
        <v>#DIV/0!</v>
      </c>
      <c r="H26" s="1">
        <f>SUM(H5:H25)</f>
        <v>3</v>
      </c>
      <c r="I26" s="1">
        <f>SUM(I5:I25)</f>
        <v>10</v>
      </c>
      <c r="J26" s="5">
        <f>H26/I26</f>
        <v>0.3</v>
      </c>
      <c r="K26" s="1">
        <f t="shared" ref="K26:X26" si="7">SUM(K5:K25)</f>
        <v>0</v>
      </c>
      <c r="L26" s="1">
        <f t="shared" si="7"/>
        <v>0</v>
      </c>
      <c r="M26" s="2" t="e">
        <f>K26/L26</f>
        <v>#DIV/0!</v>
      </c>
      <c r="N26" s="1">
        <f t="shared" si="7"/>
        <v>1</v>
      </c>
      <c r="O26" s="1">
        <f t="shared" si="7"/>
        <v>5</v>
      </c>
      <c r="P26" s="1">
        <f t="shared" si="7"/>
        <v>6</v>
      </c>
      <c r="Q26" s="1">
        <f t="shared" si="7"/>
        <v>1</v>
      </c>
      <c r="R26" s="1">
        <f t="shared" si="7"/>
        <v>0</v>
      </c>
      <c r="S26" s="1">
        <f t="shared" si="7"/>
        <v>2</v>
      </c>
      <c r="T26" s="1">
        <f t="shared" si="7"/>
        <v>0</v>
      </c>
      <c r="U26" s="1">
        <f t="shared" si="7"/>
        <v>0</v>
      </c>
      <c r="V26" s="1">
        <f t="shared" si="7"/>
        <v>21</v>
      </c>
      <c r="W26" s="1">
        <f t="shared" si="7"/>
        <v>7</v>
      </c>
      <c r="X26" s="1">
        <f t="shared" si="7"/>
        <v>14</v>
      </c>
      <c r="Y26" s="5">
        <f t="shared" ref="Y26" si="8">X26/V26</f>
        <v>0.66666666666666663</v>
      </c>
    </row>
  </sheetData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4BDE3-AC2F-B348-A623-BB54E619816D}">
  <dimension ref="A1:Y34"/>
  <sheetViews>
    <sheetView workbookViewId="0">
      <pane ySplit="1400" topLeftCell="A8" activePane="bottomLeft"/>
      <selection activeCell="A2" sqref="A2"/>
      <selection pane="bottomLeft" activeCell="P16" sqref="P16"/>
    </sheetView>
  </sheetViews>
  <sheetFormatPr baseColWidth="10" defaultRowHeight="16" x14ac:dyDescent="0.2"/>
  <cols>
    <col min="1" max="1" width="25.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6.1640625" style="13" bestFit="1" customWidth="1"/>
    <col min="8" max="8" width="6.1640625" bestFit="1" customWidth="1"/>
    <col min="9" max="9" width="5.6640625" bestFit="1" customWidth="1"/>
    <col min="10" max="10" width="7.5" bestFit="1" customWidth="1"/>
    <col min="11" max="11" width="4.83203125" bestFit="1" customWidth="1"/>
    <col min="12" max="12" width="4.33203125" bestFit="1" customWidth="1"/>
    <col min="13" max="13" width="6.1640625" style="13" bestFit="1" customWidth="1"/>
    <col min="14" max="14" width="5.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92</v>
      </c>
    </row>
    <row r="2" spans="1:25" x14ac:dyDescent="0.2">
      <c r="A2" s="1"/>
      <c r="B2" s="1"/>
      <c r="C2" s="1"/>
      <c r="D2" s="1"/>
      <c r="E2" s="1"/>
      <c r="F2" s="1"/>
      <c r="G2" s="5"/>
      <c r="H2" s="1"/>
      <c r="I2" s="1"/>
      <c r="J2" s="1"/>
      <c r="K2" s="1"/>
      <c r="L2" s="1"/>
      <c r="M2" s="5"/>
      <c r="N2" s="1" t="s">
        <v>17</v>
      </c>
      <c r="O2" s="1"/>
      <c r="P2" s="1"/>
      <c r="Q2" s="1"/>
      <c r="R2" s="1"/>
      <c r="S2" s="1"/>
      <c r="T2" s="1"/>
      <c r="V2" s="1" t="s">
        <v>52</v>
      </c>
      <c r="W2" s="1" t="s">
        <v>53</v>
      </c>
      <c r="X2" s="1"/>
      <c r="Y2" s="1" t="s">
        <v>48</v>
      </c>
    </row>
    <row r="3" spans="1:25" x14ac:dyDescent="0.2">
      <c r="A3" s="1" t="s">
        <v>16</v>
      </c>
      <c r="B3" s="1" t="s">
        <v>11</v>
      </c>
      <c r="C3" s="1" t="s">
        <v>32</v>
      </c>
      <c r="D3" s="1" t="s">
        <v>1</v>
      </c>
      <c r="E3" s="1" t="s">
        <v>10</v>
      </c>
      <c r="F3" s="1" t="s">
        <v>2</v>
      </c>
      <c r="G3" s="5" t="s">
        <v>3</v>
      </c>
      <c r="H3" s="1" t="s">
        <v>5</v>
      </c>
      <c r="I3" s="1" t="s">
        <v>4</v>
      </c>
      <c r="J3" s="1" t="s">
        <v>6</v>
      </c>
      <c r="K3" s="1" t="s">
        <v>7</v>
      </c>
      <c r="L3" s="1" t="s">
        <v>8</v>
      </c>
      <c r="M3" s="5" t="s">
        <v>39</v>
      </c>
      <c r="N3" s="1" t="s">
        <v>14</v>
      </c>
      <c r="O3" s="1" t="s">
        <v>15</v>
      </c>
      <c r="P3" s="1" t="s">
        <v>13</v>
      </c>
      <c r="Q3" s="1" t="s">
        <v>18</v>
      </c>
      <c r="R3" s="1" t="s">
        <v>19</v>
      </c>
      <c r="S3" s="1" t="s">
        <v>20</v>
      </c>
      <c r="T3" s="1" t="s">
        <v>9</v>
      </c>
      <c r="U3" s="1" t="s">
        <v>21</v>
      </c>
      <c r="V3" s="1" t="s">
        <v>54</v>
      </c>
      <c r="W3" s="1" t="s">
        <v>54</v>
      </c>
      <c r="X3" s="1" t="s">
        <v>47</v>
      </c>
      <c r="Y3" s="1" t="s">
        <v>49</v>
      </c>
    </row>
    <row r="4" spans="1:25" x14ac:dyDescent="0.2">
      <c r="A4" s="6" t="s">
        <v>78</v>
      </c>
      <c r="B4" s="1">
        <v>1</v>
      </c>
      <c r="C4" s="1"/>
      <c r="D4" s="1">
        <v>3</v>
      </c>
      <c r="E4" s="1">
        <v>1</v>
      </c>
      <c r="F4" s="1">
        <v>3</v>
      </c>
      <c r="G4" s="5">
        <f t="shared" ref="G4" si="0">E4/F4</f>
        <v>0.33333333333333331</v>
      </c>
      <c r="H4" s="1">
        <v>0</v>
      </c>
      <c r="I4" s="1">
        <v>0</v>
      </c>
      <c r="J4" s="2"/>
      <c r="K4" s="1">
        <v>1</v>
      </c>
      <c r="L4" s="1">
        <v>2</v>
      </c>
      <c r="M4" s="5"/>
      <c r="N4" s="1">
        <v>3</v>
      </c>
      <c r="O4" s="1">
        <v>1</v>
      </c>
      <c r="P4" s="1">
        <f>N4+O4</f>
        <v>4</v>
      </c>
      <c r="Q4" s="1">
        <v>0</v>
      </c>
      <c r="R4" s="1">
        <v>2</v>
      </c>
      <c r="S4" s="1">
        <v>0</v>
      </c>
      <c r="T4" s="1">
        <v>2</v>
      </c>
      <c r="U4" s="1"/>
      <c r="V4" s="1">
        <f t="shared" ref="V4:V17" si="1">D4+E4+H4+K4+P4+Q4+R4+S4+U4</f>
        <v>11</v>
      </c>
      <c r="W4" s="1">
        <f t="shared" ref="W4:W17" si="2">F4-E4+I4-H4+L4-K4+T4</f>
        <v>5</v>
      </c>
      <c r="X4" s="1">
        <f t="shared" ref="X4:X17" si="3">V4-W4</f>
        <v>6</v>
      </c>
      <c r="Y4" s="5">
        <f>X4/V4</f>
        <v>0.54545454545454541</v>
      </c>
    </row>
    <row r="5" spans="1:25" x14ac:dyDescent="0.2">
      <c r="A5" s="6" t="s">
        <v>80</v>
      </c>
      <c r="B5" s="1">
        <v>1</v>
      </c>
      <c r="C5" s="1"/>
      <c r="D5" s="1">
        <v>3</v>
      </c>
      <c r="E5" s="1"/>
      <c r="F5" s="1"/>
      <c r="G5" s="5"/>
      <c r="H5" s="1">
        <v>1</v>
      </c>
      <c r="I5" s="1">
        <v>1</v>
      </c>
      <c r="J5" s="1"/>
      <c r="K5" s="1"/>
      <c r="L5" s="1"/>
      <c r="M5" s="5"/>
      <c r="N5" s="1"/>
      <c r="O5" s="1">
        <v>2</v>
      </c>
      <c r="P5" s="1">
        <f t="shared" ref="P5:P17" si="4">N5+O5</f>
        <v>2</v>
      </c>
      <c r="Q5" s="1">
        <v>1</v>
      </c>
      <c r="R5" s="1"/>
      <c r="S5" s="1"/>
      <c r="T5" s="1"/>
      <c r="U5" s="1"/>
      <c r="V5" s="1">
        <f t="shared" si="1"/>
        <v>7</v>
      </c>
      <c r="W5" s="1">
        <f t="shared" si="2"/>
        <v>0</v>
      </c>
      <c r="X5" s="1">
        <f t="shared" si="3"/>
        <v>7</v>
      </c>
      <c r="Y5" s="5">
        <f>X5/V5</f>
        <v>1</v>
      </c>
    </row>
    <row r="6" spans="1:25" x14ac:dyDescent="0.2">
      <c r="A6" s="6" t="s">
        <v>71</v>
      </c>
      <c r="B6" s="1">
        <v>1</v>
      </c>
      <c r="C6" s="1"/>
      <c r="D6" s="1">
        <v>2</v>
      </c>
      <c r="E6" s="1"/>
      <c r="F6" s="1"/>
      <c r="G6" s="5"/>
      <c r="H6" s="1"/>
      <c r="I6" s="1"/>
      <c r="J6" s="1"/>
      <c r="K6" s="1">
        <v>2</v>
      </c>
      <c r="L6" s="1">
        <v>3</v>
      </c>
      <c r="M6" s="5"/>
      <c r="N6" s="1"/>
      <c r="O6" s="1">
        <v>2</v>
      </c>
      <c r="P6" s="1">
        <f t="shared" si="4"/>
        <v>2</v>
      </c>
      <c r="Q6" s="1"/>
      <c r="R6" s="1"/>
      <c r="S6" s="1"/>
      <c r="T6" s="1">
        <v>1</v>
      </c>
      <c r="U6" s="1"/>
      <c r="V6" s="1">
        <f t="shared" si="1"/>
        <v>6</v>
      </c>
      <c r="W6" s="1">
        <f t="shared" si="2"/>
        <v>2</v>
      </c>
      <c r="X6" s="1">
        <f t="shared" si="3"/>
        <v>4</v>
      </c>
      <c r="Y6" s="5">
        <f>X6/V6</f>
        <v>0.66666666666666663</v>
      </c>
    </row>
    <row r="7" spans="1:25" x14ac:dyDescent="0.2">
      <c r="A7" s="17" t="s">
        <v>102</v>
      </c>
      <c r="B7" s="1">
        <v>1</v>
      </c>
      <c r="C7" s="1"/>
      <c r="D7" s="1">
        <v>0</v>
      </c>
      <c r="E7" s="1"/>
      <c r="F7" s="1"/>
      <c r="G7" s="5"/>
      <c r="H7" s="1">
        <v>0</v>
      </c>
      <c r="I7" s="1">
        <v>2</v>
      </c>
      <c r="J7" s="1"/>
      <c r="K7" s="1"/>
      <c r="L7" s="1"/>
      <c r="M7" s="5"/>
      <c r="N7" s="1"/>
      <c r="O7" s="1">
        <v>2</v>
      </c>
      <c r="P7" s="1">
        <f t="shared" si="4"/>
        <v>2</v>
      </c>
      <c r="Q7" s="1"/>
      <c r="R7" s="1"/>
      <c r="S7" s="1"/>
      <c r="T7" s="1"/>
      <c r="U7" s="1"/>
      <c r="V7" s="1">
        <f t="shared" si="1"/>
        <v>2</v>
      </c>
      <c r="W7" s="1">
        <f t="shared" si="2"/>
        <v>2</v>
      </c>
      <c r="X7" s="1">
        <f t="shared" si="3"/>
        <v>0</v>
      </c>
      <c r="Y7" s="5">
        <f>X7/V7</f>
        <v>0</v>
      </c>
    </row>
    <row r="8" spans="1:25" x14ac:dyDescent="0.2">
      <c r="A8" s="9" t="s">
        <v>104</v>
      </c>
      <c r="B8" s="1">
        <v>1</v>
      </c>
      <c r="C8" s="1"/>
      <c r="D8" s="1">
        <v>0</v>
      </c>
      <c r="E8" s="1">
        <v>0</v>
      </c>
      <c r="F8" s="1">
        <v>1</v>
      </c>
      <c r="G8" s="5"/>
      <c r="H8" s="1">
        <v>0</v>
      </c>
      <c r="I8" s="1">
        <v>1</v>
      </c>
      <c r="J8" s="1"/>
      <c r="K8" s="1"/>
      <c r="L8" s="1"/>
      <c r="M8" s="5"/>
      <c r="N8" s="1"/>
      <c r="O8" s="1"/>
      <c r="P8" s="1">
        <f t="shared" si="4"/>
        <v>0</v>
      </c>
      <c r="Q8" s="1"/>
      <c r="R8" s="1"/>
      <c r="S8" s="1"/>
      <c r="T8" s="1"/>
      <c r="U8" s="1"/>
      <c r="V8" s="1">
        <f t="shared" si="1"/>
        <v>0</v>
      </c>
      <c r="W8" s="1">
        <f t="shared" si="2"/>
        <v>2</v>
      </c>
      <c r="X8" s="1">
        <f t="shared" si="3"/>
        <v>-2</v>
      </c>
      <c r="Y8" s="5" t="e">
        <f t="shared" ref="Y8:Y10" si="5">X8/V8</f>
        <v>#DIV/0!</v>
      </c>
    </row>
    <row r="9" spans="1:25" x14ac:dyDescent="0.2">
      <c r="A9" s="17" t="s">
        <v>105</v>
      </c>
      <c r="B9" s="1">
        <v>1</v>
      </c>
      <c r="C9" s="1"/>
      <c r="D9" s="1">
        <v>0</v>
      </c>
      <c r="E9" s="1"/>
      <c r="F9" s="1"/>
      <c r="G9" s="5"/>
      <c r="H9" s="1">
        <v>0</v>
      </c>
      <c r="I9" s="1">
        <v>1</v>
      </c>
      <c r="J9" s="1"/>
      <c r="K9" s="1"/>
      <c r="L9" s="1"/>
      <c r="M9" s="5"/>
      <c r="N9" s="1"/>
      <c r="O9" s="1">
        <v>1</v>
      </c>
      <c r="P9" s="1">
        <f t="shared" si="4"/>
        <v>1</v>
      </c>
      <c r="Q9" s="1"/>
      <c r="R9" s="1"/>
      <c r="S9" s="1"/>
      <c r="T9" s="1"/>
      <c r="U9" s="1"/>
      <c r="V9" s="1">
        <f t="shared" si="1"/>
        <v>1</v>
      </c>
      <c r="W9" s="1">
        <f t="shared" si="2"/>
        <v>1</v>
      </c>
      <c r="X9" s="1">
        <f t="shared" si="3"/>
        <v>0</v>
      </c>
      <c r="Y9" s="5">
        <f t="shared" si="5"/>
        <v>0</v>
      </c>
    </row>
    <row r="10" spans="1:25" x14ac:dyDescent="0.2">
      <c r="A10" s="17" t="s">
        <v>106</v>
      </c>
      <c r="B10" s="1">
        <v>1</v>
      </c>
      <c r="C10" s="1"/>
      <c r="D10" s="1">
        <v>0</v>
      </c>
      <c r="E10" s="1"/>
      <c r="F10" s="1"/>
      <c r="G10" s="5"/>
      <c r="H10" s="1">
        <v>0</v>
      </c>
      <c r="I10" s="1">
        <v>1</v>
      </c>
      <c r="J10" s="1"/>
      <c r="K10" s="1"/>
      <c r="L10" s="1"/>
      <c r="M10" s="5"/>
      <c r="N10" s="1"/>
      <c r="O10" s="1"/>
      <c r="P10" s="1">
        <f t="shared" si="4"/>
        <v>0</v>
      </c>
      <c r="Q10" s="1"/>
      <c r="R10" s="1"/>
      <c r="S10" s="1"/>
      <c r="T10" s="1"/>
      <c r="U10" s="1"/>
      <c r="V10" s="1">
        <f t="shared" si="1"/>
        <v>0</v>
      </c>
      <c r="W10" s="1">
        <f t="shared" si="2"/>
        <v>1</v>
      </c>
      <c r="X10" s="1">
        <f t="shared" si="3"/>
        <v>-1</v>
      </c>
      <c r="Y10" s="5" t="e">
        <f t="shared" si="5"/>
        <v>#DIV/0!</v>
      </c>
    </row>
    <row r="11" spans="1:25" x14ac:dyDescent="0.2">
      <c r="A11" s="17" t="s">
        <v>108</v>
      </c>
      <c r="B11" s="1">
        <v>1</v>
      </c>
      <c r="C11" s="1"/>
      <c r="D11" s="1">
        <v>5</v>
      </c>
      <c r="E11" s="1">
        <v>1</v>
      </c>
      <c r="F11" s="1">
        <v>4</v>
      </c>
      <c r="G11" s="5"/>
      <c r="H11" s="1">
        <v>1</v>
      </c>
      <c r="I11" s="1">
        <v>2</v>
      </c>
      <c r="J11" s="1"/>
      <c r="K11" s="1"/>
      <c r="L11" s="1"/>
      <c r="M11" s="5"/>
      <c r="N11" s="1">
        <v>3</v>
      </c>
      <c r="O11" s="1">
        <v>3</v>
      </c>
      <c r="P11" s="1">
        <f t="shared" si="4"/>
        <v>6</v>
      </c>
      <c r="Q11" s="1"/>
      <c r="R11" s="1">
        <v>2</v>
      </c>
      <c r="S11" s="1"/>
      <c r="T11" s="1">
        <v>1</v>
      </c>
      <c r="U11" s="1"/>
      <c r="V11" s="1">
        <f t="shared" si="1"/>
        <v>15</v>
      </c>
      <c r="W11" s="1">
        <f t="shared" si="2"/>
        <v>5</v>
      </c>
      <c r="X11" s="1">
        <f t="shared" si="3"/>
        <v>10</v>
      </c>
      <c r="Y11" s="5">
        <f t="shared" ref="Y11" si="6">X11/V11</f>
        <v>0.66666666666666663</v>
      </c>
    </row>
    <row r="12" spans="1:25" x14ac:dyDescent="0.2">
      <c r="A12" s="17" t="s">
        <v>111</v>
      </c>
      <c r="B12" s="1">
        <v>1</v>
      </c>
      <c r="C12" s="1"/>
      <c r="D12" s="1">
        <v>9</v>
      </c>
      <c r="E12" s="1">
        <v>3</v>
      </c>
      <c r="F12" s="1">
        <v>4</v>
      </c>
      <c r="G12" s="5"/>
      <c r="H12" s="1">
        <v>1</v>
      </c>
      <c r="I12" s="1">
        <v>2</v>
      </c>
      <c r="J12" s="1"/>
      <c r="K12" s="1"/>
      <c r="L12" s="1"/>
      <c r="M12" s="5"/>
      <c r="N12" s="1">
        <v>2</v>
      </c>
      <c r="O12" s="1">
        <v>2</v>
      </c>
      <c r="P12" s="1">
        <f t="shared" si="4"/>
        <v>4</v>
      </c>
      <c r="Q12" s="1">
        <v>1</v>
      </c>
      <c r="R12" s="1"/>
      <c r="S12" s="1">
        <v>1</v>
      </c>
      <c r="T12" s="1">
        <v>1</v>
      </c>
      <c r="U12" s="1"/>
      <c r="V12" s="1">
        <f t="shared" si="1"/>
        <v>19</v>
      </c>
      <c r="W12" s="1">
        <f t="shared" si="2"/>
        <v>3</v>
      </c>
      <c r="X12" s="1">
        <f t="shared" si="3"/>
        <v>16</v>
      </c>
      <c r="Y12" s="5">
        <f t="shared" ref="Y12" si="7">X12/V12</f>
        <v>0.84210526315789469</v>
      </c>
    </row>
    <row r="13" spans="1:25" x14ac:dyDescent="0.2">
      <c r="A13" s="17" t="s">
        <v>40</v>
      </c>
      <c r="B13" s="1">
        <v>1</v>
      </c>
      <c r="C13" s="1"/>
      <c r="D13" s="1">
        <v>0</v>
      </c>
      <c r="E13" s="1">
        <v>0</v>
      </c>
      <c r="F13" s="1">
        <v>1</v>
      </c>
      <c r="G13" s="5"/>
      <c r="H13" s="1"/>
      <c r="I13" s="1"/>
      <c r="J13" s="1"/>
      <c r="K13" s="1"/>
      <c r="L13" s="1"/>
      <c r="M13" s="5"/>
      <c r="N13" s="1"/>
      <c r="O13" s="1"/>
      <c r="P13" s="1">
        <f t="shared" si="4"/>
        <v>0</v>
      </c>
      <c r="Q13" s="1"/>
      <c r="R13" s="1"/>
      <c r="S13" s="1">
        <v>1</v>
      </c>
      <c r="T13" s="1"/>
      <c r="U13" s="1"/>
      <c r="V13" s="1">
        <f t="shared" si="1"/>
        <v>1</v>
      </c>
      <c r="W13" s="1">
        <f t="shared" si="2"/>
        <v>1</v>
      </c>
      <c r="X13" s="1">
        <f t="shared" si="3"/>
        <v>0</v>
      </c>
      <c r="Y13" s="5">
        <f t="shared" ref="Y13" si="8">X13/V13</f>
        <v>0</v>
      </c>
    </row>
    <row r="14" spans="1:25" x14ac:dyDescent="0.2">
      <c r="A14" s="17" t="s">
        <v>117</v>
      </c>
      <c r="B14" s="1">
        <v>1</v>
      </c>
      <c r="C14" s="1"/>
      <c r="D14" s="1">
        <v>8</v>
      </c>
      <c r="E14" s="1"/>
      <c r="F14" s="1"/>
      <c r="G14" s="5"/>
      <c r="H14" s="1">
        <v>2</v>
      </c>
      <c r="I14" s="1">
        <v>5</v>
      </c>
      <c r="J14" s="1"/>
      <c r="K14" s="1">
        <v>2</v>
      </c>
      <c r="L14" s="1">
        <v>2</v>
      </c>
      <c r="M14" s="5"/>
      <c r="N14" s="1"/>
      <c r="O14" s="1">
        <v>1</v>
      </c>
      <c r="P14" s="1">
        <f t="shared" si="4"/>
        <v>1</v>
      </c>
      <c r="Q14" s="1"/>
      <c r="R14" s="1"/>
      <c r="S14" s="1"/>
      <c r="T14" s="1">
        <v>4</v>
      </c>
      <c r="U14" s="1"/>
      <c r="V14" s="1">
        <f t="shared" si="1"/>
        <v>13</v>
      </c>
      <c r="W14" s="1">
        <f t="shared" si="2"/>
        <v>7</v>
      </c>
      <c r="X14" s="1">
        <f t="shared" si="3"/>
        <v>6</v>
      </c>
      <c r="Y14" s="5">
        <f t="shared" ref="Y14" si="9">X14/V14</f>
        <v>0.46153846153846156</v>
      </c>
    </row>
    <row r="15" spans="1:25" x14ac:dyDescent="0.2">
      <c r="A15" s="17" t="s">
        <v>122</v>
      </c>
      <c r="B15" s="1">
        <v>1</v>
      </c>
      <c r="C15" s="1"/>
      <c r="D15" s="1">
        <v>5</v>
      </c>
      <c r="E15" s="1">
        <v>1</v>
      </c>
      <c r="F15" s="1">
        <v>1</v>
      </c>
      <c r="G15" s="5"/>
      <c r="H15" s="1">
        <v>1</v>
      </c>
      <c r="I15" s="1">
        <v>2</v>
      </c>
      <c r="J15" s="1"/>
      <c r="K15" s="1"/>
      <c r="L15" s="1"/>
      <c r="M15" s="5"/>
      <c r="N15" s="1"/>
      <c r="O15" s="1"/>
      <c r="P15" s="1">
        <f t="shared" si="4"/>
        <v>0</v>
      </c>
      <c r="Q15" s="1">
        <v>1</v>
      </c>
      <c r="R15" s="1"/>
      <c r="S15" s="1"/>
      <c r="T15" s="1"/>
      <c r="U15" s="1"/>
      <c r="V15" s="1">
        <f t="shared" si="1"/>
        <v>8</v>
      </c>
      <c r="W15" s="1">
        <f t="shared" si="2"/>
        <v>1</v>
      </c>
      <c r="X15" s="1">
        <f t="shared" si="3"/>
        <v>7</v>
      </c>
      <c r="Y15" s="5">
        <f t="shared" ref="Y15" si="10">X15/V15</f>
        <v>0.875</v>
      </c>
    </row>
    <row r="16" spans="1:25" x14ac:dyDescent="0.2">
      <c r="A16" s="17" t="s">
        <v>126</v>
      </c>
      <c r="B16" s="1">
        <v>1</v>
      </c>
      <c r="C16" s="1"/>
      <c r="D16" s="1">
        <v>5</v>
      </c>
      <c r="E16" s="1">
        <v>1</v>
      </c>
      <c r="F16" s="1">
        <v>2</v>
      </c>
      <c r="G16" s="5"/>
      <c r="H16" s="1">
        <v>1</v>
      </c>
      <c r="I16" s="1">
        <v>1</v>
      </c>
      <c r="J16" s="1"/>
      <c r="K16" s="1"/>
      <c r="L16" s="1"/>
      <c r="M16" s="5"/>
      <c r="N16" s="1"/>
      <c r="O16" s="1">
        <v>2</v>
      </c>
      <c r="P16" s="1">
        <f t="shared" si="4"/>
        <v>2</v>
      </c>
      <c r="Q16" s="1"/>
      <c r="R16" s="1"/>
      <c r="S16" s="1"/>
      <c r="T16" s="1"/>
      <c r="U16" s="1"/>
      <c r="V16" s="1">
        <f t="shared" si="1"/>
        <v>9</v>
      </c>
      <c r="W16" s="1">
        <f t="shared" si="2"/>
        <v>1</v>
      </c>
      <c r="X16" s="1">
        <f t="shared" si="3"/>
        <v>8</v>
      </c>
      <c r="Y16" s="5">
        <f t="shared" ref="Y16:Y17" si="11">X16/V16</f>
        <v>0.88888888888888884</v>
      </c>
    </row>
    <row r="17" spans="1:25" x14ac:dyDescent="0.2">
      <c r="A17" s="6"/>
      <c r="B17" s="1"/>
      <c r="C17" s="1"/>
      <c r="D17" s="1"/>
      <c r="E17" s="1"/>
      <c r="F17" s="1"/>
      <c r="G17" s="5"/>
      <c r="H17" s="1"/>
      <c r="I17" s="1"/>
      <c r="J17" s="1"/>
      <c r="K17" s="1"/>
      <c r="L17" s="1"/>
      <c r="M17" s="5"/>
      <c r="N17" s="1"/>
      <c r="O17" s="1"/>
      <c r="P17" s="1">
        <f t="shared" si="4"/>
        <v>0</v>
      </c>
      <c r="Q17" s="1"/>
      <c r="R17" s="1"/>
      <c r="S17" s="1"/>
      <c r="T17" s="1"/>
      <c r="U17" s="1"/>
      <c r="V17" s="1">
        <f t="shared" si="1"/>
        <v>0</v>
      </c>
      <c r="W17" s="1">
        <f t="shared" si="2"/>
        <v>0</v>
      </c>
      <c r="X17" s="1">
        <f t="shared" si="3"/>
        <v>0</v>
      </c>
      <c r="Y17" s="5" t="e">
        <f t="shared" si="11"/>
        <v>#DIV/0!</v>
      </c>
    </row>
    <row r="18" spans="1:25" x14ac:dyDescent="0.2">
      <c r="A18" s="9"/>
      <c r="B18" s="1"/>
      <c r="C18" s="1"/>
      <c r="D18" s="1"/>
      <c r="E18" s="1"/>
      <c r="F18" s="1"/>
      <c r="G18" s="5"/>
      <c r="H18" s="1"/>
      <c r="I18" s="1"/>
      <c r="J18" s="1"/>
      <c r="K18" s="1"/>
      <c r="L18" s="1"/>
      <c r="M18" s="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5" t="e">
        <f t="shared" ref="Y18" si="12">X18/V18</f>
        <v>#DIV/0!</v>
      </c>
    </row>
    <row r="19" spans="1:25" x14ac:dyDescent="0.2">
      <c r="A19" s="17"/>
      <c r="B19" s="1"/>
      <c r="C19" s="1"/>
      <c r="D19" s="1"/>
      <c r="E19" s="1"/>
      <c r="F19" s="1"/>
      <c r="G19" s="5"/>
      <c r="H19" s="1"/>
      <c r="I19" s="1"/>
      <c r="J19" s="1"/>
      <c r="K19" s="1"/>
      <c r="L19" s="1"/>
      <c r="M19" s="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5" t="e">
        <f t="shared" ref="Y19" si="13">X19/V19</f>
        <v>#DIV/0!</v>
      </c>
    </row>
    <row r="20" spans="1:25" x14ac:dyDescent="0.2">
      <c r="A20" s="6"/>
      <c r="B20" s="1"/>
      <c r="C20" s="1"/>
      <c r="D20" s="1"/>
      <c r="E20" s="1"/>
      <c r="F20" s="1"/>
      <c r="G20" s="5"/>
      <c r="H20" s="1"/>
      <c r="I20" s="1"/>
      <c r="J20" s="1"/>
      <c r="K20" s="1"/>
      <c r="L20" s="1"/>
      <c r="M20" s="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5" t="e">
        <f t="shared" ref="Y20" si="14">X20/V20</f>
        <v>#DIV/0!</v>
      </c>
    </row>
    <row r="21" spans="1:25" x14ac:dyDescent="0.2">
      <c r="A21" s="17"/>
      <c r="B21" s="1"/>
      <c r="C21" s="1"/>
      <c r="D21" s="1"/>
      <c r="E21" s="1"/>
      <c r="F21" s="1"/>
      <c r="G21" s="5"/>
      <c r="H21" s="1"/>
      <c r="I21" s="1"/>
      <c r="J21" s="1"/>
      <c r="K21" s="1"/>
      <c r="L21" s="1"/>
      <c r="M21" s="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5" t="e">
        <f t="shared" ref="Y21:Y22" si="15">X21/V21</f>
        <v>#DIV/0!</v>
      </c>
    </row>
    <row r="22" spans="1:25" x14ac:dyDescent="0.2">
      <c r="A22" s="1"/>
      <c r="B22" s="1"/>
      <c r="C22" s="1"/>
      <c r="D22" s="1"/>
      <c r="E22" s="1"/>
      <c r="F22" s="1"/>
      <c r="G22" s="5"/>
      <c r="H22" s="1"/>
      <c r="I22" s="1"/>
      <c r="J22" s="1"/>
      <c r="K22" s="1"/>
      <c r="L22" s="1"/>
      <c r="M22" s="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5" t="e">
        <f t="shared" si="15"/>
        <v>#DIV/0!</v>
      </c>
    </row>
    <row r="23" spans="1:25" x14ac:dyDescent="0.2">
      <c r="A23" s="1"/>
      <c r="B23" s="1"/>
      <c r="C23" s="1"/>
      <c r="D23" s="1"/>
      <c r="E23" s="1"/>
      <c r="F23" s="1"/>
      <c r="G23" s="5"/>
      <c r="H23" s="1"/>
      <c r="I23" s="1"/>
      <c r="J23" s="1"/>
      <c r="K23" s="1"/>
      <c r="L23" s="1"/>
      <c r="M23" s="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" t="e">
        <f t="shared" ref="Y23" si="16">X23/V23</f>
        <v>#DIV/0!</v>
      </c>
    </row>
    <row r="24" spans="1:25" x14ac:dyDescent="0.2">
      <c r="A24" s="1"/>
      <c r="B24" s="1"/>
      <c r="C24" s="1"/>
      <c r="D24" s="1"/>
      <c r="E24" s="1"/>
      <c r="F24" s="1"/>
      <c r="G24" s="5"/>
      <c r="H24" s="1"/>
      <c r="I24" s="1"/>
      <c r="J24" s="1"/>
      <c r="K24" s="1"/>
      <c r="L24" s="1"/>
      <c r="M24" s="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" t="e">
        <f t="shared" ref="Y24:Y25" si="17">X24/V24</f>
        <v>#DIV/0!</v>
      </c>
    </row>
    <row r="25" spans="1:25" x14ac:dyDescent="0.2">
      <c r="A25" s="6"/>
      <c r="B25" s="1"/>
      <c r="C25" s="1"/>
      <c r="D25" s="1"/>
      <c r="E25" s="1"/>
      <c r="F25" s="1"/>
      <c r="G25" s="5"/>
      <c r="H25" s="1"/>
      <c r="I25" s="1"/>
      <c r="J25" s="1"/>
      <c r="K25" s="1"/>
      <c r="L25" s="1"/>
      <c r="M25" s="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5" t="e">
        <f t="shared" si="17"/>
        <v>#DIV/0!</v>
      </c>
    </row>
    <row r="26" spans="1:25" x14ac:dyDescent="0.2">
      <c r="A26" s="6"/>
      <c r="B26" s="1"/>
      <c r="C26" s="1"/>
      <c r="D26" s="1"/>
      <c r="E26" s="1"/>
      <c r="F26" s="1"/>
      <c r="G26" s="5"/>
      <c r="H26" s="1"/>
      <c r="I26" s="1"/>
      <c r="J26" s="1"/>
      <c r="K26" s="1"/>
      <c r="L26" s="1"/>
      <c r="M26" s="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5" t="e">
        <f t="shared" ref="Y26" si="18">X26/V26</f>
        <v>#DIV/0!</v>
      </c>
    </row>
    <row r="27" spans="1:25" x14ac:dyDescent="0.2">
      <c r="A27" s="6"/>
      <c r="B27" s="1"/>
      <c r="C27" s="1"/>
      <c r="D27" s="1"/>
      <c r="E27" s="1"/>
      <c r="F27" s="1"/>
      <c r="G27" s="5"/>
      <c r="H27" s="1"/>
      <c r="I27" s="1"/>
      <c r="J27" s="1"/>
      <c r="K27" s="1"/>
      <c r="L27" s="1"/>
      <c r="M27" s="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5" t="e">
        <f t="shared" ref="Y27" si="19">X27/V27</f>
        <v>#DIV/0!</v>
      </c>
    </row>
    <row r="28" spans="1:25" x14ac:dyDescent="0.2">
      <c r="A28" s="1"/>
      <c r="B28" s="1"/>
      <c r="C28" s="1"/>
      <c r="D28" s="1"/>
      <c r="E28" s="1"/>
      <c r="F28" s="1"/>
      <c r="G28" s="5"/>
      <c r="H28" s="1"/>
      <c r="I28" s="1"/>
      <c r="J28" s="1"/>
      <c r="K28" s="1"/>
      <c r="L28" s="1"/>
      <c r="M28" s="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5" t="e">
        <f t="shared" ref="Y28" si="20">X28/V28</f>
        <v>#DIV/0!</v>
      </c>
    </row>
    <row r="29" spans="1:25" x14ac:dyDescent="0.2">
      <c r="A29" s="6"/>
      <c r="B29" s="1"/>
      <c r="C29" s="1"/>
      <c r="D29" s="1"/>
      <c r="E29" s="1"/>
      <c r="F29" s="1"/>
      <c r="G29" s="5"/>
      <c r="H29" s="1"/>
      <c r="I29" s="1"/>
      <c r="J29" s="1"/>
      <c r="K29" s="1"/>
      <c r="L29" s="1"/>
      <c r="M29" s="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5" t="e">
        <f t="shared" ref="Y29" si="21">X29/V29</f>
        <v>#DIV/0!</v>
      </c>
    </row>
    <row r="30" spans="1:25" x14ac:dyDescent="0.2">
      <c r="A30" s="9"/>
      <c r="B30" s="1"/>
      <c r="C30" s="1"/>
      <c r="D30" s="1"/>
      <c r="E30" s="1"/>
      <c r="F30" s="1"/>
      <c r="G30" s="5"/>
      <c r="H30" s="1"/>
      <c r="I30" s="1"/>
      <c r="J30" s="1"/>
      <c r="K30" s="1"/>
      <c r="L30" s="1"/>
      <c r="M30" s="5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5" t="e">
        <f t="shared" ref="Y30" si="22">X30/V30</f>
        <v>#DIV/0!</v>
      </c>
    </row>
    <row r="31" spans="1:25" x14ac:dyDescent="0.2">
      <c r="A31" s="1"/>
      <c r="B31" s="1"/>
      <c r="C31" s="1"/>
      <c r="D31" s="1"/>
      <c r="E31" s="1"/>
      <c r="F31" s="1"/>
      <c r="G31" s="5"/>
      <c r="H31" s="1"/>
      <c r="I31" s="1"/>
      <c r="J31" s="1"/>
      <c r="K31" s="1"/>
      <c r="L31" s="1"/>
      <c r="M31" s="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5" t="e">
        <f t="shared" ref="Y31" si="23">X31/V31</f>
        <v>#DIV/0!</v>
      </c>
    </row>
    <row r="32" spans="1:25" x14ac:dyDescent="0.2">
      <c r="A32" s="6"/>
      <c r="B32" s="1"/>
      <c r="C32" s="1"/>
      <c r="D32" s="1"/>
      <c r="E32" s="1"/>
      <c r="F32" s="1"/>
      <c r="G32" s="5"/>
      <c r="H32" s="1"/>
      <c r="I32" s="1"/>
      <c r="J32" s="1"/>
      <c r="K32" s="1"/>
      <c r="L32" s="1"/>
      <c r="M32" s="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5"/>
    </row>
    <row r="33" spans="1:25" x14ac:dyDescent="0.2">
      <c r="A33" s="3"/>
      <c r="B33" s="3"/>
      <c r="C33" s="3"/>
      <c r="D33" s="3"/>
      <c r="E33" s="3"/>
      <c r="F33" s="3"/>
      <c r="G33" s="10"/>
      <c r="H33" s="3"/>
      <c r="I33" s="3"/>
      <c r="J33" s="3"/>
      <c r="K33" s="3"/>
      <c r="L33" s="3"/>
      <c r="M33" s="10"/>
      <c r="N33" s="3"/>
      <c r="O33" s="3"/>
      <c r="P33" s="3"/>
      <c r="Q33" s="3"/>
      <c r="R33" s="3"/>
      <c r="S33" s="3"/>
      <c r="T33" s="3"/>
      <c r="U33" s="3"/>
    </row>
    <row r="34" spans="1:25" x14ac:dyDescent="0.2">
      <c r="A34" s="1" t="s">
        <v>12</v>
      </c>
      <c r="B34" s="1">
        <f>SUM(B4:B33)</f>
        <v>13</v>
      </c>
      <c r="C34" s="1">
        <f>AVERAGE(D4:D33)</f>
        <v>3.0769230769230771</v>
      </c>
      <c r="D34" s="1">
        <f>SUM(D4:D33)</f>
        <v>40</v>
      </c>
      <c r="E34" s="1">
        <f>SUM(E4:E33)</f>
        <v>7</v>
      </c>
      <c r="F34" s="1">
        <f>SUM(F4:F33)</f>
        <v>16</v>
      </c>
      <c r="G34" s="5">
        <f>E34/F34</f>
        <v>0.4375</v>
      </c>
      <c r="H34" s="1">
        <f>SUM(H4:H33)</f>
        <v>7</v>
      </c>
      <c r="I34" s="1">
        <f>SUM(I4:I33)</f>
        <v>18</v>
      </c>
      <c r="J34" s="2">
        <f>H34/I34</f>
        <v>0.3888888888888889</v>
      </c>
      <c r="K34" s="1">
        <f>SUM(K4:K33)</f>
        <v>5</v>
      </c>
      <c r="L34" s="1">
        <f>SUM(L4:L33)</f>
        <v>7</v>
      </c>
      <c r="M34" s="5">
        <f>K34/L34</f>
        <v>0.7142857142857143</v>
      </c>
      <c r="N34" s="1">
        <f t="shared" ref="N34:X34" si="24">SUM(N4:N33)</f>
        <v>8</v>
      </c>
      <c r="O34" s="1">
        <f t="shared" si="24"/>
        <v>16</v>
      </c>
      <c r="P34" s="1">
        <f t="shared" si="24"/>
        <v>24</v>
      </c>
      <c r="Q34" s="1">
        <f t="shared" si="24"/>
        <v>3</v>
      </c>
      <c r="R34" s="1">
        <f t="shared" si="24"/>
        <v>4</v>
      </c>
      <c r="S34" s="1">
        <f t="shared" si="24"/>
        <v>2</v>
      </c>
      <c r="T34" s="1">
        <f t="shared" si="24"/>
        <v>9</v>
      </c>
      <c r="U34" s="1">
        <f t="shared" si="24"/>
        <v>0</v>
      </c>
      <c r="V34" s="1">
        <f t="shared" si="24"/>
        <v>92</v>
      </c>
      <c r="W34" s="1">
        <f t="shared" si="24"/>
        <v>31</v>
      </c>
      <c r="X34" s="1">
        <f t="shared" si="24"/>
        <v>61</v>
      </c>
      <c r="Y34" s="5">
        <f t="shared" ref="Y34" si="25">X34/V34</f>
        <v>0.66304347826086951</v>
      </c>
    </row>
  </sheetData>
  <pageMargins left="0.7" right="0.7" top="0.75" bottom="0.75" header="0.3" footer="0.3"/>
  <pageSetup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B506D-D8DC-0141-80D7-69FBE267DAE3}">
  <dimension ref="A1:Y12"/>
  <sheetViews>
    <sheetView workbookViewId="0">
      <selection activeCell="A7" sqref="A7"/>
    </sheetView>
  </sheetViews>
  <sheetFormatPr baseColWidth="10" defaultRowHeight="16" x14ac:dyDescent="0.2"/>
  <cols>
    <col min="1" max="1" width="29.164062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7.1640625" style="13" bestFit="1" customWidth="1"/>
    <col min="8" max="8" width="6.1640625" bestFit="1" customWidth="1"/>
    <col min="9" max="9" width="5.6640625" bestFit="1" customWidth="1"/>
    <col min="10" max="10" width="6.1640625" style="13" bestFit="1" customWidth="1"/>
    <col min="11" max="11" width="4.83203125" bestFit="1" customWidth="1"/>
    <col min="12" max="12" width="4.33203125" bestFit="1" customWidth="1"/>
    <col min="13" max="13" width="6.1640625" bestFit="1" customWidth="1"/>
    <col min="14" max="14" width="6.6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130</v>
      </c>
    </row>
    <row r="3" spans="1:25" x14ac:dyDescent="0.2">
      <c r="A3" s="1"/>
      <c r="B3" s="1"/>
      <c r="C3" s="1"/>
      <c r="D3" s="1"/>
      <c r="E3" s="1"/>
      <c r="F3" s="1"/>
      <c r="G3" s="5"/>
      <c r="H3" s="1"/>
      <c r="I3" s="1"/>
      <c r="J3" s="5"/>
      <c r="K3" s="1"/>
      <c r="L3" s="1"/>
      <c r="M3" s="1"/>
      <c r="N3" s="1" t="s">
        <v>17</v>
      </c>
      <c r="O3" s="1"/>
      <c r="P3" s="1"/>
      <c r="Q3" s="1"/>
      <c r="R3" s="1"/>
      <c r="S3" s="1"/>
      <c r="T3" s="1"/>
      <c r="V3" s="1" t="s">
        <v>52</v>
      </c>
      <c r="W3" s="1" t="s">
        <v>53</v>
      </c>
      <c r="X3" s="1"/>
      <c r="Y3" s="1" t="s">
        <v>48</v>
      </c>
    </row>
    <row r="4" spans="1:25" x14ac:dyDescent="0.2">
      <c r="A4" s="1" t="s">
        <v>16</v>
      </c>
      <c r="B4" s="1" t="s">
        <v>11</v>
      </c>
      <c r="C4" s="1" t="s">
        <v>32</v>
      </c>
      <c r="D4" s="1" t="s">
        <v>1</v>
      </c>
      <c r="E4" s="1" t="s">
        <v>10</v>
      </c>
      <c r="F4" s="1" t="s">
        <v>2</v>
      </c>
      <c r="G4" s="5" t="s">
        <v>3</v>
      </c>
      <c r="H4" s="1" t="s">
        <v>5</v>
      </c>
      <c r="I4" s="1" t="s">
        <v>4</v>
      </c>
      <c r="J4" s="5" t="s">
        <v>6</v>
      </c>
      <c r="K4" s="1" t="s">
        <v>7</v>
      </c>
      <c r="L4" s="1" t="s">
        <v>8</v>
      </c>
      <c r="M4" s="1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19</v>
      </c>
      <c r="S4" s="1" t="s">
        <v>20</v>
      </c>
      <c r="T4" s="1" t="s">
        <v>9</v>
      </c>
      <c r="U4" s="1" t="s">
        <v>21</v>
      </c>
      <c r="V4" s="1" t="s">
        <v>54</v>
      </c>
      <c r="W4" s="1" t="s">
        <v>54</v>
      </c>
      <c r="X4" s="1" t="s">
        <v>47</v>
      </c>
      <c r="Y4" s="1" t="s">
        <v>49</v>
      </c>
    </row>
    <row r="5" spans="1:25" x14ac:dyDescent="0.2">
      <c r="A5" s="6" t="s">
        <v>129</v>
      </c>
      <c r="B5" s="1">
        <v>1</v>
      </c>
      <c r="C5" s="1"/>
      <c r="D5" s="1">
        <v>2</v>
      </c>
      <c r="E5" s="1">
        <v>0</v>
      </c>
      <c r="F5" s="1">
        <v>1</v>
      </c>
      <c r="G5" s="5"/>
      <c r="H5" s="1"/>
      <c r="I5" s="1"/>
      <c r="J5" s="5"/>
      <c r="K5" s="1">
        <v>2</v>
      </c>
      <c r="L5" s="1">
        <v>4</v>
      </c>
      <c r="M5" s="1"/>
      <c r="N5" s="1">
        <v>1</v>
      </c>
      <c r="O5" s="1"/>
      <c r="P5" s="1"/>
      <c r="Q5" s="1"/>
      <c r="R5" s="1"/>
      <c r="S5" s="1"/>
      <c r="T5" s="1"/>
      <c r="U5" s="1"/>
      <c r="V5" s="1">
        <f t="shared" ref="V5" si="0">D5+E5+H5+K5+P5+Q5+R5+S5+U5</f>
        <v>4</v>
      </c>
      <c r="W5" s="1">
        <f t="shared" ref="W5" si="1">F5-E5+I5-H5+L5-K5+T5</f>
        <v>3</v>
      </c>
      <c r="X5" s="1">
        <f t="shared" ref="X5" si="2">V5-W5</f>
        <v>1</v>
      </c>
      <c r="Y5" s="5">
        <f>X5/V5</f>
        <v>0.25</v>
      </c>
    </row>
    <row r="6" spans="1:25" x14ac:dyDescent="0.2">
      <c r="A6" s="6"/>
      <c r="B6" s="1"/>
      <c r="C6" s="1"/>
      <c r="D6" s="1"/>
      <c r="E6" s="1"/>
      <c r="F6" s="1"/>
      <c r="G6" s="5"/>
      <c r="H6" s="1"/>
      <c r="I6" s="1"/>
      <c r="J6" s="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5"/>
    </row>
    <row r="7" spans="1:25" x14ac:dyDescent="0.2">
      <c r="A7" s="6"/>
      <c r="B7" s="1"/>
      <c r="C7" s="1"/>
      <c r="D7" s="1"/>
      <c r="E7" s="1"/>
      <c r="F7" s="1"/>
      <c r="G7" s="5"/>
      <c r="H7" s="1"/>
      <c r="I7" s="1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V7" s="1"/>
      <c r="W7" s="1"/>
      <c r="X7" s="1"/>
      <c r="Y7" s="5"/>
    </row>
    <row r="8" spans="1:25" x14ac:dyDescent="0.2">
      <c r="A8" s="6"/>
      <c r="B8" s="1"/>
      <c r="C8" s="1"/>
      <c r="D8" s="1"/>
      <c r="E8" s="1"/>
      <c r="F8" s="1"/>
      <c r="G8" s="5"/>
      <c r="H8" s="1"/>
      <c r="I8" s="1"/>
      <c r="J8" s="5"/>
      <c r="K8" s="1"/>
      <c r="L8" s="1"/>
      <c r="M8" s="1"/>
      <c r="N8" s="1"/>
      <c r="O8" s="1"/>
      <c r="P8" s="1"/>
      <c r="Q8" s="1"/>
      <c r="R8" s="1"/>
      <c r="S8" s="1"/>
      <c r="T8" s="1"/>
      <c r="V8" s="1"/>
      <c r="W8" s="1"/>
      <c r="X8" s="1"/>
      <c r="Y8" s="5"/>
    </row>
    <row r="9" spans="1:25" x14ac:dyDescent="0.2">
      <c r="A9" s="1"/>
      <c r="B9" s="1"/>
      <c r="C9" s="1"/>
      <c r="D9" s="1"/>
      <c r="E9" s="1"/>
      <c r="F9" s="1"/>
      <c r="G9" s="5"/>
      <c r="H9" s="1"/>
      <c r="I9" s="1"/>
      <c r="J9" s="5"/>
      <c r="K9" s="1"/>
      <c r="L9" s="1"/>
      <c r="M9" s="1"/>
      <c r="N9" s="1"/>
      <c r="O9" s="1"/>
      <c r="P9" s="1"/>
      <c r="Q9" s="1"/>
      <c r="R9" s="1"/>
      <c r="S9" s="1"/>
      <c r="T9" s="1"/>
      <c r="V9" s="1"/>
      <c r="W9" s="1"/>
      <c r="X9" s="1"/>
      <c r="Y9" s="5"/>
    </row>
    <row r="10" spans="1:25" x14ac:dyDescent="0.2">
      <c r="B10" s="1"/>
      <c r="C10" s="1"/>
      <c r="D10" s="1"/>
      <c r="E10" s="1"/>
      <c r="F10" s="1"/>
      <c r="G10" s="5"/>
      <c r="H10" s="1"/>
      <c r="I10" s="1"/>
      <c r="J10" s="5"/>
      <c r="K10" s="1"/>
      <c r="L10" s="1"/>
      <c r="M10" s="1"/>
      <c r="N10" s="1"/>
      <c r="O10" s="1"/>
      <c r="P10" s="1">
        <f t="shared" ref="P10" si="3">N10+O10</f>
        <v>0</v>
      </c>
      <c r="Q10" s="1"/>
      <c r="R10" s="1"/>
      <c r="S10" s="1"/>
      <c r="T10" s="1"/>
    </row>
    <row r="11" spans="1:25" x14ac:dyDescent="0.2">
      <c r="A11" s="4"/>
      <c r="B11" s="3"/>
      <c r="C11" s="3"/>
      <c r="D11" s="3"/>
      <c r="E11" s="3"/>
      <c r="F11" s="3"/>
      <c r="G11" s="10"/>
      <c r="H11" s="3"/>
      <c r="I11" s="3"/>
      <c r="J11" s="10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</row>
    <row r="12" spans="1:25" x14ac:dyDescent="0.2">
      <c r="A12" t="s">
        <v>12</v>
      </c>
      <c r="B12" s="1">
        <f>SUM(B5:B11)</f>
        <v>1</v>
      </c>
      <c r="C12" s="1">
        <f>AVERAGE(D5:D11)</f>
        <v>2</v>
      </c>
      <c r="D12" s="1">
        <f>SUM(D5:D11)</f>
        <v>2</v>
      </c>
      <c r="E12" s="1">
        <f>SUM(E5:E11)</f>
        <v>0</v>
      </c>
      <c r="F12" s="1">
        <f>SUM(F5:F11)</f>
        <v>1</v>
      </c>
      <c r="G12" s="5">
        <f>E12/F12</f>
        <v>0</v>
      </c>
      <c r="H12" s="1">
        <f>SUM(H5:H11)</f>
        <v>0</v>
      </c>
      <c r="I12" s="1">
        <f>SUM(I5:I11)</f>
        <v>0</v>
      </c>
      <c r="J12" s="5" t="e">
        <f>H12/I12</f>
        <v>#DIV/0!</v>
      </c>
      <c r="K12" s="1">
        <f>SUM(K5:K11)</f>
        <v>2</v>
      </c>
      <c r="L12" s="1">
        <f>SUM(L5:L11)</f>
        <v>4</v>
      </c>
      <c r="M12" s="2">
        <f>K12/L12</f>
        <v>0.5</v>
      </c>
      <c r="N12" s="1">
        <f t="shared" ref="N12:X12" si="4">SUM(N5:N11)</f>
        <v>1</v>
      </c>
      <c r="O12" s="1">
        <f t="shared" si="4"/>
        <v>0</v>
      </c>
      <c r="P12" s="1">
        <f t="shared" si="4"/>
        <v>0</v>
      </c>
      <c r="Q12" s="1">
        <f t="shared" si="4"/>
        <v>0</v>
      </c>
      <c r="R12" s="1">
        <f t="shared" si="4"/>
        <v>0</v>
      </c>
      <c r="S12" s="1">
        <f t="shared" si="4"/>
        <v>0</v>
      </c>
      <c r="T12" s="1">
        <f t="shared" si="4"/>
        <v>0</v>
      </c>
      <c r="U12" s="1">
        <f t="shared" si="4"/>
        <v>0</v>
      </c>
      <c r="V12" s="1">
        <f t="shared" si="4"/>
        <v>4</v>
      </c>
      <c r="W12" s="1">
        <f t="shared" si="4"/>
        <v>3</v>
      </c>
      <c r="X12" s="1">
        <f t="shared" si="4"/>
        <v>1</v>
      </c>
      <c r="Y12" s="5">
        <f t="shared" ref="Y12" si="5">X12/V12</f>
        <v>0.25</v>
      </c>
    </row>
  </sheetData>
  <pageMargins left="0.7" right="0.7" top="0.75" bottom="0.75" header="0.3" footer="0.3"/>
  <pageSetup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6B05-7CD2-B645-8726-7F017B552359}">
  <dimension ref="A1:Y31"/>
  <sheetViews>
    <sheetView workbookViewId="0">
      <pane ySplit="1400" activePane="bottomLeft"/>
      <selection activeCell="G1" sqref="G1:G1048576"/>
      <selection pane="bottomLeft" sqref="A1:Y31"/>
    </sheetView>
  </sheetViews>
  <sheetFormatPr baseColWidth="10" defaultRowHeight="16" x14ac:dyDescent="0.2"/>
  <cols>
    <col min="1" max="1" width="22.33203125" bestFit="1" customWidth="1"/>
    <col min="2" max="2" width="3.1640625" style="1" bestFit="1" customWidth="1"/>
    <col min="3" max="3" width="4.5" style="1" bestFit="1" customWidth="1"/>
    <col min="4" max="5" width="6.1640625" style="1" bestFit="1" customWidth="1"/>
    <col min="6" max="6" width="5.6640625" style="1" bestFit="1" customWidth="1"/>
    <col min="7" max="7" width="7.1640625" style="5" bestFit="1" customWidth="1"/>
    <col min="8" max="8" width="6.1640625" style="1" bestFit="1" customWidth="1"/>
    <col min="9" max="9" width="5.6640625" style="1" bestFit="1" customWidth="1"/>
    <col min="10" max="10" width="7.5" style="1" bestFit="1" customWidth="1"/>
    <col min="11" max="11" width="4.83203125" style="1" bestFit="1" customWidth="1"/>
    <col min="12" max="12" width="4.33203125" style="1" bestFit="1" customWidth="1"/>
    <col min="13" max="13" width="5.6640625" style="5" bestFit="1" customWidth="1"/>
    <col min="14" max="14" width="6.1640625" style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style="1" bestFit="1" customWidth="1"/>
    <col min="23" max="23" width="6.1640625" style="1" bestFit="1" customWidth="1"/>
    <col min="24" max="24" width="5.33203125" style="1" bestFit="1" customWidth="1"/>
    <col min="25" max="25" width="9" style="5" bestFit="1" customWidth="1"/>
  </cols>
  <sheetData>
    <row r="1" spans="1:25" x14ac:dyDescent="0.2">
      <c r="A1" t="s">
        <v>25</v>
      </c>
    </row>
    <row r="2" spans="1:25" x14ac:dyDescent="0.2">
      <c r="A2" s="1"/>
      <c r="N2" s="1" t="s">
        <v>17</v>
      </c>
      <c r="V2" s="1" t="s">
        <v>52</v>
      </c>
      <c r="W2" s="1" t="s">
        <v>53</v>
      </c>
      <c r="Y2" s="5" t="s">
        <v>48</v>
      </c>
    </row>
    <row r="3" spans="1:25" x14ac:dyDescent="0.2">
      <c r="A3" s="1" t="s">
        <v>16</v>
      </c>
      <c r="B3" s="1" t="s">
        <v>11</v>
      </c>
      <c r="C3" s="1" t="s">
        <v>32</v>
      </c>
      <c r="D3" s="1" t="s">
        <v>1</v>
      </c>
      <c r="E3" s="1" t="s">
        <v>10</v>
      </c>
      <c r="F3" s="1" t="s">
        <v>2</v>
      </c>
      <c r="G3" s="5" t="s">
        <v>3</v>
      </c>
      <c r="H3" s="1" t="s">
        <v>5</v>
      </c>
      <c r="I3" s="1" t="s">
        <v>4</v>
      </c>
      <c r="J3" s="1" t="s">
        <v>6</v>
      </c>
      <c r="K3" s="1" t="s">
        <v>7</v>
      </c>
      <c r="L3" s="1" t="s">
        <v>8</v>
      </c>
      <c r="M3" s="5" t="s">
        <v>39</v>
      </c>
      <c r="N3" s="1" t="s">
        <v>14</v>
      </c>
      <c r="O3" s="1" t="s">
        <v>15</v>
      </c>
      <c r="P3" s="1" t="s">
        <v>13</v>
      </c>
      <c r="Q3" s="1" t="s">
        <v>18</v>
      </c>
      <c r="R3" s="1" t="s">
        <v>19</v>
      </c>
      <c r="S3" s="1" t="s">
        <v>20</v>
      </c>
      <c r="T3" s="1" t="s">
        <v>9</v>
      </c>
      <c r="U3" s="1" t="s">
        <v>21</v>
      </c>
      <c r="V3" s="1" t="s">
        <v>54</v>
      </c>
      <c r="W3" s="1" t="s">
        <v>54</v>
      </c>
      <c r="X3" s="1" t="s">
        <v>47</v>
      </c>
      <c r="Y3" s="5" t="s">
        <v>49</v>
      </c>
    </row>
    <row r="4" spans="1:25" x14ac:dyDescent="0.2">
      <c r="A4" t="s">
        <v>22</v>
      </c>
      <c r="B4" s="1">
        <v>1</v>
      </c>
      <c r="D4" s="1">
        <v>2</v>
      </c>
      <c r="E4" s="1">
        <v>1</v>
      </c>
      <c r="F4" s="1">
        <v>1</v>
      </c>
      <c r="G4" s="5">
        <f t="shared" ref="G4:G29" si="0">E4/F4</f>
        <v>1</v>
      </c>
      <c r="H4" s="1">
        <v>0</v>
      </c>
      <c r="I4" s="1">
        <v>0</v>
      </c>
      <c r="J4" s="2" t="e">
        <f t="shared" ref="J4" si="1">H4/I4</f>
        <v>#DIV/0!</v>
      </c>
      <c r="K4" s="1">
        <v>0</v>
      </c>
      <c r="L4" s="1">
        <v>0</v>
      </c>
      <c r="T4" s="1">
        <v>1</v>
      </c>
      <c r="V4" s="1">
        <f t="shared" ref="V4" si="2">D4+E4+H4+K4+P4+Q4+R4+S4+U4</f>
        <v>3</v>
      </c>
      <c r="W4" s="1">
        <f t="shared" ref="W4" si="3">F4-E4+I4-H4+L4-K4+T4</f>
        <v>1</v>
      </c>
      <c r="X4" s="1">
        <f t="shared" ref="X4" si="4">V4-W4</f>
        <v>2</v>
      </c>
      <c r="Y4" s="5">
        <f t="shared" ref="Y4:Y9" si="5">X4/V4</f>
        <v>0.66666666666666663</v>
      </c>
    </row>
    <row r="5" spans="1:25" x14ac:dyDescent="0.2">
      <c r="A5" s="1" t="s">
        <v>57</v>
      </c>
      <c r="B5" s="1">
        <v>1</v>
      </c>
      <c r="D5" s="1">
        <v>0</v>
      </c>
      <c r="E5" s="1">
        <v>0</v>
      </c>
      <c r="F5" s="1">
        <v>1</v>
      </c>
      <c r="G5" s="5">
        <f t="shared" si="0"/>
        <v>0</v>
      </c>
      <c r="S5" s="1">
        <v>1</v>
      </c>
      <c r="V5" s="1">
        <f t="shared" ref="V5" si="6">D5+E5+H5+K5+P5+Q5+R5+S5+U5</f>
        <v>1</v>
      </c>
      <c r="W5" s="1">
        <f t="shared" ref="W5" si="7">F5-E5+I5-H5+L5-K5+T5</f>
        <v>1</v>
      </c>
      <c r="X5" s="1">
        <f t="shared" ref="X5" si="8">V5-W5</f>
        <v>0</v>
      </c>
      <c r="Y5" s="5">
        <f t="shared" si="5"/>
        <v>0</v>
      </c>
    </row>
    <row r="6" spans="1:25" x14ac:dyDescent="0.2">
      <c r="A6" s="9" t="s">
        <v>58</v>
      </c>
      <c r="B6" s="1">
        <v>1</v>
      </c>
      <c r="D6" s="1">
        <v>3</v>
      </c>
      <c r="E6" s="1">
        <v>1</v>
      </c>
      <c r="F6" s="1">
        <v>1</v>
      </c>
      <c r="G6" s="5">
        <f t="shared" si="0"/>
        <v>1</v>
      </c>
      <c r="K6" s="1">
        <v>1</v>
      </c>
      <c r="L6" s="1">
        <v>1</v>
      </c>
      <c r="M6" s="5">
        <f>K6/L6</f>
        <v>1</v>
      </c>
      <c r="V6" s="1">
        <f t="shared" ref="V6" si="9">D6+E6+H6+K6+P6+Q6+R6+S6+U6</f>
        <v>5</v>
      </c>
      <c r="W6" s="1">
        <f t="shared" ref="W6" si="10">F6-E6+I6-H6+L6-K6+T6</f>
        <v>0</v>
      </c>
      <c r="X6" s="1">
        <f t="shared" ref="X6" si="11">V6-W6</f>
        <v>5</v>
      </c>
      <c r="Y6" s="5">
        <f t="shared" si="5"/>
        <v>1</v>
      </c>
    </row>
    <row r="7" spans="1:25" x14ac:dyDescent="0.2">
      <c r="A7" s="6" t="s">
        <v>59</v>
      </c>
      <c r="B7" s="1">
        <v>1</v>
      </c>
      <c r="D7" s="1">
        <v>3</v>
      </c>
      <c r="E7" s="1">
        <v>0</v>
      </c>
      <c r="F7" s="1">
        <v>1</v>
      </c>
      <c r="G7" s="5">
        <f t="shared" si="0"/>
        <v>0</v>
      </c>
      <c r="H7" s="1">
        <v>1</v>
      </c>
      <c r="I7" s="1">
        <v>1</v>
      </c>
      <c r="K7" s="1">
        <v>0</v>
      </c>
      <c r="L7" s="1">
        <v>2</v>
      </c>
      <c r="N7" s="1">
        <v>3</v>
      </c>
      <c r="O7" s="1">
        <v>2</v>
      </c>
      <c r="P7" s="1">
        <f t="shared" ref="P7:P28" si="12">N7+O7</f>
        <v>5</v>
      </c>
      <c r="V7" s="1">
        <f t="shared" ref="V7" si="13">D7+E7+H7+K7+P7+Q7+R7+S7+U7</f>
        <v>9</v>
      </c>
      <c r="W7" s="1">
        <f t="shared" ref="W7" si="14">F7-E7+I7-H7+L7-K7+T7</f>
        <v>3</v>
      </c>
      <c r="X7" s="1">
        <f t="shared" ref="X7" si="15">V7-W7</f>
        <v>6</v>
      </c>
      <c r="Y7" s="5">
        <f t="shared" si="5"/>
        <v>0.66666666666666663</v>
      </c>
    </row>
    <row r="8" spans="1:25" x14ac:dyDescent="0.2">
      <c r="A8" s="17" t="s">
        <v>60</v>
      </c>
      <c r="B8" s="1">
        <v>1</v>
      </c>
      <c r="D8" s="1">
        <v>2</v>
      </c>
      <c r="E8" s="1">
        <v>1</v>
      </c>
      <c r="F8" s="1">
        <v>1</v>
      </c>
      <c r="G8" s="5">
        <f t="shared" si="0"/>
        <v>1</v>
      </c>
      <c r="O8" s="1">
        <v>3</v>
      </c>
      <c r="P8" s="1">
        <f t="shared" si="12"/>
        <v>3</v>
      </c>
      <c r="Q8" s="1">
        <v>1</v>
      </c>
      <c r="V8" s="1">
        <f t="shared" ref="V8" si="16">D8+E8+H8+K8+P8+Q8+R8+S8+U8</f>
        <v>7</v>
      </c>
      <c r="W8" s="1">
        <f t="shared" ref="W8" si="17">F8-E8+I8-H8+L8-K8+T8</f>
        <v>0</v>
      </c>
      <c r="X8" s="1">
        <f t="shared" ref="X8" si="18">V8-W8</f>
        <v>7</v>
      </c>
      <c r="Y8" s="5">
        <f t="shared" si="5"/>
        <v>1</v>
      </c>
    </row>
    <row r="9" spans="1:25" x14ac:dyDescent="0.2">
      <c r="A9" s="9" t="s">
        <v>62</v>
      </c>
      <c r="B9" s="1">
        <v>1</v>
      </c>
      <c r="D9" s="1">
        <v>8</v>
      </c>
      <c r="E9" s="1">
        <v>4</v>
      </c>
      <c r="F9" s="1">
        <v>5</v>
      </c>
      <c r="G9" s="5">
        <f t="shared" si="0"/>
        <v>0.8</v>
      </c>
      <c r="H9" s="1">
        <v>0</v>
      </c>
      <c r="I9" s="1">
        <v>1</v>
      </c>
      <c r="K9" s="1">
        <v>0</v>
      </c>
      <c r="L9" s="1">
        <v>1</v>
      </c>
      <c r="N9" s="1">
        <v>3</v>
      </c>
      <c r="O9" s="1">
        <v>3</v>
      </c>
      <c r="P9" s="1">
        <f t="shared" si="12"/>
        <v>6</v>
      </c>
      <c r="V9" s="1">
        <f t="shared" ref="V9" si="19">D9+E9+H9+K9+P9+Q9+R9+S9+U9</f>
        <v>18</v>
      </c>
      <c r="W9" s="1">
        <f t="shared" ref="W9" si="20">F9-E9+I9-H9+L9-K9+T9</f>
        <v>3</v>
      </c>
      <c r="X9" s="1">
        <f t="shared" ref="X9" si="21">V9-W9</f>
        <v>15</v>
      </c>
      <c r="Y9" s="5">
        <f t="shared" si="5"/>
        <v>0.83333333333333337</v>
      </c>
    </row>
    <row r="10" spans="1:25" x14ac:dyDescent="0.2">
      <c r="A10" s="6" t="s">
        <v>67</v>
      </c>
      <c r="B10" s="1">
        <v>1</v>
      </c>
      <c r="D10" s="1">
        <v>8</v>
      </c>
      <c r="E10" s="1">
        <v>1</v>
      </c>
      <c r="F10" s="1">
        <v>1</v>
      </c>
      <c r="G10" s="5">
        <f t="shared" si="0"/>
        <v>1</v>
      </c>
      <c r="K10" s="1">
        <v>6</v>
      </c>
      <c r="L10" s="1">
        <v>6</v>
      </c>
      <c r="O10" s="1">
        <v>3</v>
      </c>
      <c r="P10" s="1">
        <f t="shared" si="12"/>
        <v>3</v>
      </c>
      <c r="R10" s="1">
        <v>2</v>
      </c>
      <c r="S10" s="1">
        <v>1</v>
      </c>
      <c r="V10" s="1">
        <f t="shared" ref="V10" si="22">D10+E10+H10+K10+P10+Q10+R10+S10+U10</f>
        <v>21</v>
      </c>
      <c r="W10" s="1">
        <f t="shared" ref="W10" si="23">F10-E10+I10-H10+L10-K10+T10</f>
        <v>0</v>
      </c>
      <c r="X10" s="1">
        <f t="shared" ref="X10" si="24">V10-W10</f>
        <v>21</v>
      </c>
      <c r="Y10" s="5">
        <f t="shared" ref="Y10" si="25">X10/V10</f>
        <v>1</v>
      </c>
    </row>
    <row r="11" spans="1:25" x14ac:dyDescent="0.2">
      <c r="A11" s="6" t="s">
        <v>63</v>
      </c>
      <c r="B11" s="1">
        <v>1</v>
      </c>
      <c r="D11" s="1">
        <v>0</v>
      </c>
      <c r="H11" s="1">
        <v>0</v>
      </c>
      <c r="I11" s="1">
        <v>1</v>
      </c>
      <c r="N11" s="1">
        <v>1</v>
      </c>
      <c r="P11" s="1">
        <f t="shared" si="12"/>
        <v>1</v>
      </c>
      <c r="V11" s="1">
        <f t="shared" ref="V11" si="26">D11+E11+H11+K11+P11+Q11+R11+S11+U11</f>
        <v>1</v>
      </c>
      <c r="W11" s="1">
        <f t="shared" ref="W11" si="27">F11-E11+I11-H11+L11-K11+T11</f>
        <v>1</v>
      </c>
      <c r="X11" s="1">
        <f t="shared" ref="X11" si="28">V11-W11</f>
        <v>0</v>
      </c>
      <c r="Y11" s="5">
        <f t="shared" ref="Y11" si="29">X11/V11</f>
        <v>0</v>
      </c>
    </row>
    <row r="12" spans="1:25" x14ac:dyDescent="0.2">
      <c r="A12" s="6" t="s">
        <v>68</v>
      </c>
      <c r="B12" s="1">
        <v>1</v>
      </c>
      <c r="D12" s="1">
        <v>0</v>
      </c>
      <c r="E12" s="1">
        <v>0</v>
      </c>
      <c r="F12" s="1">
        <v>1</v>
      </c>
      <c r="G12" s="5">
        <f t="shared" si="0"/>
        <v>0</v>
      </c>
      <c r="O12" s="1">
        <v>1</v>
      </c>
      <c r="P12" s="1">
        <f t="shared" si="12"/>
        <v>1</v>
      </c>
      <c r="V12" s="1">
        <f t="shared" ref="V12:V13" si="30">D12+E12+H12+K12+P12+Q12+R12+S12+U12</f>
        <v>1</v>
      </c>
      <c r="W12" s="1">
        <f t="shared" ref="W12:W13" si="31">F12-E12+I12-H12+L12-K12+T12</f>
        <v>1</v>
      </c>
      <c r="X12" s="1">
        <f t="shared" ref="X12:X13" si="32">V12-W12</f>
        <v>0</v>
      </c>
      <c r="Y12" s="5">
        <f t="shared" ref="Y12:Y13" si="33">X12/V12</f>
        <v>0</v>
      </c>
    </row>
    <row r="13" spans="1:25" x14ac:dyDescent="0.2">
      <c r="A13" s="6" t="s">
        <v>69</v>
      </c>
      <c r="B13" s="1">
        <v>1</v>
      </c>
      <c r="D13" s="1">
        <v>5</v>
      </c>
      <c r="E13" s="1">
        <v>1</v>
      </c>
      <c r="F13" s="1">
        <v>1</v>
      </c>
      <c r="G13" s="5">
        <f t="shared" si="0"/>
        <v>1</v>
      </c>
      <c r="H13" s="1">
        <v>1</v>
      </c>
      <c r="I13" s="1">
        <v>1</v>
      </c>
      <c r="J13" s="2">
        <f>H13/I13</f>
        <v>1</v>
      </c>
      <c r="O13" s="1">
        <v>1</v>
      </c>
      <c r="P13" s="1">
        <f t="shared" si="12"/>
        <v>1</v>
      </c>
      <c r="R13" s="1">
        <v>1</v>
      </c>
      <c r="V13" s="1">
        <f t="shared" si="30"/>
        <v>9</v>
      </c>
      <c r="W13" s="1">
        <f t="shared" si="31"/>
        <v>0</v>
      </c>
      <c r="X13" s="1">
        <f t="shared" si="32"/>
        <v>9</v>
      </c>
      <c r="Y13" s="5">
        <f t="shared" si="33"/>
        <v>1</v>
      </c>
    </row>
    <row r="14" spans="1:25" x14ac:dyDescent="0.2">
      <c r="A14" s="1" t="s">
        <v>70</v>
      </c>
      <c r="B14" s="1">
        <v>1</v>
      </c>
      <c r="D14" s="1">
        <v>2</v>
      </c>
      <c r="E14" s="1">
        <v>1</v>
      </c>
      <c r="F14" s="1">
        <v>1</v>
      </c>
      <c r="G14" s="5">
        <f t="shared" si="0"/>
        <v>1</v>
      </c>
      <c r="H14" s="1">
        <v>0</v>
      </c>
      <c r="I14" s="1">
        <v>1</v>
      </c>
      <c r="J14" s="2">
        <f>H14/I14</f>
        <v>0</v>
      </c>
      <c r="P14" s="1">
        <f t="shared" si="12"/>
        <v>0</v>
      </c>
      <c r="Q14" s="1">
        <v>1</v>
      </c>
      <c r="T14" s="1">
        <v>1</v>
      </c>
      <c r="V14" s="1">
        <f t="shared" ref="V14" si="34">D14+E14+H14+K14+P14+Q14+R14+S14+U14</f>
        <v>4</v>
      </c>
      <c r="W14" s="1">
        <f t="shared" ref="W14" si="35">F14-E14+I14-H14+L14-K14+T14</f>
        <v>2</v>
      </c>
      <c r="X14" s="1">
        <f t="shared" ref="X14" si="36">V14-W14</f>
        <v>2</v>
      </c>
      <c r="Y14" s="5">
        <f t="shared" ref="Y14" si="37">X14/V14</f>
        <v>0.5</v>
      </c>
    </row>
    <row r="15" spans="1:25" x14ac:dyDescent="0.2">
      <c r="A15" s="1" t="s">
        <v>66</v>
      </c>
      <c r="B15" s="1">
        <v>1</v>
      </c>
      <c r="D15" s="1">
        <v>9</v>
      </c>
      <c r="E15" s="1">
        <v>4</v>
      </c>
      <c r="F15" s="1">
        <v>6</v>
      </c>
      <c r="G15" s="5">
        <f t="shared" si="0"/>
        <v>0.66666666666666663</v>
      </c>
      <c r="K15" s="1">
        <v>1</v>
      </c>
      <c r="L15" s="1">
        <v>2</v>
      </c>
      <c r="M15" s="5">
        <f>K15/L15</f>
        <v>0.5</v>
      </c>
      <c r="N15" s="1">
        <v>2</v>
      </c>
      <c r="O15" s="1">
        <v>3</v>
      </c>
      <c r="P15" s="1">
        <f t="shared" si="12"/>
        <v>5</v>
      </c>
      <c r="Q15" s="1">
        <v>4</v>
      </c>
      <c r="R15" s="1">
        <v>1</v>
      </c>
      <c r="S15" s="1">
        <v>1</v>
      </c>
      <c r="V15" s="1">
        <f t="shared" ref="V15" si="38">D15+E15+H15+K15+P15+Q15+R15+S15+U15</f>
        <v>25</v>
      </c>
      <c r="W15" s="1">
        <f t="shared" ref="W15" si="39">F15-E15+I15-H15+L15-K15+T15</f>
        <v>3</v>
      </c>
      <c r="X15" s="1">
        <f t="shared" ref="X15" si="40">V15-W15</f>
        <v>22</v>
      </c>
      <c r="Y15" s="5">
        <f t="shared" ref="Y15" si="41">X15/V15</f>
        <v>0.88</v>
      </c>
    </row>
    <row r="16" spans="1:25" x14ac:dyDescent="0.2">
      <c r="A16" s="6" t="s">
        <v>71</v>
      </c>
      <c r="B16" s="1">
        <v>1</v>
      </c>
      <c r="D16" s="1">
        <v>0</v>
      </c>
      <c r="E16" s="1">
        <v>0</v>
      </c>
      <c r="F16" s="1">
        <v>1</v>
      </c>
      <c r="G16" s="5">
        <f t="shared" si="0"/>
        <v>0</v>
      </c>
      <c r="P16" s="1">
        <f t="shared" si="12"/>
        <v>0</v>
      </c>
      <c r="Q16" s="1">
        <v>1</v>
      </c>
      <c r="V16" s="1">
        <f t="shared" ref="V16:V17" si="42">D16+E16+H16+K16+P16+Q16+R16+S16+U16</f>
        <v>1</v>
      </c>
      <c r="W16" s="1">
        <f t="shared" ref="W16:W17" si="43">F16-E16+I16-H16+L16-K16+T16</f>
        <v>1</v>
      </c>
      <c r="X16" s="1">
        <f t="shared" ref="X16:X17" si="44">V16-W16</f>
        <v>0</v>
      </c>
      <c r="Y16" s="5">
        <f t="shared" ref="Y16:Y17" si="45">X16/V16</f>
        <v>0</v>
      </c>
    </row>
    <row r="17" spans="1:25" x14ac:dyDescent="0.2">
      <c r="A17" s="1" t="s">
        <v>72</v>
      </c>
      <c r="B17" s="1">
        <v>1</v>
      </c>
      <c r="D17" s="1">
        <v>2</v>
      </c>
      <c r="E17" s="1">
        <v>1</v>
      </c>
      <c r="F17" s="1">
        <v>1</v>
      </c>
      <c r="G17" s="5">
        <f t="shared" si="0"/>
        <v>1</v>
      </c>
      <c r="N17" s="1">
        <v>1</v>
      </c>
      <c r="O17" s="1">
        <v>4</v>
      </c>
      <c r="P17" s="1">
        <f t="shared" si="12"/>
        <v>5</v>
      </c>
      <c r="Q17" s="1">
        <v>2</v>
      </c>
      <c r="T17" s="1">
        <v>1</v>
      </c>
      <c r="V17" s="1">
        <f t="shared" si="42"/>
        <v>10</v>
      </c>
      <c r="W17" s="1">
        <f t="shared" si="43"/>
        <v>1</v>
      </c>
      <c r="X17" s="1">
        <f t="shared" si="44"/>
        <v>9</v>
      </c>
      <c r="Y17" s="5">
        <f t="shared" si="45"/>
        <v>0.9</v>
      </c>
    </row>
    <row r="18" spans="1:25" x14ac:dyDescent="0.2">
      <c r="A18" s="17" t="s">
        <v>73</v>
      </c>
      <c r="B18" s="1">
        <v>1</v>
      </c>
      <c r="D18" s="1">
        <v>0</v>
      </c>
      <c r="O18" s="1">
        <v>5</v>
      </c>
      <c r="P18" s="1">
        <f t="shared" si="12"/>
        <v>5</v>
      </c>
      <c r="Q18" s="1">
        <v>1</v>
      </c>
      <c r="R18" s="1">
        <v>4</v>
      </c>
      <c r="S18" s="1">
        <v>1</v>
      </c>
      <c r="T18" s="1">
        <v>2</v>
      </c>
      <c r="V18" s="1">
        <f t="shared" ref="V18" si="46">D18+E18+H18+K18+P18+Q18+R18+S18+U18</f>
        <v>11</v>
      </c>
      <c r="W18" s="1">
        <f t="shared" ref="W18" si="47">F18-E18+I18-H18+L18-K18+T18</f>
        <v>2</v>
      </c>
      <c r="X18" s="1">
        <f t="shared" ref="X18" si="48">V18-W18</f>
        <v>9</v>
      </c>
      <c r="Y18" s="5">
        <f t="shared" ref="Y18" si="49">X18/V18</f>
        <v>0.81818181818181823</v>
      </c>
    </row>
    <row r="19" spans="1:25" x14ac:dyDescent="0.2">
      <c r="A19" s="1" t="s">
        <v>74</v>
      </c>
      <c r="B19" s="1">
        <v>1</v>
      </c>
      <c r="D19" s="1">
        <v>2</v>
      </c>
      <c r="E19" s="1">
        <v>1</v>
      </c>
      <c r="F19" s="1">
        <v>1</v>
      </c>
      <c r="G19" s="5">
        <f t="shared" si="0"/>
        <v>1</v>
      </c>
      <c r="H19" s="1">
        <v>0</v>
      </c>
      <c r="I19" s="1">
        <v>1</v>
      </c>
      <c r="J19" s="2">
        <f t="shared" ref="J19:J24" si="50">H19/I19</f>
        <v>0</v>
      </c>
      <c r="K19" s="1">
        <v>0</v>
      </c>
      <c r="L19" s="1">
        <v>1</v>
      </c>
      <c r="M19" s="5">
        <f t="shared" ref="M19:M21" si="51">K19/L19</f>
        <v>0</v>
      </c>
      <c r="N19" s="1">
        <v>1</v>
      </c>
      <c r="O19" s="1">
        <v>2</v>
      </c>
      <c r="P19" s="1">
        <f t="shared" si="12"/>
        <v>3</v>
      </c>
      <c r="T19" s="1">
        <v>1</v>
      </c>
      <c r="V19" s="1">
        <f t="shared" ref="V19" si="52">D19+E19+H19+K19+P19+Q19+R19+S19+U19</f>
        <v>6</v>
      </c>
      <c r="W19" s="1">
        <f t="shared" ref="W19" si="53">F19-E19+I19-H19+L19-K19+T19</f>
        <v>3</v>
      </c>
      <c r="X19" s="1">
        <f t="shared" ref="X19" si="54">V19-W19</f>
        <v>3</v>
      </c>
      <c r="Y19" s="5">
        <f t="shared" ref="Y19" si="55">X19/V19</f>
        <v>0.5</v>
      </c>
    </row>
    <row r="20" spans="1:25" x14ac:dyDescent="0.2">
      <c r="A20" s="1" t="s">
        <v>75</v>
      </c>
      <c r="B20" s="1">
        <v>1</v>
      </c>
      <c r="D20" s="1">
        <v>4</v>
      </c>
      <c r="E20" s="1">
        <v>2</v>
      </c>
      <c r="F20" s="1">
        <v>2</v>
      </c>
      <c r="G20" s="5">
        <f t="shared" si="0"/>
        <v>1</v>
      </c>
      <c r="H20" s="1">
        <v>0</v>
      </c>
      <c r="I20" s="1">
        <v>1</v>
      </c>
      <c r="J20" s="2">
        <f t="shared" si="50"/>
        <v>0</v>
      </c>
      <c r="K20" s="1">
        <v>0</v>
      </c>
      <c r="L20" s="1">
        <v>1</v>
      </c>
      <c r="M20" s="5">
        <f t="shared" si="51"/>
        <v>0</v>
      </c>
      <c r="N20" s="1">
        <v>3</v>
      </c>
      <c r="O20" s="1">
        <v>3</v>
      </c>
      <c r="P20" s="1">
        <f t="shared" si="12"/>
        <v>6</v>
      </c>
      <c r="V20" s="1">
        <f t="shared" ref="V20:V21" si="56">D20+E20+H20+K20+P20+Q20+R20+S20+U20</f>
        <v>12</v>
      </c>
      <c r="W20" s="1">
        <f t="shared" ref="W20:W21" si="57">F20-E20+I20-H20+L20-K20+T20</f>
        <v>2</v>
      </c>
      <c r="X20" s="1">
        <f t="shared" ref="X20:X21" si="58">V20-W20</f>
        <v>10</v>
      </c>
      <c r="Y20" s="5">
        <f t="shared" ref="Y20:Y21" si="59">X20/V20</f>
        <v>0.83333333333333337</v>
      </c>
    </row>
    <row r="21" spans="1:25" x14ac:dyDescent="0.2">
      <c r="A21" s="1" t="s">
        <v>63</v>
      </c>
      <c r="B21" s="1">
        <v>1</v>
      </c>
      <c r="D21" s="1">
        <v>9</v>
      </c>
      <c r="E21" s="1">
        <v>1</v>
      </c>
      <c r="F21" s="1">
        <v>1</v>
      </c>
      <c r="G21" s="5">
        <f t="shared" si="0"/>
        <v>1</v>
      </c>
      <c r="H21" s="1">
        <v>2</v>
      </c>
      <c r="I21" s="1">
        <v>3</v>
      </c>
      <c r="J21" s="2">
        <f t="shared" si="50"/>
        <v>0.66666666666666663</v>
      </c>
      <c r="K21" s="1">
        <v>1</v>
      </c>
      <c r="L21" s="1">
        <v>2</v>
      </c>
      <c r="M21" s="5">
        <f t="shared" si="51"/>
        <v>0.5</v>
      </c>
      <c r="O21" s="1">
        <v>3</v>
      </c>
      <c r="P21" s="1">
        <f t="shared" si="12"/>
        <v>3</v>
      </c>
      <c r="Q21" s="1">
        <v>2</v>
      </c>
      <c r="V21" s="1">
        <f t="shared" si="56"/>
        <v>18</v>
      </c>
      <c r="W21" s="1">
        <f t="shared" si="57"/>
        <v>2</v>
      </c>
      <c r="X21" s="1">
        <f t="shared" si="58"/>
        <v>16</v>
      </c>
      <c r="Y21" s="5">
        <f t="shared" si="59"/>
        <v>0.88888888888888884</v>
      </c>
    </row>
    <row r="22" spans="1:25" x14ac:dyDescent="0.2">
      <c r="A22" s="6" t="s">
        <v>69</v>
      </c>
      <c r="B22" s="1">
        <v>1</v>
      </c>
      <c r="D22" s="1">
        <v>2</v>
      </c>
      <c r="E22" s="1">
        <v>1</v>
      </c>
      <c r="F22" s="1">
        <v>2</v>
      </c>
      <c r="G22" s="5">
        <f t="shared" si="0"/>
        <v>0.5</v>
      </c>
      <c r="H22" s="1">
        <v>0</v>
      </c>
      <c r="I22" s="1">
        <v>1</v>
      </c>
      <c r="J22" s="2">
        <f t="shared" si="50"/>
        <v>0</v>
      </c>
      <c r="N22" s="1">
        <v>1</v>
      </c>
      <c r="O22" s="1">
        <v>2</v>
      </c>
      <c r="P22" s="1">
        <f t="shared" si="12"/>
        <v>3</v>
      </c>
      <c r="Q22" s="1">
        <v>2</v>
      </c>
      <c r="R22" s="1">
        <v>1</v>
      </c>
      <c r="V22" s="1">
        <f t="shared" ref="V22" si="60">D22+E22+H22+K22+P22+Q22+R22+S22+U22</f>
        <v>9</v>
      </c>
      <c r="W22" s="1">
        <f t="shared" ref="W22" si="61">F22-E22+I22-H22+L22-K22+T22</f>
        <v>2</v>
      </c>
      <c r="X22" s="1">
        <f t="shared" ref="X22" si="62">V22-W22</f>
        <v>7</v>
      </c>
      <c r="Y22" s="5">
        <f t="shared" ref="Y22" si="63">X22/V22</f>
        <v>0.77777777777777779</v>
      </c>
    </row>
    <row r="23" spans="1:25" x14ac:dyDescent="0.2">
      <c r="A23" s="6" t="s">
        <v>76</v>
      </c>
      <c r="B23" s="6">
        <v>1</v>
      </c>
      <c r="D23" s="1">
        <v>0</v>
      </c>
      <c r="H23" s="1">
        <v>0</v>
      </c>
      <c r="I23" s="1">
        <v>1</v>
      </c>
      <c r="J23" s="2">
        <f t="shared" si="50"/>
        <v>0</v>
      </c>
      <c r="O23" s="1">
        <v>2</v>
      </c>
      <c r="P23" s="1">
        <f t="shared" si="12"/>
        <v>2</v>
      </c>
      <c r="Q23" s="1">
        <v>1</v>
      </c>
      <c r="V23" s="1">
        <f t="shared" ref="V23:V24" si="64">D23+E23+H23+K23+P23+Q23+R23+S23+U23</f>
        <v>3</v>
      </c>
      <c r="W23" s="1">
        <f t="shared" ref="W23:W24" si="65">F23-E23+I23-H23+L23-K23+T23</f>
        <v>1</v>
      </c>
      <c r="X23" s="1">
        <f t="shared" ref="X23:X24" si="66">V23-W23</f>
        <v>2</v>
      </c>
      <c r="Y23" s="5">
        <f t="shared" ref="Y23:Y24" si="67">X23/V23</f>
        <v>0.66666666666666663</v>
      </c>
    </row>
    <row r="24" spans="1:25" x14ac:dyDescent="0.2">
      <c r="A24" s="6" t="s">
        <v>74</v>
      </c>
      <c r="B24" s="1">
        <v>1</v>
      </c>
      <c r="D24" s="1">
        <v>7</v>
      </c>
      <c r="E24" s="1">
        <v>3</v>
      </c>
      <c r="F24" s="1">
        <v>3</v>
      </c>
      <c r="G24" s="5">
        <f t="shared" si="0"/>
        <v>1</v>
      </c>
      <c r="H24" s="1">
        <v>0</v>
      </c>
      <c r="I24" s="1">
        <v>1</v>
      </c>
      <c r="J24" s="2">
        <f t="shared" si="50"/>
        <v>0</v>
      </c>
      <c r="K24" s="1">
        <v>1</v>
      </c>
      <c r="L24" s="1">
        <v>2</v>
      </c>
      <c r="M24" s="5">
        <f>K24/L24</f>
        <v>0.5</v>
      </c>
      <c r="N24" s="1">
        <v>1</v>
      </c>
      <c r="O24" s="1">
        <v>1</v>
      </c>
      <c r="P24" s="1">
        <f t="shared" si="12"/>
        <v>2</v>
      </c>
      <c r="Q24" s="1">
        <v>2</v>
      </c>
      <c r="V24" s="1">
        <f t="shared" si="64"/>
        <v>15</v>
      </c>
      <c r="W24" s="1">
        <f t="shared" si="65"/>
        <v>2</v>
      </c>
      <c r="X24" s="1">
        <f t="shared" si="66"/>
        <v>13</v>
      </c>
      <c r="Y24" s="5">
        <f t="shared" si="67"/>
        <v>0.8666666666666667</v>
      </c>
    </row>
    <row r="25" spans="1:25" x14ac:dyDescent="0.2">
      <c r="A25" s="9" t="s">
        <v>62</v>
      </c>
      <c r="B25" s="1">
        <v>1</v>
      </c>
      <c r="D25" s="1">
        <v>0</v>
      </c>
      <c r="J25" s="2"/>
      <c r="N25" s="1">
        <v>1</v>
      </c>
      <c r="O25" s="1">
        <v>1</v>
      </c>
      <c r="P25" s="1">
        <f t="shared" si="12"/>
        <v>2</v>
      </c>
      <c r="Q25" s="1">
        <v>1</v>
      </c>
      <c r="V25" s="1">
        <f t="shared" ref="V25" si="68">D25+E25+H25+K25+P25+Q25+R25+S25+U25</f>
        <v>3</v>
      </c>
      <c r="W25" s="1">
        <f t="shared" ref="W25" si="69">F25-E25+I25-H25+L25-K25+T25</f>
        <v>0</v>
      </c>
      <c r="X25" s="1">
        <f t="shared" ref="X25" si="70">V25-W25</f>
        <v>3</v>
      </c>
      <c r="Y25" s="5">
        <f t="shared" ref="Y25" si="71">X25/V25</f>
        <v>1</v>
      </c>
    </row>
    <row r="26" spans="1:25" x14ac:dyDescent="0.2">
      <c r="A26" s="6" t="s">
        <v>69</v>
      </c>
      <c r="B26" s="1">
        <v>1</v>
      </c>
      <c r="D26" s="1">
        <v>0</v>
      </c>
      <c r="E26" s="1">
        <v>0</v>
      </c>
      <c r="F26" s="1">
        <v>2</v>
      </c>
      <c r="G26" s="5">
        <f t="shared" si="0"/>
        <v>0</v>
      </c>
      <c r="J26" s="2"/>
      <c r="N26" s="1">
        <v>1</v>
      </c>
      <c r="O26" s="1">
        <v>4</v>
      </c>
      <c r="P26" s="1">
        <f t="shared" si="12"/>
        <v>5</v>
      </c>
      <c r="Q26" s="1">
        <v>2</v>
      </c>
      <c r="R26" s="1">
        <v>2</v>
      </c>
      <c r="T26" s="1">
        <v>1</v>
      </c>
      <c r="V26" s="1">
        <f t="shared" ref="V26" si="72">D26+E26+H26+K26+P26+Q26+R26+S26+U26</f>
        <v>9</v>
      </c>
      <c r="W26" s="1">
        <f t="shared" ref="W26" si="73">F26-E26+I26-H26+L26-K26+T26</f>
        <v>3</v>
      </c>
      <c r="X26" s="1">
        <f t="shared" ref="X26" si="74">V26-W26</f>
        <v>6</v>
      </c>
      <c r="Y26" s="5">
        <f t="shared" ref="Y26" si="75">X26/V26</f>
        <v>0.66666666666666663</v>
      </c>
    </row>
    <row r="27" spans="1:25" x14ac:dyDescent="0.2">
      <c r="A27" s="9" t="s">
        <v>62</v>
      </c>
      <c r="B27" s="1">
        <v>1</v>
      </c>
      <c r="D27" s="1">
        <v>2</v>
      </c>
      <c r="E27" s="1">
        <v>1</v>
      </c>
      <c r="F27" s="1">
        <v>3</v>
      </c>
      <c r="G27" s="5">
        <f t="shared" si="0"/>
        <v>0.33333333333333331</v>
      </c>
      <c r="J27" s="2"/>
      <c r="N27" s="1">
        <v>1</v>
      </c>
      <c r="O27" s="1">
        <v>2</v>
      </c>
      <c r="P27" s="1">
        <f t="shared" si="12"/>
        <v>3</v>
      </c>
      <c r="S27" s="1">
        <v>1</v>
      </c>
      <c r="T27" s="1">
        <v>2</v>
      </c>
      <c r="V27" s="1">
        <f t="shared" ref="V27" si="76">D27+E27+H27+K27+P27+Q27+R27+S27+U27</f>
        <v>7</v>
      </c>
      <c r="W27" s="1">
        <f t="shared" ref="W27" si="77">F27-E27+I27-H27+L27-K27+T27</f>
        <v>4</v>
      </c>
      <c r="X27" s="1">
        <f t="shared" ref="X27" si="78">V27-W27</f>
        <v>3</v>
      </c>
      <c r="Y27" s="5">
        <f t="shared" ref="Y27" si="79">X27/V27</f>
        <v>0.42857142857142855</v>
      </c>
    </row>
    <row r="28" spans="1:25" x14ac:dyDescent="0.2">
      <c r="A28" s="1" t="s">
        <v>77</v>
      </c>
      <c r="B28" s="1">
        <v>1</v>
      </c>
      <c r="D28" s="1">
        <v>4</v>
      </c>
      <c r="E28" s="1">
        <v>1</v>
      </c>
      <c r="F28" s="1">
        <v>2</v>
      </c>
      <c r="G28" s="5">
        <f t="shared" si="0"/>
        <v>0.5</v>
      </c>
      <c r="K28" s="1">
        <v>2</v>
      </c>
      <c r="L28" s="1">
        <v>2</v>
      </c>
      <c r="M28" s="5">
        <f>K28/L28</f>
        <v>1</v>
      </c>
      <c r="N28" s="1">
        <v>1</v>
      </c>
      <c r="P28" s="1">
        <f t="shared" si="12"/>
        <v>1</v>
      </c>
      <c r="T28" s="1">
        <v>1</v>
      </c>
      <c r="V28" s="1">
        <f t="shared" ref="V28" si="80">D28+E28+H28+K28+P28+Q28+R28+S28+U28</f>
        <v>8</v>
      </c>
      <c r="W28" s="1">
        <f t="shared" ref="W28" si="81">F28-E28+I28-H28+L28-K28+T28</f>
        <v>2</v>
      </c>
      <c r="X28" s="1">
        <f t="shared" ref="X28" si="82">V28-W28</f>
        <v>6</v>
      </c>
      <c r="Y28" s="5">
        <f t="shared" ref="Y28" si="83">X28/V28</f>
        <v>0.75</v>
      </c>
    </row>
    <row r="29" spans="1:25" x14ac:dyDescent="0.2">
      <c r="A29" s="6" t="s">
        <v>67</v>
      </c>
      <c r="B29" s="1">
        <v>1</v>
      </c>
      <c r="D29" s="1">
        <v>0</v>
      </c>
      <c r="E29" s="1">
        <v>0</v>
      </c>
      <c r="F29" s="1">
        <v>2</v>
      </c>
      <c r="G29" s="5">
        <f t="shared" si="0"/>
        <v>0</v>
      </c>
    </row>
    <row r="30" spans="1:25" x14ac:dyDescent="0.2">
      <c r="A30" s="4"/>
      <c r="B30" s="3"/>
      <c r="C30" s="3"/>
      <c r="D30" s="3"/>
      <c r="E30" s="3"/>
      <c r="F30" s="3"/>
      <c r="G30" s="10"/>
      <c r="H30" s="3"/>
      <c r="I30" s="3"/>
      <c r="J30" s="3"/>
      <c r="K30" s="3"/>
      <c r="L30" s="3"/>
      <c r="M30" s="10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10"/>
    </row>
    <row r="31" spans="1:25" x14ac:dyDescent="0.2">
      <c r="A31" t="s">
        <v>12</v>
      </c>
      <c r="B31" s="1">
        <f>SUM(B4:B30)</f>
        <v>26</v>
      </c>
      <c r="C31" s="1">
        <f>AVERAGE(D4:D30)</f>
        <v>2.8461538461538463</v>
      </c>
      <c r="D31" s="1">
        <f>SUM(D4:D30)</f>
        <v>74</v>
      </c>
      <c r="E31" s="1">
        <f t="shared" ref="E31:F31" si="84">SUM(E4:E30)</f>
        <v>25</v>
      </c>
      <c r="F31" s="1">
        <f t="shared" si="84"/>
        <v>40</v>
      </c>
      <c r="G31" s="5">
        <f>E31/F31</f>
        <v>0.625</v>
      </c>
      <c r="H31" s="1">
        <f>SUM(H4:H30)</f>
        <v>4</v>
      </c>
      <c r="I31" s="1">
        <f>SUM(I4:I30)</f>
        <v>13</v>
      </c>
      <c r="J31" s="2">
        <f>H31/I31</f>
        <v>0.30769230769230771</v>
      </c>
      <c r="K31" s="1">
        <f t="shared" ref="K31:X31" si="85">SUM(K4:K30)</f>
        <v>12</v>
      </c>
      <c r="L31" s="1">
        <f t="shared" si="85"/>
        <v>20</v>
      </c>
      <c r="M31" s="5">
        <f>K31/L31</f>
        <v>0.6</v>
      </c>
      <c r="N31" s="1">
        <f t="shared" si="85"/>
        <v>20</v>
      </c>
      <c r="O31" s="1">
        <f t="shared" si="85"/>
        <v>45</v>
      </c>
      <c r="P31" s="1">
        <f t="shared" si="85"/>
        <v>65</v>
      </c>
      <c r="Q31" s="1">
        <f t="shared" si="85"/>
        <v>20</v>
      </c>
      <c r="R31" s="1">
        <f t="shared" si="85"/>
        <v>11</v>
      </c>
      <c r="S31" s="1">
        <f t="shared" si="85"/>
        <v>5</v>
      </c>
      <c r="T31" s="1">
        <f t="shared" si="85"/>
        <v>10</v>
      </c>
      <c r="U31" s="1">
        <f t="shared" si="85"/>
        <v>0</v>
      </c>
      <c r="V31" s="1">
        <f t="shared" si="85"/>
        <v>216</v>
      </c>
      <c r="W31" s="1">
        <f t="shared" si="85"/>
        <v>40</v>
      </c>
      <c r="X31" s="1">
        <f t="shared" si="85"/>
        <v>176</v>
      </c>
      <c r="Y31" s="5">
        <f>X31/V31</f>
        <v>0.81481481481481477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AEBD1-F780-0642-A9EB-1C72F5159BB7}">
  <dimension ref="A1:Y46"/>
  <sheetViews>
    <sheetView topLeftCell="A2" workbookViewId="0">
      <pane ySplit="1400" topLeftCell="A39" activePane="bottomLeft"/>
      <selection activeCell="A2" sqref="A2"/>
      <selection pane="bottomLeft" activeCell="U43" sqref="U43"/>
    </sheetView>
  </sheetViews>
  <sheetFormatPr baseColWidth="10" defaultRowHeight="16" x14ac:dyDescent="0.2"/>
  <cols>
    <col min="1" max="1" width="23.664062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7.5" bestFit="1" customWidth="1"/>
    <col min="8" max="8" width="6.1640625" bestFit="1" customWidth="1"/>
    <col min="9" max="9" width="5.6640625" bestFit="1" customWidth="1"/>
    <col min="10" max="10" width="6" bestFit="1" customWidth="1"/>
    <col min="11" max="11" width="4.83203125" bestFit="1" customWidth="1"/>
    <col min="12" max="12" width="4.33203125" bestFit="1" customWidth="1"/>
    <col min="13" max="13" width="6.1640625" bestFit="1" customWidth="1"/>
    <col min="14" max="14" width="5.832031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17</v>
      </c>
      <c r="O3" s="1"/>
      <c r="P3" s="1"/>
      <c r="Q3" s="1"/>
      <c r="R3" s="1"/>
      <c r="S3" s="1"/>
      <c r="T3" s="1"/>
      <c r="U3" s="1"/>
      <c r="V3" s="1" t="s">
        <v>52</v>
      </c>
      <c r="W3" s="1" t="s">
        <v>53</v>
      </c>
      <c r="X3" s="1"/>
      <c r="Y3" s="1" t="s">
        <v>48</v>
      </c>
    </row>
    <row r="4" spans="1:25" x14ac:dyDescent="0.2">
      <c r="A4" s="1" t="s">
        <v>16</v>
      </c>
      <c r="B4" s="1" t="s">
        <v>11</v>
      </c>
      <c r="C4" s="1" t="s">
        <v>32</v>
      </c>
      <c r="D4" s="1" t="s">
        <v>1</v>
      </c>
      <c r="E4" s="1" t="s">
        <v>10</v>
      </c>
      <c r="F4" s="1" t="s">
        <v>2</v>
      </c>
      <c r="G4" s="1" t="s">
        <v>3</v>
      </c>
      <c r="H4" s="1" t="s">
        <v>5</v>
      </c>
      <c r="I4" s="1" t="s">
        <v>4</v>
      </c>
      <c r="J4" s="1" t="s">
        <v>6</v>
      </c>
      <c r="K4" s="1" t="s">
        <v>7</v>
      </c>
      <c r="L4" s="1" t="s">
        <v>8</v>
      </c>
      <c r="M4" s="1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19</v>
      </c>
      <c r="S4" s="1" t="s">
        <v>20</v>
      </c>
      <c r="T4" s="1" t="s">
        <v>9</v>
      </c>
      <c r="U4" s="1" t="s">
        <v>21</v>
      </c>
      <c r="V4" s="1" t="s">
        <v>54</v>
      </c>
      <c r="W4" s="1" t="s">
        <v>54</v>
      </c>
      <c r="X4" s="1" t="s">
        <v>47</v>
      </c>
      <c r="Y4" s="1" t="s">
        <v>49</v>
      </c>
    </row>
    <row r="5" spans="1:25" x14ac:dyDescent="0.2">
      <c r="A5" s="6" t="s">
        <v>78</v>
      </c>
      <c r="B5" s="1">
        <v>1</v>
      </c>
      <c r="C5" s="1"/>
      <c r="D5" s="1">
        <v>12</v>
      </c>
      <c r="E5" s="1">
        <v>5</v>
      </c>
      <c r="F5" s="1">
        <v>9</v>
      </c>
      <c r="G5" s="2"/>
      <c r="H5" s="1">
        <v>0</v>
      </c>
      <c r="I5" s="1">
        <v>2</v>
      </c>
      <c r="J5" s="2">
        <f t="shared" ref="J5" si="0">H5/I5</f>
        <v>0</v>
      </c>
      <c r="K5" s="1">
        <v>2</v>
      </c>
      <c r="L5" s="1">
        <v>2</v>
      </c>
      <c r="M5" s="1"/>
      <c r="N5" s="1">
        <v>2</v>
      </c>
      <c r="O5" s="1">
        <v>6</v>
      </c>
      <c r="P5" s="1">
        <f>N5+O5</f>
        <v>8</v>
      </c>
      <c r="Q5" s="1">
        <v>3</v>
      </c>
      <c r="R5" s="1">
        <v>1</v>
      </c>
      <c r="S5" s="1">
        <v>2</v>
      </c>
      <c r="T5" s="1">
        <v>3</v>
      </c>
      <c r="U5" s="1"/>
      <c r="V5" s="1">
        <f t="shared" ref="V5:V14" si="1">D5+E5+H5+K5+P5+Q5+R5+S5+U5</f>
        <v>33</v>
      </c>
      <c r="W5" s="1">
        <f t="shared" ref="W5:W14" si="2">F5-E5+I5-H5+L5-K5+T5</f>
        <v>9</v>
      </c>
      <c r="X5" s="1">
        <f t="shared" ref="X5:X14" si="3">V5-W5</f>
        <v>24</v>
      </c>
      <c r="Y5" s="5">
        <f>X5/V5</f>
        <v>0.72727272727272729</v>
      </c>
    </row>
    <row r="6" spans="1:25" x14ac:dyDescent="0.2">
      <c r="A6" s="6" t="s">
        <v>80</v>
      </c>
      <c r="B6" s="1">
        <v>1</v>
      </c>
      <c r="C6" s="1"/>
      <c r="D6" s="1">
        <v>19</v>
      </c>
      <c r="E6" s="1">
        <v>7</v>
      </c>
      <c r="F6" s="1">
        <v>14</v>
      </c>
      <c r="G6" s="2"/>
      <c r="H6" s="1">
        <v>1</v>
      </c>
      <c r="I6" s="1">
        <v>1</v>
      </c>
      <c r="J6" s="2"/>
      <c r="K6" s="1">
        <v>2</v>
      </c>
      <c r="L6" s="1">
        <v>3</v>
      </c>
      <c r="M6" s="1"/>
      <c r="N6" s="1">
        <v>2</v>
      </c>
      <c r="O6" s="1">
        <v>2</v>
      </c>
      <c r="P6" s="1">
        <f t="shared" ref="P6:P45" si="4">N6+O6</f>
        <v>4</v>
      </c>
      <c r="Q6" s="1">
        <v>2</v>
      </c>
      <c r="R6" s="1"/>
      <c r="S6" s="1">
        <v>2</v>
      </c>
      <c r="T6" s="1">
        <v>1</v>
      </c>
      <c r="U6" s="1"/>
      <c r="V6" s="1">
        <f t="shared" si="1"/>
        <v>37</v>
      </c>
      <c r="W6" s="1">
        <f t="shared" si="2"/>
        <v>9</v>
      </c>
      <c r="X6" s="1">
        <f t="shared" si="3"/>
        <v>28</v>
      </c>
      <c r="Y6" s="5">
        <f>X6/V6</f>
        <v>0.7567567567567568</v>
      </c>
    </row>
    <row r="7" spans="1:25" x14ac:dyDescent="0.2">
      <c r="A7" s="6" t="s">
        <v>71</v>
      </c>
      <c r="B7" s="1">
        <v>1</v>
      </c>
      <c r="C7" s="1"/>
      <c r="D7" s="1">
        <v>6</v>
      </c>
      <c r="E7" s="1">
        <v>3</v>
      </c>
      <c r="F7" s="1">
        <v>9</v>
      </c>
      <c r="G7" s="2"/>
      <c r="H7" s="1"/>
      <c r="I7" s="1"/>
      <c r="J7" s="2"/>
      <c r="K7" s="1"/>
      <c r="L7" s="1"/>
      <c r="M7" s="1"/>
      <c r="N7" s="1">
        <v>4</v>
      </c>
      <c r="O7" s="1">
        <v>1</v>
      </c>
      <c r="P7" s="1">
        <f t="shared" si="4"/>
        <v>5</v>
      </c>
      <c r="Q7" s="1">
        <v>3</v>
      </c>
      <c r="R7" s="1"/>
      <c r="S7" s="1"/>
      <c r="T7" s="1">
        <v>2</v>
      </c>
      <c r="U7" s="1"/>
      <c r="V7" s="1">
        <f t="shared" si="1"/>
        <v>17</v>
      </c>
      <c r="W7" s="1">
        <f t="shared" si="2"/>
        <v>8</v>
      </c>
      <c r="X7" s="1">
        <f t="shared" si="3"/>
        <v>9</v>
      </c>
      <c r="Y7" s="5">
        <f t="shared" ref="Y7:Y14" si="5">X7/V7</f>
        <v>0.52941176470588236</v>
      </c>
    </row>
    <row r="8" spans="1:25" x14ac:dyDescent="0.2">
      <c r="A8" s="6" t="s">
        <v>22</v>
      </c>
      <c r="B8" s="1">
        <v>1</v>
      </c>
      <c r="C8" s="1"/>
      <c r="D8" s="1">
        <v>7</v>
      </c>
      <c r="E8" s="1">
        <v>2</v>
      </c>
      <c r="F8" s="1">
        <v>5</v>
      </c>
      <c r="G8" s="1"/>
      <c r="H8" s="1">
        <v>0</v>
      </c>
      <c r="I8" s="1">
        <v>1</v>
      </c>
      <c r="J8" s="1"/>
      <c r="K8" s="1">
        <v>3</v>
      </c>
      <c r="L8" s="1">
        <v>5</v>
      </c>
      <c r="M8" s="1"/>
      <c r="N8" s="1">
        <v>1</v>
      </c>
      <c r="O8" s="1">
        <v>6</v>
      </c>
      <c r="P8" s="1">
        <f t="shared" si="4"/>
        <v>7</v>
      </c>
      <c r="Q8" s="1">
        <v>2</v>
      </c>
      <c r="R8" s="1"/>
      <c r="S8" s="1">
        <v>2</v>
      </c>
      <c r="T8" s="1">
        <v>3</v>
      </c>
      <c r="U8" s="1"/>
      <c r="V8" s="1">
        <f t="shared" si="1"/>
        <v>23</v>
      </c>
      <c r="W8" s="1">
        <f t="shared" si="2"/>
        <v>9</v>
      </c>
      <c r="X8" s="1">
        <f t="shared" si="3"/>
        <v>14</v>
      </c>
      <c r="Y8" s="5">
        <f t="shared" si="5"/>
        <v>0.60869565217391308</v>
      </c>
    </row>
    <row r="9" spans="1:25" x14ac:dyDescent="0.2">
      <c r="A9" s="6" t="s">
        <v>102</v>
      </c>
      <c r="B9" s="1">
        <v>1</v>
      </c>
      <c r="C9" s="1"/>
      <c r="D9" s="1">
        <v>15</v>
      </c>
      <c r="E9" s="1">
        <v>6</v>
      </c>
      <c r="F9" s="1">
        <v>8</v>
      </c>
      <c r="G9" s="1"/>
      <c r="H9" s="1">
        <v>1</v>
      </c>
      <c r="I9" s="1">
        <v>2</v>
      </c>
      <c r="J9" s="1"/>
      <c r="K9" s="1">
        <v>0</v>
      </c>
      <c r="L9" s="1">
        <v>1</v>
      </c>
      <c r="M9" s="1"/>
      <c r="N9" s="1">
        <v>3</v>
      </c>
      <c r="O9" s="1">
        <v>3</v>
      </c>
      <c r="P9" s="1">
        <f t="shared" si="4"/>
        <v>6</v>
      </c>
      <c r="Q9" s="1">
        <v>1</v>
      </c>
      <c r="R9" s="1"/>
      <c r="S9" s="1">
        <v>1</v>
      </c>
      <c r="T9" s="1">
        <v>1</v>
      </c>
      <c r="U9" s="1"/>
      <c r="V9" s="1">
        <f t="shared" si="1"/>
        <v>30</v>
      </c>
      <c r="W9" s="1">
        <f t="shared" si="2"/>
        <v>5</v>
      </c>
      <c r="X9" s="1">
        <f t="shared" si="3"/>
        <v>25</v>
      </c>
      <c r="Y9" s="5">
        <f t="shared" si="5"/>
        <v>0.83333333333333337</v>
      </c>
    </row>
    <row r="10" spans="1:25" x14ac:dyDescent="0.2">
      <c r="A10" s="1" t="s">
        <v>104</v>
      </c>
      <c r="B10" s="1">
        <v>1</v>
      </c>
      <c r="C10" s="1"/>
      <c r="D10" s="1">
        <v>8</v>
      </c>
      <c r="E10" s="1">
        <v>3</v>
      </c>
      <c r="F10" s="1">
        <v>5</v>
      </c>
      <c r="G10" s="1"/>
      <c r="H10" s="1">
        <v>0</v>
      </c>
      <c r="I10" s="1">
        <v>4</v>
      </c>
      <c r="J10" s="1"/>
      <c r="K10" s="1">
        <v>2</v>
      </c>
      <c r="L10" s="1">
        <v>4</v>
      </c>
      <c r="M10" s="1"/>
      <c r="N10" s="1">
        <v>2</v>
      </c>
      <c r="O10" s="1">
        <v>2</v>
      </c>
      <c r="P10" s="1">
        <f t="shared" si="4"/>
        <v>4</v>
      </c>
      <c r="Q10" s="1">
        <v>3</v>
      </c>
      <c r="R10" s="1"/>
      <c r="S10" s="1">
        <v>1</v>
      </c>
      <c r="T10" s="1">
        <v>4</v>
      </c>
      <c r="U10" s="1"/>
      <c r="V10" s="1">
        <f t="shared" si="1"/>
        <v>21</v>
      </c>
      <c r="W10" s="1">
        <f t="shared" si="2"/>
        <v>12</v>
      </c>
      <c r="X10" s="1">
        <f t="shared" si="3"/>
        <v>9</v>
      </c>
      <c r="Y10" s="5">
        <f t="shared" si="5"/>
        <v>0.42857142857142855</v>
      </c>
    </row>
    <row r="11" spans="1:25" x14ac:dyDescent="0.2">
      <c r="A11" s="6" t="s">
        <v>105</v>
      </c>
      <c r="B11" s="1">
        <v>1</v>
      </c>
      <c r="C11" s="1"/>
      <c r="D11" s="1">
        <v>21</v>
      </c>
      <c r="E11" s="1">
        <v>8</v>
      </c>
      <c r="F11" s="1">
        <v>10</v>
      </c>
      <c r="G11" s="1"/>
      <c r="H11" s="1">
        <v>1</v>
      </c>
      <c r="I11" s="1">
        <v>3</v>
      </c>
      <c r="J11" s="1"/>
      <c r="K11" s="1">
        <v>2</v>
      </c>
      <c r="L11" s="1">
        <v>4</v>
      </c>
      <c r="M11" s="1"/>
      <c r="N11" s="1">
        <v>3</v>
      </c>
      <c r="O11" s="1">
        <v>3</v>
      </c>
      <c r="P11" s="1">
        <f t="shared" si="4"/>
        <v>6</v>
      </c>
      <c r="Q11" s="1">
        <v>6</v>
      </c>
      <c r="R11" s="1">
        <v>1</v>
      </c>
      <c r="S11" s="1"/>
      <c r="T11" s="1">
        <v>3</v>
      </c>
      <c r="U11" s="1"/>
      <c r="V11" s="1">
        <f t="shared" si="1"/>
        <v>45</v>
      </c>
      <c r="W11" s="1">
        <f t="shared" si="2"/>
        <v>9</v>
      </c>
      <c r="X11" s="1">
        <f t="shared" si="3"/>
        <v>36</v>
      </c>
      <c r="Y11" s="5">
        <f t="shared" si="5"/>
        <v>0.8</v>
      </c>
    </row>
    <row r="12" spans="1:25" x14ac:dyDescent="0.2">
      <c r="A12" s="6" t="s">
        <v>50</v>
      </c>
      <c r="B12" s="1">
        <v>1</v>
      </c>
      <c r="C12" s="1"/>
      <c r="D12" s="1">
        <v>9</v>
      </c>
      <c r="E12" s="1">
        <v>1</v>
      </c>
      <c r="F12" s="1">
        <v>3</v>
      </c>
      <c r="G12" s="1"/>
      <c r="H12" s="1">
        <v>2</v>
      </c>
      <c r="I12" s="1">
        <v>3</v>
      </c>
      <c r="J12" s="1"/>
      <c r="K12" s="1">
        <v>1</v>
      </c>
      <c r="L12" s="1">
        <v>2</v>
      </c>
      <c r="M12" s="1"/>
      <c r="N12" s="1">
        <v>2</v>
      </c>
      <c r="O12" s="1">
        <v>4</v>
      </c>
      <c r="P12" s="1">
        <f t="shared" si="4"/>
        <v>6</v>
      </c>
      <c r="Q12" s="1">
        <v>6</v>
      </c>
      <c r="R12" s="1"/>
      <c r="S12" s="1">
        <v>2</v>
      </c>
      <c r="T12" s="1">
        <v>4</v>
      </c>
      <c r="U12" s="1"/>
      <c r="V12" s="1">
        <f t="shared" si="1"/>
        <v>27</v>
      </c>
      <c r="W12" s="1">
        <f t="shared" si="2"/>
        <v>8</v>
      </c>
      <c r="X12" s="1">
        <f t="shared" si="3"/>
        <v>19</v>
      </c>
      <c r="Y12" s="5">
        <f t="shared" si="5"/>
        <v>0.70370370370370372</v>
      </c>
    </row>
    <row r="13" spans="1:25" x14ac:dyDescent="0.2">
      <c r="A13" s="17" t="s">
        <v>106</v>
      </c>
      <c r="B13" s="1">
        <v>1</v>
      </c>
      <c r="C13" s="1"/>
      <c r="D13" s="1">
        <v>4</v>
      </c>
      <c r="E13" s="1">
        <v>2</v>
      </c>
      <c r="F13" s="1">
        <v>4</v>
      </c>
      <c r="G13" s="1"/>
      <c r="H13" s="1"/>
      <c r="I13" s="1"/>
      <c r="J13" s="1"/>
      <c r="K13" s="1"/>
      <c r="L13" s="1"/>
      <c r="M13" s="1"/>
      <c r="N13" s="1"/>
      <c r="O13" s="1">
        <v>5</v>
      </c>
      <c r="P13" s="1">
        <f t="shared" si="4"/>
        <v>5</v>
      </c>
      <c r="Q13" s="1">
        <v>1</v>
      </c>
      <c r="R13" s="1"/>
      <c r="S13" s="1">
        <v>1</v>
      </c>
      <c r="T13" s="1">
        <v>4</v>
      </c>
      <c r="U13" s="1"/>
      <c r="V13" s="1">
        <f t="shared" si="1"/>
        <v>13</v>
      </c>
      <c r="W13" s="1">
        <f t="shared" si="2"/>
        <v>6</v>
      </c>
      <c r="X13" s="1">
        <f t="shared" si="3"/>
        <v>7</v>
      </c>
      <c r="Y13" s="5">
        <f t="shared" si="5"/>
        <v>0.53846153846153844</v>
      </c>
    </row>
    <row r="14" spans="1:25" x14ac:dyDescent="0.2">
      <c r="A14" s="6" t="s">
        <v>63</v>
      </c>
      <c r="B14" s="1">
        <v>1</v>
      </c>
      <c r="C14" s="1"/>
      <c r="D14" s="1">
        <v>4</v>
      </c>
      <c r="E14" s="1">
        <v>2</v>
      </c>
      <c r="F14" s="1">
        <v>7</v>
      </c>
      <c r="G14" s="1"/>
      <c r="H14" s="1">
        <v>0</v>
      </c>
      <c r="I14" s="1">
        <v>2</v>
      </c>
      <c r="J14" s="1"/>
      <c r="K14" s="1"/>
      <c r="L14" s="1"/>
      <c r="M14" s="1"/>
      <c r="N14" s="1">
        <v>1</v>
      </c>
      <c r="O14" s="1">
        <v>6</v>
      </c>
      <c r="P14" s="1">
        <f t="shared" si="4"/>
        <v>7</v>
      </c>
      <c r="Q14" s="1">
        <v>4</v>
      </c>
      <c r="R14" s="1"/>
      <c r="S14" s="1"/>
      <c r="T14" s="1">
        <v>3</v>
      </c>
      <c r="U14" s="1"/>
      <c r="V14" s="1">
        <f t="shared" si="1"/>
        <v>17</v>
      </c>
      <c r="W14" s="1">
        <f t="shared" si="2"/>
        <v>10</v>
      </c>
      <c r="X14" s="1">
        <f t="shared" si="3"/>
        <v>7</v>
      </c>
      <c r="Y14" s="5">
        <f t="shared" si="5"/>
        <v>0.41176470588235292</v>
      </c>
    </row>
    <row r="15" spans="1:25" x14ac:dyDescent="0.2">
      <c r="A15" s="6" t="s">
        <v>108</v>
      </c>
      <c r="B15" s="1">
        <v>1</v>
      </c>
      <c r="C15" s="1"/>
      <c r="D15" s="1">
        <v>9</v>
      </c>
      <c r="E15" s="1">
        <v>2</v>
      </c>
      <c r="F15" s="1">
        <v>2</v>
      </c>
      <c r="G15" s="1"/>
      <c r="H15" s="1">
        <v>1</v>
      </c>
      <c r="I15" s="1">
        <v>1</v>
      </c>
      <c r="J15" s="1"/>
      <c r="K15" s="1">
        <v>2</v>
      </c>
      <c r="L15" s="1">
        <v>2</v>
      </c>
      <c r="M15" s="1"/>
      <c r="N15" s="1">
        <v>2</v>
      </c>
      <c r="O15" s="1">
        <v>9</v>
      </c>
      <c r="P15" s="1">
        <f t="shared" si="4"/>
        <v>11</v>
      </c>
      <c r="Q15" s="1">
        <v>4</v>
      </c>
      <c r="R15" s="1">
        <v>1</v>
      </c>
      <c r="S15" s="1"/>
      <c r="T15" s="1">
        <v>1</v>
      </c>
      <c r="U15" s="1"/>
      <c r="V15" s="1">
        <f t="shared" ref="V15:V28" si="6">D15+E15+H15+K15+P15+Q15+R15+S15+U15</f>
        <v>30</v>
      </c>
      <c r="W15" s="1">
        <f t="shared" ref="W15:W28" si="7">F15-E15+I15-H15+L15-K15+T15</f>
        <v>1</v>
      </c>
      <c r="X15" s="1">
        <f t="shared" ref="X15:X28" si="8">V15-W15</f>
        <v>29</v>
      </c>
      <c r="Y15" s="5">
        <f t="shared" ref="Y15:Y28" si="9">X15/V15</f>
        <v>0.96666666666666667</v>
      </c>
    </row>
    <row r="16" spans="1:25" x14ac:dyDescent="0.2">
      <c r="A16" s="9" t="s">
        <v>109</v>
      </c>
      <c r="B16" s="1">
        <v>1</v>
      </c>
      <c r="C16" s="1"/>
      <c r="D16" s="1">
        <v>12</v>
      </c>
      <c r="E16" s="1">
        <v>4</v>
      </c>
      <c r="F16" s="1">
        <v>8</v>
      </c>
      <c r="G16" s="1"/>
      <c r="H16" s="1">
        <v>0</v>
      </c>
      <c r="I16" s="1">
        <v>1</v>
      </c>
      <c r="J16" s="1"/>
      <c r="K16" s="1">
        <v>6</v>
      </c>
      <c r="L16" s="1">
        <v>9</v>
      </c>
      <c r="M16" s="1"/>
      <c r="N16" s="1">
        <v>1</v>
      </c>
      <c r="O16" s="1">
        <v>6</v>
      </c>
      <c r="P16" s="1">
        <f t="shared" si="4"/>
        <v>7</v>
      </c>
      <c r="Q16" s="1">
        <v>6</v>
      </c>
      <c r="R16" s="1"/>
      <c r="S16" s="1"/>
      <c r="T16" s="1">
        <v>6</v>
      </c>
      <c r="U16" s="1"/>
      <c r="V16" s="1">
        <f t="shared" si="6"/>
        <v>35</v>
      </c>
      <c r="W16" s="1">
        <f t="shared" si="7"/>
        <v>14</v>
      </c>
      <c r="X16" s="1">
        <f t="shared" si="8"/>
        <v>21</v>
      </c>
      <c r="Y16" s="5">
        <f t="shared" si="9"/>
        <v>0.6</v>
      </c>
    </row>
    <row r="17" spans="1:25" x14ac:dyDescent="0.2">
      <c r="A17" s="6" t="s">
        <v>40</v>
      </c>
      <c r="B17" s="1">
        <v>1</v>
      </c>
      <c r="C17" s="1"/>
      <c r="D17" s="1">
        <v>11</v>
      </c>
      <c r="E17" s="1">
        <v>4</v>
      </c>
      <c r="F17" s="1">
        <v>7</v>
      </c>
      <c r="G17" s="1"/>
      <c r="H17" s="1"/>
      <c r="I17" s="1"/>
      <c r="J17" s="1"/>
      <c r="K17" s="1">
        <v>3</v>
      </c>
      <c r="L17" s="1">
        <v>6</v>
      </c>
      <c r="M17" s="1"/>
      <c r="N17" s="1"/>
      <c r="O17" s="1">
        <v>1</v>
      </c>
      <c r="P17" s="1">
        <f t="shared" si="4"/>
        <v>1</v>
      </c>
      <c r="Q17" s="1">
        <v>2</v>
      </c>
      <c r="R17" s="1">
        <v>1</v>
      </c>
      <c r="S17" s="1">
        <v>1</v>
      </c>
      <c r="T17" s="1">
        <v>2</v>
      </c>
      <c r="U17" s="1"/>
      <c r="V17" s="1">
        <f t="shared" si="6"/>
        <v>23</v>
      </c>
      <c r="W17" s="1">
        <f t="shared" si="7"/>
        <v>8</v>
      </c>
      <c r="X17" s="1">
        <f t="shared" si="8"/>
        <v>15</v>
      </c>
      <c r="Y17" s="5">
        <f t="shared" si="9"/>
        <v>0.65217391304347827</v>
      </c>
    </row>
    <row r="18" spans="1:25" x14ac:dyDescent="0.2">
      <c r="A18" s="17" t="s">
        <v>117</v>
      </c>
      <c r="B18" s="1">
        <v>1</v>
      </c>
      <c r="C18" s="1"/>
      <c r="D18" s="1">
        <v>6</v>
      </c>
      <c r="E18" s="1">
        <v>2</v>
      </c>
      <c r="F18" s="1">
        <v>2</v>
      </c>
      <c r="G18" s="1"/>
      <c r="H18" s="1">
        <v>0</v>
      </c>
      <c r="I18" s="1">
        <v>2</v>
      </c>
      <c r="J18" s="1"/>
      <c r="K18" s="1">
        <v>2</v>
      </c>
      <c r="L18" s="1">
        <v>2</v>
      </c>
      <c r="M18" s="1"/>
      <c r="N18" s="1"/>
      <c r="O18" s="1">
        <v>6</v>
      </c>
      <c r="P18" s="1">
        <f t="shared" si="4"/>
        <v>6</v>
      </c>
      <c r="Q18" s="1">
        <v>2</v>
      </c>
      <c r="R18" s="1"/>
      <c r="S18" s="1"/>
      <c r="T18" s="1"/>
      <c r="U18" s="1"/>
      <c r="V18" s="1">
        <f t="shared" si="6"/>
        <v>18</v>
      </c>
      <c r="W18" s="1">
        <f t="shared" si="7"/>
        <v>2</v>
      </c>
      <c r="X18" s="1">
        <f t="shared" si="8"/>
        <v>16</v>
      </c>
      <c r="Y18" s="5">
        <f t="shared" si="9"/>
        <v>0.88888888888888884</v>
      </c>
    </row>
    <row r="19" spans="1:25" x14ac:dyDescent="0.2">
      <c r="A19" s="17" t="s">
        <v>118</v>
      </c>
      <c r="B19" s="1">
        <v>1</v>
      </c>
      <c r="C19" s="1"/>
      <c r="D19" s="1">
        <v>22</v>
      </c>
      <c r="E19" s="1">
        <v>4</v>
      </c>
      <c r="F19" s="1">
        <v>4</v>
      </c>
      <c r="G19" s="1"/>
      <c r="H19" s="1">
        <v>1</v>
      </c>
      <c r="I19" s="1">
        <v>4</v>
      </c>
      <c r="J19" s="1"/>
      <c r="K19" s="1">
        <v>11</v>
      </c>
      <c r="L19" s="1">
        <v>12</v>
      </c>
      <c r="M19" s="1"/>
      <c r="N19" s="1">
        <v>2</v>
      </c>
      <c r="O19" s="1">
        <v>1</v>
      </c>
      <c r="P19" s="1">
        <f t="shared" si="4"/>
        <v>3</v>
      </c>
      <c r="Q19" s="1">
        <v>2</v>
      </c>
      <c r="R19" s="1">
        <v>1</v>
      </c>
      <c r="S19" s="1"/>
      <c r="T19" s="1">
        <v>2</v>
      </c>
      <c r="U19" s="1"/>
      <c r="V19" s="1">
        <f t="shared" si="6"/>
        <v>44</v>
      </c>
      <c r="W19" s="1">
        <f t="shared" si="7"/>
        <v>6</v>
      </c>
      <c r="X19" s="1">
        <f t="shared" si="8"/>
        <v>38</v>
      </c>
      <c r="Y19" s="5">
        <f t="shared" si="9"/>
        <v>0.86363636363636365</v>
      </c>
    </row>
    <row r="20" spans="1:25" x14ac:dyDescent="0.2">
      <c r="A20" s="6" t="s">
        <v>119</v>
      </c>
      <c r="B20" s="1">
        <v>1</v>
      </c>
      <c r="C20" s="1"/>
      <c r="D20" s="1">
        <v>4</v>
      </c>
      <c r="E20" s="1">
        <v>2</v>
      </c>
      <c r="F20" s="1">
        <v>8</v>
      </c>
      <c r="G20" s="1"/>
      <c r="H20" s="1"/>
      <c r="I20" s="1"/>
      <c r="J20" s="1"/>
      <c r="K20" s="1"/>
      <c r="L20" s="1"/>
      <c r="M20" s="1"/>
      <c r="N20" s="1">
        <v>1</v>
      </c>
      <c r="O20" s="1">
        <v>2</v>
      </c>
      <c r="P20" s="1">
        <f t="shared" si="4"/>
        <v>3</v>
      </c>
      <c r="Q20" s="1">
        <v>2</v>
      </c>
      <c r="R20" s="1"/>
      <c r="S20" s="1"/>
      <c r="T20" s="1">
        <v>2</v>
      </c>
      <c r="U20" s="1"/>
      <c r="V20" s="1">
        <f t="shared" si="6"/>
        <v>11</v>
      </c>
      <c r="W20" s="1">
        <f t="shared" si="7"/>
        <v>8</v>
      </c>
      <c r="X20" s="1">
        <f t="shared" si="8"/>
        <v>3</v>
      </c>
      <c r="Y20" s="5">
        <f t="shared" si="9"/>
        <v>0.27272727272727271</v>
      </c>
    </row>
    <row r="21" spans="1:25" x14ac:dyDescent="0.2">
      <c r="A21" s="6" t="s">
        <v>120</v>
      </c>
      <c r="B21" s="1">
        <v>1</v>
      </c>
      <c r="C21" s="1"/>
      <c r="D21" s="1">
        <v>20</v>
      </c>
      <c r="E21" s="1">
        <v>3</v>
      </c>
      <c r="F21" s="1">
        <v>4</v>
      </c>
      <c r="G21" s="1"/>
      <c r="H21" s="1">
        <v>4</v>
      </c>
      <c r="I21" s="1">
        <v>5</v>
      </c>
      <c r="J21" s="1"/>
      <c r="K21" s="1">
        <v>2</v>
      </c>
      <c r="L21" s="1">
        <v>2</v>
      </c>
      <c r="M21" s="1"/>
      <c r="N21" s="1"/>
      <c r="O21" s="1">
        <v>5</v>
      </c>
      <c r="P21" s="1">
        <f t="shared" si="4"/>
        <v>5</v>
      </c>
      <c r="Q21" s="1">
        <v>1</v>
      </c>
      <c r="R21" s="1"/>
      <c r="S21" s="1"/>
      <c r="T21" s="1">
        <v>1</v>
      </c>
      <c r="U21" s="1"/>
      <c r="V21" s="1">
        <f t="shared" si="6"/>
        <v>35</v>
      </c>
      <c r="W21" s="1">
        <f t="shared" si="7"/>
        <v>3</v>
      </c>
      <c r="X21" s="1">
        <f t="shared" si="8"/>
        <v>32</v>
      </c>
      <c r="Y21" s="5">
        <f t="shared" si="9"/>
        <v>0.91428571428571426</v>
      </c>
    </row>
    <row r="22" spans="1:25" x14ac:dyDescent="0.2">
      <c r="A22" s="17" t="s">
        <v>62</v>
      </c>
      <c r="B22" s="1">
        <v>1</v>
      </c>
      <c r="C22" s="1"/>
      <c r="D22" s="1">
        <v>15</v>
      </c>
      <c r="E22" s="1">
        <v>6</v>
      </c>
      <c r="F22" s="1">
        <v>10</v>
      </c>
      <c r="G22" s="1"/>
      <c r="H22" s="1"/>
      <c r="I22" s="1"/>
      <c r="J22" s="1"/>
      <c r="K22" s="1">
        <v>3</v>
      </c>
      <c r="L22" s="1">
        <v>3</v>
      </c>
      <c r="M22" s="1"/>
      <c r="N22" s="1"/>
      <c r="O22" s="1">
        <v>2</v>
      </c>
      <c r="P22" s="1">
        <f t="shared" si="4"/>
        <v>2</v>
      </c>
      <c r="Q22" s="1">
        <v>8</v>
      </c>
      <c r="R22" s="1"/>
      <c r="S22" s="1"/>
      <c r="T22" s="1">
        <v>2</v>
      </c>
      <c r="U22" s="1"/>
      <c r="V22" s="1">
        <f t="shared" si="6"/>
        <v>34</v>
      </c>
      <c r="W22" s="1">
        <f t="shared" si="7"/>
        <v>6</v>
      </c>
      <c r="X22" s="1">
        <f t="shared" si="8"/>
        <v>28</v>
      </c>
      <c r="Y22" s="5">
        <f t="shared" si="9"/>
        <v>0.82352941176470584</v>
      </c>
    </row>
    <row r="23" spans="1:25" x14ac:dyDescent="0.2">
      <c r="A23" s="6" t="s">
        <v>121</v>
      </c>
      <c r="B23" s="1">
        <v>1</v>
      </c>
      <c r="C23" s="1"/>
      <c r="D23" s="1">
        <v>10</v>
      </c>
      <c r="E23" s="1">
        <v>5</v>
      </c>
      <c r="F23" s="1">
        <v>11</v>
      </c>
      <c r="G23" s="1"/>
      <c r="H23" s="1">
        <v>0</v>
      </c>
      <c r="I23" s="1">
        <v>2</v>
      </c>
      <c r="J23" s="1"/>
      <c r="K23" s="1">
        <v>0</v>
      </c>
      <c r="L23" s="1">
        <v>1</v>
      </c>
      <c r="M23" s="1"/>
      <c r="N23" s="1"/>
      <c r="O23" s="1">
        <v>1</v>
      </c>
      <c r="P23" s="1">
        <f t="shared" si="4"/>
        <v>1</v>
      </c>
      <c r="Q23" s="1">
        <v>2</v>
      </c>
      <c r="R23" s="1">
        <v>2</v>
      </c>
      <c r="S23" s="1">
        <v>2</v>
      </c>
      <c r="T23" s="1">
        <v>1</v>
      </c>
      <c r="U23" s="1"/>
      <c r="V23" s="1">
        <f t="shared" si="6"/>
        <v>22</v>
      </c>
      <c r="W23" s="1">
        <f t="shared" si="7"/>
        <v>10</v>
      </c>
      <c r="X23" s="1">
        <f t="shared" si="8"/>
        <v>12</v>
      </c>
      <c r="Y23" s="5">
        <f t="shared" si="9"/>
        <v>0.54545454545454541</v>
      </c>
    </row>
    <row r="24" spans="1:25" x14ac:dyDescent="0.2">
      <c r="A24" s="1" t="s">
        <v>67</v>
      </c>
      <c r="B24" s="1">
        <v>1</v>
      </c>
      <c r="C24" s="1"/>
      <c r="D24" s="1">
        <v>10</v>
      </c>
      <c r="E24" s="1">
        <v>3</v>
      </c>
      <c r="F24" s="1">
        <v>8</v>
      </c>
      <c r="G24" s="1"/>
      <c r="H24" s="1">
        <v>0</v>
      </c>
      <c r="I24" s="1">
        <v>1</v>
      </c>
      <c r="J24" s="1"/>
      <c r="K24" s="1">
        <v>4</v>
      </c>
      <c r="L24" s="1">
        <v>4</v>
      </c>
      <c r="M24" s="1"/>
      <c r="N24" s="1"/>
      <c r="O24" s="1">
        <v>7</v>
      </c>
      <c r="P24" s="1">
        <f t="shared" si="4"/>
        <v>7</v>
      </c>
      <c r="Q24" s="1">
        <v>1</v>
      </c>
      <c r="R24" s="1"/>
      <c r="S24" s="1"/>
      <c r="T24" s="1">
        <v>3</v>
      </c>
      <c r="U24" s="1"/>
      <c r="V24" s="1">
        <f t="shared" si="6"/>
        <v>25</v>
      </c>
      <c r="W24" s="1">
        <f t="shared" si="7"/>
        <v>9</v>
      </c>
      <c r="X24" s="1">
        <f t="shared" si="8"/>
        <v>16</v>
      </c>
      <c r="Y24" s="5">
        <f t="shared" si="9"/>
        <v>0.64</v>
      </c>
    </row>
    <row r="25" spans="1:25" x14ac:dyDescent="0.2">
      <c r="A25" s="1" t="s">
        <v>63</v>
      </c>
      <c r="B25" s="1">
        <v>1</v>
      </c>
      <c r="C25" s="1"/>
      <c r="D25" s="1">
        <v>5</v>
      </c>
      <c r="E25" s="1">
        <v>1</v>
      </c>
      <c r="F25" s="1">
        <v>6</v>
      </c>
      <c r="G25" s="1"/>
      <c r="H25" s="1">
        <v>1</v>
      </c>
      <c r="I25" s="1">
        <v>1</v>
      </c>
      <c r="J25" s="1"/>
      <c r="K25" s="1"/>
      <c r="L25" s="1"/>
      <c r="M25" s="1"/>
      <c r="N25" s="1">
        <v>1</v>
      </c>
      <c r="O25" s="1">
        <v>2</v>
      </c>
      <c r="P25" s="1">
        <f t="shared" si="4"/>
        <v>3</v>
      </c>
      <c r="Q25" s="1">
        <v>6</v>
      </c>
      <c r="R25" s="1"/>
      <c r="S25" s="1"/>
      <c r="T25" s="1">
        <v>4</v>
      </c>
      <c r="U25" s="1"/>
      <c r="V25" s="1">
        <f t="shared" si="6"/>
        <v>16</v>
      </c>
      <c r="W25" s="1">
        <f t="shared" si="7"/>
        <v>9</v>
      </c>
      <c r="X25" s="1">
        <f t="shared" si="8"/>
        <v>7</v>
      </c>
      <c r="Y25" s="5">
        <f t="shared" si="9"/>
        <v>0.4375</v>
      </c>
    </row>
    <row r="26" spans="1:25" x14ac:dyDescent="0.2">
      <c r="A26" s="17" t="s">
        <v>67</v>
      </c>
      <c r="B26" s="1">
        <v>1</v>
      </c>
      <c r="C26" s="1"/>
      <c r="D26" s="1">
        <v>2</v>
      </c>
      <c r="E26" s="1">
        <v>1</v>
      </c>
      <c r="F26" s="1">
        <v>4</v>
      </c>
      <c r="G26" s="1"/>
      <c r="H26" s="1"/>
      <c r="I26" s="1"/>
      <c r="J26" s="1"/>
      <c r="K26" s="1"/>
      <c r="L26" s="1"/>
      <c r="M26" s="1"/>
      <c r="N26" s="1"/>
      <c r="O26" s="1">
        <v>1</v>
      </c>
      <c r="P26" s="1">
        <f t="shared" si="4"/>
        <v>1</v>
      </c>
      <c r="Q26" s="1">
        <v>2</v>
      </c>
      <c r="R26" s="1"/>
      <c r="S26" s="1"/>
      <c r="T26" s="1">
        <v>1</v>
      </c>
      <c r="U26" s="1"/>
      <c r="V26" s="1">
        <f t="shared" si="6"/>
        <v>6</v>
      </c>
      <c r="W26" s="1">
        <f t="shared" si="7"/>
        <v>4</v>
      </c>
      <c r="X26" s="1">
        <f t="shared" si="8"/>
        <v>2</v>
      </c>
      <c r="Y26" s="5">
        <f t="shared" si="9"/>
        <v>0.33333333333333331</v>
      </c>
    </row>
    <row r="27" spans="1:25" x14ac:dyDescent="0.2">
      <c r="A27" s="9" t="s">
        <v>122</v>
      </c>
      <c r="B27" s="1">
        <v>1</v>
      </c>
      <c r="C27" s="1"/>
      <c r="D27" s="1">
        <v>2</v>
      </c>
      <c r="E27" s="1">
        <v>1</v>
      </c>
      <c r="F27" s="1">
        <v>3</v>
      </c>
      <c r="G27" s="1"/>
      <c r="H27" s="1">
        <v>0</v>
      </c>
      <c r="I27" s="1">
        <v>1</v>
      </c>
      <c r="J27" s="1"/>
      <c r="K27" s="1"/>
      <c r="L27" s="1"/>
      <c r="M27" s="1"/>
      <c r="N27" s="1">
        <v>1</v>
      </c>
      <c r="O27" s="1">
        <v>1</v>
      </c>
      <c r="P27" s="1">
        <f t="shared" si="4"/>
        <v>2</v>
      </c>
      <c r="Q27" s="1">
        <v>1</v>
      </c>
      <c r="R27" s="1"/>
      <c r="S27" s="1"/>
      <c r="T27" s="1">
        <v>1</v>
      </c>
      <c r="U27" s="1"/>
      <c r="V27" s="1">
        <f t="shared" si="6"/>
        <v>6</v>
      </c>
      <c r="W27" s="1">
        <f t="shared" si="7"/>
        <v>4</v>
      </c>
      <c r="X27" s="1">
        <f t="shared" si="8"/>
        <v>2</v>
      </c>
      <c r="Y27" s="5">
        <f t="shared" si="9"/>
        <v>0.33333333333333331</v>
      </c>
    </row>
    <row r="28" spans="1:25" x14ac:dyDescent="0.2">
      <c r="A28" s="9" t="s">
        <v>76</v>
      </c>
      <c r="B28" s="1">
        <v>1</v>
      </c>
      <c r="C28" s="1"/>
      <c r="D28" s="1">
        <v>6</v>
      </c>
      <c r="E28" s="1">
        <v>1</v>
      </c>
      <c r="F28" s="1">
        <v>3</v>
      </c>
      <c r="G28" s="1"/>
      <c r="H28" s="1">
        <v>0</v>
      </c>
      <c r="I28" s="1">
        <v>1</v>
      </c>
      <c r="J28" s="1"/>
      <c r="K28" s="1">
        <v>4</v>
      </c>
      <c r="L28" s="1">
        <v>5</v>
      </c>
      <c r="M28" s="1"/>
      <c r="N28" s="1"/>
      <c r="O28" s="1">
        <v>1</v>
      </c>
      <c r="P28" s="1">
        <f t="shared" si="4"/>
        <v>1</v>
      </c>
      <c r="Q28" s="1">
        <v>2</v>
      </c>
      <c r="R28" s="1"/>
      <c r="S28" s="1">
        <v>1</v>
      </c>
      <c r="T28" s="1">
        <v>1</v>
      </c>
      <c r="U28" s="1"/>
      <c r="V28" s="1">
        <f t="shared" si="6"/>
        <v>15</v>
      </c>
      <c r="W28" s="1">
        <f t="shared" si="7"/>
        <v>5</v>
      </c>
      <c r="X28" s="1">
        <f t="shared" si="8"/>
        <v>10</v>
      </c>
      <c r="Y28" s="5">
        <f t="shared" si="9"/>
        <v>0.66666666666666663</v>
      </c>
    </row>
    <row r="29" spans="1:25" x14ac:dyDescent="0.2">
      <c r="A29" s="17" t="s">
        <v>123</v>
      </c>
      <c r="B29" s="1">
        <v>1</v>
      </c>
      <c r="C29" s="1"/>
      <c r="D29" s="1">
        <v>18</v>
      </c>
      <c r="E29" s="1">
        <v>7</v>
      </c>
      <c r="F29" s="1">
        <v>10</v>
      </c>
      <c r="G29" s="1"/>
      <c r="H29" s="1">
        <v>0</v>
      </c>
      <c r="I29" s="1">
        <v>2</v>
      </c>
      <c r="J29" s="1"/>
      <c r="K29" s="1">
        <v>4</v>
      </c>
      <c r="L29" s="1">
        <v>5</v>
      </c>
      <c r="M29" s="1"/>
      <c r="N29" s="1">
        <v>2</v>
      </c>
      <c r="O29" s="1">
        <v>3</v>
      </c>
      <c r="P29" s="1">
        <f t="shared" si="4"/>
        <v>5</v>
      </c>
      <c r="Q29" s="1">
        <v>1</v>
      </c>
      <c r="R29" s="1"/>
      <c r="S29" s="1">
        <v>2</v>
      </c>
      <c r="T29" s="1">
        <v>1</v>
      </c>
      <c r="U29" s="1"/>
      <c r="V29" s="1">
        <f t="shared" ref="V29:V34" si="10">D29+E29+H29+K29+P29+Q29+R29+S29+U29</f>
        <v>37</v>
      </c>
      <c r="W29" s="1">
        <f t="shared" ref="W29:W34" si="11">F29-E29+I29-H29+L29-K29+T29</f>
        <v>7</v>
      </c>
      <c r="X29" s="1">
        <f t="shared" ref="X29:X34" si="12">V29-W29</f>
        <v>30</v>
      </c>
      <c r="Y29" s="5">
        <f t="shared" ref="Y29:Y34" si="13">X29/V29</f>
        <v>0.81081081081081086</v>
      </c>
    </row>
    <row r="30" spans="1:25" x14ac:dyDescent="0.2">
      <c r="A30" s="17" t="s">
        <v>124</v>
      </c>
      <c r="B30" s="1">
        <v>1</v>
      </c>
      <c r="C30" s="1"/>
      <c r="D30" s="1">
        <v>11</v>
      </c>
      <c r="E30" s="1">
        <v>5</v>
      </c>
      <c r="F30" s="1">
        <v>10</v>
      </c>
      <c r="G30" s="1"/>
      <c r="H30" s="1">
        <v>0</v>
      </c>
      <c r="I30" s="1">
        <v>2</v>
      </c>
      <c r="J30" s="1"/>
      <c r="K30" s="1">
        <v>1</v>
      </c>
      <c r="L30" s="1">
        <v>4</v>
      </c>
      <c r="M30" s="1"/>
      <c r="N30" s="1"/>
      <c r="O30" s="1">
        <v>4</v>
      </c>
      <c r="P30" s="1">
        <f t="shared" si="4"/>
        <v>4</v>
      </c>
      <c r="Q30" s="1">
        <v>2</v>
      </c>
      <c r="R30" s="1"/>
      <c r="S30" s="1">
        <v>2</v>
      </c>
      <c r="T30" s="1"/>
      <c r="U30" s="1"/>
      <c r="V30" s="1">
        <f t="shared" si="10"/>
        <v>25</v>
      </c>
      <c r="W30" s="1">
        <f t="shared" si="11"/>
        <v>10</v>
      </c>
      <c r="X30" s="1">
        <f t="shared" si="12"/>
        <v>15</v>
      </c>
      <c r="Y30" s="5">
        <f t="shared" si="13"/>
        <v>0.6</v>
      </c>
    </row>
    <row r="31" spans="1:25" x14ac:dyDescent="0.2">
      <c r="A31" s="17" t="s">
        <v>122</v>
      </c>
      <c r="B31" s="1">
        <v>1</v>
      </c>
      <c r="C31" s="1"/>
      <c r="D31" s="1">
        <v>6</v>
      </c>
      <c r="E31" s="1">
        <v>1</v>
      </c>
      <c r="F31" s="1">
        <v>5</v>
      </c>
      <c r="G31" s="1"/>
      <c r="H31" s="1">
        <v>1</v>
      </c>
      <c r="I31" s="1">
        <v>1</v>
      </c>
      <c r="J31" s="1"/>
      <c r="K31" s="1">
        <v>1</v>
      </c>
      <c r="L31" s="1">
        <v>1</v>
      </c>
      <c r="M31" s="1"/>
      <c r="N31" s="1"/>
      <c r="O31" s="1">
        <v>4</v>
      </c>
      <c r="P31" s="1">
        <f t="shared" si="4"/>
        <v>4</v>
      </c>
      <c r="Q31" s="1">
        <v>4</v>
      </c>
      <c r="R31" s="1">
        <v>1</v>
      </c>
      <c r="S31" s="1">
        <v>1</v>
      </c>
      <c r="T31" s="1"/>
      <c r="U31" s="1"/>
      <c r="V31" s="1">
        <f t="shared" si="10"/>
        <v>19</v>
      </c>
      <c r="W31" s="1">
        <f t="shared" si="11"/>
        <v>4</v>
      </c>
      <c r="X31" s="1">
        <f t="shared" si="12"/>
        <v>15</v>
      </c>
      <c r="Y31" s="5">
        <f t="shared" si="13"/>
        <v>0.78947368421052633</v>
      </c>
    </row>
    <row r="32" spans="1:25" x14ac:dyDescent="0.2">
      <c r="A32" s="17" t="s">
        <v>126</v>
      </c>
      <c r="B32" s="1">
        <v>1</v>
      </c>
      <c r="C32" s="1"/>
      <c r="D32" s="1">
        <v>10</v>
      </c>
      <c r="E32" s="1">
        <v>3</v>
      </c>
      <c r="F32" s="1">
        <v>6</v>
      </c>
      <c r="G32" s="1"/>
      <c r="H32" s="1">
        <v>1</v>
      </c>
      <c r="I32" s="1">
        <v>2</v>
      </c>
      <c r="J32" s="1"/>
      <c r="K32" s="1">
        <v>1</v>
      </c>
      <c r="L32" s="1">
        <v>3</v>
      </c>
      <c r="M32" s="1"/>
      <c r="N32" s="1">
        <v>1</v>
      </c>
      <c r="O32" s="1">
        <v>4</v>
      </c>
      <c r="P32" s="1">
        <f t="shared" si="4"/>
        <v>5</v>
      </c>
      <c r="Q32" s="1">
        <v>4</v>
      </c>
      <c r="R32" s="1"/>
      <c r="S32" s="1">
        <v>1</v>
      </c>
      <c r="T32" s="1">
        <v>1</v>
      </c>
      <c r="U32" s="1"/>
      <c r="V32" s="1">
        <f t="shared" si="10"/>
        <v>25</v>
      </c>
      <c r="W32" s="1">
        <f t="shared" si="11"/>
        <v>7</v>
      </c>
      <c r="X32" s="1">
        <f t="shared" si="12"/>
        <v>18</v>
      </c>
      <c r="Y32" s="5">
        <f t="shared" si="13"/>
        <v>0.72</v>
      </c>
    </row>
    <row r="33" spans="1:25" x14ac:dyDescent="0.2">
      <c r="A33" s="17" t="s">
        <v>127</v>
      </c>
      <c r="B33" s="1">
        <v>1</v>
      </c>
      <c r="C33" s="1"/>
      <c r="D33" s="1">
        <v>24</v>
      </c>
      <c r="E33" s="1">
        <v>5</v>
      </c>
      <c r="F33" s="1">
        <v>7</v>
      </c>
      <c r="G33" s="1"/>
      <c r="H33" s="1">
        <v>4</v>
      </c>
      <c r="I33" s="1">
        <v>5</v>
      </c>
      <c r="J33" s="1"/>
      <c r="K33" s="1">
        <v>2</v>
      </c>
      <c r="L33" s="1">
        <v>2</v>
      </c>
      <c r="M33" s="1"/>
      <c r="N33" s="1"/>
      <c r="O33" s="1">
        <v>5</v>
      </c>
      <c r="P33" s="1">
        <f t="shared" si="4"/>
        <v>5</v>
      </c>
      <c r="Q33" s="1">
        <v>5</v>
      </c>
      <c r="R33" s="1"/>
      <c r="S33" s="1"/>
      <c r="T33" s="1">
        <v>1</v>
      </c>
      <c r="U33" s="1"/>
      <c r="V33" s="1">
        <f t="shared" si="10"/>
        <v>45</v>
      </c>
      <c r="W33" s="1">
        <f t="shared" si="11"/>
        <v>4</v>
      </c>
      <c r="X33" s="1">
        <f t="shared" si="12"/>
        <v>41</v>
      </c>
      <c r="Y33" s="5">
        <f t="shared" si="13"/>
        <v>0.91111111111111109</v>
      </c>
    </row>
    <row r="34" spans="1:25" x14ac:dyDescent="0.2">
      <c r="A34" s="6" t="s">
        <v>123</v>
      </c>
      <c r="B34" s="1">
        <v>1</v>
      </c>
      <c r="C34" s="1"/>
      <c r="D34" s="1">
        <v>13</v>
      </c>
      <c r="E34" s="1">
        <v>1</v>
      </c>
      <c r="F34" s="1">
        <v>4</v>
      </c>
      <c r="G34" s="1"/>
      <c r="H34" s="1">
        <v>3</v>
      </c>
      <c r="I34" s="1">
        <v>7</v>
      </c>
      <c r="J34" s="1"/>
      <c r="K34" s="1">
        <v>2</v>
      </c>
      <c r="L34" s="1">
        <v>2</v>
      </c>
      <c r="M34" s="1"/>
      <c r="N34" s="1">
        <v>1</v>
      </c>
      <c r="O34" s="1">
        <v>3</v>
      </c>
      <c r="P34" s="1">
        <f t="shared" si="4"/>
        <v>4</v>
      </c>
      <c r="Q34" s="1">
        <v>7</v>
      </c>
      <c r="R34" s="1"/>
      <c r="S34" s="1">
        <v>3</v>
      </c>
      <c r="T34" s="1">
        <v>5</v>
      </c>
      <c r="U34" s="1"/>
      <c r="V34" s="1">
        <f t="shared" si="10"/>
        <v>33</v>
      </c>
      <c r="W34" s="1">
        <f t="shared" si="11"/>
        <v>12</v>
      </c>
      <c r="X34" s="1">
        <f t="shared" si="12"/>
        <v>21</v>
      </c>
      <c r="Y34" s="5">
        <f t="shared" si="13"/>
        <v>0.63636363636363635</v>
      </c>
    </row>
    <row r="35" spans="1:25" x14ac:dyDescent="0.2">
      <c r="A35" s="17" t="s">
        <v>129</v>
      </c>
      <c r="B35" s="1">
        <v>1</v>
      </c>
      <c r="C35" s="1"/>
      <c r="D35" s="1">
        <v>17</v>
      </c>
      <c r="E35" s="1">
        <v>4</v>
      </c>
      <c r="F35" s="1">
        <v>7</v>
      </c>
      <c r="G35" s="1"/>
      <c r="H35" s="1">
        <v>2</v>
      </c>
      <c r="I35" s="1">
        <v>4</v>
      </c>
      <c r="J35" s="1"/>
      <c r="K35" s="1">
        <v>3</v>
      </c>
      <c r="L35" s="1">
        <v>3</v>
      </c>
      <c r="M35" s="1"/>
      <c r="N35" s="1"/>
      <c r="O35" s="1">
        <v>4</v>
      </c>
      <c r="P35" s="1">
        <f t="shared" si="4"/>
        <v>4</v>
      </c>
      <c r="Q35" s="1">
        <v>3</v>
      </c>
      <c r="R35" s="1"/>
      <c r="S35" s="1"/>
      <c r="T35" s="1">
        <v>1</v>
      </c>
      <c r="U35" s="1"/>
      <c r="V35" s="1">
        <f t="shared" ref="V35:V40" si="14">D35+E35+H35+K35+P35+Q35+R35+S35+U35</f>
        <v>33</v>
      </c>
      <c r="W35" s="1">
        <f t="shared" ref="W35:W40" si="15">F35-E35+I35-H35+L35-K35+T35</f>
        <v>6</v>
      </c>
      <c r="X35" s="1">
        <f t="shared" ref="X35:X40" si="16">V35-W35</f>
        <v>27</v>
      </c>
      <c r="Y35" s="5">
        <f t="shared" ref="Y35:Y40" si="17">X35/V35</f>
        <v>0.81818181818181823</v>
      </c>
    </row>
    <row r="36" spans="1:25" x14ac:dyDescent="0.2">
      <c r="A36" s="17" t="s">
        <v>129</v>
      </c>
      <c r="B36" s="1">
        <v>1</v>
      </c>
      <c r="C36" s="1"/>
      <c r="D36" s="1">
        <v>14</v>
      </c>
      <c r="E36" s="1">
        <v>5</v>
      </c>
      <c r="F36" s="1">
        <v>7</v>
      </c>
      <c r="G36" s="1"/>
      <c r="H36" s="1">
        <v>1</v>
      </c>
      <c r="I36" s="1">
        <v>2</v>
      </c>
      <c r="J36" s="1"/>
      <c r="K36" s="1">
        <v>1</v>
      </c>
      <c r="L36" s="1">
        <v>2</v>
      </c>
      <c r="M36" s="1"/>
      <c r="N36" s="1">
        <v>1</v>
      </c>
      <c r="O36" s="1">
        <v>1</v>
      </c>
      <c r="P36" s="1">
        <f t="shared" si="4"/>
        <v>2</v>
      </c>
      <c r="Q36" s="1">
        <v>5</v>
      </c>
      <c r="R36" s="1"/>
      <c r="S36" s="1"/>
      <c r="T36" s="1"/>
      <c r="U36" s="1"/>
      <c r="V36" s="1">
        <f t="shared" si="14"/>
        <v>28</v>
      </c>
      <c r="W36" s="1">
        <f t="shared" si="15"/>
        <v>4</v>
      </c>
      <c r="X36" s="1">
        <f t="shared" si="16"/>
        <v>24</v>
      </c>
      <c r="Y36" s="5">
        <f t="shared" si="17"/>
        <v>0.8571428571428571</v>
      </c>
    </row>
    <row r="37" spans="1:25" x14ac:dyDescent="0.2">
      <c r="A37" s="9" t="s">
        <v>120</v>
      </c>
      <c r="B37" s="1">
        <v>1</v>
      </c>
      <c r="C37" s="1"/>
      <c r="D37" s="1">
        <v>3</v>
      </c>
      <c r="E37" s="1">
        <v>0</v>
      </c>
      <c r="F37" s="1">
        <v>5</v>
      </c>
      <c r="G37" s="1"/>
      <c r="H37" s="1">
        <v>0</v>
      </c>
      <c r="I37" s="1">
        <v>1</v>
      </c>
      <c r="J37" s="1"/>
      <c r="K37" s="1">
        <v>3</v>
      </c>
      <c r="L37" s="1">
        <v>6</v>
      </c>
      <c r="M37" s="1"/>
      <c r="N37" s="1"/>
      <c r="O37" s="1">
        <v>5</v>
      </c>
      <c r="P37" s="1">
        <f t="shared" si="4"/>
        <v>5</v>
      </c>
      <c r="Q37" s="1">
        <v>1</v>
      </c>
      <c r="R37" s="1"/>
      <c r="S37" s="1">
        <v>2</v>
      </c>
      <c r="T37" s="1">
        <v>3</v>
      </c>
      <c r="U37" s="1"/>
      <c r="V37" s="1">
        <f t="shared" si="14"/>
        <v>14</v>
      </c>
      <c r="W37" s="1">
        <f t="shared" si="15"/>
        <v>12</v>
      </c>
      <c r="X37" s="1">
        <f t="shared" si="16"/>
        <v>2</v>
      </c>
      <c r="Y37" s="5">
        <f t="shared" si="17"/>
        <v>0.14285714285714285</v>
      </c>
    </row>
    <row r="38" spans="1:25" x14ac:dyDescent="0.2">
      <c r="A38" s="17" t="s">
        <v>62</v>
      </c>
      <c r="B38" s="1">
        <v>1</v>
      </c>
      <c r="C38" s="1"/>
      <c r="D38" s="1">
        <v>11</v>
      </c>
      <c r="E38" s="1">
        <v>5</v>
      </c>
      <c r="F38" s="1">
        <v>7</v>
      </c>
      <c r="G38" s="1"/>
      <c r="H38" s="1">
        <v>0</v>
      </c>
      <c r="I38" s="1">
        <v>2</v>
      </c>
      <c r="J38" s="1"/>
      <c r="K38" s="1">
        <v>1</v>
      </c>
      <c r="L38" s="1">
        <v>2</v>
      </c>
      <c r="M38" s="1"/>
      <c r="N38" s="1"/>
      <c r="O38" s="1">
        <v>2</v>
      </c>
      <c r="P38" s="1">
        <f t="shared" si="4"/>
        <v>2</v>
      </c>
      <c r="Q38" s="1">
        <v>4</v>
      </c>
      <c r="R38" s="1"/>
      <c r="S38" s="1">
        <v>1</v>
      </c>
      <c r="T38" s="1"/>
      <c r="U38" s="1"/>
      <c r="V38" s="1">
        <f t="shared" si="14"/>
        <v>24</v>
      </c>
      <c r="W38" s="1">
        <f t="shared" si="15"/>
        <v>5</v>
      </c>
      <c r="X38" s="1">
        <f t="shared" si="16"/>
        <v>19</v>
      </c>
      <c r="Y38" s="5">
        <f t="shared" si="17"/>
        <v>0.79166666666666663</v>
      </c>
    </row>
    <row r="39" spans="1:25" x14ac:dyDescent="0.2">
      <c r="A39" s="17" t="s">
        <v>122</v>
      </c>
      <c r="B39" s="1">
        <v>1</v>
      </c>
      <c r="C39" s="1"/>
      <c r="D39" s="1">
        <v>22</v>
      </c>
      <c r="E39" s="1">
        <v>6</v>
      </c>
      <c r="F39" s="1">
        <v>9</v>
      </c>
      <c r="G39" s="1"/>
      <c r="H39" s="1">
        <v>0</v>
      </c>
      <c r="I39" s="1">
        <v>2</v>
      </c>
      <c r="J39" s="1"/>
      <c r="K39" s="1">
        <v>10</v>
      </c>
      <c r="L39" s="1">
        <v>12</v>
      </c>
      <c r="M39" s="1"/>
      <c r="N39" s="1">
        <v>1</v>
      </c>
      <c r="O39" s="1">
        <v>6</v>
      </c>
      <c r="P39" s="1">
        <f t="shared" si="4"/>
        <v>7</v>
      </c>
      <c r="Q39" s="1">
        <v>2</v>
      </c>
      <c r="R39" s="1"/>
      <c r="S39" s="1">
        <v>2</v>
      </c>
      <c r="T39" s="1">
        <v>2</v>
      </c>
      <c r="U39" s="1"/>
      <c r="V39" s="1">
        <f t="shared" si="14"/>
        <v>49</v>
      </c>
      <c r="W39" s="1">
        <f t="shared" si="15"/>
        <v>9</v>
      </c>
      <c r="X39" s="1">
        <f t="shared" si="16"/>
        <v>40</v>
      </c>
      <c r="Y39" s="5">
        <f t="shared" si="17"/>
        <v>0.81632653061224492</v>
      </c>
    </row>
    <row r="40" spans="1:25" x14ac:dyDescent="0.2">
      <c r="A40" s="17" t="s">
        <v>120</v>
      </c>
      <c r="B40" s="1">
        <v>1</v>
      </c>
      <c r="C40" s="1"/>
      <c r="D40" s="1">
        <v>11</v>
      </c>
      <c r="E40" s="1">
        <v>4</v>
      </c>
      <c r="F40" s="1">
        <v>11</v>
      </c>
      <c r="G40" s="1"/>
      <c r="H40" s="1">
        <v>0</v>
      </c>
      <c r="I40" s="1">
        <v>2</v>
      </c>
      <c r="J40" s="1"/>
      <c r="K40" s="1">
        <v>3</v>
      </c>
      <c r="L40" s="1">
        <v>5</v>
      </c>
      <c r="M40" s="1"/>
      <c r="N40" s="1">
        <v>1</v>
      </c>
      <c r="O40" s="1">
        <v>4</v>
      </c>
      <c r="P40" s="1">
        <f t="shared" si="4"/>
        <v>5</v>
      </c>
      <c r="Q40" s="1">
        <v>3</v>
      </c>
      <c r="R40" s="1">
        <v>1</v>
      </c>
      <c r="S40" s="1">
        <v>3</v>
      </c>
      <c r="T40" s="1">
        <v>2</v>
      </c>
      <c r="U40" s="1"/>
      <c r="V40" s="1">
        <f t="shared" si="14"/>
        <v>30</v>
      </c>
      <c r="W40" s="1">
        <f t="shared" si="15"/>
        <v>13</v>
      </c>
      <c r="X40" s="1">
        <f t="shared" si="16"/>
        <v>17</v>
      </c>
      <c r="Y40" s="5">
        <f t="shared" si="17"/>
        <v>0.56666666666666665</v>
      </c>
    </row>
    <row r="41" spans="1:25" x14ac:dyDescent="0.2">
      <c r="A41" s="6" t="s">
        <v>132</v>
      </c>
      <c r="B41" s="1">
        <v>1</v>
      </c>
      <c r="C41" s="1"/>
      <c r="D41" s="1">
        <v>27</v>
      </c>
      <c r="E41" s="1">
        <v>6</v>
      </c>
      <c r="F41" s="1">
        <v>13</v>
      </c>
      <c r="G41" s="1"/>
      <c r="H41" s="1">
        <v>4</v>
      </c>
      <c r="I41" s="1">
        <v>6</v>
      </c>
      <c r="J41" s="1"/>
      <c r="K41" s="1">
        <v>3</v>
      </c>
      <c r="L41" s="1">
        <v>3</v>
      </c>
      <c r="M41" s="1"/>
      <c r="N41" s="1"/>
      <c r="O41" s="1">
        <v>3</v>
      </c>
      <c r="P41" s="1">
        <f t="shared" si="4"/>
        <v>3</v>
      </c>
      <c r="Q41" s="1">
        <v>5</v>
      </c>
      <c r="R41" s="1"/>
      <c r="S41" s="1"/>
      <c r="T41" s="1">
        <v>1</v>
      </c>
      <c r="U41" s="1"/>
      <c r="V41" s="1">
        <f t="shared" ref="V41:V45" si="18">D41+E41+H41+K41+P41+Q41+R41+S41+U41</f>
        <v>48</v>
      </c>
      <c r="W41" s="1">
        <f t="shared" ref="W41:W45" si="19">F41-E41+I41-H41+L41-K41+T41</f>
        <v>10</v>
      </c>
      <c r="X41" s="1">
        <f t="shared" ref="X41:X45" si="20">V41-W41</f>
        <v>38</v>
      </c>
      <c r="Y41" s="5">
        <f t="shared" ref="Y41:Y45" si="21">X41/V41</f>
        <v>0.79166666666666663</v>
      </c>
    </row>
    <row r="42" spans="1:25" x14ac:dyDescent="0.2">
      <c r="A42" s="6" t="s">
        <v>134</v>
      </c>
      <c r="B42" s="1">
        <v>1</v>
      </c>
      <c r="C42" s="1"/>
      <c r="D42" s="1">
        <v>19</v>
      </c>
      <c r="E42" s="1">
        <v>4</v>
      </c>
      <c r="F42" s="1">
        <v>12</v>
      </c>
      <c r="G42" s="1"/>
      <c r="H42" s="1">
        <v>2</v>
      </c>
      <c r="I42" s="1">
        <v>4</v>
      </c>
      <c r="J42" s="1"/>
      <c r="K42" s="1">
        <v>5</v>
      </c>
      <c r="L42" s="1">
        <v>10</v>
      </c>
      <c r="M42" s="1"/>
      <c r="N42" s="1">
        <v>1</v>
      </c>
      <c r="O42" s="1">
        <v>6</v>
      </c>
      <c r="P42" s="1">
        <f t="shared" si="4"/>
        <v>7</v>
      </c>
      <c r="Q42" s="1">
        <v>2</v>
      </c>
      <c r="R42" s="1">
        <v>2</v>
      </c>
      <c r="S42" s="1">
        <v>2</v>
      </c>
      <c r="T42" s="1">
        <v>1</v>
      </c>
      <c r="U42" s="1"/>
      <c r="V42" s="1">
        <f t="shared" ref="V42:V43" si="22">D42+E42+H42+K42+P42+Q42+R42+S42+U42</f>
        <v>43</v>
      </c>
      <c r="W42" s="1">
        <f t="shared" ref="W42:W43" si="23">F42-E42+I42-H42+L42-K42+T42</f>
        <v>16</v>
      </c>
      <c r="X42" s="1">
        <f t="shared" ref="X42:X43" si="24">V42-W42</f>
        <v>27</v>
      </c>
      <c r="Y42" s="5">
        <f t="shared" ref="Y42:Y43" si="25">X42/V42</f>
        <v>0.62790697674418605</v>
      </c>
    </row>
    <row r="43" spans="1:25" x14ac:dyDescent="0.2">
      <c r="A43" s="9" t="s">
        <v>67</v>
      </c>
      <c r="B43" s="1">
        <v>1</v>
      </c>
      <c r="C43" s="1"/>
      <c r="D43" s="1">
        <v>17</v>
      </c>
      <c r="E43" s="1">
        <v>5</v>
      </c>
      <c r="F43" s="1">
        <v>10</v>
      </c>
      <c r="G43" s="1"/>
      <c r="H43" s="1">
        <v>1</v>
      </c>
      <c r="I43" s="1">
        <v>2</v>
      </c>
      <c r="J43" s="1"/>
      <c r="K43" s="1">
        <v>4</v>
      </c>
      <c r="L43" s="1">
        <v>6</v>
      </c>
      <c r="M43" s="1"/>
      <c r="N43" s="1">
        <v>2</v>
      </c>
      <c r="O43" s="1">
        <v>2</v>
      </c>
      <c r="P43" s="1">
        <f t="shared" si="4"/>
        <v>4</v>
      </c>
      <c r="Q43" s="1">
        <v>2</v>
      </c>
      <c r="R43" s="1"/>
      <c r="S43" s="1">
        <v>3</v>
      </c>
      <c r="T43" s="1">
        <v>4</v>
      </c>
      <c r="U43" s="1"/>
      <c r="V43" s="1">
        <f t="shared" si="22"/>
        <v>36</v>
      </c>
      <c r="W43" s="1">
        <f t="shared" si="23"/>
        <v>12</v>
      </c>
      <c r="X43" s="1">
        <f t="shared" si="24"/>
        <v>24</v>
      </c>
      <c r="Y43" s="5">
        <f t="shared" si="25"/>
        <v>0.66666666666666663</v>
      </c>
    </row>
    <row r="44" spans="1:25" x14ac:dyDescent="0.2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>
        <f t="shared" si="4"/>
        <v>0</v>
      </c>
      <c r="Q44" s="1"/>
      <c r="R44" s="1"/>
      <c r="S44" s="1"/>
      <c r="T44" s="1"/>
      <c r="U44" s="1"/>
      <c r="V44" s="1">
        <f t="shared" si="18"/>
        <v>0</v>
      </c>
      <c r="W44" s="1">
        <f t="shared" si="19"/>
        <v>0</v>
      </c>
      <c r="X44" s="1">
        <f t="shared" si="20"/>
        <v>0</v>
      </c>
      <c r="Y44" s="5" t="e">
        <f t="shared" si="21"/>
        <v>#DIV/0!</v>
      </c>
    </row>
    <row r="45" spans="1:2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>
        <f t="shared" si="4"/>
        <v>0</v>
      </c>
      <c r="Q45" s="3"/>
      <c r="R45" s="3"/>
      <c r="S45" s="3"/>
      <c r="T45" s="3"/>
      <c r="U45" s="3"/>
      <c r="V45" s="3">
        <f t="shared" si="18"/>
        <v>0</v>
      </c>
      <c r="W45" s="3">
        <f t="shared" si="19"/>
        <v>0</v>
      </c>
      <c r="X45" s="3">
        <f t="shared" si="20"/>
        <v>0</v>
      </c>
      <c r="Y45" s="10" t="e">
        <f t="shared" si="21"/>
        <v>#DIV/0!</v>
      </c>
    </row>
    <row r="46" spans="1:25" x14ac:dyDescent="0.2">
      <c r="A46" s="1" t="s">
        <v>12</v>
      </c>
      <c r="B46" s="1">
        <f>SUM(B5:B45)</f>
        <v>39</v>
      </c>
      <c r="C46" s="8">
        <f>AVERAGE(D5:D45)</f>
        <v>11.846153846153847</v>
      </c>
      <c r="D46" s="1">
        <f>SUM(D5:D45)</f>
        <v>462</v>
      </c>
      <c r="E46" s="1">
        <f>SUM(E5:E45)</f>
        <v>139</v>
      </c>
      <c r="F46" s="1">
        <f>SUM(F5:F45)</f>
        <v>277</v>
      </c>
      <c r="G46" s="2">
        <f>E46/F46</f>
        <v>0.50180505415162457</v>
      </c>
      <c r="H46" s="1">
        <f>SUM(H5:H45)</f>
        <v>31</v>
      </c>
      <c r="I46" s="1">
        <f>SUM(I5:I45)</f>
        <v>81</v>
      </c>
      <c r="J46" s="2">
        <f>H46/I46</f>
        <v>0.38271604938271603</v>
      </c>
      <c r="K46" s="1">
        <f t="shared" ref="K46:X46" si="26">SUM(K5:K45)</f>
        <v>93</v>
      </c>
      <c r="L46" s="1">
        <f t="shared" si="26"/>
        <v>133</v>
      </c>
      <c r="M46" s="2">
        <f>K46/L46</f>
        <v>0.6992481203007519</v>
      </c>
      <c r="N46" s="1">
        <f t="shared" si="26"/>
        <v>38</v>
      </c>
      <c r="O46" s="1">
        <f t="shared" si="26"/>
        <v>139</v>
      </c>
      <c r="P46" s="1">
        <f t="shared" si="26"/>
        <v>177</v>
      </c>
      <c r="Q46" s="1">
        <f t="shared" si="26"/>
        <v>122</v>
      </c>
      <c r="R46" s="1">
        <f t="shared" si="26"/>
        <v>11</v>
      </c>
      <c r="S46" s="1">
        <f t="shared" si="26"/>
        <v>37</v>
      </c>
      <c r="T46" s="1">
        <f t="shared" si="26"/>
        <v>77</v>
      </c>
      <c r="U46" s="1">
        <f t="shared" si="26"/>
        <v>0</v>
      </c>
      <c r="V46" s="1">
        <f t="shared" si="26"/>
        <v>1072</v>
      </c>
      <c r="W46" s="1">
        <f t="shared" si="26"/>
        <v>305</v>
      </c>
      <c r="X46" s="1">
        <f t="shared" si="26"/>
        <v>767</v>
      </c>
      <c r="Y46" s="5">
        <f>X46/V46</f>
        <v>0.71548507462686572</v>
      </c>
    </row>
  </sheetData>
  <pageMargins left="0.7" right="0.7" top="0.75" bottom="0.75" header="0.3" footer="0.3"/>
  <pageSetup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76A1-DB59-774B-ACB4-81A1F3C8A8E6}">
  <dimension ref="A1:Y24"/>
  <sheetViews>
    <sheetView workbookViewId="0">
      <pane ySplit="1400" activePane="bottomLeft"/>
      <selection pane="bottomLeft" activeCell="Y24" sqref="A1:Y24"/>
    </sheetView>
  </sheetViews>
  <sheetFormatPr baseColWidth="10" defaultRowHeight="16" x14ac:dyDescent="0.2"/>
  <cols>
    <col min="1" max="1" width="23.6640625" style="1" bestFit="1" customWidth="1"/>
    <col min="2" max="2" width="3.1640625" style="1" bestFit="1" customWidth="1"/>
    <col min="3" max="3" width="7.5" style="1" bestFit="1" customWidth="1"/>
    <col min="4" max="5" width="6.1640625" style="1" bestFit="1" customWidth="1"/>
    <col min="6" max="6" width="5.6640625" style="1" bestFit="1" customWidth="1"/>
    <col min="7" max="7" width="7.5" style="1" bestFit="1" customWidth="1"/>
    <col min="8" max="8" width="6.1640625" style="1" bestFit="1" customWidth="1"/>
    <col min="9" max="9" width="5.6640625" style="1" bestFit="1" customWidth="1"/>
    <col min="10" max="10" width="7.1640625" style="5" bestFit="1" customWidth="1"/>
    <col min="11" max="11" width="4.83203125" style="1" bestFit="1" customWidth="1"/>
    <col min="12" max="12" width="4.33203125" style="1" bestFit="1" customWidth="1"/>
    <col min="13" max="13" width="7.1640625" style="1" bestFit="1" customWidth="1"/>
    <col min="14" max="14" width="5.1640625" style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style="1" bestFit="1" customWidth="1"/>
    <col min="23" max="23" width="6.1640625" style="1" bestFit="1" customWidth="1"/>
    <col min="24" max="24" width="5.33203125" style="1" bestFit="1" customWidth="1"/>
    <col min="25" max="25" width="9" style="1" bestFit="1" customWidth="1"/>
  </cols>
  <sheetData>
    <row r="1" spans="1:25" x14ac:dyDescent="0.2">
      <c r="A1" s="1" t="s">
        <v>37</v>
      </c>
    </row>
    <row r="2" spans="1:25" x14ac:dyDescent="0.2">
      <c r="N2" s="1" t="s">
        <v>38</v>
      </c>
      <c r="V2" s="1" t="s">
        <v>52</v>
      </c>
      <c r="W2" s="1" t="s">
        <v>53</v>
      </c>
      <c r="Y2" s="1" t="s">
        <v>48</v>
      </c>
    </row>
    <row r="3" spans="1:25" x14ac:dyDescent="0.2">
      <c r="A3" s="1" t="s">
        <v>16</v>
      </c>
      <c r="B3" s="1" t="s">
        <v>11</v>
      </c>
      <c r="C3" s="1" t="s">
        <v>32</v>
      </c>
      <c r="D3" s="1" t="s">
        <v>1</v>
      </c>
      <c r="E3" s="1" t="s">
        <v>10</v>
      </c>
      <c r="F3" s="1" t="s">
        <v>2</v>
      </c>
      <c r="G3" s="1" t="s">
        <v>3</v>
      </c>
      <c r="H3" s="1" t="s">
        <v>5</v>
      </c>
      <c r="I3" s="1" t="s">
        <v>4</v>
      </c>
      <c r="J3" s="5" t="s">
        <v>6</v>
      </c>
      <c r="K3" s="1" t="s">
        <v>7</v>
      </c>
      <c r="L3" s="1" t="s">
        <v>8</v>
      </c>
      <c r="M3" s="1" t="s">
        <v>39</v>
      </c>
      <c r="N3" s="1" t="s">
        <v>14</v>
      </c>
      <c r="O3" s="1" t="s">
        <v>15</v>
      </c>
      <c r="P3" s="1" t="s">
        <v>13</v>
      </c>
      <c r="Q3" s="1" t="s">
        <v>18</v>
      </c>
      <c r="R3" s="1" t="s">
        <v>19</v>
      </c>
      <c r="S3" s="1" t="s">
        <v>20</v>
      </c>
      <c r="T3" s="1" t="s">
        <v>9</v>
      </c>
      <c r="U3" s="1" t="s">
        <v>21</v>
      </c>
      <c r="V3" s="1" t="s">
        <v>54</v>
      </c>
      <c r="W3" s="1" t="s">
        <v>54</v>
      </c>
      <c r="X3" s="1" t="s">
        <v>47</v>
      </c>
      <c r="Y3" s="1" t="s">
        <v>49</v>
      </c>
    </row>
    <row r="4" spans="1:25" x14ac:dyDescent="0.2">
      <c r="A4" s="1" t="s">
        <v>34</v>
      </c>
      <c r="B4" s="1">
        <v>1</v>
      </c>
      <c r="D4" s="1">
        <v>0</v>
      </c>
      <c r="G4" s="2"/>
      <c r="H4" s="1">
        <v>0</v>
      </c>
      <c r="I4" s="1">
        <v>2</v>
      </c>
      <c r="K4" s="1">
        <v>0</v>
      </c>
      <c r="L4" s="1">
        <v>0</v>
      </c>
      <c r="O4" s="1">
        <v>1</v>
      </c>
      <c r="P4" s="1">
        <f>N4+O4</f>
        <v>1</v>
      </c>
      <c r="Q4" s="1">
        <v>2</v>
      </c>
      <c r="R4" s="1">
        <v>1</v>
      </c>
      <c r="T4" s="1">
        <v>3</v>
      </c>
      <c r="V4" s="1">
        <f t="shared" ref="V4" si="0">D4+E4+H4+K4+P4+Q4+R4+S4+U4</f>
        <v>4</v>
      </c>
      <c r="W4" s="1">
        <f t="shared" ref="W4" si="1">F4-E4+I4-H4+L4-K4+T4</f>
        <v>5</v>
      </c>
      <c r="X4" s="1">
        <f t="shared" ref="X4" si="2">V4-W4</f>
        <v>-1</v>
      </c>
      <c r="Y4" s="5">
        <f>X4/V4</f>
        <v>-0.25</v>
      </c>
    </row>
    <row r="5" spans="1:25" x14ac:dyDescent="0.2">
      <c r="A5" s="1" t="s">
        <v>40</v>
      </c>
      <c r="B5" s="1">
        <v>1</v>
      </c>
      <c r="D5" s="1">
        <v>0</v>
      </c>
      <c r="P5" s="1">
        <f t="shared" ref="P5:P22" si="3">N5+O5</f>
        <v>0</v>
      </c>
      <c r="V5" s="1">
        <f t="shared" ref="V5:V6" si="4">D5+E5+H5+K5+P5+Q5+R5+S5+U5</f>
        <v>0</v>
      </c>
      <c r="W5" s="1">
        <f t="shared" ref="W5:W6" si="5">F5-E5+I5-H5+L5-K5+T5</f>
        <v>0</v>
      </c>
      <c r="X5" s="1">
        <f t="shared" ref="X5:X6" si="6">V5-W5</f>
        <v>0</v>
      </c>
      <c r="Y5" s="5" t="e">
        <f t="shared" ref="Y5:Y6" si="7">X5/V5</f>
        <v>#DIV/0!</v>
      </c>
    </row>
    <row r="6" spans="1:25" x14ac:dyDescent="0.2">
      <c r="A6" s="9" t="s">
        <v>50</v>
      </c>
      <c r="B6" s="1">
        <v>1</v>
      </c>
      <c r="D6" s="1">
        <v>0</v>
      </c>
      <c r="H6" s="1">
        <v>0</v>
      </c>
      <c r="I6" s="1">
        <v>1</v>
      </c>
      <c r="P6" s="1">
        <f t="shared" si="3"/>
        <v>0</v>
      </c>
      <c r="V6" s="1">
        <f t="shared" si="4"/>
        <v>0</v>
      </c>
      <c r="W6" s="1">
        <f t="shared" si="5"/>
        <v>1</v>
      </c>
      <c r="X6" s="1">
        <f t="shared" si="6"/>
        <v>-1</v>
      </c>
      <c r="Y6" s="5" t="e">
        <f t="shared" si="7"/>
        <v>#DIV/0!</v>
      </c>
    </row>
    <row r="7" spans="1:25" x14ac:dyDescent="0.2">
      <c r="A7" s="1" t="s">
        <v>55</v>
      </c>
      <c r="B7" s="1">
        <v>1</v>
      </c>
      <c r="D7" s="1">
        <v>0</v>
      </c>
      <c r="H7" s="1">
        <v>0</v>
      </c>
      <c r="I7" s="1">
        <v>1</v>
      </c>
      <c r="P7" s="1">
        <f t="shared" si="3"/>
        <v>0</v>
      </c>
      <c r="Q7" s="1">
        <v>1</v>
      </c>
      <c r="S7" s="1">
        <v>1</v>
      </c>
      <c r="V7" s="1">
        <f t="shared" ref="V7" si="8">D7+E7+H7+K7+P7+Q7+R7+S7+U7</f>
        <v>2</v>
      </c>
      <c r="W7" s="1">
        <f t="shared" ref="W7" si="9">F7-E7+I7-H7+L7-K7+T7</f>
        <v>1</v>
      </c>
      <c r="X7" s="1">
        <f t="shared" ref="X7" si="10">V7-W7</f>
        <v>1</v>
      </c>
      <c r="Y7" s="5">
        <f t="shared" ref="Y7" si="11">X7/V7</f>
        <v>0.5</v>
      </c>
    </row>
    <row r="8" spans="1:25" x14ac:dyDescent="0.2">
      <c r="A8" s="1" t="s">
        <v>57</v>
      </c>
      <c r="B8" s="1">
        <v>1</v>
      </c>
      <c r="D8" s="1">
        <v>0</v>
      </c>
      <c r="O8" s="1">
        <v>1</v>
      </c>
      <c r="P8" s="1">
        <f t="shared" si="3"/>
        <v>1</v>
      </c>
      <c r="T8" s="1">
        <v>2</v>
      </c>
      <c r="V8" s="1">
        <f t="shared" ref="V8" si="12">D8+E8+H8+K8+P8+Q8+R8+S8+U8</f>
        <v>1</v>
      </c>
      <c r="W8" s="1">
        <f t="shared" ref="W8" si="13">F8-E8+I8-H8+L8-K8+T8</f>
        <v>2</v>
      </c>
      <c r="X8" s="1">
        <f t="shared" ref="X8" si="14">V8-W8</f>
        <v>-1</v>
      </c>
      <c r="Y8" s="5">
        <f t="shared" ref="Y8" si="15">X8/V8</f>
        <v>-1</v>
      </c>
    </row>
    <row r="9" spans="1:25" x14ac:dyDescent="0.2">
      <c r="A9" s="6" t="s">
        <v>59</v>
      </c>
      <c r="B9" s="1">
        <v>1</v>
      </c>
      <c r="D9" s="1">
        <v>0</v>
      </c>
      <c r="E9" s="1">
        <v>0</v>
      </c>
      <c r="F9" s="1">
        <v>1</v>
      </c>
      <c r="G9" s="2">
        <f>E9/F9</f>
        <v>0</v>
      </c>
      <c r="H9" s="1">
        <v>0</v>
      </c>
      <c r="I9" s="1">
        <v>2</v>
      </c>
      <c r="J9" s="5">
        <f t="shared" ref="J9:J17" si="16">H9/I9</f>
        <v>0</v>
      </c>
      <c r="P9" s="1">
        <f t="shared" si="3"/>
        <v>0</v>
      </c>
      <c r="T9" s="1">
        <v>1</v>
      </c>
      <c r="V9" s="1">
        <f t="shared" ref="V9:V10" si="17">D9+E9+H9+K9+P9+Q9+R9+S9+U9</f>
        <v>0</v>
      </c>
      <c r="W9" s="1">
        <f t="shared" ref="W9:W10" si="18">F9-E9+I9-H9+L9-K9+T9</f>
        <v>4</v>
      </c>
      <c r="X9" s="1">
        <f t="shared" ref="X9:X10" si="19">V9-W9</f>
        <v>-4</v>
      </c>
      <c r="Y9" s="5" t="e">
        <f t="shared" ref="Y9:Y10" si="20">X9/V9</f>
        <v>#DIV/0!</v>
      </c>
    </row>
    <row r="10" spans="1:25" x14ac:dyDescent="0.2">
      <c r="A10" s="6" t="s">
        <v>60</v>
      </c>
      <c r="B10" s="1">
        <v>1</v>
      </c>
      <c r="D10" s="1">
        <v>5</v>
      </c>
      <c r="E10" s="1">
        <v>1</v>
      </c>
      <c r="F10" s="1">
        <v>1</v>
      </c>
      <c r="G10" s="2">
        <f>E10/F10</f>
        <v>1</v>
      </c>
      <c r="H10" s="1">
        <v>1</v>
      </c>
      <c r="I10" s="1">
        <v>1</v>
      </c>
      <c r="J10" s="5">
        <f t="shared" si="16"/>
        <v>1</v>
      </c>
      <c r="O10" s="1">
        <v>3</v>
      </c>
      <c r="P10" s="1">
        <f t="shared" si="3"/>
        <v>3</v>
      </c>
      <c r="V10" s="1">
        <f t="shared" si="17"/>
        <v>10</v>
      </c>
      <c r="W10" s="1">
        <f t="shared" si="18"/>
        <v>0</v>
      </c>
      <c r="X10" s="1">
        <f t="shared" si="19"/>
        <v>10</v>
      </c>
      <c r="Y10" s="5">
        <f t="shared" si="20"/>
        <v>1</v>
      </c>
    </row>
    <row r="11" spans="1:25" x14ac:dyDescent="0.2">
      <c r="A11" s="9" t="s">
        <v>62</v>
      </c>
      <c r="B11" s="1">
        <v>1</v>
      </c>
      <c r="D11" s="1">
        <v>3</v>
      </c>
      <c r="H11" s="1">
        <v>1</v>
      </c>
      <c r="I11" s="1">
        <v>1</v>
      </c>
      <c r="J11" s="5">
        <f t="shared" si="16"/>
        <v>1</v>
      </c>
      <c r="P11" s="1">
        <f t="shared" si="3"/>
        <v>0</v>
      </c>
      <c r="S11" s="1">
        <v>2</v>
      </c>
      <c r="V11" s="1">
        <f t="shared" ref="V11" si="21">D11+E11+H11+K11+P11+Q11+R11+S11+U11</f>
        <v>6</v>
      </c>
      <c r="W11" s="1">
        <f t="shared" ref="W11" si="22">F11-E11+I11-H11+L11-K11+T11</f>
        <v>0</v>
      </c>
      <c r="X11" s="1">
        <f t="shared" ref="X11" si="23">V11-W11</f>
        <v>6</v>
      </c>
      <c r="Y11" s="5">
        <f t="shared" ref="Y11" si="24">X11/V11</f>
        <v>1</v>
      </c>
    </row>
    <row r="12" spans="1:25" x14ac:dyDescent="0.2">
      <c r="A12" s="6" t="s">
        <v>69</v>
      </c>
      <c r="B12" s="1">
        <v>1</v>
      </c>
      <c r="D12" s="1">
        <v>0</v>
      </c>
      <c r="H12" s="1">
        <v>0</v>
      </c>
      <c r="I12" s="1">
        <v>1</v>
      </c>
      <c r="J12" s="5">
        <f t="shared" si="16"/>
        <v>0</v>
      </c>
      <c r="O12" s="1">
        <v>1</v>
      </c>
      <c r="P12" s="1">
        <f t="shared" si="3"/>
        <v>1</v>
      </c>
      <c r="Q12" s="1">
        <v>1</v>
      </c>
      <c r="S12" s="1">
        <v>1</v>
      </c>
      <c r="V12" s="1">
        <f t="shared" ref="V12" si="25">D12+E12+H12+K12+P12+Q12+R12+S12+U12</f>
        <v>3</v>
      </c>
      <c r="W12" s="1">
        <f t="shared" ref="W12" si="26">F12-E12+I12-H12+L12-K12+T12</f>
        <v>1</v>
      </c>
      <c r="X12" s="1">
        <f t="shared" ref="X12" si="27">V12-W12</f>
        <v>2</v>
      </c>
      <c r="Y12" s="5">
        <f t="shared" ref="Y12" si="28">X12/V12</f>
        <v>0.66666666666666663</v>
      </c>
    </row>
    <row r="13" spans="1:25" x14ac:dyDescent="0.2">
      <c r="A13" s="1" t="s">
        <v>66</v>
      </c>
      <c r="B13" s="1">
        <v>1</v>
      </c>
      <c r="D13" s="1">
        <v>10</v>
      </c>
      <c r="E13" s="1">
        <v>1</v>
      </c>
      <c r="F13" s="1">
        <v>3</v>
      </c>
      <c r="G13" s="2">
        <f>E13/F13</f>
        <v>0.33333333333333331</v>
      </c>
      <c r="H13" s="1">
        <v>2</v>
      </c>
      <c r="I13" s="1">
        <v>7</v>
      </c>
      <c r="J13" s="5">
        <f t="shared" si="16"/>
        <v>0.2857142857142857</v>
      </c>
      <c r="K13" s="1">
        <v>2</v>
      </c>
      <c r="L13" s="1">
        <v>2</v>
      </c>
      <c r="M13" s="2">
        <f>K13/L13</f>
        <v>1</v>
      </c>
      <c r="N13" s="1">
        <v>1</v>
      </c>
      <c r="O13" s="1">
        <v>4</v>
      </c>
      <c r="P13" s="1">
        <f t="shared" si="3"/>
        <v>5</v>
      </c>
      <c r="Q13" s="1">
        <v>1</v>
      </c>
      <c r="S13" s="1">
        <v>4</v>
      </c>
      <c r="T13" s="1">
        <v>1</v>
      </c>
      <c r="V13" s="1">
        <f t="shared" ref="V13" si="29">D13+E13+H13+K13+P13+Q13+R13+S13+U13</f>
        <v>25</v>
      </c>
      <c r="W13" s="1">
        <f t="shared" ref="W13" si="30">F13-E13+I13-H13+L13-K13+T13</f>
        <v>8</v>
      </c>
      <c r="X13" s="1">
        <f t="shared" ref="X13" si="31">V13-W13</f>
        <v>17</v>
      </c>
      <c r="Y13" s="5">
        <f t="shared" ref="Y13" si="32">X13/V13</f>
        <v>0.68</v>
      </c>
    </row>
    <row r="14" spans="1:25" x14ac:dyDescent="0.2">
      <c r="A14" s="6" t="s">
        <v>71</v>
      </c>
      <c r="B14" s="1">
        <v>1</v>
      </c>
      <c r="D14" s="1">
        <v>18</v>
      </c>
      <c r="E14" s="1">
        <v>0</v>
      </c>
      <c r="F14" s="1">
        <v>0</v>
      </c>
      <c r="H14" s="1">
        <v>6</v>
      </c>
      <c r="I14" s="1">
        <v>8</v>
      </c>
      <c r="J14" s="5">
        <f t="shared" si="16"/>
        <v>0.75</v>
      </c>
      <c r="O14" s="1">
        <v>1</v>
      </c>
      <c r="P14" s="1">
        <f t="shared" si="3"/>
        <v>1</v>
      </c>
      <c r="Q14" s="1">
        <v>2</v>
      </c>
      <c r="S14" s="1">
        <v>2</v>
      </c>
      <c r="V14" s="1">
        <f t="shared" ref="V14" si="33">D14+E14+H14+K14+P14+Q14+R14+S14+U14</f>
        <v>29</v>
      </c>
      <c r="W14" s="1">
        <f t="shared" ref="W14" si="34">F14-E14+I14-H14+L14-K14+T14</f>
        <v>2</v>
      </c>
      <c r="X14" s="1">
        <f t="shared" ref="X14" si="35">V14-W14</f>
        <v>27</v>
      </c>
      <c r="Y14" s="5">
        <f t="shared" ref="Y14" si="36">X14/V14</f>
        <v>0.93103448275862066</v>
      </c>
    </row>
    <row r="15" spans="1:25" x14ac:dyDescent="0.2">
      <c r="A15" s="1" t="s">
        <v>72</v>
      </c>
      <c r="B15" s="1">
        <v>1</v>
      </c>
      <c r="D15" s="1">
        <v>3</v>
      </c>
      <c r="E15" s="1">
        <v>0</v>
      </c>
      <c r="F15" s="1">
        <v>1</v>
      </c>
      <c r="G15" s="2">
        <f>E15/F15</f>
        <v>0</v>
      </c>
      <c r="H15" s="1">
        <v>1</v>
      </c>
      <c r="I15" s="1">
        <v>3</v>
      </c>
      <c r="J15" s="5">
        <f t="shared" si="16"/>
        <v>0.33333333333333331</v>
      </c>
      <c r="O15" s="1">
        <v>1</v>
      </c>
      <c r="P15" s="1">
        <f t="shared" si="3"/>
        <v>1</v>
      </c>
      <c r="Q15" s="1">
        <v>1</v>
      </c>
      <c r="T15" s="1">
        <v>1</v>
      </c>
      <c r="V15" s="1">
        <f t="shared" ref="V15" si="37">D15+E15+H15+K15+P15+Q15+R15+S15+U15</f>
        <v>6</v>
      </c>
      <c r="W15" s="1">
        <f t="shared" ref="W15" si="38">F15-E15+I15-H15+L15-K15+T15</f>
        <v>4</v>
      </c>
      <c r="X15" s="1">
        <f t="shared" ref="X15" si="39">V15-W15</f>
        <v>2</v>
      </c>
      <c r="Y15" s="5">
        <f t="shared" ref="Y15" si="40">X15/V15</f>
        <v>0.33333333333333331</v>
      </c>
    </row>
    <row r="16" spans="1:25" x14ac:dyDescent="0.2">
      <c r="A16" s="17" t="s">
        <v>73</v>
      </c>
      <c r="B16" s="1">
        <v>1</v>
      </c>
      <c r="D16" s="1">
        <v>0</v>
      </c>
      <c r="E16" s="1">
        <v>0</v>
      </c>
      <c r="F16" s="1">
        <v>2</v>
      </c>
      <c r="H16" s="1">
        <v>0</v>
      </c>
      <c r="I16" s="1">
        <v>3</v>
      </c>
      <c r="J16" s="5">
        <f t="shared" si="16"/>
        <v>0</v>
      </c>
      <c r="N16" s="1">
        <v>1</v>
      </c>
      <c r="O16" s="1">
        <v>1</v>
      </c>
      <c r="P16" s="1">
        <f t="shared" si="3"/>
        <v>2</v>
      </c>
      <c r="S16" s="1">
        <v>2</v>
      </c>
      <c r="V16" s="1">
        <f t="shared" ref="V16" si="41">D16+E16+H16+K16+P16+Q16+R16+S16+U16</f>
        <v>4</v>
      </c>
      <c r="W16" s="1">
        <f t="shared" ref="W16" si="42">F16-E16+I16-H16+L16-K16+T16</f>
        <v>5</v>
      </c>
      <c r="X16" s="1">
        <f t="shared" ref="X16" si="43">V16-W16</f>
        <v>-1</v>
      </c>
      <c r="Y16" s="5">
        <f t="shared" ref="Y16" si="44">X16/V16</f>
        <v>-0.25</v>
      </c>
    </row>
    <row r="17" spans="1:25" x14ac:dyDescent="0.2">
      <c r="A17" s="6" t="s">
        <v>67</v>
      </c>
      <c r="B17" s="1">
        <v>1</v>
      </c>
      <c r="D17" s="1">
        <v>3</v>
      </c>
      <c r="E17" s="1">
        <v>0</v>
      </c>
      <c r="F17" s="1">
        <v>2</v>
      </c>
      <c r="H17" s="1">
        <v>1</v>
      </c>
      <c r="I17" s="1">
        <v>6</v>
      </c>
      <c r="J17" s="5">
        <f t="shared" si="16"/>
        <v>0.16666666666666666</v>
      </c>
      <c r="O17" s="1">
        <v>2</v>
      </c>
      <c r="P17" s="1">
        <f t="shared" si="3"/>
        <v>2</v>
      </c>
      <c r="Q17" s="1">
        <v>3</v>
      </c>
      <c r="S17" s="1">
        <v>2</v>
      </c>
      <c r="T17" s="1">
        <v>1</v>
      </c>
      <c r="V17" s="1">
        <f t="shared" ref="V17" si="45">D17+E17+H17+K17+P17+Q17+R17+S17+U17</f>
        <v>11</v>
      </c>
      <c r="W17" s="1">
        <f t="shared" ref="W17" si="46">F17-E17+I17-H17+L17-K17+T17</f>
        <v>8</v>
      </c>
      <c r="X17" s="1">
        <f t="shared" ref="X17" si="47">V17-W17</f>
        <v>3</v>
      </c>
      <c r="Y17" s="5">
        <f t="shared" ref="Y17" si="48">X17/V17</f>
        <v>0.27272727272727271</v>
      </c>
    </row>
    <row r="18" spans="1:25" x14ac:dyDescent="0.2">
      <c r="P18" s="1">
        <f t="shared" si="3"/>
        <v>0</v>
      </c>
    </row>
    <row r="19" spans="1:25" x14ac:dyDescent="0.2">
      <c r="P19" s="1">
        <f t="shared" si="3"/>
        <v>0</v>
      </c>
    </row>
    <row r="20" spans="1:25" x14ac:dyDescent="0.2">
      <c r="P20" s="1">
        <f t="shared" si="3"/>
        <v>0</v>
      </c>
    </row>
    <row r="21" spans="1:25" x14ac:dyDescent="0.2">
      <c r="P21" s="1">
        <f t="shared" si="3"/>
        <v>0</v>
      </c>
    </row>
    <row r="22" spans="1:25" x14ac:dyDescent="0.2">
      <c r="P22" s="1">
        <f t="shared" si="3"/>
        <v>0</v>
      </c>
    </row>
    <row r="23" spans="1:25" x14ac:dyDescent="0.2">
      <c r="A23" s="3"/>
      <c r="B23" s="3"/>
      <c r="C23" s="3"/>
      <c r="D23" s="3"/>
      <c r="E23" s="3"/>
      <c r="F23" s="3"/>
      <c r="G23" s="3"/>
      <c r="H23" s="3"/>
      <c r="I23" s="3"/>
      <c r="J23" s="10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5" x14ac:dyDescent="0.2">
      <c r="A24" s="1" t="s">
        <v>12</v>
      </c>
      <c r="B24" s="1">
        <f>SUM(B4:B23)</f>
        <v>14</v>
      </c>
      <c r="C24" s="8">
        <f>AVERAGE(D4:D23)</f>
        <v>3</v>
      </c>
      <c r="D24" s="1">
        <f>SUM(D4:D23)</f>
        <v>42</v>
      </c>
      <c r="E24" s="1">
        <f t="shared" ref="E24:F24" si="49">SUM(E4:E23)</f>
        <v>2</v>
      </c>
      <c r="F24" s="1">
        <f t="shared" si="49"/>
        <v>10</v>
      </c>
      <c r="G24" s="2">
        <f>E24/F24</f>
        <v>0.2</v>
      </c>
      <c r="H24" s="1">
        <f>SUM(H4:H23)</f>
        <v>12</v>
      </c>
      <c r="I24" s="1">
        <f>SUM(I4:I23)</f>
        <v>36</v>
      </c>
      <c r="J24" s="5">
        <f>H24/I24</f>
        <v>0.33333333333333331</v>
      </c>
      <c r="K24" s="1">
        <f t="shared" ref="K24:X24" si="50">SUM(K4:K23)</f>
        <v>2</v>
      </c>
      <c r="L24" s="1">
        <f t="shared" si="50"/>
        <v>2</v>
      </c>
      <c r="M24" s="2">
        <f>K24/L24</f>
        <v>1</v>
      </c>
      <c r="N24" s="1">
        <f t="shared" si="50"/>
        <v>2</v>
      </c>
      <c r="O24" s="1">
        <f t="shared" si="50"/>
        <v>15</v>
      </c>
      <c r="P24" s="1">
        <f t="shared" si="50"/>
        <v>17</v>
      </c>
      <c r="Q24" s="1">
        <f t="shared" si="50"/>
        <v>11</v>
      </c>
      <c r="R24" s="1">
        <f t="shared" si="50"/>
        <v>1</v>
      </c>
      <c r="S24" s="1">
        <f t="shared" si="50"/>
        <v>14</v>
      </c>
      <c r="T24" s="1">
        <f t="shared" si="50"/>
        <v>9</v>
      </c>
      <c r="U24" s="1">
        <f t="shared" si="50"/>
        <v>0</v>
      </c>
      <c r="V24" s="1">
        <f t="shared" si="50"/>
        <v>101</v>
      </c>
      <c r="W24" s="1">
        <f t="shared" si="50"/>
        <v>41</v>
      </c>
      <c r="X24" s="1">
        <f t="shared" si="50"/>
        <v>60</v>
      </c>
      <c r="Y24" s="5">
        <f>X24/V24</f>
        <v>0.59405940594059403</v>
      </c>
    </row>
  </sheetData>
  <pageMargins left="0.7" right="0.7" top="0.75" bottom="0.75" header="0.3" footer="0.3"/>
  <pageSetup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4D213-8399-124A-BEFC-62C3B9E55C49}">
  <dimension ref="A1:Y23"/>
  <sheetViews>
    <sheetView workbookViewId="0">
      <selection activeCell="A11" sqref="A11"/>
    </sheetView>
  </sheetViews>
  <sheetFormatPr baseColWidth="10" defaultRowHeight="16" x14ac:dyDescent="0.2"/>
  <cols>
    <col min="1" max="1" width="23.83203125" bestFit="1" customWidth="1"/>
    <col min="2" max="2" width="2.5" bestFit="1" customWidth="1"/>
    <col min="3" max="3" width="5.6640625" bestFit="1" customWidth="1"/>
    <col min="4" max="5" width="6.1640625" bestFit="1" customWidth="1"/>
    <col min="6" max="6" width="5.6640625" bestFit="1" customWidth="1"/>
    <col min="7" max="7" width="7.1640625" bestFit="1" customWidth="1"/>
    <col min="8" max="8" width="6.1640625" bestFit="1" customWidth="1"/>
    <col min="9" max="9" width="5.6640625" bestFit="1" customWidth="1"/>
    <col min="10" max="10" width="7.5" bestFit="1" customWidth="1"/>
    <col min="11" max="11" width="4.83203125" bestFit="1" customWidth="1"/>
    <col min="12" max="12" width="4.33203125" bestFit="1" customWidth="1"/>
    <col min="13" max="13" width="4.6640625" bestFit="1" customWidth="1"/>
    <col min="14" max="14" width="9.16406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17</v>
      </c>
      <c r="O3" s="1"/>
      <c r="P3" s="1"/>
      <c r="Q3" s="1"/>
      <c r="R3" s="1"/>
      <c r="S3" s="1"/>
      <c r="T3" s="1"/>
      <c r="U3" s="1"/>
      <c r="V3" s="1" t="s">
        <v>52</v>
      </c>
      <c r="W3" s="1" t="s">
        <v>53</v>
      </c>
      <c r="X3" s="1"/>
      <c r="Y3" s="1" t="s">
        <v>48</v>
      </c>
    </row>
    <row r="4" spans="1:25" x14ac:dyDescent="0.2">
      <c r="A4" s="1" t="s">
        <v>16</v>
      </c>
      <c r="B4" s="1" t="s">
        <v>11</v>
      </c>
      <c r="C4" s="1" t="s">
        <v>32</v>
      </c>
      <c r="D4" s="1" t="s">
        <v>1</v>
      </c>
      <c r="E4" s="1" t="s">
        <v>10</v>
      </c>
      <c r="F4" s="1" t="s">
        <v>2</v>
      </c>
      <c r="G4" s="1" t="s">
        <v>3</v>
      </c>
      <c r="H4" s="1" t="s">
        <v>5</v>
      </c>
      <c r="I4" s="1" t="s">
        <v>4</v>
      </c>
      <c r="J4" s="1" t="s">
        <v>6</v>
      </c>
      <c r="K4" s="1" t="s">
        <v>7</v>
      </c>
      <c r="L4" s="1" t="s">
        <v>8</v>
      </c>
      <c r="M4" s="1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19</v>
      </c>
      <c r="S4" s="1" t="s">
        <v>20</v>
      </c>
      <c r="T4" s="1" t="s">
        <v>9</v>
      </c>
      <c r="U4" s="1" t="s">
        <v>21</v>
      </c>
      <c r="V4" s="1" t="s">
        <v>54</v>
      </c>
      <c r="W4" s="1" t="s">
        <v>54</v>
      </c>
      <c r="X4" s="1" t="s">
        <v>47</v>
      </c>
      <c r="Y4" s="1" t="s">
        <v>49</v>
      </c>
    </row>
    <row r="5" spans="1:25" x14ac:dyDescent="0.2">
      <c r="A5" s="17" t="s">
        <v>71</v>
      </c>
      <c r="B5" s="1">
        <v>1</v>
      </c>
      <c r="C5" s="1"/>
      <c r="D5" s="1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>
        <v>1</v>
      </c>
      <c r="P5" s="1">
        <f t="shared" ref="P5:P21" si="0">N5+O5</f>
        <v>1</v>
      </c>
      <c r="Q5" s="1"/>
      <c r="R5" s="1"/>
      <c r="S5" s="1"/>
      <c r="T5" s="1">
        <v>1</v>
      </c>
      <c r="U5" s="1"/>
      <c r="V5" s="1">
        <f t="shared" ref="V5:V21" si="1">D5+E5+H5+K5+P5+Q5+R5+S5+U5</f>
        <v>1</v>
      </c>
      <c r="W5" s="1">
        <f t="shared" ref="W5:W20" si="2">F5-E5+I5-H5+L5-K5+T5</f>
        <v>1</v>
      </c>
      <c r="X5" s="1">
        <f t="shared" ref="X5:X7" si="3">V5-W5</f>
        <v>0</v>
      </c>
      <c r="Y5" s="5">
        <f t="shared" ref="Y5:Y20" si="4">X5/V5</f>
        <v>0</v>
      </c>
    </row>
    <row r="6" spans="1:25" x14ac:dyDescent="0.2">
      <c r="A6" s="6" t="s">
        <v>106</v>
      </c>
      <c r="B6">
        <v>1</v>
      </c>
      <c r="D6">
        <v>0</v>
      </c>
      <c r="P6" s="1">
        <f t="shared" si="0"/>
        <v>0</v>
      </c>
      <c r="Q6" s="1"/>
      <c r="R6" s="1"/>
      <c r="S6" s="1"/>
      <c r="T6" s="1"/>
      <c r="U6" s="1"/>
      <c r="V6" s="1">
        <f t="shared" si="1"/>
        <v>0</v>
      </c>
      <c r="W6" s="1">
        <f t="shared" si="2"/>
        <v>0</v>
      </c>
      <c r="Y6" s="5" t="e">
        <f t="shared" si="4"/>
        <v>#DIV/0!</v>
      </c>
    </row>
    <row r="7" spans="1:25" x14ac:dyDescent="0.2">
      <c r="A7" s="1" t="s">
        <v>40</v>
      </c>
      <c r="B7">
        <v>1</v>
      </c>
      <c r="D7">
        <v>0</v>
      </c>
      <c r="P7" s="1">
        <f t="shared" si="0"/>
        <v>0</v>
      </c>
      <c r="Q7" s="1"/>
      <c r="R7" s="1"/>
      <c r="S7" s="1">
        <v>1</v>
      </c>
      <c r="T7" s="1"/>
      <c r="U7" s="1"/>
      <c r="V7" s="1">
        <f t="shared" si="1"/>
        <v>1</v>
      </c>
      <c r="W7" s="1">
        <f t="shared" si="2"/>
        <v>0</v>
      </c>
      <c r="X7" s="1">
        <f t="shared" si="3"/>
        <v>1</v>
      </c>
      <c r="Y7" s="5">
        <f t="shared" si="4"/>
        <v>1</v>
      </c>
    </row>
    <row r="8" spans="1:25" x14ac:dyDescent="0.2">
      <c r="A8" s="17" t="s">
        <v>117</v>
      </c>
      <c r="B8" s="1">
        <v>1</v>
      </c>
      <c r="D8" s="1">
        <v>0</v>
      </c>
      <c r="O8">
        <v>1</v>
      </c>
      <c r="P8" s="1">
        <f t="shared" si="0"/>
        <v>1</v>
      </c>
      <c r="Q8" s="1"/>
      <c r="R8" s="1"/>
      <c r="S8" s="1"/>
      <c r="T8" s="1">
        <v>1</v>
      </c>
      <c r="U8" s="1"/>
      <c r="V8" s="1">
        <f t="shared" ref="V8:V13" si="5">D8+E8+H8+K8+P8+Q8+R8+S8+U8</f>
        <v>1</v>
      </c>
      <c r="W8" s="1">
        <f t="shared" ref="W8:W13" si="6">F8-E8+I8-H8+L8-K8+T8</f>
        <v>1</v>
      </c>
      <c r="X8" s="1">
        <f t="shared" ref="X8:X13" si="7">V8-W8</f>
        <v>0</v>
      </c>
      <c r="Y8" s="5">
        <f t="shared" ref="Y8:Y13" si="8">X8/V8</f>
        <v>0</v>
      </c>
    </row>
    <row r="9" spans="1:25" x14ac:dyDescent="0.2">
      <c r="A9" s="21" t="s">
        <v>122</v>
      </c>
      <c r="B9" s="1">
        <v>1</v>
      </c>
      <c r="D9">
        <v>3</v>
      </c>
      <c r="H9">
        <v>1</v>
      </c>
      <c r="I9">
        <v>2</v>
      </c>
      <c r="O9">
        <v>2</v>
      </c>
      <c r="P9" s="1">
        <f t="shared" si="0"/>
        <v>2</v>
      </c>
      <c r="Q9" s="1"/>
      <c r="R9" s="1"/>
      <c r="S9" s="1">
        <v>1</v>
      </c>
      <c r="T9" s="1"/>
      <c r="U9" s="1"/>
      <c r="V9" s="1">
        <f t="shared" si="5"/>
        <v>7</v>
      </c>
      <c r="W9" s="1">
        <f t="shared" si="6"/>
        <v>1</v>
      </c>
      <c r="X9" s="1">
        <f t="shared" si="7"/>
        <v>6</v>
      </c>
      <c r="Y9" s="5">
        <f t="shared" si="8"/>
        <v>0.8571428571428571</v>
      </c>
    </row>
    <row r="10" spans="1:25" x14ac:dyDescent="0.2">
      <c r="A10" s="17" t="s">
        <v>127</v>
      </c>
      <c r="B10" s="1">
        <v>1</v>
      </c>
      <c r="C10" s="1"/>
      <c r="D10" s="1">
        <v>0</v>
      </c>
      <c r="E10" s="1"/>
      <c r="F10" s="1"/>
      <c r="G10" s="1"/>
      <c r="H10" s="1">
        <v>0</v>
      </c>
      <c r="I10" s="1">
        <v>1</v>
      </c>
      <c r="J10" s="1"/>
      <c r="K10" s="1"/>
      <c r="L10" s="1"/>
      <c r="M10" s="1"/>
      <c r="N10" s="1"/>
      <c r="O10" s="1">
        <v>1</v>
      </c>
      <c r="P10" s="1">
        <f t="shared" si="0"/>
        <v>1</v>
      </c>
      <c r="Q10" s="1"/>
      <c r="R10" s="1"/>
      <c r="S10" s="1"/>
      <c r="T10" s="1"/>
      <c r="U10" s="1"/>
      <c r="V10" s="1">
        <f t="shared" si="5"/>
        <v>1</v>
      </c>
      <c r="W10" s="1">
        <f t="shared" si="6"/>
        <v>1</v>
      </c>
      <c r="X10" s="1">
        <f t="shared" si="7"/>
        <v>0</v>
      </c>
      <c r="Y10" s="5">
        <f t="shared" si="8"/>
        <v>0</v>
      </c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f t="shared" si="0"/>
        <v>0</v>
      </c>
      <c r="Q11" s="1"/>
      <c r="R11" s="1"/>
      <c r="S11" s="1"/>
      <c r="T11" s="1"/>
      <c r="U11" s="1"/>
      <c r="V11" s="1">
        <f t="shared" si="5"/>
        <v>0</v>
      </c>
      <c r="W11" s="1">
        <f t="shared" si="6"/>
        <v>0</v>
      </c>
      <c r="X11" s="1">
        <f t="shared" si="7"/>
        <v>0</v>
      </c>
      <c r="Y11" s="5" t="e">
        <f t="shared" si="8"/>
        <v>#DIV/0!</v>
      </c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>
        <f t="shared" si="0"/>
        <v>0</v>
      </c>
      <c r="Q12" s="1"/>
      <c r="R12" s="1"/>
      <c r="S12" s="1"/>
      <c r="T12" s="1"/>
      <c r="U12" s="1"/>
      <c r="V12" s="1">
        <f t="shared" si="5"/>
        <v>0</v>
      </c>
      <c r="W12" s="1">
        <f t="shared" si="6"/>
        <v>0</v>
      </c>
      <c r="X12" s="1">
        <f t="shared" si="7"/>
        <v>0</v>
      </c>
      <c r="Y12" s="5" t="e">
        <f t="shared" si="8"/>
        <v>#DIV/0!</v>
      </c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>
        <f t="shared" si="0"/>
        <v>0</v>
      </c>
      <c r="Q13" s="1"/>
      <c r="R13" s="1"/>
      <c r="S13" s="1"/>
      <c r="T13" s="1"/>
      <c r="U13" s="1"/>
      <c r="V13" s="1">
        <f t="shared" si="5"/>
        <v>0</v>
      </c>
      <c r="W13" s="1">
        <f t="shared" si="6"/>
        <v>0</v>
      </c>
      <c r="X13" s="1">
        <f t="shared" si="7"/>
        <v>0</v>
      </c>
      <c r="Y13" s="5" t="e">
        <f t="shared" si="8"/>
        <v>#DIV/0!</v>
      </c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f t="shared" si="0"/>
        <v>0</v>
      </c>
      <c r="Q14" s="1"/>
      <c r="R14" s="1"/>
      <c r="S14" s="1"/>
      <c r="T14" s="1"/>
      <c r="U14" s="1"/>
      <c r="V14" s="1">
        <f t="shared" si="1"/>
        <v>0</v>
      </c>
      <c r="W14" s="1">
        <f t="shared" si="2"/>
        <v>0</v>
      </c>
      <c r="Y14" s="5" t="e">
        <f t="shared" si="4"/>
        <v>#DIV/0!</v>
      </c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>
        <f t="shared" si="0"/>
        <v>0</v>
      </c>
      <c r="Q15" s="1"/>
      <c r="R15" s="1"/>
      <c r="S15" s="1"/>
      <c r="T15" s="1"/>
      <c r="U15" s="1"/>
      <c r="V15" s="1">
        <f t="shared" si="1"/>
        <v>0</v>
      </c>
      <c r="W15" s="1">
        <f t="shared" si="2"/>
        <v>0</v>
      </c>
      <c r="Y15" s="5" t="e">
        <f t="shared" si="4"/>
        <v>#DIV/0!</v>
      </c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f t="shared" si="0"/>
        <v>0</v>
      </c>
      <c r="Q16" s="1"/>
      <c r="R16" s="1"/>
      <c r="S16" s="1"/>
      <c r="T16" s="1"/>
      <c r="U16" s="1"/>
      <c r="V16" s="1">
        <f t="shared" si="1"/>
        <v>0</v>
      </c>
      <c r="W16" s="1">
        <f t="shared" si="2"/>
        <v>0</v>
      </c>
      <c r="Y16" s="5" t="e">
        <f t="shared" si="4"/>
        <v>#DIV/0!</v>
      </c>
    </row>
    <row r="17" spans="1:2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f t="shared" si="0"/>
        <v>0</v>
      </c>
      <c r="Q17" s="1"/>
      <c r="R17" s="1"/>
      <c r="S17" s="1"/>
      <c r="T17" s="1"/>
      <c r="U17" s="1"/>
      <c r="V17" s="1">
        <f t="shared" si="1"/>
        <v>0</v>
      </c>
      <c r="W17" s="1">
        <f t="shared" si="2"/>
        <v>0</v>
      </c>
      <c r="Y17" s="5" t="e">
        <f t="shared" si="4"/>
        <v>#DIV/0!</v>
      </c>
    </row>
    <row r="18" spans="1:2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0"/>
        <v>0</v>
      </c>
      <c r="Q18" s="1"/>
      <c r="R18" s="1"/>
      <c r="S18" s="1"/>
      <c r="T18" s="1"/>
      <c r="U18" s="1"/>
      <c r="V18" s="1">
        <f t="shared" si="1"/>
        <v>0</v>
      </c>
      <c r="W18" s="1">
        <f t="shared" si="2"/>
        <v>0</v>
      </c>
      <c r="Y18" s="5" t="e">
        <f t="shared" si="4"/>
        <v>#DIV/0!</v>
      </c>
    </row>
    <row r="19" spans="1:2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0"/>
        <v>0</v>
      </c>
      <c r="Q19" s="1"/>
      <c r="R19" s="1"/>
      <c r="S19" s="1"/>
      <c r="T19" s="1"/>
      <c r="U19" s="1"/>
      <c r="V19" s="1">
        <f t="shared" si="1"/>
        <v>0</v>
      </c>
      <c r="W19" s="1">
        <f t="shared" si="2"/>
        <v>0</v>
      </c>
      <c r="Y19" s="5" t="e">
        <f t="shared" si="4"/>
        <v>#DIV/0!</v>
      </c>
    </row>
    <row r="20" spans="1:2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0"/>
        <v>0</v>
      </c>
      <c r="Q20" s="1"/>
      <c r="R20" s="1"/>
      <c r="S20" s="1"/>
      <c r="T20" s="1"/>
      <c r="U20" s="1"/>
      <c r="V20" s="1">
        <f t="shared" si="1"/>
        <v>0</v>
      </c>
      <c r="W20" s="1">
        <f t="shared" si="2"/>
        <v>0</v>
      </c>
      <c r="Y20" s="5" t="e">
        <f t="shared" si="4"/>
        <v>#DIV/0!</v>
      </c>
    </row>
    <row r="21" spans="1:2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0"/>
        <v>0</v>
      </c>
      <c r="Q21" s="1"/>
      <c r="R21" s="1"/>
      <c r="S21" s="1"/>
      <c r="T21" s="1"/>
      <c r="U21" s="1"/>
      <c r="V21" s="1">
        <f t="shared" si="1"/>
        <v>0</v>
      </c>
    </row>
    <row r="22" spans="1:2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4"/>
      <c r="W22" s="4"/>
      <c r="X22" s="4"/>
      <c r="Y22" s="4"/>
    </row>
    <row r="23" spans="1:25" x14ac:dyDescent="0.2">
      <c r="A23" s="1" t="s">
        <v>12</v>
      </c>
      <c r="B23" s="1">
        <f>SUM(B5:B22)</f>
        <v>6</v>
      </c>
      <c r="C23" s="8">
        <f>AVERAGE(D5:D22)</f>
        <v>0.5</v>
      </c>
      <c r="D23" s="1">
        <f>SUM(D5:D22)</f>
        <v>3</v>
      </c>
      <c r="E23" s="1">
        <f t="shared" ref="E23:F23" si="9">SUM(E5:E22)</f>
        <v>0</v>
      </c>
      <c r="F23" s="1">
        <f t="shared" si="9"/>
        <v>0</v>
      </c>
      <c r="G23" s="2" t="e">
        <f>E23/F23</f>
        <v>#DIV/0!</v>
      </c>
      <c r="H23" s="1">
        <f>SUM(H5:H22)</f>
        <v>1</v>
      </c>
      <c r="I23" s="1">
        <f>SUM(I5:I22)</f>
        <v>3</v>
      </c>
      <c r="J23" s="2">
        <f>H23/I23</f>
        <v>0.33333333333333331</v>
      </c>
      <c r="K23" s="1">
        <f>SUM(K5:K22)</f>
        <v>0</v>
      </c>
      <c r="L23" s="1">
        <f>SUM(L5:L22)</f>
        <v>0</v>
      </c>
      <c r="M23" s="1"/>
      <c r="N23" s="1">
        <f>SUM(N5:N22)</f>
        <v>0</v>
      </c>
      <c r="O23" s="1">
        <f>SUM(O5:O22)</f>
        <v>5</v>
      </c>
      <c r="P23" s="1">
        <f>SUM(P5:P22)</f>
        <v>5</v>
      </c>
      <c r="Q23" s="1">
        <f>SUM(Q5:Q22)</f>
        <v>0</v>
      </c>
      <c r="R23" s="1">
        <f t="shared" ref="R23:S23" si="10">SUM(R6:R22)</f>
        <v>0</v>
      </c>
      <c r="S23" s="1">
        <f t="shared" si="10"/>
        <v>2</v>
      </c>
      <c r="T23" s="1">
        <f>SUM(T5:T22)</f>
        <v>2</v>
      </c>
      <c r="U23" s="1">
        <f>SUM(U5:U22)</f>
        <v>0</v>
      </c>
      <c r="V23" s="1">
        <f>SUM(V5:V22)</f>
        <v>11</v>
      </c>
      <c r="W23" s="1">
        <f>SUM(W5:W22)</f>
        <v>4</v>
      </c>
      <c r="X23" s="1">
        <f>SUM(X5:X22)</f>
        <v>7</v>
      </c>
      <c r="Y23" s="5">
        <f>X23/V23</f>
        <v>0.63636363636363635</v>
      </c>
    </row>
  </sheetData>
  <pageMargins left="0.7" right="0.7" top="0.75" bottom="0.75" header="0.3" footer="0.3"/>
  <pageSetup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0F97-3E23-EF4C-B641-36DE2F304096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  <pageSetup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EFFF-5BBD-B142-9EF3-0A10F7B780AC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  <pageSetup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0E012-AC9B-4B4C-8D46-C36DA5F72FFE}">
  <dimension ref="A1:Y27"/>
  <sheetViews>
    <sheetView workbookViewId="0">
      <pane ySplit="1400" activePane="bottomLeft"/>
      <selection activeCell="J1" sqref="J1:J1048576"/>
      <selection pane="bottomLeft" activeCell="A25" sqref="A25"/>
    </sheetView>
  </sheetViews>
  <sheetFormatPr baseColWidth="10" defaultRowHeight="16" x14ac:dyDescent="0.2"/>
  <cols>
    <col min="1" max="1" width="22.3320312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7.1640625" style="13" bestFit="1" customWidth="1"/>
    <col min="8" max="8" width="6.1640625" bestFit="1" customWidth="1"/>
    <col min="9" max="9" width="5.6640625" bestFit="1" customWidth="1"/>
    <col min="10" max="10" width="7.1640625" style="13" bestFit="1" customWidth="1"/>
    <col min="11" max="11" width="4.83203125" bestFit="1" customWidth="1"/>
    <col min="12" max="12" width="4.33203125" bestFit="1" customWidth="1"/>
    <col min="13" max="13" width="7.1640625" bestFit="1" customWidth="1"/>
    <col min="14" max="14" width="5.832031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5.6640625" bestFit="1" customWidth="1"/>
    <col min="23" max="23" width="6.1640625" bestFit="1" customWidth="1"/>
    <col min="24" max="24" width="4.83203125" bestFit="1" customWidth="1"/>
    <col min="25" max="25" width="9" bestFit="1" customWidth="1"/>
    <col min="26" max="26" width="6.5" customWidth="1"/>
    <col min="27" max="27" width="4" bestFit="1" customWidth="1"/>
    <col min="28" max="28" width="4.33203125" bestFit="1" customWidth="1"/>
    <col min="29" max="29" width="3.83203125" bestFit="1" customWidth="1"/>
    <col min="30" max="30" width="3.6640625" bestFit="1" customWidth="1"/>
    <col min="31" max="31" width="3.33203125" bestFit="1" customWidth="1"/>
    <col min="32" max="32" width="3.5" bestFit="1" customWidth="1"/>
    <col min="33" max="33" width="4.83203125" bestFit="1" customWidth="1"/>
  </cols>
  <sheetData>
    <row r="1" spans="1:25" x14ac:dyDescent="0.2">
      <c r="A1" t="s">
        <v>51</v>
      </c>
    </row>
    <row r="2" spans="1:25" x14ac:dyDescent="0.2">
      <c r="A2" s="1"/>
      <c r="B2" s="1"/>
      <c r="C2" s="1"/>
      <c r="D2" s="1"/>
      <c r="E2" s="1"/>
      <c r="F2" s="1"/>
      <c r="G2" s="5"/>
      <c r="H2" s="1"/>
      <c r="I2" s="1"/>
      <c r="J2" s="5"/>
      <c r="K2" s="1"/>
      <c r="L2" s="1"/>
      <c r="M2" s="1"/>
      <c r="N2" s="1" t="s">
        <v>17</v>
      </c>
      <c r="O2" s="1"/>
      <c r="P2" s="1"/>
      <c r="Q2" s="1"/>
      <c r="R2" s="1"/>
      <c r="S2" s="1"/>
      <c r="T2" s="1"/>
      <c r="V2" s="1" t="s">
        <v>52</v>
      </c>
      <c r="W2" s="1" t="s">
        <v>53</v>
      </c>
      <c r="X2" s="1"/>
      <c r="Y2" s="1" t="s">
        <v>48</v>
      </c>
    </row>
    <row r="3" spans="1:25" x14ac:dyDescent="0.2">
      <c r="A3" s="1" t="s">
        <v>16</v>
      </c>
      <c r="B3" s="1" t="s">
        <v>11</v>
      </c>
      <c r="C3" s="1" t="s">
        <v>32</v>
      </c>
      <c r="D3" s="1" t="s">
        <v>1</v>
      </c>
      <c r="E3" s="1" t="s">
        <v>10</v>
      </c>
      <c r="F3" s="1" t="s">
        <v>2</v>
      </c>
      <c r="G3" s="5" t="s">
        <v>3</v>
      </c>
      <c r="H3" s="1" t="s">
        <v>5</v>
      </c>
      <c r="I3" s="1" t="s">
        <v>4</v>
      </c>
      <c r="J3" s="5" t="s">
        <v>6</v>
      </c>
      <c r="K3" s="1" t="s">
        <v>7</v>
      </c>
      <c r="L3" s="1" t="s">
        <v>8</v>
      </c>
      <c r="M3" s="1" t="s">
        <v>39</v>
      </c>
      <c r="N3" s="1" t="s">
        <v>14</v>
      </c>
      <c r="O3" s="1" t="s">
        <v>15</v>
      </c>
      <c r="P3" s="1" t="s">
        <v>13</v>
      </c>
      <c r="Q3" s="1" t="s">
        <v>18</v>
      </c>
      <c r="R3" s="1" t="s">
        <v>19</v>
      </c>
      <c r="S3" s="1" t="s">
        <v>20</v>
      </c>
      <c r="T3" s="1" t="s">
        <v>9</v>
      </c>
      <c r="U3" s="1" t="s">
        <v>21</v>
      </c>
      <c r="V3" s="1" t="s">
        <v>54</v>
      </c>
      <c r="W3" s="1" t="s">
        <v>54</v>
      </c>
      <c r="X3" s="1" t="s">
        <v>47</v>
      </c>
      <c r="Y3" s="1" t="s">
        <v>49</v>
      </c>
    </row>
    <row r="4" spans="1:25" x14ac:dyDescent="0.2">
      <c r="A4" s="6" t="s">
        <v>50</v>
      </c>
      <c r="B4" s="1">
        <v>1</v>
      </c>
      <c r="C4" s="1"/>
      <c r="D4" s="1">
        <v>5</v>
      </c>
      <c r="E4" s="1">
        <v>1</v>
      </c>
      <c r="F4" s="1">
        <v>1</v>
      </c>
      <c r="G4" s="5">
        <f t="shared" ref="G4:G18" si="0">E4/F4</f>
        <v>1</v>
      </c>
      <c r="H4" s="1">
        <v>1</v>
      </c>
      <c r="I4" s="1">
        <v>2</v>
      </c>
      <c r="J4" s="5">
        <f t="shared" ref="J4:J23" si="1">H4/I4</f>
        <v>0.5</v>
      </c>
      <c r="K4" s="1"/>
      <c r="L4" s="1"/>
      <c r="M4" s="1"/>
      <c r="N4" s="1">
        <v>1</v>
      </c>
      <c r="O4" s="1"/>
      <c r="P4" s="1">
        <f>N4+O4</f>
        <v>1</v>
      </c>
      <c r="Q4" s="1">
        <v>4</v>
      </c>
      <c r="R4" s="1">
        <v>1</v>
      </c>
      <c r="S4" s="1">
        <v>1</v>
      </c>
      <c r="T4" s="1"/>
      <c r="U4" s="1">
        <v>1</v>
      </c>
      <c r="V4" s="1">
        <f t="shared" ref="V4" si="2">D4+E4+H4+K4+P4+Q4+R4+S4+U4</f>
        <v>15</v>
      </c>
      <c r="W4" s="1">
        <f t="shared" ref="W4" si="3">F4-E4+I4-H4+L4-K4+T4</f>
        <v>1</v>
      </c>
      <c r="X4" s="1">
        <f t="shared" ref="X4" si="4">V4-W4</f>
        <v>14</v>
      </c>
      <c r="Y4" s="5">
        <f t="shared" ref="Y4:Y9" si="5">X4/V4</f>
        <v>0.93333333333333335</v>
      </c>
    </row>
    <row r="5" spans="1:25" x14ac:dyDescent="0.2">
      <c r="A5" s="6" t="s">
        <v>55</v>
      </c>
      <c r="B5" s="1">
        <v>1</v>
      </c>
      <c r="C5" s="1"/>
      <c r="D5" s="1">
        <v>4</v>
      </c>
      <c r="E5" s="1">
        <v>2</v>
      </c>
      <c r="F5" s="1">
        <v>2</v>
      </c>
      <c r="G5" s="5">
        <f t="shared" si="0"/>
        <v>1</v>
      </c>
      <c r="H5" s="1"/>
      <c r="I5" s="1"/>
      <c r="J5" s="5"/>
      <c r="K5" s="1"/>
      <c r="L5" s="1"/>
      <c r="M5" s="1"/>
      <c r="N5" s="1"/>
      <c r="O5" s="1">
        <v>2</v>
      </c>
      <c r="P5" s="1">
        <f t="shared" ref="P5:P26" si="6">N5+O5</f>
        <v>2</v>
      </c>
      <c r="Q5" s="1"/>
      <c r="R5" s="1"/>
      <c r="S5" s="1"/>
      <c r="T5" s="1"/>
      <c r="U5" s="1"/>
      <c r="V5" s="1">
        <f t="shared" ref="V5" si="7">D5+E5+H5+K5+P5+Q5+R5+S5+U5</f>
        <v>8</v>
      </c>
      <c r="W5" s="1">
        <f t="shared" ref="W5" si="8">F5-E5+I5-H5+L5-K5+T5</f>
        <v>0</v>
      </c>
      <c r="X5" s="1">
        <f t="shared" ref="X5" si="9">V5-W5</f>
        <v>8</v>
      </c>
      <c r="Y5" s="5">
        <f t="shared" si="5"/>
        <v>1</v>
      </c>
    </row>
    <row r="6" spans="1:25" x14ac:dyDescent="0.2">
      <c r="A6" s="6" t="s">
        <v>57</v>
      </c>
      <c r="B6" s="1">
        <v>1</v>
      </c>
      <c r="C6" s="1"/>
      <c r="D6" s="1">
        <v>5</v>
      </c>
      <c r="E6" s="1"/>
      <c r="F6" s="1"/>
      <c r="G6" s="5"/>
      <c r="H6" s="1">
        <v>1</v>
      </c>
      <c r="I6" s="1">
        <v>2</v>
      </c>
      <c r="J6" s="5">
        <f t="shared" si="1"/>
        <v>0.5</v>
      </c>
      <c r="K6" s="1">
        <v>2</v>
      </c>
      <c r="L6" s="1">
        <v>2</v>
      </c>
      <c r="M6" s="2">
        <f>K6/L6</f>
        <v>1</v>
      </c>
      <c r="N6" s="1"/>
      <c r="O6" s="1"/>
      <c r="P6" s="1">
        <f t="shared" si="6"/>
        <v>0</v>
      </c>
      <c r="Q6" s="1">
        <v>2</v>
      </c>
      <c r="R6" s="1"/>
      <c r="S6" s="1"/>
      <c r="T6" s="1"/>
      <c r="U6" s="1"/>
      <c r="V6" s="1">
        <f t="shared" ref="V6" si="10">D6+E6+H6+K6+P6+Q6+R6+S6+U6</f>
        <v>10</v>
      </c>
      <c r="W6" s="1">
        <f t="shared" ref="W6" si="11">F6-E6+I6-H6+L6-K6+T6</f>
        <v>1</v>
      </c>
      <c r="X6" s="1">
        <f t="shared" ref="X6" si="12">V6-W6</f>
        <v>9</v>
      </c>
      <c r="Y6" s="5">
        <f t="shared" si="5"/>
        <v>0.9</v>
      </c>
    </row>
    <row r="7" spans="1:25" x14ac:dyDescent="0.2">
      <c r="A7" s="17" t="s">
        <v>58</v>
      </c>
      <c r="B7" s="1">
        <v>1</v>
      </c>
      <c r="C7" s="1"/>
      <c r="D7" s="1">
        <v>2</v>
      </c>
      <c r="E7" s="1">
        <v>1</v>
      </c>
      <c r="F7" s="1">
        <v>1</v>
      </c>
      <c r="G7" s="5">
        <f t="shared" si="0"/>
        <v>1</v>
      </c>
      <c r="H7" s="1">
        <v>0</v>
      </c>
      <c r="I7" s="1">
        <v>1</v>
      </c>
      <c r="J7" s="5">
        <f t="shared" si="1"/>
        <v>0</v>
      </c>
      <c r="K7" s="1"/>
      <c r="L7" s="1"/>
      <c r="M7" s="1"/>
      <c r="N7" s="1"/>
      <c r="O7" s="1">
        <v>1</v>
      </c>
      <c r="P7" s="1">
        <f t="shared" si="6"/>
        <v>1</v>
      </c>
      <c r="Q7" s="1">
        <v>1</v>
      </c>
      <c r="R7" s="1"/>
      <c r="S7" s="1"/>
      <c r="T7" s="1">
        <v>1</v>
      </c>
      <c r="U7" s="1"/>
      <c r="V7" s="1">
        <f t="shared" ref="V7" si="13">D7+E7+H7+K7+P7+Q7+R7+S7+U7</f>
        <v>5</v>
      </c>
      <c r="W7" s="1">
        <f t="shared" ref="W7" si="14">F7-E7+I7-H7+L7-K7+T7</f>
        <v>2</v>
      </c>
      <c r="X7" s="1">
        <f t="shared" ref="X7" si="15">V7-W7</f>
        <v>3</v>
      </c>
      <c r="Y7" s="5">
        <f t="shared" si="5"/>
        <v>0.6</v>
      </c>
    </row>
    <row r="8" spans="1:25" x14ac:dyDescent="0.2">
      <c r="A8" s="6" t="s">
        <v>59</v>
      </c>
      <c r="B8" s="1">
        <v>1</v>
      </c>
      <c r="C8" s="1"/>
      <c r="D8" s="1">
        <v>9</v>
      </c>
      <c r="E8" s="1">
        <v>3</v>
      </c>
      <c r="F8" s="1">
        <v>3</v>
      </c>
      <c r="G8" s="5">
        <f t="shared" si="0"/>
        <v>1</v>
      </c>
      <c r="H8" s="1">
        <v>1</v>
      </c>
      <c r="I8" s="1">
        <v>2</v>
      </c>
      <c r="J8" s="5">
        <f t="shared" si="1"/>
        <v>0.5</v>
      </c>
      <c r="K8" s="1"/>
      <c r="L8" s="1"/>
      <c r="M8" s="1"/>
      <c r="N8" s="1"/>
      <c r="O8" s="1">
        <v>1</v>
      </c>
      <c r="P8" s="1">
        <f t="shared" si="6"/>
        <v>1</v>
      </c>
      <c r="Q8" s="1">
        <v>2</v>
      </c>
      <c r="R8" s="1"/>
      <c r="S8" s="1"/>
      <c r="T8" s="1"/>
      <c r="U8" s="1">
        <v>1</v>
      </c>
      <c r="V8" s="1">
        <f t="shared" ref="V8" si="16">D8+E8+H8+K8+P8+Q8+R8+S8+U8</f>
        <v>17</v>
      </c>
      <c r="W8" s="1">
        <f t="shared" ref="W8" si="17">F8-E8+I8-H8+L8-K8+T8</f>
        <v>1</v>
      </c>
      <c r="X8" s="1">
        <f t="shared" ref="X8" si="18">V8-W8</f>
        <v>16</v>
      </c>
      <c r="Y8" s="5">
        <f t="shared" si="5"/>
        <v>0.94117647058823528</v>
      </c>
    </row>
    <row r="9" spans="1:25" x14ac:dyDescent="0.2">
      <c r="A9" s="17" t="s">
        <v>60</v>
      </c>
      <c r="B9" s="1">
        <v>1</v>
      </c>
      <c r="C9" s="1"/>
      <c r="D9" s="1">
        <v>7</v>
      </c>
      <c r="E9" s="1">
        <v>2</v>
      </c>
      <c r="F9" s="1">
        <v>2</v>
      </c>
      <c r="G9" s="5">
        <f t="shared" si="0"/>
        <v>1</v>
      </c>
      <c r="H9" s="1">
        <v>1</v>
      </c>
      <c r="I9" s="1">
        <v>4</v>
      </c>
      <c r="J9" s="5">
        <f t="shared" si="1"/>
        <v>0.25</v>
      </c>
      <c r="K9" s="1"/>
      <c r="L9" s="1"/>
      <c r="M9" s="1"/>
      <c r="N9" s="1">
        <v>1</v>
      </c>
      <c r="O9" s="1">
        <v>2</v>
      </c>
      <c r="P9" s="1">
        <f t="shared" si="6"/>
        <v>3</v>
      </c>
      <c r="Q9" s="1">
        <v>3</v>
      </c>
      <c r="R9" s="1"/>
      <c r="S9" s="1"/>
      <c r="T9" s="1">
        <v>2</v>
      </c>
      <c r="U9" s="1">
        <v>1</v>
      </c>
      <c r="V9" s="1">
        <f t="shared" ref="V9" si="19">D9+E9+H9+K9+P9+Q9+R9+S9+U9</f>
        <v>17</v>
      </c>
      <c r="W9" s="1">
        <f t="shared" ref="W9" si="20">F9-E9+I9-H9+L9-K9+T9</f>
        <v>5</v>
      </c>
      <c r="X9" s="1">
        <f t="shared" ref="X9" si="21">V9-W9</f>
        <v>12</v>
      </c>
      <c r="Y9" s="5">
        <f t="shared" si="5"/>
        <v>0.70588235294117652</v>
      </c>
    </row>
    <row r="10" spans="1:25" x14ac:dyDescent="0.2">
      <c r="A10" s="1" t="s">
        <v>62</v>
      </c>
      <c r="B10" s="1">
        <v>1</v>
      </c>
      <c r="C10" s="1"/>
      <c r="D10" s="1">
        <v>5</v>
      </c>
      <c r="E10" s="1">
        <v>0</v>
      </c>
      <c r="F10" s="1">
        <v>1</v>
      </c>
      <c r="G10" s="5">
        <f t="shared" si="0"/>
        <v>0</v>
      </c>
      <c r="H10" s="1">
        <v>1</v>
      </c>
      <c r="I10" s="1">
        <v>1</v>
      </c>
      <c r="J10" s="5">
        <f t="shared" si="1"/>
        <v>1</v>
      </c>
      <c r="K10" s="1">
        <v>2</v>
      </c>
      <c r="L10" s="1">
        <v>2</v>
      </c>
      <c r="M10" s="2">
        <f>K10/L10</f>
        <v>1</v>
      </c>
      <c r="N10" s="1">
        <v>1</v>
      </c>
      <c r="O10" s="1"/>
      <c r="P10" s="1">
        <f t="shared" si="6"/>
        <v>1</v>
      </c>
      <c r="Q10" s="1"/>
      <c r="R10" s="1"/>
      <c r="S10" s="1"/>
      <c r="T10" s="1">
        <v>4</v>
      </c>
      <c r="U10" s="1"/>
      <c r="V10" s="1">
        <f t="shared" ref="V10" si="22">D10+E10+H10+K10+P10+Q10+R10+S10+U10</f>
        <v>9</v>
      </c>
      <c r="W10" s="1">
        <f t="shared" ref="W10" si="23">F10-E10+I10-H10+L10-K10+T10</f>
        <v>5</v>
      </c>
      <c r="X10" s="1">
        <f t="shared" ref="X10" si="24">V10-W10</f>
        <v>4</v>
      </c>
      <c r="Y10" s="5">
        <f t="shared" ref="Y10" si="25">X10/V10</f>
        <v>0.44444444444444442</v>
      </c>
    </row>
    <row r="11" spans="1:25" x14ac:dyDescent="0.2">
      <c r="A11" s="6" t="s">
        <v>64</v>
      </c>
      <c r="B11" s="1">
        <v>1</v>
      </c>
      <c r="C11" s="1"/>
      <c r="D11" s="1">
        <v>0</v>
      </c>
      <c r="E11" s="1">
        <v>0</v>
      </c>
      <c r="F11" s="1">
        <v>1</v>
      </c>
      <c r="G11" s="5">
        <f t="shared" si="0"/>
        <v>0</v>
      </c>
      <c r="H11" s="1"/>
      <c r="I11" s="1"/>
      <c r="J11" s="5"/>
      <c r="K11" s="1"/>
      <c r="L11" s="1"/>
      <c r="M11" s="1"/>
      <c r="N11" s="1"/>
      <c r="O11" s="1">
        <v>1</v>
      </c>
      <c r="P11" s="1">
        <f t="shared" si="6"/>
        <v>1</v>
      </c>
      <c r="Q11" s="1">
        <v>2</v>
      </c>
      <c r="R11" s="1"/>
      <c r="S11" s="1"/>
      <c r="T11" s="1"/>
      <c r="U11" s="1"/>
      <c r="V11" s="1">
        <f t="shared" ref="V11" si="26">D11+E11+H11+K11+P11+Q11+R11+S11+U11</f>
        <v>3</v>
      </c>
      <c r="W11" s="1">
        <f t="shared" ref="W11" si="27">F11-E11+I11-H11+L11-K11+T11</f>
        <v>1</v>
      </c>
      <c r="X11" s="1">
        <f t="shared" ref="X11" si="28">V11-W11</f>
        <v>2</v>
      </c>
      <c r="Y11" s="5">
        <f t="shared" ref="Y11" si="29">X11/V11</f>
        <v>0.66666666666666663</v>
      </c>
    </row>
    <row r="12" spans="1:25" x14ac:dyDescent="0.2">
      <c r="A12" s="6" t="s">
        <v>63</v>
      </c>
      <c r="B12" s="1">
        <v>1</v>
      </c>
      <c r="C12" s="1"/>
      <c r="D12" s="1">
        <v>0</v>
      </c>
      <c r="E12" s="1"/>
      <c r="F12" s="1"/>
      <c r="G12" s="5"/>
      <c r="H12" s="1">
        <v>0</v>
      </c>
      <c r="I12" s="1">
        <v>3</v>
      </c>
      <c r="J12" s="5">
        <f t="shared" si="1"/>
        <v>0</v>
      </c>
      <c r="K12" s="1"/>
      <c r="L12" s="1"/>
      <c r="M12" s="1"/>
      <c r="N12" s="1">
        <v>1</v>
      </c>
      <c r="O12" s="1"/>
      <c r="P12" s="1">
        <f t="shared" si="6"/>
        <v>1</v>
      </c>
      <c r="Q12" s="1"/>
      <c r="R12" s="1">
        <v>1</v>
      </c>
      <c r="S12" s="1"/>
      <c r="T12" s="1">
        <v>1</v>
      </c>
      <c r="U12" s="1"/>
      <c r="V12" s="1">
        <f t="shared" ref="V12" si="30">D12+E12+H12+K12+P12+Q12+R12+S12+U12</f>
        <v>2</v>
      </c>
      <c r="W12" s="1">
        <f t="shared" ref="W12" si="31">F12-E12+I12-H12+L12-K12+T12</f>
        <v>4</v>
      </c>
      <c r="X12" s="1">
        <f t="shared" ref="X12" si="32">V12-W12</f>
        <v>-2</v>
      </c>
      <c r="Y12" s="5">
        <f t="shared" ref="Y12" si="33">X12/V12</f>
        <v>-1</v>
      </c>
    </row>
    <row r="13" spans="1:25" x14ac:dyDescent="0.2">
      <c r="A13" s="6" t="s">
        <v>68</v>
      </c>
      <c r="B13" s="1">
        <v>1</v>
      </c>
      <c r="C13" s="1"/>
      <c r="D13" s="1">
        <v>2</v>
      </c>
      <c r="E13" s="1">
        <v>1</v>
      </c>
      <c r="F13" s="1">
        <v>1</v>
      </c>
      <c r="G13" s="5">
        <f t="shared" si="0"/>
        <v>1</v>
      </c>
      <c r="H13" s="1"/>
      <c r="I13" s="1"/>
      <c r="J13" s="5"/>
      <c r="K13" s="1"/>
      <c r="L13" s="1"/>
      <c r="M13" s="1"/>
      <c r="N13" s="1"/>
      <c r="O13" s="1">
        <v>1</v>
      </c>
      <c r="P13" s="1">
        <f t="shared" si="6"/>
        <v>1</v>
      </c>
      <c r="Q13" s="1"/>
      <c r="R13" s="1"/>
      <c r="S13" s="1"/>
      <c r="T13" s="1"/>
      <c r="U13" s="1"/>
      <c r="V13" s="1">
        <f t="shared" ref="V13" si="34">D13+E13+H13+K13+P13+Q13+R13+S13+U13</f>
        <v>4</v>
      </c>
      <c r="W13" s="1">
        <f t="shared" ref="W13" si="35">F13-E13+I13-H13+L13-K13+T13</f>
        <v>0</v>
      </c>
      <c r="X13" s="1">
        <f t="shared" ref="X13" si="36">V13-W13</f>
        <v>4</v>
      </c>
      <c r="Y13" s="5">
        <f t="shared" ref="Y13" si="37">X13/V13</f>
        <v>1</v>
      </c>
    </row>
    <row r="14" spans="1:25" x14ac:dyDescent="0.2">
      <c r="A14" s="6" t="s">
        <v>69</v>
      </c>
      <c r="B14" s="1">
        <v>1</v>
      </c>
      <c r="C14" s="1"/>
      <c r="D14" s="1">
        <v>0</v>
      </c>
      <c r="E14" s="1"/>
      <c r="F14" s="1"/>
      <c r="G14" s="5"/>
      <c r="H14" s="1">
        <v>0</v>
      </c>
      <c r="I14" s="1">
        <v>2</v>
      </c>
      <c r="J14" s="5">
        <f t="shared" si="1"/>
        <v>0</v>
      </c>
      <c r="K14" s="1"/>
      <c r="L14" s="1"/>
      <c r="M14" s="1"/>
      <c r="N14" s="1"/>
      <c r="O14" s="1">
        <v>1</v>
      </c>
      <c r="P14" s="1">
        <f t="shared" si="6"/>
        <v>1</v>
      </c>
      <c r="Q14" s="1">
        <v>2</v>
      </c>
      <c r="R14" s="1"/>
      <c r="S14" s="1"/>
      <c r="T14" s="1"/>
      <c r="U14" s="1"/>
      <c r="V14" s="1">
        <f t="shared" ref="V14" si="38">D14+E14+H14+K14+P14+Q14+R14+S14+U14</f>
        <v>3</v>
      </c>
      <c r="W14" s="1">
        <f t="shared" ref="W14" si="39">F14-E14+I14-H14+L14-K14+T14</f>
        <v>2</v>
      </c>
      <c r="X14" s="1">
        <f t="shared" ref="X14" si="40">V14-W14</f>
        <v>1</v>
      </c>
      <c r="Y14" s="5">
        <f t="shared" ref="Y14" si="41">X14/V14</f>
        <v>0.33333333333333331</v>
      </c>
    </row>
    <row r="15" spans="1:25" x14ac:dyDescent="0.2">
      <c r="A15" s="1" t="s">
        <v>70</v>
      </c>
      <c r="B15" s="1">
        <v>1</v>
      </c>
      <c r="C15" s="1"/>
      <c r="D15" s="1">
        <v>2</v>
      </c>
      <c r="E15" s="1">
        <v>0</v>
      </c>
      <c r="F15" s="1">
        <v>1</v>
      </c>
      <c r="G15" s="5">
        <f t="shared" si="0"/>
        <v>0</v>
      </c>
      <c r="H15" s="1">
        <v>0</v>
      </c>
      <c r="I15" s="1">
        <v>2</v>
      </c>
      <c r="J15" s="5">
        <f t="shared" si="1"/>
        <v>0</v>
      </c>
      <c r="K15" s="1">
        <v>2</v>
      </c>
      <c r="L15" s="1">
        <v>2</v>
      </c>
      <c r="M15" s="2">
        <f>K15/L15</f>
        <v>1</v>
      </c>
      <c r="N15" s="1"/>
      <c r="O15" s="1">
        <v>1</v>
      </c>
      <c r="P15" s="1">
        <f t="shared" si="6"/>
        <v>1</v>
      </c>
      <c r="Q15" s="1"/>
      <c r="R15" s="1"/>
      <c r="S15" s="1">
        <v>1</v>
      </c>
      <c r="T15" s="1"/>
      <c r="U15" s="1"/>
      <c r="V15" s="1">
        <f t="shared" ref="V15" si="42">D15+E15+H15+K15+P15+Q15+R15+S15+U15</f>
        <v>6</v>
      </c>
      <c r="W15" s="1">
        <f t="shared" ref="W15" si="43">F15-E15+I15-H15+L15-K15+T15</f>
        <v>3</v>
      </c>
      <c r="X15" s="1">
        <f t="shared" ref="X15" si="44">V15-W15</f>
        <v>3</v>
      </c>
      <c r="Y15" s="5">
        <f t="shared" ref="Y15" si="45">X15/V15</f>
        <v>0.5</v>
      </c>
    </row>
    <row r="16" spans="1:25" x14ac:dyDescent="0.2">
      <c r="A16" s="1" t="s">
        <v>66</v>
      </c>
      <c r="B16" s="1">
        <v>1</v>
      </c>
      <c r="C16" s="1"/>
      <c r="D16" s="1">
        <v>11</v>
      </c>
      <c r="E16" s="1">
        <v>1</v>
      </c>
      <c r="F16" s="1">
        <v>2</v>
      </c>
      <c r="G16" s="5">
        <f t="shared" si="0"/>
        <v>0.5</v>
      </c>
      <c r="H16" s="1">
        <v>3</v>
      </c>
      <c r="I16" s="1">
        <v>10</v>
      </c>
      <c r="J16" s="5">
        <f t="shared" si="1"/>
        <v>0.3</v>
      </c>
      <c r="K16" s="1"/>
      <c r="L16" s="1"/>
      <c r="M16" s="1"/>
      <c r="N16" s="1">
        <v>1</v>
      </c>
      <c r="O16" s="1">
        <v>4</v>
      </c>
      <c r="P16" s="1">
        <f t="shared" si="6"/>
        <v>5</v>
      </c>
      <c r="Q16" s="1">
        <v>3</v>
      </c>
      <c r="R16" s="1"/>
      <c r="S16" s="1">
        <v>3</v>
      </c>
      <c r="T16" s="1">
        <v>1</v>
      </c>
      <c r="U16" s="1">
        <v>1</v>
      </c>
      <c r="V16" s="1">
        <f t="shared" ref="V16" si="46">D16+E16+H16+K16+P16+Q16+R16+S16+U16</f>
        <v>27</v>
      </c>
      <c r="W16" s="1">
        <f t="shared" ref="W16" si="47">F16-E16+I16-H16+L16-K16+T16</f>
        <v>9</v>
      </c>
      <c r="X16" s="1">
        <f t="shared" ref="X16" si="48">V16-W16</f>
        <v>18</v>
      </c>
      <c r="Y16" s="5">
        <f t="shared" ref="Y16" si="49">X16/V16</f>
        <v>0.66666666666666663</v>
      </c>
    </row>
    <row r="17" spans="1:25" x14ac:dyDescent="0.2">
      <c r="A17" s="6" t="s">
        <v>71</v>
      </c>
      <c r="B17" s="1">
        <v>1</v>
      </c>
      <c r="C17" s="1"/>
      <c r="D17" s="1">
        <v>6</v>
      </c>
      <c r="E17" s="1">
        <v>0</v>
      </c>
      <c r="F17" s="1">
        <v>1</v>
      </c>
      <c r="G17" s="5">
        <f t="shared" si="0"/>
        <v>0</v>
      </c>
      <c r="H17" s="1">
        <v>1</v>
      </c>
      <c r="I17" s="1">
        <v>3</v>
      </c>
      <c r="J17" s="5">
        <f t="shared" si="1"/>
        <v>0.33333333333333331</v>
      </c>
      <c r="K17" s="1">
        <v>3</v>
      </c>
      <c r="L17" s="1">
        <v>4</v>
      </c>
      <c r="M17" s="2">
        <f>K17/L17</f>
        <v>0.75</v>
      </c>
      <c r="N17" s="1">
        <v>2</v>
      </c>
      <c r="O17" s="1">
        <v>2</v>
      </c>
      <c r="P17" s="1">
        <f t="shared" si="6"/>
        <v>4</v>
      </c>
      <c r="Q17" s="1">
        <v>2</v>
      </c>
      <c r="R17" s="1"/>
      <c r="S17" s="1">
        <v>1</v>
      </c>
      <c r="T17" s="1">
        <v>1</v>
      </c>
      <c r="U17" s="1">
        <v>1</v>
      </c>
      <c r="V17" s="1">
        <f t="shared" ref="V17" si="50">D17+E17+H17+K17+P17+Q17+R17+S17+U17</f>
        <v>18</v>
      </c>
      <c r="W17" s="1">
        <f t="shared" ref="W17" si="51">F17-E17+I17-H17+L17-K17+T17</f>
        <v>5</v>
      </c>
      <c r="X17" s="1">
        <f t="shared" ref="X17" si="52">V17-W17</f>
        <v>13</v>
      </c>
      <c r="Y17" s="5">
        <f t="shared" ref="Y17" si="53">X17/V17</f>
        <v>0.72222222222222221</v>
      </c>
    </row>
    <row r="18" spans="1:25" x14ac:dyDescent="0.2">
      <c r="A18" s="1" t="s">
        <v>72</v>
      </c>
      <c r="B18" s="1">
        <v>1</v>
      </c>
      <c r="C18" s="1"/>
      <c r="D18" s="1">
        <v>0</v>
      </c>
      <c r="E18" s="1">
        <v>0</v>
      </c>
      <c r="F18" s="1">
        <v>2</v>
      </c>
      <c r="G18" s="5">
        <f t="shared" si="0"/>
        <v>0</v>
      </c>
      <c r="H18" s="1">
        <v>0</v>
      </c>
      <c r="I18" s="1">
        <v>1</v>
      </c>
      <c r="J18" s="5">
        <f t="shared" si="1"/>
        <v>0</v>
      </c>
      <c r="K18" s="1"/>
      <c r="L18" s="1"/>
      <c r="M18" s="1"/>
      <c r="N18" s="1"/>
      <c r="O18" s="1"/>
      <c r="P18" s="1">
        <f t="shared" si="6"/>
        <v>0</v>
      </c>
      <c r="Q18" s="1"/>
      <c r="R18" s="1"/>
      <c r="S18" s="1"/>
      <c r="T18" s="1"/>
      <c r="U18" s="1"/>
      <c r="V18" s="1">
        <f t="shared" ref="V18" si="54">D18+E18+H18+K18+P18+Q18+R18+S18+U18</f>
        <v>0</v>
      </c>
      <c r="W18" s="1">
        <f t="shared" ref="W18" si="55">F18-E18+I18-H18+L18-K18+T18</f>
        <v>3</v>
      </c>
      <c r="X18" s="1">
        <f t="shared" ref="X18" si="56">V18-W18</f>
        <v>-3</v>
      </c>
      <c r="Y18" s="5" t="e">
        <f t="shared" ref="Y18" si="57">X18/V18</f>
        <v>#DIV/0!</v>
      </c>
    </row>
    <row r="19" spans="1:25" x14ac:dyDescent="0.2">
      <c r="A19" s="1" t="s">
        <v>63</v>
      </c>
      <c r="B19" s="1">
        <v>1</v>
      </c>
      <c r="C19" s="1"/>
      <c r="D19" s="1">
        <v>4</v>
      </c>
      <c r="E19" s="1"/>
      <c r="F19" s="1"/>
      <c r="G19" s="5"/>
      <c r="H19" s="1">
        <v>0</v>
      </c>
      <c r="I19" s="1">
        <v>1</v>
      </c>
      <c r="J19" s="5">
        <f t="shared" si="1"/>
        <v>0</v>
      </c>
      <c r="K19" s="1">
        <v>4</v>
      </c>
      <c r="L19" s="1">
        <v>4</v>
      </c>
      <c r="M19" s="1"/>
      <c r="N19" s="1"/>
      <c r="O19" s="1">
        <v>1</v>
      </c>
      <c r="P19" s="1">
        <f t="shared" si="6"/>
        <v>1</v>
      </c>
      <c r="Q19" s="1"/>
      <c r="R19" s="1"/>
      <c r="S19" s="1"/>
      <c r="T19" s="1"/>
      <c r="U19" s="1"/>
      <c r="V19" s="1">
        <f t="shared" ref="V19" si="58">D19+E19+H19+K19+P19+Q19+R19+S19+U19</f>
        <v>9</v>
      </c>
      <c r="W19" s="1">
        <f t="shared" ref="W19" si="59">F19-E19+I19-H19+L19-K19+T19</f>
        <v>1</v>
      </c>
      <c r="X19" s="1">
        <f t="shared" ref="X19" si="60">V19-W19</f>
        <v>8</v>
      </c>
      <c r="Y19" s="5">
        <f t="shared" ref="Y19" si="61">X19/V19</f>
        <v>0.88888888888888884</v>
      </c>
    </row>
    <row r="20" spans="1:25" x14ac:dyDescent="0.2">
      <c r="A20" s="6" t="s">
        <v>69</v>
      </c>
      <c r="B20" s="1">
        <v>1</v>
      </c>
      <c r="C20" s="1"/>
      <c r="D20" s="1">
        <v>6</v>
      </c>
      <c r="E20" s="1"/>
      <c r="F20" s="1"/>
      <c r="G20" s="5"/>
      <c r="H20" s="1">
        <v>2</v>
      </c>
      <c r="I20" s="1">
        <v>3</v>
      </c>
      <c r="J20" s="5">
        <f t="shared" si="1"/>
        <v>0.66666666666666663</v>
      </c>
      <c r="K20" s="1"/>
      <c r="L20" s="1"/>
      <c r="M20" s="1"/>
      <c r="N20" s="1"/>
      <c r="O20" s="1">
        <v>2</v>
      </c>
      <c r="P20" s="1">
        <f t="shared" si="6"/>
        <v>2</v>
      </c>
      <c r="Q20" s="1">
        <v>1</v>
      </c>
      <c r="R20" s="1">
        <v>1</v>
      </c>
      <c r="S20" s="1"/>
      <c r="T20" s="1"/>
      <c r="U20" s="1"/>
      <c r="V20" s="1">
        <f t="shared" ref="V20" si="62">D20+E20+H20+K20+P20+Q20+R20+S20+U20</f>
        <v>12</v>
      </c>
      <c r="W20" s="1">
        <f t="shared" ref="W20" si="63">F20-E20+I20-H20+L20-K20+T20</f>
        <v>1</v>
      </c>
      <c r="X20" s="1">
        <f t="shared" ref="X20" si="64">V20-W20</f>
        <v>11</v>
      </c>
      <c r="Y20" s="5">
        <f t="shared" ref="Y20" si="65">X20/V20</f>
        <v>0.91666666666666663</v>
      </c>
    </row>
    <row r="21" spans="1:25" x14ac:dyDescent="0.2">
      <c r="A21" s="6" t="s">
        <v>76</v>
      </c>
      <c r="B21" s="1">
        <v>1</v>
      </c>
      <c r="C21" s="1"/>
      <c r="D21" s="1">
        <v>3</v>
      </c>
      <c r="E21" s="1">
        <v>0</v>
      </c>
      <c r="F21" s="1">
        <v>1</v>
      </c>
      <c r="G21" s="5"/>
      <c r="H21" s="1">
        <v>1</v>
      </c>
      <c r="I21" s="1">
        <v>4</v>
      </c>
      <c r="J21" s="5">
        <f t="shared" si="1"/>
        <v>0.25</v>
      </c>
      <c r="K21" s="1"/>
      <c r="L21" s="1"/>
      <c r="M21" s="1"/>
      <c r="N21" s="1">
        <v>1</v>
      </c>
      <c r="O21" s="1"/>
      <c r="P21" s="1">
        <f t="shared" si="6"/>
        <v>1</v>
      </c>
      <c r="Q21" s="1">
        <v>1</v>
      </c>
      <c r="R21" s="1"/>
      <c r="S21" s="1"/>
      <c r="T21" s="1"/>
      <c r="U21" s="1"/>
      <c r="V21" s="1">
        <f t="shared" ref="V21" si="66">D21+E21+H21+K21+P21+Q21+R21+S21+U21</f>
        <v>6</v>
      </c>
      <c r="W21" s="1">
        <f t="shared" ref="W21" si="67">F21-E21+I21-H21+L21-K21+T21</f>
        <v>4</v>
      </c>
      <c r="X21" s="1">
        <f t="shared" ref="X21" si="68">V21-W21</f>
        <v>2</v>
      </c>
      <c r="Y21" s="5">
        <f t="shared" ref="Y21" si="69">X21/V21</f>
        <v>0.33333333333333331</v>
      </c>
    </row>
    <row r="22" spans="1:25" x14ac:dyDescent="0.2">
      <c r="A22" s="1" t="s">
        <v>62</v>
      </c>
      <c r="B22" s="1">
        <v>1</v>
      </c>
      <c r="C22" s="1"/>
      <c r="D22" s="1">
        <v>0</v>
      </c>
      <c r="E22" s="1"/>
      <c r="F22" s="1"/>
      <c r="G22" s="5"/>
      <c r="H22" s="1">
        <v>0</v>
      </c>
      <c r="I22" s="1">
        <v>1</v>
      </c>
      <c r="J22" s="5">
        <f t="shared" si="1"/>
        <v>0</v>
      </c>
      <c r="K22" s="1"/>
      <c r="L22" s="1"/>
      <c r="M22" s="1"/>
      <c r="N22" s="1"/>
      <c r="O22" s="1"/>
      <c r="P22" s="1">
        <f t="shared" si="6"/>
        <v>0</v>
      </c>
      <c r="Q22" s="1"/>
      <c r="R22" s="1"/>
      <c r="S22" s="1"/>
      <c r="T22" s="1"/>
      <c r="U22" s="1"/>
      <c r="V22" s="1">
        <f t="shared" ref="V22:V23" si="70">D22+E22+H22+K22+P22+Q22+R22+S22+U22</f>
        <v>0</v>
      </c>
      <c r="W22" s="1">
        <f t="shared" ref="W22:W23" si="71">F22-E22+I22-H22+L22-K22+T22</f>
        <v>1</v>
      </c>
      <c r="X22" s="1">
        <f t="shared" ref="X22:X23" si="72">V22-W22</f>
        <v>-1</v>
      </c>
      <c r="Y22" s="5" t="e">
        <f t="shared" ref="Y22:Y23" si="73">X22/V22</f>
        <v>#DIV/0!</v>
      </c>
    </row>
    <row r="23" spans="1:25" x14ac:dyDescent="0.2">
      <c r="A23" s="6" t="s">
        <v>69</v>
      </c>
      <c r="B23" s="1">
        <v>1</v>
      </c>
      <c r="C23" s="1"/>
      <c r="D23" s="1">
        <v>3</v>
      </c>
      <c r="E23" s="1"/>
      <c r="F23" s="1"/>
      <c r="G23" s="5"/>
      <c r="H23" s="1">
        <v>1</v>
      </c>
      <c r="I23" s="1">
        <v>1</v>
      </c>
      <c r="J23" s="5">
        <f t="shared" si="1"/>
        <v>1</v>
      </c>
      <c r="K23" s="1"/>
      <c r="L23" s="1"/>
      <c r="M23" s="1"/>
      <c r="N23" s="1"/>
      <c r="O23" s="1"/>
      <c r="P23" s="1">
        <f t="shared" si="6"/>
        <v>0</v>
      </c>
      <c r="Q23" s="1"/>
      <c r="R23" s="1"/>
      <c r="S23" s="1"/>
      <c r="T23" s="1">
        <v>1</v>
      </c>
      <c r="U23" s="1"/>
      <c r="V23" s="1">
        <f t="shared" si="70"/>
        <v>4</v>
      </c>
      <c r="W23" s="1">
        <f t="shared" si="71"/>
        <v>1</v>
      </c>
      <c r="X23" s="1">
        <f t="shared" si="72"/>
        <v>3</v>
      </c>
      <c r="Y23" s="5">
        <f t="shared" si="73"/>
        <v>0.75</v>
      </c>
    </row>
    <row r="24" spans="1:25" x14ac:dyDescent="0.2">
      <c r="A24" s="1" t="s">
        <v>62</v>
      </c>
      <c r="B24" s="1">
        <v>1</v>
      </c>
      <c r="C24" s="1"/>
      <c r="D24" s="1">
        <v>0</v>
      </c>
      <c r="E24" s="1"/>
      <c r="F24" s="1"/>
      <c r="G24" s="5"/>
      <c r="H24" s="1"/>
      <c r="I24" s="1"/>
      <c r="J24" s="5"/>
      <c r="K24" s="1"/>
      <c r="L24" s="1"/>
      <c r="M24" s="1"/>
      <c r="N24" s="1"/>
      <c r="O24" s="1"/>
      <c r="P24" s="1">
        <f t="shared" si="6"/>
        <v>0</v>
      </c>
      <c r="Q24" s="1"/>
      <c r="R24" s="1"/>
      <c r="S24" s="1"/>
      <c r="T24" s="1"/>
      <c r="U24" s="1"/>
      <c r="V24" s="1"/>
      <c r="W24" s="1"/>
      <c r="X24" s="1"/>
      <c r="Y24" s="5"/>
    </row>
    <row r="25" spans="1:25" x14ac:dyDescent="0.2">
      <c r="A25" s="1" t="s">
        <v>77</v>
      </c>
      <c r="B25" s="1">
        <v>1</v>
      </c>
      <c r="C25" s="1"/>
      <c r="D25" s="1">
        <v>0</v>
      </c>
      <c r="E25" s="1"/>
      <c r="F25" s="1"/>
      <c r="G25" s="5"/>
      <c r="H25" s="1"/>
      <c r="I25" s="1"/>
      <c r="J25" s="5"/>
      <c r="K25" s="1"/>
      <c r="L25" s="1"/>
      <c r="M25" s="1"/>
      <c r="N25" s="1"/>
      <c r="O25" s="1">
        <v>1</v>
      </c>
      <c r="P25" s="1">
        <f t="shared" si="6"/>
        <v>1</v>
      </c>
      <c r="Q25" s="1"/>
      <c r="R25" s="1"/>
      <c r="S25" s="1"/>
      <c r="T25" s="1">
        <v>1</v>
      </c>
      <c r="U25" s="1"/>
      <c r="V25" s="1">
        <f>D26+E26+H26+K26+P26+Q26+R26+S26+U26</f>
        <v>16</v>
      </c>
      <c r="W25" s="1">
        <f>F26-E26+I26-H26+L26-K26+T26</f>
        <v>3</v>
      </c>
      <c r="X25" s="1">
        <f t="shared" ref="X25" si="74">V25-W25</f>
        <v>13</v>
      </c>
      <c r="Y25" s="5">
        <f t="shared" ref="Y25" si="75">X25/V25</f>
        <v>0.8125</v>
      </c>
    </row>
    <row r="26" spans="1:25" x14ac:dyDescent="0.2">
      <c r="A26" s="3" t="s">
        <v>66</v>
      </c>
      <c r="B26" s="3">
        <v>1</v>
      </c>
      <c r="C26" s="3"/>
      <c r="D26" s="3">
        <v>8</v>
      </c>
      <c r="E26" s="3">
        <v>0</v>
      </c>
      <c r="F26" s="3">
        <v>1</v>
      </c>
      <c r="G26" s="10"/>
      <c r="H26" s="3">
        <v>2</v>
      </c>
      <c r="I26" s="3">
        <v>3</v>
      </c>
      <c r="J26" s="10"/>
      <c r="K26" s="3">
        <v>2</v>
      </c>
      <c r="L26" s="3">
        <v>2</v>
      </c>
      <c r="M26" s="3"/>
      <c r="N26" s="3"/>
      <c r="O26" s="3">
        <v>1</v>
      </c>
      <c r="P26" s="3">
        <f t="shared" si="6"/>
        <v>1</v>
      </c>
      <c r="Q26" s="3">
        <v>3</v>
      </c>
      <c r="R26" s="3"/>
      <c r="S26" s="3"/>
      <c r="T26" s="3">
        <v>1</v>
      </c>
      <c r="U26" s="3"/>
      <c r="V26" s="3">
        <f>D27+E27+H27+K27+P27+Q27+R27+S27+U27</f>
        <v>192</v>
      </c>
      <c r="W26" s="3">
        <f>F27-E27+I27-H27+L27-K27+T27</f>
        <v>54</v>
      </c>
      <c r="X26" s="3">
        <f t="shared" ref="X26" si="76">V26-W26</f>
        <v>138</v>
      </c>
      <c r="Y26" s="10">
        <f t="shared" ref="Y26" si="77">X26/V26</f>
        <v>0.71875</v>
      </c>
    </row>
    <row r="27" spans="1:25" x14ac:dyDescent="0.2">
      <c r="A27" s="1" t="s">
        <v>12</v>
      </c>
      <c r="B27" s="1">
        <f>SUM(B4:B26)</f>
        <v>23</v>
      </c>
      <c r="C27" s="8">
        <f>AVERAGE(D4:D26)</f>
        <v>3.5652173913043477</v>
      </c>
      <c r="D27" s="1">
        <f>SUM(D4:D26)</f>
        <v>82</v>
      </c>
      <c r="E27" s="1">
        <f t="shared" ref="E27:F27" si="78">SUM(E4:E26)</f>
        <v>11</v>
      </c>
      <c r="F27" s="1">
        <f t="shared" si="78"/>
        <v>20</v>
      </c>
      <c r="G27" s="5">
        <f>E27/F27</f>
        <v>0.55000000000000004</v>
      </c>
      <c r="H27" s="1">
        <f>SUM(H4:H26)</f>
        <v>15</v>
      </c>
      <c r="I27" s="1">
        <f>SUM(I4:I26)</f>
        <v>46</v>
      </c>
      <c r="J27" s="5">
        <f>H27/I27</f>
        <v>0.32608695652173914</v>
      </c>
      <c r="K27" s="1">
        <f t="shared" ref="K27:U27" si="79">SUM(K4:K26)</f>
        <v>15</v>
      </c>
      <c r="L27" s="1">
        <f t="shared" si="79"/>
        <v>16</v>
      </c>
      <c r="M27" s="2">
        <f>K27/L27</f>
        <v>0.9375</v>
      </c>
      <c r="N27" s="1">
        <f t="shared" si="79"/>
        <v>8</v>
      </c>
      <c r="O27" s="1">
        <f t="shared" si="79"/>
        <v>21</v>
      </c>
      <c r="P27" s="1">
        <f t="shared" si="79"/>
        <v>29</v>
      </c>
      <c r="Q27" s="1">
        <f t="shared" si="79"/>
        <v>26</v>
      </c>
      <c r="R27" s="1">
        <f t="shared" si="79"/>
        <v>3</v>
      </c>
      <c r="S27" s="1">
        <f t="shared" si="79"/>
        <v>6</v>
      </c>
      <c r="T27" s="1">
        <f t="shared" si="79"/>
        <v>13</v>
      </c>
      <c r="U27" s="1">
        <f t="shared" si="79"/>
        <v>5</v>
      </c>
      <c r="V27" s="1">
        <f>SUM(V4:V25)</f>
        <v>191</v>
      </c>
      <c r="W27" s="1">
        <f>SUM(W4:W25)</f>
        <v>53</v>
      </c>
      <c r="X27" s="1">
        <f>SUM(X4:X25)</f>
        <v>138</v>
      </c>
      <c r="Y27" s="5">
        <f>X27/V27</f>
        <v>0.72251308900523559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87CF-416E-084E-AB7B-947B2D1EDBC6}">
  <dimension ref="A1:Y34"/>
  <sheetViews>
    <sheetView workbookViewId="0">
      <pane ySplit="1400" topLeftCell="A7" activePane="bottomLeft"/>
      <selection pane="bottomLeft" activeCell="U31" sqref="U31"/>
    </sheetView>
  </sheetViews>
  <sheetFormatPr baseColWidth="10" defaultRowHeight="16" x14ac:dyDescent="0.2"/>
  <cols>
    <col min="1" max="1" width="22.3320312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7.1640625" bestFit="1" customWidth="1"/>
    <col min="8" max="8" width="6.1640625" bestFit="1" customWidth="1"/>
    <col min="9" max="9" width="5.6640625" bestFit="1" customWidth="1"/>
    <col min="10" max="10" width="6" bestFit="1" customWidth="1"/>
    <col min="11" max="11" width="4.83203125" bestFit="1" customWidth="1"/>
    <col min="12" max="12" width="4.33203125" bestFit="1" customWidth="1"/>
    <col min="13" max="13" width="7.1640625" bestFit="1" customWidth="1"/>
    <col min="14" max="14" width="4.6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79</v>
      </c>
      <c r="B1" s="1"/>
      <c r="C1" s="1"/>
      <c r="D1" s="1"/>
      <c r="E1" s="1"/>
      <c r="F1" s="1"/>
      <c r="G1" s="1"/>
      <c r="H1" s="1"/>
      <c r="I1" s="1"/>
      <c r="J1" s="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5"/>
      <c r="K2" s="1"/>
      <c r="L2" s="1"/>
      <c r="M2" s="1"/>
      <c r="N2" s="1" t="s">
        <v>38</v>
      </c>
      <c r="O2" s="1"/>
      <c r="P2" s="1"/>
      <c r="Q2" s="1"/>
      <c r="R2" s="1"/>
      <c r="S2" s="1"/>
      <c r="T2" s="1"/>
      <c r="U2" s="1"/>
      <c r="V2" s="1" t="s">
        <v>52</v>
      </c>
      <c r="W2" s="1" t="s">
        <v>53</v>
      </c>
      <c r="X2" s="1"/>
      <c r="Y2" s="1" t="s">
        <v>48</v>
      </c>
    </row>
    <row r="3" spans="1:25" x14ac:dyDescent="0.2">
      <c r="A3" s="1" t="s">
        <v>16</v>
      </c>
      <c r="B3" s="1" t="s">
        <v>11</v>
      </c>
      <c r="C3" s="1" t="s">
        <v>32</v>
      </c>
      <c r="D3" s="1" t="s">
        <v>1</v>
      </c>
      <c r="E3" s="1" t="s">
        <v>10</v>
      </c>
      <c r="F3" s="1" t="s">
        <v>2</v>
      </c>
      <c r="G3" s="1" t="s">
        <v>3</v>
      </c>
      <c r="H3" s="1" t="s">
        <v>5</v>
      </c>
      <c r="I3" s="1" t="s">
        <v>4</v>
      </c>
      <c r="J3" s="5" t="s">
        <v>6</v>
      </c>
      <c r="K3" s="1" t="s">
        <v>7</v>
      </c>
      <c r="L3" s="1" t="s">
        <v>8</v>
      </c>
      <c r="M3" s="1" t="s">
        <v>39</v>
      </c>
      <c r="N3" s="1" t="s">
        <v>14</v>
      </c>
      <c r="O3" s="1" t="s">
        <v>15</v>
      </c>
      <c r="P3" s="1" t="s">
        <v>13</v>
      </c>
      <c r="Q3" s="1" t="s">
        <v>18</v>
      </c>
      <c r="R3" s="1" t="s">
        <v>19</v>
      </c>
      <c r="S3" s="1" t="s">
        <v>20</v>
      </c>
      <c r="T3" s="1" t="s">
        <v>9</v>
      </c>
      <c r="U3" s="1" t="s">
        <v>21</v>
      </c>
      <c r="V3" s="1" t="s">
        <v>54</v>
      </c>
      <c r="W3" s="1" t="s">
        <v>54</v>
      </c>
      <c r="X3" s="1" t="s">
        <v>47</v>
      </c>
      <c r="Y3" s="1" t="s">
        <v>49</v>
      </c>
    </row>
    <row r="4" spans="1:25" x14ac:dyDescent="0.2">
      <c r="A4" s="6" t="s">
        <v>78</v>
      </c>
      <c r="B4" s="1">
        <v>1</v>
      </c>
      <c r="C4" s="1"/>
      <c r="D4" s="1">
        <v>17</v>
      </c>
      <c r="E4" s="1">
        <v>4</v>
      </c>
      <c r="F4" s="1">
        <v>4</v>
      </c>
      <c r="G4" s="2"/>
      <c r="H4" s="1">
        <v>3</v>
      </c>
      <c r="I4" s="1">
        <v>5</v>
      </c>
      <c r="J4" s="5"/>
      <c r="K4" s="1">
        <v>0</v>
      </c>
      <c r="L4" s="1">
        <v>0</v>
      </c>
      <c r="M4" s="1"/>
      <c r="N4" s="1">
        <v>1</v>
      </c>
      <c r="O4" s="1">
        <v>4</v>
      </c>
      <c r="P4" s="1">
        <f>N4+O4</f>
        <v>5</v>
      </c>
      <c r="Q4" s="1">
        <v>2</v>
      </c>
      <c r="R4" s="1"/>
      <c r="S4" s="1">
        <v>5</v>
      </c>
      <c r="T4" s="1"/>
      <c r="U4" s="1"/>
      <c r="V4" s="1">
        <f t="shared" ref="V4:V29" si="0">D4+E4+H4+K4+P4+Q4+R4+S4+U4</f>
        <v>36</v>
      </c>
      <c r="W4" s="1">
        <f t="shared" ref="W4:W29" si="1">F4-E4+I4-H4+L4-K4+T4</f>
        <v>2</v>
      </c>
      <c r="X4" s="1">
        <f t="shared" ref="X4:X29" si="2">V4-W4</f>
        <v>34</v>
      </c>
      <c r="Y4" s="5">
        <f>X4/V4</f>
        <v>0.94444444444444442</v>
      </c>
    </row>
    <row r="5" spans="1:25" x14ac:dyDescent="0.2">
      <c r="A5" s="6" t="s">
        <v>80</v>
      </c>
      <c r="B5" s="1">
        <v>1</v>
      </c>
      <c r="C5" s="1"/>
      <c r="D5" s="1">
        <v>12</v>
      </c>
      <c r="E5" s="1">
        <v>1</v>
      </c>
      <c r="F5" s="1">
        <v>2</v>
      </c>
      <c r="G5" s="1"/>
      <c r="H5" s="1">
        <v>3</v>
      </c>
      <c r="I5" s="1">
        <v>5</v>
      </c>
      <c r="J5" s="5"/>
      <c r="K5" s="1">
        <v>1</v>
      </c>
      <c r="L5" s="1">
        <v>2</v>
      </c>
      <c r="M5" s="1"/>
      <c r="N5" s="1"/>
      <c r="O5" s="1">
        <v>3</v>
      </c>
      <c r="P5" s="1">
        <f t="shared" ref="P5:P33" si="3">N5+O5</f>
        <v>3</v>
      </c>
      <c r="Q5" s="1">
        <v>5</v>
      </c>
      <c r="R5" s="1"/>
      <c r="S5" s="1"/>
      <c r="T5" s="1">
        <v>1</v>
      </c>
      <c r="U5" s="1"/>
      <c r="V5" s="1">
        <f t="shared" si="0"/>
        <v>25</v>
      </c>
      <c r="W5" s="1">
        <f t="shared" si="1"/>
        <v>5</v>
      </c>
      <c r="X5" s="1">
        <f t="shared" si="2"/>
        <v>20</v>
      </c>
      <c r="Y5" s="5">
        <f t="shared" ref="Y5:Y29" si="4">X5/V5</f>
        <v>0.8</v>
      </c>
    </row>
    <row r="6" spans="1:25" x14ac:dyDescent="0.2">
      <c r="A6" s="6" t="s">
        <v>71</v>
      </c>
      <c r="B6" s="1">
        <v>1</v>
      </c>
      <c r="C6" s="1"/>
      <c r="D6" s="1">
        <v>21</v>
      </c>
      <c r="E6" s="1">
        <v>0</v>
      </c>
      <c r="F6" s="1">
        <v>1</v>
      </c>
      <c r="G6" s="1"/>
      <c r="H6" s="1">
        <v>7</v>
      </c>
      <c r="I6" s="1">
        <v>11</v>
      </c>
      <c r="J6" s="5"/>
      <c r="K6" s="1"/>
      <c r="L6" s="1"/>
      <c r="M6" s="1"/>
      <c r="N6" s="1"/>
      <c r="O6" s="1">
        <v>4</v>
      </c>
      <c r="P6" s="1">
        <f t="shared" si="3"/>
        <v>4</v>
      </c>
      <c r="Q6" s="1">
        <v>1</v>
      </c>
      <c r="R6" s="1"/>
      <c r="S6" s="1">
        <v>1</v>
      </c>
      <c r="T6" s="1">
        <v>1</v>
      </c>
      <c r="U6" s="1"/>
      <c r="V6" s="1">
        <f t="shared" si="0"/>
        <v>34</v>
      </c>
      <c r="W6" s="1">
        <f t="shared" si="1"/>
        <v>6</v>
      </c>
      <c r="X6" s="1">
        <f t="shared" si="2"/>
        <v>28</v>
      </c>
      <c r="Y6" s="5">
        <f t="shared" si="4"/>
        <v>0.82352941176470584</v>
      </c>
    </row>
    <row r="7" spans="1:25" x14ac:dyDescent="0.2">
      <c r="A7" s="6" t="s">
        <v>22</v>
      </c>
      <c r="B7" s="1">
        <v>1</v>
      </c>
      <c r="C7" s="1"/>
      <c r="D7" s="1">
        <v>6</v>
      </c>
      <c r="E7" s="1">
        <v>0</v>
      </c>
      <c r="F7" s="1">
        <v>1</v>
      </c>
      <c r="G7" s="1"/>
      <c r="H7" s="1">
        <v>2</v>
      </c>
      <c r="I7" s="1">
        <v>5</v>
      </c>
      <c r="J7" s="5"/>
      <c r="K7" s="1"/>
      <c r="L7" s="1"/>
      <c r="M7" s="1"/>
      <c r="N7" s="1">
        <v>1</v>
      </c>
      <c r="O7" s="1">
        <v>2</v>
      </c>
      <c r="P7" s="1">
        <f t="shared" si="3"/>
        <v>3</v>
      </c>
      <c r="Q7" s="1">
        <v>4</v>
      </c>
      <c r="R7" s="1"/>
      <c r="S7" s="1">
        <v>1</v>
      </c>
      <c r="T7" s="1">
        <v>1</v>
      </c>
      <c r="U7" s="1"/>
      <c r="V7" s="1">
        <f t="shared" si="0"/>
        <v>16</v>
      </c>
      <c r="W7" s="1">
        <f t="shared" si="1"/>
        <v>5</v>
      </c>
      <c r="X7" s="1">
        <f t="shared" si="2"/>
        <v>11</v>
      </c>
      <c r="Y7" s="5">
        <f t="shared" si="4"/>
        <v>0.6875</v>
      </c>
    </row>
    <row r="8" spans="1:25" x14ac:dyDescent="0.2">
      <c r="A8" s="6" t="s">
        <v>106</v>
      </c>
      <c r="B8" s="1">
        <v>1</v>
      </c>
      <c r="C8" s="1"/>
      <c r="D8" s="1">
        <v>5</v>
      </c>
      <c r="E8" s="1">
        <v>1</v>
      </c>
      <c r="F8" s="1">
        <v>3</v>
      </c>
      <c r="G8" s="2"/>
      <c r="H8" s="1">
        <v>1</v>
      </c>
      <c r="I8" s="1">
        <v>4</v>
      </c>
      <c r="J8" s="5"/>
      <c r="K8" s="1"/>
      <c r="L8" s="1"/>
      <c r="M8" s="1"/>
      <c r="N8" s="1"/>
      <c r="O8" s="1">
        <v>2</v>
      </c>
      <c r="P8" s="1">
        <f t="shared" si="3"/>
        <v>2</v>
      </c>
      <c r="Q8" s="1"/>
      <c r="R8" s="1"/>
      <c r="S8" s="1">
        <v>1</v>
      </c>
      <c r="T8" s="1"/>
      <c r="U8" s="1"/>
      <c r="V8" s="1">
        <f t="shared" si="0"/>
        <v>10</v>
      </c>
      <c r="W8" s="1">
        <f t="shared" si="1"/>
        <v>5</v>
      </c>
      <c r="X8" s="1">
        <f t="shared" si="2"/>
        <v>5</v>
      </c>
      <c r="Y8" s="5">
        <f t="shared" si="4"/>
        <v>0.5</v>
      </c>
    </row>
    <row r="9" spans="1:25" x14ac:dyDescent="0.2">
      <c r="A9" s="17" t="s">
        <v>118</v>
      </c>
      <c r="B9" s="1">
        <v>1</v>
      </c>
      <c r="C9" s="1"/>
      <c r="D9" s="1">
        <v>6</v>
      </c>
      <c r="E9" s="1">
        <v>0</v>
      </c>
      <c r="F9" s="1">
        <v>1</v>
      </c>
      <c r="G9" s="1"/>
      <c r="H9" s="1">
        <v>2</v>
      </c>
      <c r="I9" s="1">
        <v>6</v>
      </c>
      <c r="J9" s="5"/>
      <c r="K9" s="1"/>
      <c r="L9" s="1"/>
      <c r="M9" s="1"/>
      <c r="N9" s="1">
        <v>1</v>
      </c>
      <c r="O9" s="1">
        <v>4</v>
      </c>
      <c r="P9" s="1">
        <f t="shared" si="3"/>
        <v>5</v>
      </c>
      <c r="Q9" s="1">
        <v>1</v>
      </c>
      <c r="R9" s="1"/>
      <c r="S9" s="1">
        <v>3</v>
      </c>
      <c r="T9" s="1">
        <v>1</v>
      </c>
      <c r="U9" s="1"/>
      <c r="V9" s="1">
        <f t="shared" si="0"/>
        <v>17</v>
      </c>
      <c r="W9" s="1">
        <f t="shared" si="1"/>
        <v>6</v>
      </c>
      <c r="X9" s="1">
        <f t="shared" si="2"/>
        <v>11</v>
      </c>
      <c r="Y9" s="5">
        <f t="shared" si="4"/>
        <v>0.6470588235294118</v>
      </c>
    </row>
    <row r="10" spans="1:25" x14ac:dyDescent="0.2">
      <c r="A10" s="6" t="s">
        <v>119</v>
      </c>
      <c r="B10" s="1">
        <v>1</v>
      </c>
      <c r="C10" s="1"/>
      <c r="D10" s="1">
        <v>0</v>
      </c>
      <c r="E10" s="1">
        <v>0</v>
      </c>
      <c r="F10" s="1">
        <v>0</v>
      </c>
      <c r="G10" s="1"/>
      <c r="H10" s="1">
        <v>0</v>
      </c>
      <c r="I10" s="1">
        <v>5</v>
      </c>
      <c r="J10" s="5"/>
      <c r="K10" s="1"/>
      <c r="L10" s="1"/>
      <c r="M10" s="1"/>
      <c r="N10" s="1"/>
      <c r="O10" s="1"/>
      <c r="P10" s="1">
        <v>2</v>
      </c>
      <c r="Q10" s="1">
        <v>1</v>
      </c>
      <c r="R10" s="1">
        <v>1</v>
      </c>
      <c r="S10" s="1"/>
      <c r="T10" s="1">
        <v>1</v>
      </c>
      <c r="U10" s="1"/>
      <c r="V10" s="1">
        <f t="shared" si="0"/>
        <v>4</v>
      </c>
      <c r="W10" s="1">
        <f t="shared" si="1"/>
        <v>6</v>
      </c>
      <c r="X10" s="1">
        <f t="shared" si="2"/>
        <v>-2</v>
      </c>
      <c r="Y10" s="5">
        <f t="shared" si="4"/>
        <v>-0.5</v>
      </c>
    </row>
    <row r="11" spans="1:25" x14ac:dyDescent="0.2">
      <c r="A11" s="6" t="s">
        <v>120</v>
      </c>
      <c r="B11" s="1">
        <v>1</v>
      </c>
      <c r="C11" s="1"/>
      <c r="D11" s="1">
        <v>6</v>
      </c>
      <c r="E11" s="1">
        <v>0</v>
      </c>
      <c r="F11" s="1">
        <v>1</v>
      </c>
      <c r="G11" s="2"/>
      <c r="H11" s="1">
        <v>2</v>
      </c>
      <c r="I11" s="1">
        <v>6</v>
      </c>
      <c r="J11" s="5"/>
      <c r="K11" s="1"/>
      <c r="L11" s="1"/>
      <c r="M11" s="2"/>
      <c r="N11" s="1"/>
      <c r="O11" s="1">
        <v>3</v>
      </c>
      <c r="P11" s="1">
        <f t="shared" si="3"/>
        <v>3</v>
      </c>
      <c r="Q11" s="1">
        <v>2</v>
      </c>
      <c r="R11" s="1">
        <v>1</v>
      </c>
      <c r="S11" s="1"/>
      <c r="T11" s="1"/>
      <c r="U11" s="1"/>
      <c r="V11" s="1">
        <f t="shared" si="0"/>
        <v>14</v>
      </c>
      <c r="W11" s="1">
        <f t="shared" si="1"/>
        <v>5</v>
      </c>
      <c r="X11" s="1">
        <f t="shared" si="2"/>
        <v>9</v>
      </c>
      <c r="Y11" s="5">
        <f t="shared" si="4"/>
        <v>0.6428571428571429</v>
      </c>
    </row>
    <row r="12" spans="1:25" x14ac:dyDescent="0.2">
      <c r="A12" s="17" t="s">
        <v>62</v>
      </c>
      <c r="B12" s="1">
        <v>1</v>
      </c>
      <c r="C12" s="1"/>
      <c r="D12" s="1">
        <v>4</v>
      </c>
      <c r="E12" s="1">
        <v>2</v>
      </c>
      <c r="F12" s="1">
        <v>4</v>
      </c>
      <c r="G12" s="1"/>
      <c r="H12" s="1">
        <v>0</v>
      </c>
      <c r="I12" s="1">
        <v>1</v>
      </c>
      <c r="J12" s="5"/>
      <c r="K12" s="1"/>
      <c r="L12" s="1"/>
      <c r="M12" s="1"/>
      <c r="N12" s="1"/>
      <c r="O12" s="1">
        <v>3</v>
      </c>
      <c r="P12" s="1">
        <f t="shared" si="3"/>
        <v>3</v>
      </c>
      <c r="Q12" s="1">
        <v>1</v>
      </c>
      <c r="R12" s="1"/>
      <c r="S12" s="1"/>
      <c r="T12" s="1"/>
      <c r="U12" s="1"/>
      <c r="V12" s="1">
        <f t="shared" si="0"/>
        <v>10</v>
      </c>
      <c r="W12" s="1">
        <f t="shared" si="1"/>
        <v>3</v>
      </c>
      <c r="X12" s="1">
        <f t="shared" si="2"/>
        <v>7</v>
      </c>
      <c r="Y12" s="5">
        <f t="shared" si="4"/>
        <v>0.7</v>
      </c>
    </row>
    <row r="13" spans="1:25" x14ac:dyDescent="0.2">
      <c r="A13" s="6" t="s">
        <v>121</v>
      </c>
      <c r="B13" s="1">
        <v>1</v>
      </c>
      <c r="C13" s="1"/>
      <c r="D13" s="1">
        <v>30</v>
      </c>
      <c r="E13" s="1">
        <v>5</v>
      </c>
      <c r="F13" s="1">
        <v>6</v>
      </c>
      <c r="G13" s="2"/>
      <c r="H13" s="1">
        <v>6</v>
      </c>
      <c r="I13" s="1">
        <v>9</v>
      </c>
      <c r="J13" s="5"/>
      <c r="K13" s="1">
        <v>2</v>
      </c>
      <c r="L13" s="1">
        <v>2</v>
      </c>
      <c r="M13" s="1"/>
      <c r="N13" s="1">
        <v>1</v>
      </c>
      <c r="O13" s="1">
        <v>2</v>
      </c>
      <c r="P13" s="1">
        <f t="shared" si="3"/>
        <v>3</v>
      </c>
      <c r="Q13" s="1">
        <v>2</v>
      </c>
      <c r="R13" s="1"/>
      <c r="S13" s="1"/>
      <c r="T13" s="1">
        <v>1</v>
      </c>
      <c r="U13" s="1"/>
      <c r="V13" s="1">
        <f t="shared" si="0"/>
        <v>48</v>
      </c>
      <c r="W13" s="1">
        <f t="shared" si="1"/>
        <v>5</v>
      </c>
      <c r="X13" s="1">
        <f t="shared" si="2"/>
        <v>43</v>
      </c>
      <c r="Y13" s="5">
        <f t="shared" si="4"/>
        <v>0.89583333333333337</v>
      </c>
    </row>
    <row r="14" spans="1:25" x14ac:dyDescent="0.2">
      <c r="A14" s="17" t="s">
        <v>67</v>
      </c>
      <c r="B14" s="1">
        <v>1</v>
      </c>
      <c r="C14" s="1"/>
      <c r="D14" s="1">
        <v>0</v>
      </c>
      <c r="E14" s="1"/>
      <c r="F14" s="1"/>
      <c r="G14" s="1"/>
      <c r="H14" s="1">
        <v>0</v>
      </c>
      <c r="I14" s="1">
        <v>1</v>
      </c>
      <c r="J14" s="5"/>
      <c r="K14" s="1"/>
      <c r="L14" s="1"/>
      <c r="M14" s="1"/>
      <c r="N14" s="1"/>
      <c r="O14" s="1"/>
      <c r="P14" s="1">
        <f t="shared" si="3"/>
        <v>0</v>
      </c>
      <c r="Q14" s="1">
        <v>1</v>
      </c>
      <c r="R14" s="1"/>
      <c r="S14" s="1"/>
      <c r="T14" s="1"/>
      <c r="U14" s="1"/>
      <c r="V14" s="1">
        <f t="shared" si="0"/>
        <v>1</v>
      </c>
      <c r="W14" s="1">
        <f t="shared" si="1"/>
        <v>1</v>
      </c>
      <c r="X14" s="1">
        <f t="shared" si="2"/>
        <v>0</v>
      </c>
      <c r="Y14" s="5">
        <f t="shared" si="4"/>
        <v>0</v>
      </c>
    </row>
    <row r="15" spans="1:25" x14ac:dyDescent="0.2">
      <c r="A15" s="9" t="s">
        <v>122</v>
      </c>
      <c r="B15" s="1">
        <v>1</v>
      </c>
      <c r="C15" s="1"/>
      <c r="D15" s="1">
        <v>15</v>
      </c>
      <c r="E15" s="1">
        <v>0</v>
      </c>
      <c r="F15" s="1">
        <v>6</v>
      </c>
      <c r="G15" s="1"/>
      <c r="H15" s="1">
        <v>5</v>
      </c>
      <c r="I15" s="1">
        <v>11</v>
      </c>
      <c r="J15" s="5"/>
      <c r="K15" s="1"/>
      <c r="L15" s="1"/>
      <c r="M15" s="1"/>
      <c r="N15" s="1">
        <v>3</v>
      </c>
      <c r="O15" s="1">
        <v>4</v>
      </c>
      <c r="P15" s="1">
        <f t="shared" si="3"/>
        <v>7</v>
      </c>
      <c r="Q15" s="1">
        <v>1</v>
      </c>
      <c r="R15" s="1"/>
      <c r="S15" s="1"/>
      <c r="T15" s="1"/>
      <c r="U15" s="1"/>
      <c r="V15" s="1">
        <f t="shared" si="0"/>
        <v>28</v>
      </c>
      <c r="W15" s="1">
        <f t="shared" si="1"/>
        <v>12</v>
      </c>
      <c r="X15" s="1">
        <f t="shared" si="2"/>
        <v>16</v>
      </c>
      <c r="Y15" s="5">
        <f t="shared" si="4"/>
        <v>0.5714285714285714</v>
      </c>
    </row>
    <row r="16" spans="1:25" x14ac:dyDescent="0.2">
      <c r="A16" s="1" t="s">
        <v>76</v>
      </c>
      <c r="B16" s="1">
        <v>1</v>
      </c>
      <c r="C16" s="1"/>
      <c r="D16" s="1">
        <v>5</v>
      </c>
      <c r="E16" s="1">
        <v>1</v>
      </c>
      <c r="F16" s="1">
        <v>3</v>
      </c>
      <c r="G16" s="1"/>
      <c r="H16" s="1">
        <v>1</v>
      </c>
      <c r="I16" s="1">
        <v>5</v>
      </c>
      <c r="J16" s="5"/>
      <c r="K16" s="1"/>
      <c r="L16" s="1"/>
      <c r="M16" s="1"/>
      <c r="N16" s="1">
        <v>1</v>
      </c>
      <c r="O16" s="1"/>
      <c r="P16" s="1">
        <f t="shared" si="3"/>
        <v>1</v>
      </c>
      <c r="Q16" s="1"/>
      <c r="R16" s="1"/>
      <c r="S16" s="1"/>
      <c r="T16" s="1">
        <v>2</v>
      </c>
      <c r="U16" s="1"/>
      <c r="V16" s="1">
        <f t="shared" si="0"/>
        <v>8</v>
      </c>
      <c r="W16" s="1">
        <f t="shared" si="1"/>
        <v>8</v>
      </c>
      <c r="X16" s="1">
        <f t="shared" si="2"/>
        <v>0</v>
      </c>
      <c r="Y16" s="5">
        <f t="shared" si="4"/>
        <v>0</v>
      </c>
    </row>
    <row r="17" spans="1:25" x14ac:dyDescent="0.2">
      <c r="A17" s="6" t="s">
        <v>123</v>
      </c>
      <c r="B17" s="1">
        <v>1</v>
      </c>
      <c r="C17" s="1"/>
      <c r="D17" s="1">
        <v>2</v>
      </c>
      <c r="E17" s="1">
        <v>1</v>
      </c>
      <c r="F17" s="1">
        <v>2</v>
      </c>
      <c r="G17" s="1"/>
      <c r="H17" s="1">
        <v>0</v>
      </c>
      <c r="I17" s="1">
        <v>5</v>
      </c>
      <c r="J17" s="5"/>
      <c r="K17" s="1"/>
      <c r="L17" s="1"/>
      <c r="M17" s="1"/>
      <c r="N17" s="1">
        <v>1</v>
      </c>
      <c r="O17" s="1">
        <v>3</v>
      </c>
      <c r="P17" s="1">
        <f t="shared" si="3"/>
        <v>4</v>
      </c>
      <c r="Q17" s="1">
        <v>2</v>
      </c>
      <c r="R17" s="1"/>
      <c r="S17" s="1">
        <v>1</v>
      </c>
      <c r="T17" s="1">
        <v>2</v>
      </c>
      <c r="U17" s="1"/>
      <c r="V17" s="1">
        <f t="shared" si="0"/>
        <v>10</v>
      </c>
      <c r="W17" s="1">
        <f t="shared" si="1"/>
        <v>8</v>
      </c>
      <c r="X17" s="1">
        <f t="shared" si="2"/>
        <v>2</v>
      </c>
      <c r="Y17" s="5">
        <f t="shared" si="4"/>
        <v>0.2</v>
      </c>
    </row>
    <row r="18" spans="1:25" x14ac:dyDescent="0.2">
      <c r="A18" s="17" t="s">
        <v>124</v>
      </c>
      <c r="B18" s="1">
        <v>1</v>
      </c>
      <c r="C18" s="1"/>
      <c r="D18" s="1">
        <v>12</v>
      </c>
      <c r="E18" s="1">
        <v>0</v>
      </c>
      <c r="F18" s="1">
        <v>2</v>
      </c>
      <c r="G18" s="1"/>
      <c r="H18" s="1">
        <v>4</v>
      </c>
      <c r="I18" s="1">
        <v>10</v>
      </c>
      <c r="J18" s="5"/>
      <c r="K18" s="1"/>
      <c r="L18" s="1"/>
      <c r="M18" s="1"/>
      <c r="N18" s="1">
        <v>1</v>
      </c>
      <c r="O18" s="1">
        <v>3</v>
      </c>
      <c r="P18" s="1">
        <f t="shared" si="3"/>
        <v>4</v>
      </c>
      <c r="Q18" s="1">
        <v>3</v>
      </c>
      <c r="R18" s="1"/>
      <c r="S18" s="1">
        <v>2</v>
      </c>
      <c r="T18" s="1"/>
      <c r="U18" s="1"/>
      <c r="V18" s="1">
        <f t="shared" si="0"/>
        <v>25</v>
      </c>
      <c r="W18" s="1">
        <f t="shared" si="1"/>
        <v>8</v>
      </c>
      <c r="X18" s="1">
        <f t="shared" si="2"/>
        <v>17</v>
      </c>
      <c r="Y18" s="5">
        <f t="shared" si="4"/>
        <v>0.68</v>
      </c>
    </row>
    <row r="19" spans="1:25" x14ac:dyDescent="0.2">
      <c r="A19" s="17" t="s">
        <v>122</v>
      </c>
      <c r="B19" s="1">
        <v>1</v>
      </c>
      <c r="C19" s="1"/>
      <c r="D19" s="1">
        <v>23</v>
      </c>
      <c r="E19" s="1"/>
      <c r="F19" s="1"/>
      <c r="G19" s="1"/>
      <c r="H19" s="1">
        <v>7</v>
      </c>
      <c r="I19" s="1">
        <v>9</v>
      </c>
      <c r="J19" s="5"/>
      <c r="K19" s="1">
        <v>2</v>
      </c>
      <c r="L19" s="1">
        <v>2</v>
      </c>
      <c r="M19" s="1"/>
      <c r="N19" s="1">
        <v>1</v>
      </c>
      <c r="O19" s="1">
        <v>4</v>
      </c>
      <c r="P19" s="1">
        <f t="shared" si="3"/>
        <v>5</v>
      </c>
      <c r="Q19" s="1">
        <v>5</v>
      </c>
      <c r="R19" s="1">
        <v>1</v>
      </c>
      <c r="S19" s="1"/>
      <c r="T19" s="1"/>
      <c r="U19" s="1"/>
      <c r="V19" s="1">
        <f t="shared" ref="V19:V23" si="5">D19+E19+H19+K19+P19+Q19+R19+S19+U19</f>
        <v>43</v>
      </c>
      <c r="W19" s="1">
        <f t="shared" ref="W19:W23" si="6">F19-E19+I19-H19+L19-K19+T19</f>
        <v>2</v>
      </c>
      <c r="X19" s="1">
        <f t="shared" ref="X19:X23" si="7">V19-W19</f>
        <v>41</v>
      </c>
      <c r="Y19" s="5">
        <f t="shared" ref="Y19:Y23" si="8">X19/V19</f>
        <v>0.95348837209302328</v>
      </c>
    </row>
    <row r="20" spans="1:25" x14ac:dyDescent="0.2">
      <c r="A20" s="17" t="s">
        <v>126</v>
      </c>
      <c r="B20" s="1">
        <v>1</v>
      </c>
      <c r="C20" s="1"/>
      <c r="D20" s="1">
        <v>14</v>
      </c>
      <c r="E20" s="1">
        <v>1</v>
      </c>
      <c r="F20" s="1">
        <v>2</v>
      </c>
      <c r="G20" s="1"/>
      <c r="H20" s="1">
        <v>4</v>
      </c>
      <c r="I20" s="1">
        <v>8</v>
      </c>
      <c r="J20" s="5"/>
      <c r="K20" s="1"/>
      <c r="L20" s="1"/>
      <c r="M20" s="1"/>
      <c r="N20" s="1">
        <v>1</v>
      </c>
      <c r="O20" s="1">
        <v>1</v>
      </c>
      <c r="P20" s="1">
        <f t="shared" si="3"/>
        <v>2</v>
      </c>
      <c r="Q20" s="1"/>
      <c r="R20" s="1"/>
      <c r="S20" s="1">
        <v>2</v>
      </c>
      <c r="T20" s="1">
        <v>1</v>
      </c>
      <c r="U20" s="1"/>
      <c r="V20" s="1">
        <f t="shared" si="5"/>
        <v>23</v>
      </c>
      <c r="W20" s="1">
        <f t="shared" si="6"/>
        <v>6</v>
      </c>
      <c r="X20" s="1">
        <f t="shared" si="7"/>
        <v>17</v>
      </c>
      <c r="Y20" s="5">
        <f t="shared" si="8"/>
        <v>0.73913043478260865</v>
      </c>
    </row>
    <row r="21" spans="1:25" x14ac:dyDescent="0.2">
      <c r="A21" s="17" t="s">
        <v>128</v>
      </c>
      <c r="B21" s="1">
        <v>1</v>
      </c>
      <c r="C21" s="1"/>
      <c r="D21" s="1">
        <v>9</v>
      </c>
      <c r="E21" s="1">
        <v>1</v>
      </c>
      <c r="F21" s="1">
        <v>1</v>
      </c>
      <c r="G21" s="1"/>
      <c r="H21" s="1">
        <v>2</v>
      </c>
      <c r="I21" s="1">
        <v>6</v>
      </c>
      <c r="J21" s="5"/>
      <c r="K21" s="1">
        <v>1</v>
      </c>
      <c r="L21" s="1">
        <v>1</v>
      </c>
      <c r="M21" s="1"/>
      <c r="N21" s="1"/>
      <c r="O21" s="1">
        <v>6</v>
      </c>
      <c r="P21" s="1">
        <f t="shared" si="3"/>
        <v>6</v>
      </c>
      <c r="Q21" s="1"/>
      <c r="R21" s="1"/>
      <c r="S21" s="1">
        <v>1</v>
      </c>
      <c r="T21" s="1">
        <v>1</v>
      </c>
      <c r="U21" s="1"/>
      <c r="V21" s="1">
        <f t="shared" ref="V21" si="9">D21+E21+H21+K21+P21+Q21+R21+S21+U21</f>
        <v>20</v>
      </c>
      <c r="W21" s="1">
        <f t="shared" ref="W21" si="10">F21-E21+I21-H21+L21-K21+T21</f>
        <v>5</v>
      </c>
      <c r="X21" s="1">
        <f t="shared" ref="X21" si="11">V21-W21</f>
        <v>15</v>
      </c>
      <c r="Y21" s="5">
        <f t="shared" ref="Y21" si="12">X21/V21</f>
        <v>0.75</v>
      </c>
    </row>
    <row r="22" spans="1:25" x14ac:dyDescent="0.2">
      <c r="A22" s="6" t="s">
        <v>123</v>
      </c>
      <c r="B22" s="1">
        <v>1</v>
      </c>
      <c r="C22" s="1"/>
      <c r="D22" s="1">
        <v>5</v>
      </c>
      <c r="E22" s="1">
        <v>0</v>
      </c>
      <c r="F22" s="1">
        <v>1</v>
      </c>
      <c r="G22" s="1"/>
      <c r="H22" s="1">
        <v>1</v>
      </c>
      <c r="I22" s="1">
        <v>2</v>
      </c>
      <c r="J22" s="5"/>
      <c r="K22" s="1">
        <v>2</v>
      </c>
      <c r="L22" s="1">
        <v>4</v>
      </c>
      <c r="M22" s="1"/>
      <c r="N22" s="1">
        <v>1</v>
      </c>
      <c r="O22" s="1">
        <v>6</v>
      </c>
      <c r="P22" s="1">
        <f t="shared" si="3"/>
        <v>7</v>
      </c>
      <c r="Q22" s="1">
        <v>3</v>
      </c>
      <c r="R22" s="1">
        <v>1</v>
      </c>
      <c r="S22" s="1">
        <v>1</v>
      </c>
      <c r="T22" s="1">
        <v>4</v>
      </c>
      <c r="U22" s="1"/>
      <c r="V22" s="1">
        <f t="shared" si="5"/>
        <v>20</v>
      </c>
      <c r="W22" s="1">
        <f t="shared" si="6"/>
        <v>8</v>
      </c>
      <c r="X22" s="1">
        <f t="shared" si="7"/>
        <v>12</v>
      </c>
      <c r="Y22" s="5">
        <f t="shared" si="8"/>
        <v>0.6</v>
      </c>
    </row>
    <row r="23" spans="1:25" x14ac:dyDescent="0.2">
      <c r="A23" s="17" t="s">
        <v>129</v>
      </c>
      <c r="B23" s="1">
        <v>1</v>
      </c>
      <c r="C23" s="1"/>
      <c r="D23" s="1">
        <v>0</v>
      </c>
      <c r="E23" s="1"/>
      <c r="F23" s="1"/>
      <c r="G23" s="1"/>
      <c r="H23" s="1">
        <v>0</v>
      </c>
      <c r="I23" s="1">
        <v>5</v>
      </c>
      <c r="J23" s="5"/>
      <c r="K23" s="1"/>
      <c r="L23" s="1"/>
      <c r="M23" s="1"/>
      <c r="N23" s="1">
        <v>1</v>
      </c>
      <c r="O23" s="1">
        <v>1</v>
      </c>
      <c r="P23" s="1">
        <f t="shared" si="3"/>
        <v>2</v>
      </c>
      <c r="Q23" s="1"/>
      <c r="R23" s="1"/>
      <c r="S23" s="1">
        <v>1</v>
      </c>
      <c r="T23" s="1"/>
      <c r="U23" s="1"/>
      <c r="V23" s="1">
        <f t="shared" si="5"/>
        <v>3</v>
      </c>
      <c r="W23" s="1">
        <f t="shared" si="6"/>
        <v>5</v>
      </c>
      <c r="X23" s="1">
        <f t="shared" si="7"/>
        <v>-2</v>
      </c>
      <c r="Y23" s="5">
        <f t="shared" si="8"/>
        <v>-0.66666666666666663</v>
      </c>
    </row>
    <row r="24" spans="1:25" x14ac:dyDescent="0.2">
      <c r="A24" s="17" t="s">
        <v>129</v>
      </c>
      <c r="B24" s="1">
        <v>1</v>
      </c>
      <c r="C24" s="1"/>
      <c r="D24" s="1">
        <v>27</v>
      </c>
      <c r="E24" s="1">
        <v>2</v>
      </c>
      <c r="F24" s="1">
        <v>2</v>
      </c>
      <c r="G24" s="1"/>
      <c r="H24" s="1">
        <v>7</v>
      </c>
      <c r="I24" s="1">
        <v>12</v>
      </c>
      <c r="J24" s="5"/>
      <c r="K24" s="1">
        <v>2</v>
      </c>
      <c r="L24" s="1">
        <v>2</v>
      </c>
      <c r="M24" s="1"/>
      <c r="N24" s="1">
        <v>1</v>
      </c>
      <c r="O24" s="1">
        <v>5</v>
      </c>
      <c r="P24" s="1">
        <f t="shared" si="3"/>
        <v>6</v>
      </c>
      <c r="Q24" s="1">
        <v>4</v>
      </c>
      <c r="R24" s="1"/>
      <c r="S24" s="1"/>
      <c r="T24" s="1">
        <v>1</v>
      </c>
      <c r="U24" s="1"/>
      <c r="V24" s="1">
        <f t="shared" si="0"/>
        <v>48</v>
      </c>
      <c r="W24" s="1">
        <f t="shared" si="1"/>
        <v>6</v>
      </c>
      <c r="X24" s="1">
        <f t="shared" si="2"/>
        <v>42</v>
      </c>
      <c r="Y24" s="5">
        <f t="shared" si="4"/>
        <v>0.875</v>
      </c>
    </row>
    <row r="25" spans="1:25" x14ac:dyDescent="0.2">
      <c r="A25" s="9" t="s">
        <v>120</v>
      </c>
      <c r="B25" s="1">
        <v>1</v>
      </c>
      <c r="C25" s="1"/>
      <c r="D25" s="1">
        <v>9</v>
      </c>
      <c r="E25" s="1">
        <v>3</v>
      </c>
      <c r="F25" s="1">
        <v>6</v>
      </c>
      <c r="G25" s="1"/>
      <c r="H25" s="1">
        <v>1</v>
      </c>
      <c r="I25" s="1">
        <v>5</v>
      </c>
      <c r="J25" s="5"/>
      <c r="K25" s="1"/>
      <c r="L25" s="1"/>
      <c r="M25" s="1"/>
      <c r="N25" s="1">
        <v>1</v>
      </c>
      <c r="O25" s="1">
        <v>4</v>
      </c>
      <c r="P25" s="1">
        <f t="shared" si="3"/>
        <v>5</v>
      </c>
      <c r="Q25" s="1">
        <v>1</v>
      </c>
      <c r="R25" s="1"/>
      <c r="S25" s="1">
        <v>2</v>
      </c>
      <c r="T25" s="1"/>
      <c r="U25" s="1"/>
      <c r="V25" s="1">
        <f t="shared" ref="V25:V28" si="13">D25+E25+H25+K25+P25+Q25+R25+S25+U25</f>
        <v>21</v>
      </c>
      <c r="W25" s="1">
        <f t="shared" ref="W25:W28" si="14">F25-E25+I25-H25+L25-K25+T25</f>
        <v>7</v>
      </c>
      <c r="X25" s="1">
        <f t="shared" ref="X25:X28" si="15">V25-W25</f>
        <v>14</v>
      </c>
      <c r="Y25" s="5">
        <f t="shared" ref="Y25:Y28" si="16">X25/V25</f>
        <v>0.66666666666666663</v>
      </c>
    </row>
    <row r="26" spans="1:25" x14ac:dyDescent="0.2">
      <c r="A26" s="17" t="s">
        <v>62</v>
      </c>
      <c r="B26" s="1">
        <v>1</v>
      </c>
      <c r="C26" s="1"/>
      <c r="D26" s="1">
        <v>6</v>
      </c>
      <c r="E26" s="1">
        <v>0</v>
      </c>
      <c r="F26" s="1">
        <v>2</v>
      </c>
      <c r="G26" s="1"/>
      <c r="H26" s="1">
        <v>2</v>
      </c>
      <c r="I26" s="1">
        <v>4</v>
      </c>
      <c r="J26" s="5"/>
      <c r="K26" s="1"/>
      <c r="L26" s="1"/>
      <c r="M26" s="1"/>
      <c r="N26" s="1">
        <v>2</v>
      </c>
      <c r="O26" s="1">
        <v>6</v>
      </c>
      <c r="P26" s="1">
        <f t="shared" si="3"/>
        <v>8</v>
      </c>
      <c r="Q26" s="1">
        <v>2</v>
      </c>
      <c r="R26" s="1"/>
      <c r="S26" s="1">
        <v>1</v>
      </c>
      <c r="T26" s="1">
        <v>1</v>
      </c>
      <c r="U26" s="1"/>
      <c r="V26" s="1">
        <f t="shared" si="13"/>
        <v>19</v>
      </c>
      <c r="W26" s="1">
        <f t="shared" si="14"/>
        <v>5</v>
      </c>
      <c r="X26" s="1">
        <f t="shared" si="15"/>
        <v>14</v>
      </c>
      <c r="Y26" s="5">
        <f t="shared" si="16"/>
        <v>0.73684210526315785</v>
      </c>
    </row>
    <row r="27" spans="1:25" x14ac:dyDescent="0.2">
      <c r="A27" s="17" t="s">
        <v>122</v>
      </c>
      <c r="B27" s="1">
        <v>1</v>
      </c>
      <c r="C27" s="1"/>
      <c r="D27" s="1">
        <v>2</v>
      </c>
      <c r="E27" s="1">
        <v>1</v>
      </c>
      <c r="F27" s="1">
        <v>2</v>
      </c>
      <c r="G27" s="1"/>
      <c r="H27" s="1"/>
      <c r="I27" s="1"/>
      <c r="J27" s="5"/>
      <c r="K27" s="1"/>
      <c r="L27" s="1"/>
      <c r="M27" s="1"/>
      <c r="N27" s="1">
        <v>2</v>
      </c>
      <c r="O27" s="1">
        <v>1</v>
      </c>
      <c r="P27" s="1">
        <f t="shared" si="3"/>
        <v>3</v>
      </c>
      <c r="Q27" s="1">
        <v>1</v>
      </c>
      <c r="R27" s="1"/>
      <c r="S27" s="1"/>
      <c r="T27" s="1"/>
      <c r="U27" s="1"/>
      <c r="V27" s="1">
        <f t="shared" si="13"/>
        <v>7</v>
      </c>
      <c r="W27" s="1">
        <f t="shared" si="14"/>
        <v>1</v>
      </c>
      <c r="X27" s="1">
        <f t="shared" si="15"/>
        <v>6</v>
      </c>
      <c r="Y27" s="5">
        <f t="shared" si="16"/>
        <v>0.8571428571428571</v>
      </c>
    </row>
    <row r="28" spans="1:25" x14ac:dyDescent="0.2">
      <c r="A28" s="17" t="s">
        <v>120</v>
      </c>
      <c r="B28" s="1">
        <v>1</v>
      </c>
      <c r="C28" s="1"/>
      <c r="D28" s="1">
        <v>5</v>
      </c>
      <c r="E28" s="1">
        <v>1</v>
      </c>
      <c r="F28" s="1">
        <v>2</v>
      </c>
      <c r="G28" s="1"/>
      <c r="H28" s="1">
        <v>1</v>
      </c>
      <c r="I28" s="1">
        <v>2</v>
      </c>
      <c r="J28" s="5"/>
      <c r="K28" s="1"/>
      <c r="L28" s="1"/>
      <c r="M28" s="1"/>
      <c r="N28" s="1"/>
      <c r="O28" s="1">
        <v>3</v>
      </c>
      <c r="P28" s="1">
        <f t="shared" si="3"/>
        <v>3</v>
      </c>
      <c r="Q28" s="1">
        <v>1</v>
      </c>
      <c r="R28" s="1"/>
      <c r="S28" s="1">
        <v>1</v>
      </c>
      <c r="T28" s="1">
        <v>2</v>
      </c>
      <c r="U28" s="1"/>
      <c r="V28" s="1">
        <f t="shared" si="13"/>
        <v>12</v>
      </c>
      <c r="W28" s="1">
        <f t="shared" si="14"/>
        <v>4</v>
      </c>
      <c r="X28" s="1">
        <f t="shared" si="15"/>
        <v>8</v>
      </c>
      <c r="Y28" s="5">
        <f t="shared" si="16"/>
        <v>0.66666666666666663</v>
      </c>
    </row>
    <row r="29" spans="1:25" x14ac:dyDescent="0.2">
      <c r="A29" s="6" t="s">
        <v>132</v>
      </c>
      <c r="B29" s="1">
        <v>1</v>
      </c>
      <c r="C29" s="1"/>
      <c r="D29" s="1">
        <v>0</v>
      </c>
      <c r="E29" s="1">
        <v>0</v>
      </c>
      <c r="F29" s="1">
        <v>0</v>
      </c>
      <c r="G29" s="1"/>
      <c r="H29" s="1">
        <v>0</v>
      </c>
      <c r="I29" s="1">
        <v>2</v>
      </c>
      <c r="J29" s="5"/>
      <c r="K29" s="1"/>
      <c r="L29" s="1"/>
      <c r="M29" s="1"/>
      <c r="N29" s="1"/>
      <c r="O29" s="1"/>
      <c r="P29" s="1">
        <f t="shared" si="3"/>
        <v>0</v>
      </c>
      <c r="Q29" s="1"/>
      <c r="R29" s="1"/>
      <c r="S29" s="1">
        <v>1</v>
      </c>
      <c r="T29" s="1"/>
      <c r="U29" s="1"/>
      <c r="V29" s="1">
        <f t="shared" si="0"/>
        <v>1</v>
      </c>
      <c r="W29" s="1">
        <f t="shared" si="1"/>
        <v>2</v>
      </c>
      <c r="X29" s="1">
        <f t="shared" si="2"/>
        <v>-1</v>
      </c>
      <c r="Y29" s="5">
        <f t="shared" si="4"/>
        <v>-1</v>
      </c>
    </row>
    <row r="30" spans="1:25" x14ac:dyDescent="0.2">
      <c r="A30" s="6" t="s">
        <v>134</v>
      </c>
      <c r="B30" s="1">
        <v>1</v>
      </c>
      <c r="C30" s="1"/>
      <c r="D30" s="1">
        <v>14</v>
      </c>
      <c r="E30" s="1">
        <v>1</v>
      </c>
      <c r="F30" s="1">
        <v>2</v>
      </c>
      <c r="G30" s="1"/>
      <c r="H30" s="1">
        <v>4</v>
      </c>
      <c r="I30" s="1">
        <v>8</v>
      </c>
      <c r="J30" s="5"/>
      <c r="K30" s="1"/>
      <c r="L30" s="1"/>
      <c r="M30" s="1"/>
      <c r="N30" s="1"/>
      <c r="O30" s="1"/>
      <c r="P30" s="1">
        <f t="shared" si="3"/>
        <v>0</v>
      </c>
      <c r="Q30" s="1"/>
      <c r="R30" s="1"/>
      <c r="S30" s="1">
        <v>1</v>
      </c>
      <c r="T30" s="1">
        <v>1</v>
      </c>
      <c r="U30" s="1"/>
      <c r="V30" s="1">
        <f t="shared" ref="V30:V33" si="17">D30+E30+H30+K30+P30+Q30+R30+S30+U30</f>
        <v>20</v>
      </c>
      <c r="W30" s="1">
        <f t="shared" ref="W30:W33" si="18">F30-E30+I30-H30+L30-K30+T30</f>
        <v>6</v>
      </c>
      <c r="X30" s="1">
        <f t="shared" ref="X30:X33" si="19">V30-W30</f>
        <v>14</v>
      </c>
      <c r="Y30" s="5">
        <f t="shared" ref="Y30:Y33" si="20">X30/V30</f>
        <v>0.7</v>
      </c>
    </row>
    <row r="31" spans="1:25" x14ac:dyDescent="0.2">
      <c r="A31" s="9" t="s">
        <v>67</v>
      </c>
      <c r="B31" s="1">
        <v>1</v>
      </c>
      <c r="C31" s="1"/>
      <c r="D31" s="1">
        <v>2</v>
      </c>
      <c r="E31" s="1">
        <v>1</v>
      </c>
      <c r="F31" s="1">
        <v>2</v>
      </c>
      <c r="G31" s="1"/>
      <c r="H31" s="1">
        <v>0</v>
      </c>
      <c r="I31" s="1">
        <v>3</v>
      </c>
      <c r="J31" s="5"/>
      <c r="K31" s="1"/>
      <c r="L31" s="1"/>
      <c r="M31" s="1"/>
      <c r="N31" s="1">
        <v>1</v>
      </c>
      <c r="O31" s="1">
        <v>1</v>
      </c>
      <c r="P31" s="1">
        <f t="shared" si="3"/>
        <v>2</v>
      </c>
      <c r="Q31" s="1"/>
      <c r="R31" s="1"/>
      <c r="S31" s="1">
        <v>1</v>
      </c>
      <c r="T31" s="1">
        <v>1</v>
      </c>
      <c r="U31" s="1"/>
      <c r="V31" s="1">
        <f t="shared" si="17"/>
        <v>6</v>
      </c>
      <c r="W31" s="1">
        <f t="shared" si="18"/>
        <v>5</v>
      </c>
      <c r="X31" s="1">
        <f t="shared" si="19"/>
        <v>1</v>
      </c>
      <c r="Y31" s="5">
        <f t="shared" si="20"/>
        <v>0.16666666666666666</v>
      </c>
    </row>
    <row r="32" spans="1:25" x14ac:dyDescent="0.2">
      <c r="A32" s="6"/>
      <c r="B32" s="1"/>
      <c r="C32" s="1"/>
      <c r="D32" s="1"/>
      <c r="E32" s="1"/>
      <c r="F32" s="1"/>
      <c r="G32" s="1"/>
      <c r="H32" s="1"/>
      <c r="I32" s="1"/>
      <c r="J32" s="5"/>
      <c r="K32" s="1"/>
      <c r="L32" s="1"/>
      <c r="M32" s="1"/>
      <c r="N32" s="1"/>
      <c r="O32" s="1"/>
      <c r="P32" s="1">
        <f t="shared" si="3"/>
        <v>0</v>
      </c>
      <c r="Q32" s="1"/>
      <c r="R32" s="1"/>
      <c r="S32" s="1"/>
      <c r="T32" s="1"/>
      <c r="U32" s="1"/>
      <c r="V32" s="1">
        <f t="shared" si="17"/>
        <v>0</v>
      </c>
      <c r="W32" s="1">
        <f t="shared" si="18"/>
        <v>0</v>
      </c>
      <c r="X32" s="1">
        <f t="shared" si="19"/>
        <v>0</v>
      </c>
      <c r="Y32" s="5" t="e">
        <f t="shared" si="20"/>
        <v>#DIV/0!</v>
      </c>
    </row>
    <row r="33" spans="1:25" x14ac:dyDescent="0.2">
      <c r="A33" s="3"/>
      <c r="B33" s="3"/>
      <c r="C33" s="3"/>
      <c r="D33" s="3"/>
      <c r="E33" s="3"/>
      <c r="F33" s="3"/>
      <c r="G33" s="3"/>
      <c r="H33" s="3"/>
      <c r="I33" s="3"/>
      <c r="J33" s="10"/>
      <c r="K33" s="3"/>
      <c r="L33" s="3"/>
      <c r="M33" s="3"/>
      <c r="N33" s="3"/>
      <c r="O33" s="3"/>
      <c r="P33" s="1">
        <f t="shared" si="3"/>
        <v>0</v>
      </c>
      <c r="Q33" s="3"/>
      <c r="R33" s="3"/>
      <c r="S33" s="3"/>
      <c r="T33" s="3"/>
      <c r="U33" s="3"/>
      <c r="V33" s="1">
        <f t="shared" si="17"/>
        <v>0</v>
      </c>
      <c r="W33" s="1">
        <f t="shared" si="18"/>
        <v>0</v>
      </c>
      <c r="X33" s="1">
        <f t="shared" si="19"/>
        <v>0</v>
      </c>
      <c r="Y33" s="5" t="e">
        <f t="shared" si="20"/>
        <v>#DIV/0!</v>
      </c>
    </row>
    <row r="34" spans="1:25" x14ac:dyDescent="0.2">
      <c r="A34" s="1" t="s">
        <v>12</v>
      </c>
      <c r="B34" s="1">
        <f>SUM(B4:B33)</f>
        <v>28</v>
      </c>
      <c r="C34" s="8">
        <f>AVERAGE(D4:D33)</f>
        <v>9.1785714285714288</v>
      </c>
      <c r="D34" s="1">
        <f>SUM(D4:D33)</f>
        <v>257</v>
      </c>
      <c r="E34" s="1">
        <f>SUM(E4:E33)</f>
        <v>26</v>
      </c>
      <c r="F34" s="1">
        <f>SUM(F4:F33)</f>
        <v>58</v>
      </c>
      <c r="G34" s="2">
        <f>E34/F34</f>
        <v>0.44827586206896552</v>
      </c>
      <c r="H34" s="1">
        <f>SUM(H4:H33)</f>
        <v>65</v>
      </c>
      <c r="I34" s="1">
        <f>SUM(I4:I33)</f>
        <v>155</v>
      </c>
      <c r="J34" s="5">
        <f>H34/I34</f>
        <v>0.41935483870967744</v>
      </c>
      <c r="K34" s="1">
        <f t="shared" ref="K34:X34" si="21">SUM(K4:K33)</f>
        <v>10</v>
      </c>
      <c r="L34" s="1">
        <f t="shared" si="21"/>
        <v>13</v>
      </c>
      <c r="M34" s="2">
        <f>K34/L34</f>
        <v>0.76923076923076927</v>
      </c>
      <c r="N34" s="1">
        <f t="shared" si="21"/>
        <v>21</v>
      </c>
      <c r="O34" s="1">
        <f t="shared" si="21"/>
        <v>75</v>
      </c>
      <c r="P34" s="1">
        <f t="shared" si="21"/>
        <v>98</v>
      </c>
      <c r="Q34" s="1">
        <f t="shared" si="21"/>
        <v>43</v>
      </c>
      <c r="R34" s="1">
        <f t="shared" si="21"/>
        <v>4</v>
      </c>
      <c r="S34" s="1">
        <f t="shared" si="21"/>
        <v>26</v>
      </c>
      <c r="T34" s="1">
        <f t="shared" si="21"/>
        <v>22</v>
      </c>
      <c r="U34" s="1">
        <f t="shared" si="21"/>
        <v>0</v>
      </c>
      <c r="V34" s="1">
        <f t="shared" si="21"/>
        <v>529</v>
      </c>
      <c r="W34" s="1">
        <f t="shared" si="21"/>
        <v>147</v>
      </c>
      <c r="X34" s="1">
        <f t="shared" si="21"/>
        <v>382</v>
      </c>
      <c r="Y34" s="5">
        <f>X34/V34</f>
        <v>0.72211720226843101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4B52F-EF29-D442-A267-1B67BF142714}">
  <dimension ref="A1:Y44"/>
  <sheetViews>
    <sheetView topLeftCell="A2" workbookViewId="0">
      <pane ySplit="1080" topLeftCell="A20" activePane="bottomLeft"/>
      <selection activeCell="A2" sqref="A1:A1048576"/>
      <selection pane="bottomLeft" activeCell="U41" sqref="U41"/>
    </sheetView>
  </sheetViews>
  <sheetFormatPr baseColWidth="10" defaultRowHeight="16" x14ac:dyDescent="0.2"/>
  <cols>
    <col min="1" max="1" width="26.33203125" customWidth="1"/>
    <col min="2" max="2" width="3.1640625" style="1" bestFit="1" customWidth="1"/>
    <col min="3" max="3" width="7.33203125" style="1" customWidth="1"/>
    <col min="4" max="5" width="6.1640625" style="1" bestFit="1" customWidth="1"/>
    <col min="6" max="6" width="5.6640625" style="1" bestFit="1" customWidth="1"/>
    <col min="7" max="7" width="6" style="5" bestFit="1" customWidth="1"/>
    <col min="8" max="8" width="6.1640625" style="1" bestFit="1" customWidth="1"/>
    <col min="9" max="9" width="5.6640625" style="1" bestFit="1" customWidth="1"/>
    <col min="10" max="10" width="6" style="5" bestFit="1" customWidth="1"/>
    <col min="11" max="11" width="4.83203125" style="1" bestFit="1" customWidth="1"/>
    <col min="12" max="12" width="4.33203125" style="1" bestFit="1" customWidth="1"/>
    <col min="13" max="13" width="6.1640625" style="5" bestFit="1" customWidth="1"/>
    <col min="14" max="14" width="3.6640625" style="1" customWidth="1"/>
    <col min="15" max="15" width="5.5" style="1" customWidth="1"/>
    <col min="16" max="16" width="4.1640625" style="1" customWidth="1"/>
    <col min="17" max="18" width="4.33203125" style="1" bestFit="1" customWidth="1"/>
    <col min="19" max="19" width="5.33203125" style="1" bestFit="1" customWidth="1"/>
    <col min="20" max="20" width="4.83203125" style="1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82</v>
      </c>
    </row>
    <row r="2" spans="1:25" x14ac:dyDescent="0.2">
      <c r="A2" s="1"/>
      <c r="N2" s="1" t="s">
        <v>17</v>
      </c>
      <c r="V2" s="1" t="s">
        <v>52</v>
      </c>
      <c r="W2" s="1" t="s">
        <v>53</v>
      </c>
      <c r="X2" s="1"/>
      <c r="Y2" s="1" t="s">
        <v>48</v>
      </c>
    </row>
    <row r="3" spans="1:25" x14ac:dyDescent="0.2">
      <c r="A3" s="1" t="s">
        <v>16</v>
      </c>
      <c r="B3" s="1" t="s">
        <v>11</v>
      </c>
      <c r="C3" s="1" t="s">
        <v>32</v>
      </c>
      <c r="D3" s="1" t="s">
        <v>1</v>
      </c>
      <c r="E3" s="1" t="s">
        <v>10</v>
      </c>
      <c r="F3" s="1" t="s">
        <v>2</v>
      </c>
      <c r="G3" s="5" t="s">
        <v>3</v>
      </c>
      <c r="H3" s="1" t="s">
        <v>5</v>
      </c>
      <c r="I3" s="1" t="s">
        <v>4</v>
      </c>
      <c r="J3" s="5" t="s">
        <v>6</v>
      </c>
      <c r="K3" s="1" t="s">
        <v>7</v>
      </c>
      <c r="L3" s="1" t="s">
        <v>8</v>
      </c>
      <c r="M3" s="5" t="s">
        <v>39</v>
      </c>
      <c r="N3" s="1" t="s">
        <v>14</v>
      </c>
      <c r="O3" s="1" t="s">
        <v>15</v>
      </c>
      <c r="P3" s="1" t="s">
        <v>13</v>
      </c>
      <c r="Q3" s="1" t="s">
        <v>18</v>
      </c>
      <c r="R3" s="1" t="s">
        <v>19</v>
      </c>
      <c r="S3" s="1" t="s">
        <v>20</v>
      </c>
      <c r="T3" s="1" t="s">
        <v>9</v>
      </c>
      <c r="U3" s="1" t="s">
        <v>21</v>
      </c>
      <c r="V3" s="1" t="s">
        <v>54</v>
      </c>
      <c r="W3" s="1" t="s">
        <v>54</v>
      </c>
      <c r="X3" s="1" t="s">
        <v>47</v>
      </c>
      <c r="Y3" s="1" t="s">
        <v>49</v>
      </c>
    </row>
    <row r="4" spans="1:25" x14ac:dyDescent="0.2">
      <c r="A4" s="6" t="s">
        <v>78</v>
      </c>
      <c r="B4" s="1">
        <v>1</v>
      </c>
      <c r="D4" s="1">
        <v>10</v>
      </c>
      <c r="E4" s="1">
        <v>2</v>
      </c>
      <c r="F4" s="1">
        <v>3</v>
      </c>
      <c r="G4" s="5">
        <f t="shared" ref="G4" si="0">E4/F4</f>
        <v>0.66666666666666663</v>
      </c>
      <c r="H4" s="1">
        <v>2</v>
      </c>
      <c r="I4" s="1">
        <v>3</v>
      </c>
      <c r="J4" s="5">
        <f>H4/I4</f>
        <v>0.66666666666666663</v>
      </c>
      <c r="O4" s="1">
        <v>1</v>
      </c>
      <c r="P4" s="1">
        <f>N4+O4</f>
        <v>1</v>
      </c>
      <c r="Q4" s="1">
        <v>3</v>
      </c>
      <c r="S4" s="1">
        <v>1</v>
      </c>
      <c r="T4" s="1">
        <v>1</v>
      </c>
      <c r="V4" s="1">
        <f t="shared" ref="V4:V20" si="1">D4+E4+H4+K4+P4+Q4+R4+S4+U4</f>
        <v>19</v>
      </c>
      <c r="W4" s="1">
        <f>F4-E4+I4-H4+L4-K4+T4</f>
        <v>3</v>
      </c>
      <c r="X4" s="1">
        <f>V4-W4</f>
        <v>16</v>
      </c>
      <c r="Y4" s="5">
        <f>X4/V4</f>
        <v>0.84210526315789469</v>
      </c>
    </row>
    <row r="5" spans="1:25" x14ac:dyDescent="0.2">
      <c r="A5" s="6" t="s">
        <v>80</v>
      </c>
      <c r="B5" s="1">
        <v>1</v>
      </c>
      <c r="D5" s="1">
        <v>12</v>
      </c>
      <c r="E5" s="1">
        <v>3</v>
      </c>
      <c r="F5" s="1">
        <v>5</v>
      </c>
      <c r="H5" s="1">
        <v>2</v>
      </c>
      <c r="I5" s="1">
        <v>4</v>
      </c>
      <c r="O5" s="1">
        <v>2</v>
      </c>
      <c r="P5" s="1">
        <f t="shared" ref="P5:P38" si="2">N5+O5</f>
        <v>2</v>
      </c>
      <c r="T5" s="1">
        <v>2</v>
      </c>
      <c r="V5" s="1">
        <f t="shared" si="1"/>
        <v>19</v>
      </c>
      <c r="W5" s="1">
        <f t="shared" ref="W5:W20" si="3">F5-E5+I5-H5+L5-K5+T5</f>
        <v>6</v>
      </c>
      <c r="X5" s="1">
        <f t="shared" ref="X5:X7" si="4">V5-W5</f>
        <v>13</v>
      </c>
      <c r="Y5" s="5">
        <f>X5/V5</f>
        <v>0.68421052631578949</v>
      </c>
    </row>
    <row r="6" spans="1:25" x14ac:dyDescent="0.2">
      <c r="A6" s="6" t="s">
        <v>71</v>
      </c>
      <c r="B6" s="1">
        <v>1</v>
      </c>
      <c r="D6" s="1">
        <v>11</v>
      </c>
      <c r="E6" s="1">
        <v>1</v>
      </c>
      <c r="F6" s="1">
        <v>1</v>
      </c>
      <c r="H6" s="1">
        <v>3</v>
      </c>
      <c r="I6" s="1">
        <v>6</v>
      </c>
      <c r="N6" s="1">
        <v>3</v>
      </c>
      <c r="O6" s="1">
        <v>2</v>
      </c>
      <c r="P6" s="1">
        <f t="shared" si="2"/>
        <v>5</v>
      </c>
      <c r="Q6" s="1">
        <v>2</v>
      </c>
      <c r="T6" s="1">
        <v>4</v>
      </c>
      <c r="V6" s="1">
        <f t="shared" si="1"/>
        <v>22</v>
      </c>
      <c r="W6" s="1">
        <f t="shared" si="3"/>
        <v>7</v>
      </c>
      <c r="X6" s="1">
        <f t="shared" si="4"/>
        <v>15</v>
      </c>
      <c r="Y6" s="5">
        <f>X6/V6</f>
        <v>0.68181818181818177</v>
      </c>
    </row>
    <row r="7" spans="1:25" x14ac:dyDescent="0.2">
      <c r="A7" s="17" t="s">
        <v>22</v>
      </c>
      <c r="B7" s="1">
        <v>1</v>
      </c>
      <c r="D7" s="1">
        <v>6</v>
      </c>
      <c r="H7" s="1">
        <v>1</v>
      </c>
      <c r="I7" s="1">
        <v>2</v>
      </c>
      <c r="K7" s="1">
        <v>3</v>
      </c>
      <c r="L7" s="1">
        <v>4</v>
      </c>
      <c r="O7" s="1">
        <v>2</v>
      </c>
      <c r="P7" s="1">
        <f t="shared" si="2"/>
        <v>2</v>
      </c>
      <c r="T7" s="1">
        <v>4</v>
      </c>
      <c r="V7" s="1">
        <f t="shared" si="1"/>
        <v>12</v>
      </c>
      <c r="W7" s="1">
        <f t="shared" si="3"/>
        <v>6</v>
      </c>
      <c r="X7" s="1">
        <f t="shared" si="4"/>
        <v>6</v>
      </c>
      <c r="Y7" s="5">
        <f>X7/V7</f>
        <v>0.5</v>
      </c>
    </row>
    <row r="8" spans="1:25" x14ac:dyDescent="0.2">
      <c r="A8" s="17" t="s">
        <v>102</v>
      </c>
      <c r="B8" s="1">
        <v>1</v>
      </c>
      <c r="D8" s="1">
        <v>4</v>
      </c>
      <c r="E8" s="1">
        <v>2</v>
      </c>
      <c r="F8" s="1">
        <v>3</v>
      </c>
      <c r="H8" s="1">
        <v>0</v>
      </c>
      <c r="I8" s="1">
        <v>6</v>
      </c>
      <c r="N8" s="1">
        <v>3</v>
      </c>
      <c r="O8" s="1">
        <v>3</v>
      </c>
      <c r="P8" s="1">
        <f t="shared" si="2"/>
        <v>6</v>
      </c>
      <c r="Q8" s="1">
        <v>6</v>
      </c>
      <c r="V8" s="1">
        <f t="shared" si="1"/>
        <v>18</v>
      </c>
      <c r="W8" s="1">
        <f t="shared" si="3"/>
        <v>7</v>
      </c>
      <c r="X8" s="1">
        <f t="shared" ref="X8:X9" si="5">V8-W8</f>
        <v>11</v>
      </c>
      <c r="Y8" s="5">
        <f t="shared" ref="Y8:Y9" si="6">X8/V8</f>
        <v>0.61111111111111116</v>
      </c>
    </row>
    <row r="9" spans="1:25" x14ac:dyDescent="0.2">
      <c r="A9" s="1" t="s">
        <v>104</v>
      </c>
      <c r="B9" s="1">
        <v>1</v>
      </c>
      <c r="D9" s="1">
        <v>0</v>
      </c>
      <c r="H9" s="1">
        <v>0</v>
      </c>
      <c r="I9" s="1">
        <v>3</v>
      </c>
      <c r="P9" s="1">
        <f t="shared" si="2"/>
        <v>0</v>
      </c>
      <c r="Q9" s="1">
        <v>1</v>
      </c>
      <c r="V9" s="1">
        <f t="shared" si="1"/>
        <v>1</v>
      </c>
      <c r="W9" s="1">
        <f t="shared" si="3"/>
        <v>3</v>
      </c>
      <c r="X9" s="1">
        <f t="shared" si="5"/>
        <v>-2</v>
      </c>
      <c r="Y9" s="5">
        <f t="shared" si="6"/>
        <v>-2</v>
      </c>
    </row>
    <row r="10" spans="1:25" x14ac:dyDescent="0.2">
      <c r="A10" s="6" t="s">
        <v>105</v>
      </c>
      <c r="B10" s="1">
        <v>1</v>
      </c>
      <c r="D10" s="1">
        <v>23</v>
      </c>
      <c r="E10" s="1">
        <v>5</v>
      </c>
      <c r="F10" s="1">
        <v>6</v>
      </c>
      <c r="H10" s="1">
        <v>4</v>
      </c>
      <c r="I10" s="1">
        <v>7</v>
      </c>
      <c r="K10" s="1">
        <v>1</v>
      </c>
      <c r="L10" s="1">
        <v>3</v>
      </c>
      <c r="O10" s="1">
        <v>6</v>
      </c>
      <c r="P10" s="1">
        <f t="shared" si="2"/>
        <v>6</v>
      </c>
      <c r="Q10" s="1">
        <v>3</v>
      </c>
      <c r="S10" s="1">
        <v>1</v>
      </c>
      <c r="T10" s="1">
        <v>3</v>
      </c>
      <c r="V10" s="1">
        <f t="shared" si="1"/>
        <v>43</v>
      </c>
      <c r="W10" s="1">
        <f t="shared" si="3"/>
        <v>9</v>
      </c>
      <c r="X10" s="1">
        <f t="shared" ref="X10" si="7">V10-W10</f>
        <v>34</v>
      </c>
      <c r="Y10" s="5">
        <f t="shared" ref="Y10" si="8">X10/V10</f>
        <v>0.79069767441860461</v>
      </c>
    </row>
    <row r="11" spans="1:25" x14ac:dyDescent="0.2">
      <c r="A11" s="17" t="s">
        <v>50</v>
      </c>
      <c r="B11" s="1">
        <v>1</v>
      </c>
      <c r="D11" s="1">
        <v>12</v>
      </c>
      <c r="E11" s="1">
        <v>1</v>
      </c>
      <c r="F11" s="1">
        <v>3</v>
      </c>
      <c r="H11" s="1">
        <v>3</v>
      </c>
      <c r="I11" s="1">
        <v>6</v>
      </c>
      <c r="K11" s="1">
        <v>1</v>
      </c>
      <c r="L11" s="1">
        <v>3</v>
      </c>
      <c r="O11" s="1">
        <v>1</v>
      </c>
      <c r="P11" s="1">
        <f t="shared" si="2"/>
        <v>1</v>
      </c>
      <c r="Q11" s="1">
        <v>2</v>
      </c>
      <c r="T11" s="1">
        <v>3</v>
      </c>
      <c r="V11" s="1">
        <f t="shared" si="1"/>
        <v>20</v>
      </c>
      <c r="W11" s="1">
        <f t="shared" si="3"/>
        <v>10</v>
      </c>
      <c r="X11" s="1">
        <f t="shared" ref="X11" si="9">V11-W11</f>
        <v>10</v>
      </c>
      <c r="Y11" s="5">
        <f t="shared" ref="Y11" si="10">X11/V11</f>
        <v>0.5</v>
      </c>
    </row>
    <row r="12" spans="1:25" x14ac:dyDescent="0.2">
      <c r="A12" s="17" t="s">
        <v>106</v>
      </c>
      <c r="B12" s="1">
        <v>1</v>
      </c>
      <c r="D12" s="1">
        <v>8</v>
      </c>
      <c r="E12" s="1">
        <v>1</v>
      </c>
      <c r="F12" s="1">
        <v>2</v>
      </c>
      <c r="H12" s="1">
        <v>2</v>
      </c>
      <c r="I12" s="1">
        <v>6</v>
      </c>
      <c r="O12" s="1">
        <v>5</v>
      </c>
      <c r="P12" s="1">
        <f t="shared" si="2"/>
        <v>5</v>
      </c>
      <c r="Q12" s="1">
        <v>2</v>
      </c>
      <c r="V12" s="1">
        <f t="shared" si="1"/>
        <v>18</v>
      </c>
      <c r="W12" s="1">
        <f t="shared" si="3"/>
        <v>5</v>
      </c>
      <c r="X12" s="1">
        <f t="shared" ref="X12" si="11">V12-W12</f>
        <v>13</v>
      </c>
      <c r="Y12" s="5">
        <f t="shared" ref="Y12" si="12">X12/V12</f>
        <v>0.72222222222222221</v>
      </c>
    </row>
    <row r="13" spans="1:25" x14ac:dyDescent="0.2">
      <c r="A13" s="6" t="s">
        <v>63</v>
      </c>
      <c r="B13" s="1">
        <v>1</v>
      </c>
      <c r="D13" s="1">
        <v>13</v>
      </c>
      <c r="E13" s="1">
        <v>2</v>
      </c>
      <c r="F13" s="1">
        <v>5</v>
      </c>
      <c r="H13" s="1">
        <v>3</v>
      </c>
      <c r="I13" s="1">
        <v>6</v>
      </c>
      <c r="K13" s="1">
        <v>0</v>
      </c>
      <c r="L13" s="1">
        <v>1</v>
      </c>
      <c r="N13" s="1">
        <v>1</v>
      </c>
      <c r="O13" s="1">
        <v>6</v>
      </c>
      <c r="P13" s="1">
        <f t="shared" si="2"/>
        <v>7</v>
      </c>
      <c r="Q13" s="1">
        <v>5</v>
      </c>
      <c r="S13" s="1">
        <v>1</v>
      </c>
      <c r="T13" s="1">
        <v>2</v>
      </c>
      <c r="V13" s="1">
        <f t="shared" si="1"/>
        <v>31</v>
      </c>
      <c r="W13" s="1">
        <f t="shared" si="3"/>
        <v>9</v>
      </c>
      <c r="X13" s="1">
        <f t="shared" ref="X13" si="13">V13-W13</f>
        <v>22</v>
      </c>
      <c r="Y13" s="5">
        <f t="shared" ref="Y13" si="14">X13/V13</f>
        <v>0.70967741935483875</v>
      </c>
    </row>
    <row r="14" spans="1:25" x14ac:dyDescent="0.2">
      <c r="A14" s="6" t="s">
        <v>108</v>
      </c>
      <c r="B14" s="1">
        <v>1</v>
      </c>
      <c r="D14" s="1">
        <v>11</v>
      </c>
      <c r="E14" s="1">
        <v>4</v>
      </c>
      <c r="F14" s="1">
        <v>5</v>
      </c>
      <c r="H14" s="1">
        <v>1</v>
      </c>
      <c r="I14" s="1">
        <v>8</v>
      </c>
      <c r="O14" s="1">
        <v>3</v>
      </c>
      <c r="P14" s="1">
        <f t="shared" si="2"/>
        <v>3</v>
      </c>
      <c r="Q14" s="1">
        <v>4</v>
      </c>
      <c r="S14" s="1">
        <v>1</v>
      </c>
      <c r="T14" s="1">
        <v>4</v>
      </c>
      <c r="V14" s="1">
        <f t="shared" si="1"/>
        <v>24</v>
      </c>
      <c r="W14" s="1">
        <f t="shared" si="3"/>
        <v>12</v>
      </c>
      <c r="X14" s="1">
        <f t="shared" ref="X14" si="15">V14-W14</f>
        <v>12</v>
      </c>
      <c r="Y14" s="5">
        <f t="shared" ref="Y14" si="16">X14/V14</f>
        <v>0.5</v>
      </c>
    </row>
    <row r="15" spans="1:25" x14ac:dyDescent="0.2">
      <c r="A15" s="9" t="s">
        <v>109</v>
      </c>
      <c r="B15" s="1">
        <v>1</v>
      </c>
      <c r="D15" s="1">
        <v>11</v>
      </c>
      <c r="E15" s="1">
        <v>4</v>
      </c>
      <c r="F15" s="1">
        <v>8</v>
      </c>
      <c r="H15" s="1">
        <v>1</v>
      </c>
      <c r="I15" s="1">
        <v>6</v>
      </c>
      <c r="N15" s="1">
        <v>1</v>
      </c>
      <c r="O15" s="1">
        <v>3</v>
      </c>
      <c r="P15" s="1">
        <f t="shared" si="2"/>
        <v>4</v>
      </c>
      <c r="Q15" s="1">
        <v>1</v>
      </c>
      <c r="S15" s="1">
        <v>3</v>
      </c>
      <c r="T15" s="1">
        <v>1</v>
      </c>
      <c r="V15" s="1">
        <f t="shared" si="1"/>
        <v>24</v>
      </c>
      <c r="W15" s="1">
        <f t="shared" si="3"/>
        <v>10</v>
      </c>
      <c r="X15" s="1">
        <f t="shared" ref="X15" si="17">V15-W15</f>
        <v>14</v>
      </c>
      <c r="Y15" s="5">
        <f t="shared" ref="Y15" si="18">X15/V15</f>
        <v>0.58333333333333337</v>
      </c>
    </row>
    <row r="16" spans="1:25" x14ac:dyDescent="0.2">
      <c r="A16" s="6" t="s">
        <v>40</v>
      </c>
      <c r="B16" s="1">
        <v>1</v>
      </c>
      <c r="D16" s="1">
        <v>5</v>
      </c>
      <c r="E16" s="1">
        <v>1</v>
      </c>
      <c r="F16" s="1">
        <v>4</v>
      </c>
      <c r="H16" s="1">
        <v>1</v>
      </c>
      <c r="I16" s="1">
        <v>6</v>
      </c>
      <c r="N16" s="1">
        <v>2</v>
      </c>
      <c r="O16" s="1">
        <v>1</v>
      </c>
      <c r="P16" s="1">
        <f t="shared" si="2"/>
        <v>3</v>
      </c>
      <c r="Q16" s="1">
        <v>5</v>
      </c>
      <c r="R16" s="1">
        <v>1</v>
      </c>
      <c r="S16" s="1">
        <v>1</v>
      </c>
      <c r="T16" s="1">
        <v>3</v>
      </c>
      <c r="V16" s="1">
        <f t="shared" si="1"/>
        <v>17</v>
      </c>
      <c r="W16" s="1">
        <f t="shared" si="3"/>
        <v>11</v>
      </c>
      <c r="X16" s="1">
        <f t="shared" ref="X16" si="19">V16-W16</f>
        <v>6</v>
      </c>
      <c r="Y16" s="5">
        <f t="shared" ref="Y16" si="20">X16/V16</f>
        <v>0.35294117647058826</v>
      </c>
    </row>
    <row r="17" spans="1:25" x14ac:dyDescent="0.2">
      <c r="A17" s="17" t="s">
        <v>117</v>
      </c>
      <c r="B17" s="1">
        <v>1</v>
      </c>
      <c r="D17" s="1">
        <v>15</v>
      </c>
      <c r="E17" s="1">
        <v>4</v>
      </c>
      <c r="F17" s="1">
        <v>9</v>
      </c>
      <c r="H17" s="1">
        <v>2</v>
      </c>
      <c r="I17" s="1">
        <v>6</v>
      </c>
      <c r="K17" s="1">
        <v>1</v>
      </c>
      <c r="L17" s="1">
        <v>1</v>
      </c>
      <c r="O17" s="1">
        <v>1</v>
      </c>
      <c r="P17" s="1">
        <f t="shared" si="2"/>
        <v>1</v>
      </c>
      <c r="Q17" s="1">
        <v>5</v>
      </c>
      <c r="S17" s="1">
        <v>2</v>
      </c>
      <c r="T17" s="1">
        <v>2</v>
      </c>
      <c r="V17" s="1">
        <f t="shared" si="1"/>
        <v>30</v>
      </c>
      <c r="W17" s="1">
        <f t="shared" si="3"/>
        <v>11</v>
      </c>
      <c r="X17" s="1">
        <f t="shared" ref="X17" si="21">V17-W17</f>
        <v>19</v>
      </c>
      <c r="Y17" s="5">
        <f t="shared" ref="Y17" si="22">X17/V17</f>
        <v>0.6333333333333333</v>
      </c>
    </row>
    <row r="18" spans="1:25" x14ac:dyDescent="0.2">
      <c r="A18" s="17" t="s">
        <v>118</v>
      </c>
      <c r="B18" s="1">
        <v>1</v>
      </c>
      <c r="D18" s="1">
        <v>10</v>
      </c>
      <c r="E18" s="1">
        <v>1</v>
      </c>
      <c r="F18" s="1">
        <v>3</v>
      </c>
      <c r="H18" s="1">
        <v>2</v>
      </c>
      <c r="I18" s="1">
        <v>8</v>
      </c>
      <c r="K18" s="1">
        <v>2</v>
      </c>
      <c r="L18" s="1">
        <v>2</v>
      </c>
      <c r="N18" s="1">
        <v>2</v>
      </c>
      <c r="O18" s="1">
        <v>7</v>
      </c>
      <c r="P18" s="1">
        <f t="shared" si="2"/>
        <v>9</v>
      </c>
      <c r="Q18" s="1">
        <v>4</v>
      </c>
      <c r="T18" s="1">
        <v>2</v>
      </c>
      <c r="V18" s="1">
        <f t="shared" si="1"/>
        <v>28</v>
      </c>
      <c r="W18" s="1">
        <f t="shared" si="3"/>
        <v>10</v>
      </c>
      <c r="X18" s="1">
        <f t="shared" ref="X18" si="23">V18-W18</f>
        <v>18</v>
      </c>
      <c r="Y18" s="5">
        <f t="shared" ref="Y18" si="24">X18/V18</f>
        <v>0.6428571428571429</v>
      </c>
    </row>
    <row r="19" spans="1:25" x14ac:dyDescent="0.2">
      <c r="A19" s="9" t="s">
        <v>119</v>
      </c>
      <c r="B19" s="1">
        <v>1</v>
      </c>
      <c r="D19" s="1">
        <v>2</v>
      </c>
      <c r="E19" s="1">
        <v>1</v>
      </c>
      <c r="F19" s="1">
        <v>1</v>
      </c>
      <c r="H19" s="1">
        <v>0</v>
      </c>
      <c r="I19" s="1">
        <v>2</v>
      </c>
      <c r="P19" s="1">
        <f t="shared" si="2"/>
        <v>0</v>
      </c>
      <c r="V19" s="1">
        <f t="shared" si="1"/>
        <v>3</v>
      </c>
      <c r="W19" s="1">
        <f t="shared" si="3"/>
        <v>2</v>
      </c>
      <c r="X19" s="1">
        <f t="shared" ref="X19" si="25">V19-W19</f>
        <v>1</v>
      </c>
      <c r="Y19" s="5">
        <f t="shared" ref="Y19" si="26">X19/V19</f>
        <v>0.33333333333333331</v>
      </c>
    </row>
    <row r="20" spans="1:25" x14ac:dyDescent="0.2">
      <c r="A20" s="17" t="s">
        <v>120</v>
      </c>
      <c r="B20" s="1">
        <v>1</v>
      </c>
      <c r="D20" s="1">
        <v>3</v>
      </c>
      <c r="E20" s="1">
        <v>1</v>
      </c>
      <c r="F20" s="1">
        <v>2</v>
      </c>
      <c r="H20" s="1">
        <v>0</v>
      </c>
      <c r="I20" s="1">
        <v>3</v>
      </c>
      <c r="K20" s="1">
        <v>1</v>
      </c>
      <c r="L20" s="1">
        <v>4</v>
      </c>
      <c r="O20" s="1">
        <v>4</v>
      </c>
      <c r="P20" s="1">
        <f t="shared" si="2"/>
        <v>4</v>
      </c>
      <c r="Q20" s="1">
        <v>2</v>
      </c>
      <c r="T20" s="1">
        <v>2</v>
      </c>
      <c r="V20" s="1">
        <f t="shared" si="1"/>
        <v>11</v>
      </c>
      <c r="W20" s="1">
        <f t="shared" si="3"/>
        <v>9</v>
      </c>
      <c r="X20" s="1">
        <f t="shared" ref="X20" si="27">V20-W20</f>
        <v>2</v>
      </c>
      <c r="Y20" s="5">
        <f t="shared" ref="Y20" si="28">X20/V20</f>
        <v>0.18181818181818182</v>
      </c>
    </row>
    <row r="21" spans="1:25" x14ac:dyDescent="0.2">
      <c r="A21" s="17" t="s">
        <v>62</v>
      </c>
      <c r="B21" s="1">
        <v>1</v>
      </c>
      <c r="D21" s="1">
        <v>8</v>
      </c>
      <c r="E21" s="1">
        <v>2</v>
      </c>
      <c r="F21" s="1">
        <v>2</v>
      </c>
      <c r="H21" s="1">
        <v>1</v>
      </c>
      <c r="I21" s="1">
        <v>2</v>
      </c>
      <c r="K21" s="1">
        <v>1</v>
      </c>
      <c r="L21" s="1">
        <v>1</v>
      </c>
      <c r="O21" s="1">
        <v>3</v>
      </c>
      <c r="P21" s="1">
        <f t="shared" si="2"/>
        <v>3</v>
      </c>
      <c r="Q21" s="1">
        <v>2</v>
      </c>
      <c r="S21" s="1">
        <v>1</v>
      </c>
      <c r="V21" s="1">
        <f t="shared" ref="V21:V38" si="29">D21+E21+H21+K21+P21+Q21+R21+S21+U21</f>
        <v>18</v>
      </c>
      <c r="W21" s="1">
        <f t="shared" ref="W21:W38" si="30">F21-E21+I21-H21+L21-K21+T21</f>
        <v>1</v>
      </c>
      <c r="X21" s="1">
        <f t="shared" ref="X21:X38" si="31">V21-W21</f>
        <v>17</v>
      </c>
      <c r="Y21" s="5">
        <f t="shared" ref="Y21:Y38" si="32">X21/V21</f>
        <v>0.94444444444444442</v>
      </c>
    </row>
    <row r="22" spans="1:25" x14ac:dyDescent="0.2">
      <c r="A22" s="6" t="s">
        <v>121</v>
      </c>
      <c r="B22" s="1">
        <v>1</v>
      </c>
      <c r="D22" s="1">
        <v>3</v>
      </c>
      <c r="E22" s="1">
        <v>0</v>
      </c>
      <c r="F22" s="1">
        <v>2</v>
      </c>
      <c r="H22" s="1">
        <v>1</v>
      </c>
      <c r="I22" s="1">
        <v>3</v>
      </c>
      <c r="O22" s="1">
        <v>2</v>
      </c>
      <c r="P22" s="1">
        <f t="shared" si="2"/>
        <v>2</v>
      </c>
      <c r="Q22" s="1">
        <v>2</v>
      </c>
      <c r="T22" s="1">
        <v>2</v>
      </c>
      <c r="V22" s="1">
        <f t="shared" si="29"/>
        <v>8</v>
      </c>
      <c r="W22" s="1">
        <f t="shared" si="30"/>
        <v>6</v>
      </c>
      <c r="X22" s="1">
        <f t="shared" si="31"/>
        <v>2</v>
      </c>
      <c r="Y22" s="5">
        <f t="shared" si="32"/>
        <v>0.25</v>
      </c>
    </row>
    <row r="23" spans="1:25" x14ac:dyDescent="0.2">
      <c r="A23" s="9" t="s">
        <v>67</v>
      </c>
      <c r="B23" s="1">
        <v>1</v>
      </c>
      <c r="D23" s="1">
        <v>0</v>
      </c>
      <c r="E23" s="1">
        <v>0</v>
      </c>
      <c r="F23" s="1">
        <v>1</v>
      </c>
      <c r="O23" s="1">
        <v>2</v>
      </c>
      <c r="P23" s="1">
        <f t="shared" si="2"/>
        <v>2</v>
      </c>
      <c r="Q23" s="1">
        <v>1</v>
      </c>
      <c r="V23" s="1">
        <f t="shared" si="29"/>
        <v>3</v>
      </c>
      <c r="W23" s="1">
        <f t="shared" si="30"/>
        <v>1</v>
      </c>
      <c r="X23" s="1">
        <f t="shared" si="31"/>
        <v>2</v>
      </c>
      <c r="Y23" s="5">
        <f t="shared" si="32"/>
        <v>0.66666666666666663</v>
      </c>
    </row>
    <row r="24" spans="1:25" x14ac:dyDescent="0.2">
      <c r="A24" s="9" t="s">
        <v>63</v>
      </c>
      <c r="B24" s="1">
        <v>1</v>
      </c>
      <c r="D24" s="1">
        <v>4</v>
      </c>
      <c r="E24" s="1">
        <v>1</v>
      </c>
      <c r="F24" s="1">
        <v>1</v>
      </c>
      <c r="H24" s="1">
        <v>0</v>
      </c>
      <c r="I24" s="1">
        <v>1</v>
      </c>
      <c r="K24" s="1">
        <v>2</v>
      </c>
      <c r="L24" s="1">
        <v>2</v>
      </c>
      <c r="O24" s="1">
        <v>1</v>
      </c>
      <c r="P24" s="1">
        <f t="shared" si="2"/>
        <v>1</v>
      </c>
      <c r="Q24" s="1">
        <v>3</v>
      </c>
      <c r="T24" s="1">
        <v>1</v>
      </c>
      <c r="V24" s="1">
        <f t="shared" si="29"/>
        <v>11</v>
      </c>
      <c r="W24" s="1">
        <f t="shared" si="30"/>
        <v>2</v>
      </c>
      <c r="X24" s="1">
        <f t="shared" si="31"/>
        <v>9</v>
      </c>
      <c r="Y24" s="5">
        <f t="shared" si="32"/>
        <v>0.81818181818181823</v>
      </c>
    </row>
    <row r="25" spans="1:25" x14ac:dyDescent="0.2">
      <c r="A25" s="17" t="s">
        <v>67</v>
      </c>
      <c r="B25" s="1">
        <v>1</v>
      </c>
      <c r="D25" s="1">
        <v>9</v>
      </c>
      <c r="H25" s="1">
        <v>3</v>
      </c>
      <c r="I25" s="1">
        <v>8</v>
      </c>
      <c r="O25" s="1">
        <v>3</v>
      </c>
      <c r="P25" s="1">
        <f t="shared" si="2"/>
        <v>3</v>
      </c>
      <c r="Q25" s="1">
        <v>1</v>
      </c>
      <c r="R25" s="1">
        <v>1</v>
      </c>
      <c r="S25" s="1">
        <v>1</v>
      </c>
      <c r="V25" s="1">
        <f t="shared" si="29"/>
        <v>18</v>
      </c>
      <c r="W25" s="1">
        <f t="shared" si="30"/>
        <v>5</v>
      </c>
      <c r="X25" s="1">
        <f t="shared" si="31"/>
        <v>13</v>
      </c>
      <c r="Y25" s="5">
        <f t="shared" si="32"/>
        <v>0.72222222222222221</v>
      </c>
    </row>
    <row r="26" spans="1:25" x14ac:dyDescent="0.2">
      <c r="A26" s="9" t="s">
        <v>122</v>
      </c>
      <c r="B26" s="1">
        <v>1</v>
      </c>
      <c r="D26" s="1">
        <v>8</v>
      </c>
      <c r="E26" s="1">
        <v>1</v>
      </c>
      <c r="F26" s="1">
        <v>3</v>
      </c>
      <c r="H26" s="1">
        <v>2</v>
      </c>
      <c r="I26" s="1">
        <v>4</v>
      </c>
      <c r="O26" s="1">
        <v>2</v>
      </c>
      <c r="P26" s="1">
        <f t="shared" si="2"/>
        <v>2</v>
      </c>
      <c r="T26" s="1">
        <v>1</v>
      </c>
      <c r="V26" s="1">
        <f t="shared" si="29"/>
        <v>13</v>
      </c>
      <c r="W26" s="1">
        <f t="shared" si="30"/>
        <v>5</v>
      </c>
      <c r="X26" s="1">
        <f t="shared" si="31"/>
        <v>8</v>
      </c>
      <c r="Y26" s="5">
        <f t="shared" si="32"/>
        <v>0.61538461538461542</v>
      </c>
    </row>
    <row r="27" spans="1:25" x14ac:dyDescent="0.2">
      <c r="A27" s="9" t="s">
        <v>76</v>
      </c>
      <c r="B27" s="1">
        <v>1</v>
      </c>
      <c r="D27" s="1">
        <v>0</v>
      </c>
      <c r="H27" s="1">
        <v>0</v>
      </c>
      <c r="I27" s="1">
        <v>3</v>
      </c>
      <c r="O27" s="1">
        <v>1</v>
      </c>
      <c r="P27" s="1">
        <f t="shared" si="2"/>
        <v>1</v>
      </c>
      <c r="S27" s="1">
        <v>1</v>
      </c>
      <c r="T27" s="1">
        <v>1</v>
      </c>
      <c r="V27" s="1">
        <f t="shared" si="29"/>
        <v>2</v>
      </c>
      <c r="W27" s="1">
        <f t="shared" si="30"/>
        <v>4</v>
      </c>
      <c r="X27" s="1">
        <f t="shared" si="31"/>
        <v>-2</v>
      </c>
      <c r="Y27" s="5">
        <f t="shared" si="32"/>
        <v>-1</v>
      </c>
    </row>
    <row r="28" spans="1:25" x14ac:dyDescent="0.2">
      <c r="A28" s="17" t="s">
        <v>124</v>
      </c>
      <c r="B28" s="1">
        <v>1</v>
      </c>
      <c r="D28" s="1">
        <v>16</v>
      </c>
      <c r="E28" s="1">
        <v>2</v>
      </c>
      <c r="F28" s="1">
        <v>3</v>
      </c>
      <c r="H28" s="1">
        <v>4</v>
      </c>
      <c r="I28" s="1">
        <v>6</v>
      </c>
      <c r="O28" s="1">
        <v>4</v>
      </c>
      <c r="P28" s="1">
        <f t="shared" si="2"/>
        <v>4</v>
      </c>
      <c r="Q28" s="1">
        <v>6</v>
      </c>
      <c r="S28" s="1">
        <v>2</v>
      </c>
      <c r="T28" s="1">
        <v>1</v>
      </c>
      <c r="V28" s="1">
        <f t="shared" si="29"/>
        <v>34</v>
      </c>
      <c r="W28" s="1">
        <f t="shared" si="30"/>
        <v>4</v>
      </c>
      <c r="X28" s="1">
        <f t="shared" si="31"/>
        <v>30</v>
      </c>
      <c r="Y28" s="5">
        <f t="shared" si="32"/>
        <v>0.88235294117647056</v>
      </c>
    </row>
    <row r="29" spans="1:25" x14ac:dyDescent="0.2">
      <c r="A29" s="17" t="s">
        <v>122</v>
      </c>
      <c r="B29" s="1">
        <v>1</v>
      </c>
      <c r="D29" s="1">
        <v>9</v>
      </c>
      <c r="H29" s="1">
        <v>3</v>
      </c>
      <c r="I29" s="1">
        <v>6</v>
      </c>
      <c r="P29" s="1">
        <f t="shared" si="2"/>
        <v>0</v>
      </c>
      <c r="Q29" s="1">
        <v>6</v>
      </c>
      <c r="S29" s="1">
        <v>2</v>
      </c>
      <c r="T29" s="1">
        <v>2</v>
      </c>
      <c r="V29" s="1">
        <f t="shared" si="29"/>
        <v>20</v>
      </c>
      <c r="W29" s="1">
        <f t="shared" si="30"/>
        <v>5</v>
      </c>
      <c r="X29" s="1">
        <f t="shared" si="31"/>
        <v>15</v>
      </c>
      <c r="Y29" s="5">
        <f t="shared" si="32"/>
        <v>0.75</v>
      </c>
    </row>
    <row r="30" spans="1:25" x14ac:dyDescent="0.2">
      <c r="A30" s="17" t="s">
        <v>126</v>
      </c>
      <c r="B30" s="1">
        <v>1</v>
      </c>
      <c r="D30" s="1">
        <v>9</v>
      </c>
      <c r="H30" s="1">
        <v>3</v>
      </c>
      <c r="I30" s="1">
        <v>12</v>
      </c>
      <c r="N30" s="1">
        <v>1</v>
      </c>
      <c r="O30" s="1">
        <v>2</v>
      </c>
      <c r="P30" s="1">
        <f t="shared" si="2"/>
        <v>3</v>
      </c>
      <c r="Q30" s="1">
        <v>5</v>
      </c>
      <c r="S30" s="1">
        <v>1</v>
      </c>
      <c r="T30" s="1">
        <v>1</v>
      </c>
      <c r="V30" s="1">
        <f t="shared" si="29"/>
        <v>21</v>
      </c>
      <c r="W30" s="1">
        <f t="shared" si="30"/>
        <v>10</v>
      </c>
      <c r="X30" s="1">
        <f t="shared" si="31"/>
        <v>11</v>
      </c>
      <c r="Y30" s="5">
        <f t="shared" si="32"/>
        <v>0.52380952380952384</v>
      </c>
    </row>
    <row r="31" spans="1:25" x14ac:dyDescent="0.2">
      <c r="A31" s="17" t="s">
        <v>127</v>
      </c>
      <c r="B31" s="1">
        <v>1</v>
      </c>
      <c r="D31" s="1">
        <v>15</v>
      </c>
      <c r="E31" s="1">
        <v>0</v>
      </c>
      <c r="F31" s="1">
        <v>1</v>
      </c>
      <c r="H31" s="1">
        <v>5</v>
      </c>
      <c r="I31" s="1">
        <v>9</v>
      </c>
      <c r="O31" s="1">
        <v>5</v>
      </c>
      <c r="P31" s="1">
        <f t="shared" si="2"/>
        <v>5</v>
      </c>
      <c r="Q31" s="1">
        <v>4</v>
      </c>
      <c r="S31" s="1">
        <v>1</v>
      </c>
      <c r="V31" s="1">
        <f t="shared" si="29"/>
        <v>30</v>
      </c>
      <c r="W31" s="1">
        <f t="shared" si="30"/>
        <v>5</v>
      </c>
      <c r="X31" s="1">
        <f t="shared" si="31"/>
        <v>25</v>
      </c>
      <c r="Y31" s="5">
        <f t="shared" si="32"/>
        <v>0.83333333333333337</v>
      </c>
    </row>
    <row r="32" spans="1:25" x14ac:dyDescent="0.2">
      <c r="A32" s="17" t="s">
        <v>123</v>
      </c>
      <c r="B32" s="1">
        <v>1</v>
      </c>
      <c r="D32" s="1">
        <v>3</v>
      </c>
      <c r="E32" s="1">
        <v>0</v>
      </c>
      <c r="F32" s="1">
        <v>0</v>
      </c>
      <c r="H32" s="1">
        <v>1</v>
      </c>
      <c r="I32" s="1">
        <v>7</v>
      </c>
      <c r="N32" s="1">
        <v>1</v>
      </c>
      <c r="O32" s="1">
        <v>2</v>
      </c>
      <c r="P32" s="1">
        <f t="shared" si="2"/>
        <v>3</v>
      </c>
      <c r="Q32" s="1">
        <v>1</v>
      </c>
      <c r="S32" s="1">
        <v>1</v>
      </c>
      <c r="T32" s="1">
        <v>2</v>
      </c>
      <c r="V32" s="1">
        <f t="shared" si="29"/>
        <v>9</v>
      </c>
      <c r="W32" s="1">
        <f t="shared" si="30"/>
        <v>8</v>
      </c>
      <c r="X32" s="1">
        <f t="shared" si="31"/>
        <v>1</v>
      </c>
      <c r="Y32" s="5">
        <f t="shared" si="32"/>
        <v>0.1111111111111111</v>
      </c>
    </row>
    <row r="33" spans="1:25" x14ac:dyDescent="0.2">
      <c r="A33" s="6" t="s">
        <v>129</v>
      </c>
      <c r="B33" s="1">
        <v>1</v>
      </c>
      <c r="D33" s="1">
        <v>6</v>
      </c>
      <c r="E33" s="1">
        <v>0</v>
      </c>
      <c r="F33" s="1">
        <v>0</v>
      </c>
      <c r="H33" s="1">
        <v>2</v>
      </c>
      <c r="I33" s="1">
        <v>4</v>
      </c>
      <c r="P33" s="1">
        <f t="shared" si="2"/>
        <v>0</v>
      </c>
      <c r="Q33" s="1">
        <v>1</v>
      </c>
      <c r="T33" s="1">
        <v>1</v>
      </c>
      <c r="V33" s="1">
        <f t="shared" si="29"/>
        <v>9</v>
      </c>
      <c r="W33" s="1">
        <f t="shared" si="30"/>
        <v>3</v>
      </c>
      <c r="X33" s="1">
        <f t="shared" si="31"/>
        <v>6</v>
      </c>
      <c r="Y33" s="5">
        <f t="shared" si="32"/>
        <v>0.66666666666666663</v>
      </c>
    </row>
    <row r="34" spans="1:25" x14ac:dyDescent="0.2">
      <c r="A34" s="17" t="s">
        <v>129</v>
      </c>
      <c r="B34" s="1">
        <v>1</v>
      </c>
      <c r="D34" s="1">
        <v>12</v>
      </c>
      <c r="E34" s="1">
        <v>0</v>
      </c>
      <c r="F34" s="1">
        <v>1</v>
      </c>
      <c r="H34" s="1">
        <v>4</v>
      </c>
      <c r="I34" s="1">
        <v>11</v>
      </c>
      <c r="O34" s="1">
        <v>3</v>
      </c>
      <c r="P34" s="1">
        <f t="shared" si="2"/>
        <v>3</v>
      </c>
      <c r="Q34" s="1">
        <v>4</v>
      </c>
      <c r="S34" s="1">
        <v>2</v>
      </c>
      <c r="T34" s="1">
        <v>2</v>
      </c>
      <c r="V34" s="1">
        <f t="shared" si="29"/>
        <v>25</v>
      </c>
      <c r="W34" s="1">
        <f t="shared" si="30"/>
        <v>10</v>
      </c>
      <c r="X34" s="1">
        <f t="shared" si="31"/>
        <v>15</v>
      </c>
      <c r="Y34" s="5">
        <f t="shared" si="32"/>
        <v>0.6</v>
      </c>
    </row>
    <row r="35" spans="1:25" x14ac:dyDescent="0.2">
      <c r="A35" s="9" t="s">
        <v>120</v>
      </c>
      <c r="B35" s="1">
        <v>1</v>
      </c>
      <c r="D35" s="1">
        <v>7</v>
      </c>
      <c r="E35" s="1">
        <v>2</v>
      </c>
      <c r="F35" s="1">
        <v>4</v>
      </c>
      <c r="H35" s="1">
        <v>1</v>
      </c>
      <c r="I35" s="1">
        <v>6</v>
      </c>
      <c r="N35" s="1">
        <v>1</v>
      </c>
      <c r="O35" s="1">
        <v>2</v>
      </c>
      <c r="P35" s="1">
        <f t="shared" si="2"/>
        <v>3</v>
      </c>
      <c r="Q35" s="1">
        <v>1</v>
      </c>
      <c r="T35" s="1">
        <v>3</v>
      </c>
      <c r="V35" s="1">
        <f t="shared" si="29"/>
        <v>14</v>
      </c>
      <c r="W35" s="1">
        <f t="shared" si="30"/>
        <v>10</v>
      </c>
      <c r="X35" s="1">
        <f t="shared" si="31"/>
        <v>4</v>
      </c>
      <c r="Y35" s="5">
        <f t="shared" si="32"/>
        <v>0.2857142857142857</v>
      </c>
    </row>
    <row r="36" spans="1:25" x14ac:dyDescent="0.2">
      <c r="A36" s="17" t="s">
        <v>62</v>
      </c>
      <c r="B36" s="1">
        <v>1</v>
      </c>
      <c r="D36" s="1">
        <v>0</v>
      </c>
      <c r="H36" s="1">
        <v>0</v>
      </c>
      <c r="I36" s="1">
        <v>3</v>
      </c>
      <c r="P36" s="1">
        <f t="shared" si="2"/>
        <v>0</v>
      </c>
      <c r="Q36" s="1">
        <v>2</v>
      </c>
      <c r="V36" s="1">
        <f t="shared" si="29"/>
        <v>2</v>
      </c>
      <c r="W36" s="1">
        <f t="shared" si="30"/>
        <v>3</v>
      </c>
      <c r="X36" s="1">
        <f t="shared" si="31"/>
        <v>-1</v>
      </c>
      <c r="Y36" s="5">
        <f t="shared" si="32"/>
        <v>-0.5</v>
      </c>
    </row>
    <row r="37" spans="1:25" x14ac:dyDescent="0.2">
      <c r="A37" s="17" t="s">
        <v>122</v>
      </c>
      <c r="B37" s="1">
        <v>1</v>
      </c>
      <c r="D37" s="1">
        <v>22</v>
      </c>
      <c r="E37" s="1">
        <v>2</v>
      </c>
      <c r="F37" s="1">
        <v>2</v>
      </c>
      <c r="H37" s="1">
        <v>6</v>
      </c>
      <c r="I37" s="1">
        <v>9</v>
      </c>
      <c r="O37" s="1">
        <v>2</v>
      </c>
      <c r="P37" s="1">
        <f t="shared" si="2"/>
        <v>2</v>
      </c>
      <c r="Q37" s="1">
        <v>1</v>
      </c>
      <c r="S37" s="1">
        <v>3</v>
      </c>
      <c r="V37" s="1">
        <f t="shared" si="29"/>
        <v>36</v>
      </c>
      <c r="W37" s="1">
        <f t="shared" si="30"/>
        <v>3</v>
      </c>
      <c r="X37" s="1">
        <f t="shared" si="31"/>
        <v>33</v>
      </c>
      <c r="Y37" s="5">
        <f t="shared" si="32"/>
        <v>0.91666666666666663</v>
      </c>
    </row>
    <row r="38" spans="1:25" x14ac:dyDescent="0.2">
      <c r="A38" s="17" t="s">
        <v>120</v>
      </c>
      <c r="B38" s="1">
        <v>1</v>
      </c>
      <c r="D38" s="1">
        <v>11</v>
      </c>
      <c r="E38" s="1">
        <v>0</v>
      </c>
      <c r="F38" s="1">
        <v>2</v>
      </c>
      <c r="H38" s="1">
        <v>3</v>
      </c>
      <c r="I38" s="1">
        <v>9</v>
      </c>
      <c r="K38" s="1">
        <v>2</v>
      </c>
      <c r="L38" s="1">
        <v>2</v>
      </c>
      <c r="O38" s="1">
        <v>1</v>
      </c>
      <c r="P38" s="1">
        <f t="shared" si="2"/>
        <v>1</v>
      </c>
      <c r="Q38" s="1">
        <v>1</v>
      </c>
      <c r="S38" s="1">
        <v>2</v>
      </c>
      <c r="T38" s="1">
        <v>1</v>
      </c>
      <c r="V38" s="1">
        <f t="shared" si="29"/>
        <v>20</v>
      </c>
      <c r="W38" s="1">
        <f t="shared" si="30"/>
        <v>9</v>
      </c>
      <c r="X38" s="1">
        <f t="shared" si="31"/>
        <v>11</v>
      </c>
      <c r="Y38" s="5">
        <f t="shared" si="32"/>
        <v>0.55000000000000004</v>
      </c>
    </row>
    <row r="39" spans="1:25" x14ac:dyDescent="0.2">
      <c r="A39" s="6" t="s">
        <v>63</v>
      </c>
      <c r="B39" s="1">
        <v>1</v>
      </c>
      <c r="D39" s="1">
        <v>10</v>
      </c>
      <c r="E39" s="1">
        <v>1</v>
      </c>
      <c r="F39" s="1">
        <v>2</v>
      </c>
      <c r="H39" s="1">
        <v>2</v>
      </c>
      <c r="I39" s="1">
        <v>6</v>
      </c>
      <c r="K39" s="1">
        <v>2</v>
      </c>
      <c r="L39" s="1">
        <v>3</v>
      </c>
      <c r="N39" s="1">
        <v>1</v>
      </c>
      <c r="O39" s="1">
        <v>3</v>
      </c>
      <c r="P39" s="1">
        <v>3</v>
      </c>
      <c r="R39" s="1">
        <v>1</v>
      </c>
      <c r="T39" s="1">
        <v>3</v>
      </c>
      <c r="V39" s="1">
        <f t="shared" ref="V39:V43" si="33">D39+E39+H39+K39+P39+Q39+R39+S39+U39</f>
        <v>19</v>
      </c>
      <c r="W39" s="1">
        <f t="shared" ref="W39:W43" si="34">F39-E39+I39-H39+L39-K39+T39</f>
        <v>9</v>
      </c>
      <c r="X39" s="1">
        <f t="shared" ref="X39:X43" si="35">V39-W39</f>
        <v>10</v>
      </c>
      <c r="Y39" s="5">
        <f t="shared" ref="Y39:Y43" si="36">X39/V39</f>
        <v>0.52631578947368418</v>
      </c>
    </row>
    <row r="40" spans="1:25" x14ac:dyDescent="0.2">
      <c r="A40" s="6" t="s">
        <v>134</v>
      </c>
      <c r="B40" s="1">
        <v>1</v>
      </c>
      <c r="D40" s="1">
        <v>0</v>
      </c>
      <c r="E40" s="1">
        <v>0</v>
      </c>
      <c r="F40" s="1">
        <v>0</v>
      </c>
      <c r="H40" s="1">
        <v>0</v>
      </c>
      <c r="I40" s="1">
        <v>3</v>
      </c>
      <c r="O40" s="1">
        <v>1</v>
      </c>
      <c r="P40" s="1">
        <v>1</v>
      </c>
      <c r="Q40" s="1">
        <v>2</v>
      </c>
      <c r="S40" s="1">
        <v>1</v>
      </c>
      <c r="V40" s="1">
        <f t="shared" ref="V40:V41" si="37">D40+E40+H40+K40+P40+Q40+R40+S40+U40</f>
        <v>4</v>
      </c>
      <c r="W40" s="1">
        <f t="shared" ref="W40:W41" si="38">F40-E40+I40-H40+L40-K40+T40</f>
        <v>3</v>
      </c>
      <c r="X40" s="1">
        <f t="shared" ref="X40:X41" si="39">V40-W40</f>
        <v>1</v>
      </c>
      <c r="Y40" s="5">
        <f t="shared" ref="Y40:Y41" si="40">X40/V40</f>
        <v>0.25</v>
      </c>
    </row>
    <row r="41" spans="1:25" x14ac:dyDescent="0.2">
      <c r="A41" s="9" t="s">
        <v>67</v>
      </c>
      <c r="B41" s="1">
        <v>1</v>
      </c>
      <c r="D41" s="1">
        <v>12</v>
      </c>
      <c r="E41" s="1">
        <v>2</v>
      </c>
      <c r="F41" s="1">
        <v>7</v>
      </c>
      <c r="H41" s="1">
        <v>2</v>
      </c>
      <c r="I41" s="1">
        <v>6</v>
      </c>
      <c r="K41" s="1">
        <v>2</v>
      </c>
      <c r="L41" s="1">
        <v>2</v>
      </c>
      <c r="O41" s="1">
        <v>3</v>
      </c>
      <c r="P41" s="1">
        <v>3</v>
      </c>
      <c r="S41" s="1">
        <v>2</v>
      </c>
      <c r="T41" s="1">
        <v>2</v>
      </c>
      <c r="V41" s="1">
        <f t="shared" si="37"/>
        <v>23</v>
      </c>
      <c r="W41" s="1">
        <f t="shared" si="38"/>
        <v>11</v>
      </c>
      <c r="X41" s="1">
        <f t="shared" si="39"/>
        <v>12</v>
      </c>
      <c r="Y41" s="5">
        <f t="shared" si="40"/>
        <v>0.52173913043478259</v>
      </c>
    </row>
    <row r="42" spans="1:25" x14ac:dyDescent="0.2">
      <c r="A42" s="17"/>
      <c r="V42" s="1">
        <f t="shared" si="33"/>
        <v>0</v>
      </c>
      <c r="W42" s="1">
        <f t="shared" si="34"/>
        <v>0</v>
      </c>
      <c r="X42" s="1">
        <f t="shared" si="35"/>
        <v>0</v>
      </c>
      <c r="Y42" s="5" t="e">
        <f t="shared" si="36"/>
        <v>#DIV/0!</v>
      </c>
    </row>
    <row r="43" spans="1:25" x14ac:dyDescent="0.2">
      <c r="A43" s="4"/>
      <c r="B43" s="3"/>
      <c r="C43" s="3"/>
      <c r="D43" s="3"/>
      <c r="E43" s="3"/>
      <c r="F43" s="3"/>
      <c r="G43" s="10"/>
      <c r="H43" s="3"/>
      <c r="I43" s="3"/>
      <c r="J43" s="10"/>
      <c r="K43" s="3"/>
      <c r="L43" s="3"/>
      <c r="M43" s="10"/>
      <c r="N43" s="3"/>
      <c r="O43" s="3"/>
      <c r="P43" s="3"/>
      <c r="Q43" s="3"/>
      <c r="R43" s="3"/>
      <c r="S43" s="3"/>
      <c r="T43" s="3"/>
      <c r="U43" s="4"/>
      <c r="V43" s="1">
        <f t="shared" si="33"/>
        <v>0</v>
      </c>
      <c r="W43" s="1">
        <f t="shared" si="34"/>
        <v>0</v>
      </c>
      <c r="X43" s="1">
        <f t="shared" si="35"/>
        <v>0</v>
      </c>
      <c r="Y43" s="5" t="e">
        <f t="shared" si="36"/>
        <v>#DIV/0!</v>
      </c>
    </row>
    <row r="44" spans="1:25" x14ac:dyDescent="0.2">
      <c r="A44" t="s">
        <v>12</v>
      </c>
      <c r="B44" s="1">
        <f>SUM(B4:B43)</f>
        <v>38</v>
      </c>
      <c r="C44" s="12">
        <f>AVERAGE(D4:D43)</f>
        <v>8.4210526315789469</v>
      </c>
      <c r="D44" s="1">
        <f>SUM(D4:D43)</f>
        <v>320</v>
      </c>
      <c r="E44" s="1">
        <f t="shared" ref="E44:F44" si="41">SUM(E4:E43)</f>
        <v>46</v>
      </c>
      <c r="F44" s="1">
        <f t="shared" si="41"/>
        <v>91</v>
      </c>
      <c r="G44" s="7">
        <f>E44/F44</f>
        <v>0.50549450549450547</v>
      </c>
      <c r="H44" s="1">
        <f>SUM(H4:H43)</f>
        <v>70</v>
      </c>
      <c r="I44" s="1">
        <f>SUM(I4:I43)</f>
        <v>206</v>
      </c>
      <c r="J44" s="7">
        <f>H44/I44</f>
        <v>0.33980582524271846</v>
      </c>
      <c r="K44" s="1">
        <f t="shared" ref="K44:X44" si="42">SUM(K4:K43)</f>
        <v>18</v>
      </c>
      <c r="L44" s="1">
        <f t="shared" si="42"/>
        <v>28</v>
      </c>
      <c r="M44" s="7">
        <f>K44/L44</f>
        <v>0.6428571428571429</v>
      </c>
      <c r="N44" s="1">
        <f t="shared" si="42"/>
        <v>16</v>
      </c>
      <c r="O44" s="1">
        <f t="shared" si="42"/>
        <v>89</v>
      </c>
      <c r="P44" s="1">
        <f t="shared" si="42"/>
        <v>104</v>
      </c>
      <c r="Q44" s="1">
        <f t="shared" si="42"/>
        <v>88</v>
      </c>
      <c r="R44" s="1">
        <f t="shared" si="42"/>
        <v>3</v>
      </c>
      <c r="S44" s="1">
        <f t="shared" si="42"/>
        <v>30</v>
      </c>
      <c r="T44" s="1">
        <f t="shared" si="42"/>
        <v>56</v>
      </c>
      <c r="U44" s="1">
        <f t="shared" si="42"/>
        <v>0</v>
      </c>
      <c r="V44" s="1">
        <f t="shared" si="42"/>
        <v>679</v>
      </c>
      <c r="W44" s="1">
        <f t="shared" si="42"/>
        <v>247</v>
      </c>
      <c r="X44" s="1">
        <f t="shared" si="42"/>
        <v>432</v>
      </c>
      <c r="Y44" s="5">
        <f t="shared" ref="Y44" si="43">X44/V44</f>
        <v>0.63622974963181145</v>
      </c>
    </row>
  </sheetData>
  <pageMargins left="0.7" right="0.7" top="0.75" bottom="0.75" header="0.3" footer="0.3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127A-506D-FA47-AE14-64097CE80FF6}">
  <dimension ref="A1:Y42"/>
  <sheetViews>
    <sheetView workbookViewId="0">
      <pane ySplit="1720" activePane="bottomLeft"/>
      <selection activeCell="J1" sqref="J1:J1048576"/>
      <selection pane="bottomLeft" activeCell="P14" sqref="P14"/>
    </sheetView>
  </sheetViews>
  <sheetFormatPr baseColWidth="10" defaultRowHeight="16" x14ac:dyDescent="0.2"/>
  <cols>
    <col min="1" max="1" width="23.664062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6.1640625" style="14" bestFit="1" customWidth="1"/>
    <col min="8" max="8" width="6.1640625" bestFit="1" customWidth="1"/>
    <col min="9" max="9" width="5.6640625" bestFit="1" customWidth="1"/>
    <col min="10" max="10" width="6.1640625" style="5" bestFit="1" customWidth="1"/>
    <col min="11" max="11" width="4.83203125" bestFit="1" customWidth="1"/>
    <col min="12" max="12" width="4.33203125" bestFit="1" customWidth="1"/>
    <col min="13" max="13" width="7.1640625" bestFit="1" customWidth="1"/>
    <col min="14" max="14" width="5.6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style="1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83</v>
      </c>
    </row>
    <row r="3" spans="1:25" x14ac:dyDescent="0.2">
      <c r="N3" t="s">
        <v>17</v>
      </c>
      <c r="V3" s="1" t="s">
        <v>52</v>
      </c>
      <c r="W3" s="1" t="s">
        <v>53</v>
      </c>
      <c r="X3" s="1"/>
      <c r="Y3" s="1" t="s">
        <v>48</v>
      </c>
    </row>
    <row r="4" spans="1:25" x14ac:dyDescent="0.2">
      <c r="A4" s="1" t="s">
        <v>16</v>
      </c>
      <c r="B4" s="1" t="s">
        <v>11</v>
      </c>
      <c r="C4" s="1" t="s">
        <v>32</v>
      </c>
      <c r="D4" s="1" t="s">
        <v>1</v>
      </c>
      <c r="E4" s="1" t="s">
        <v>10</v>
      </c>
      <c r="F4" s="1" t="s">
        <v>2</v>
      </c>
      <c r="G4" s="5" t="s">
        <v>3</v>
      </c>
      <c r="H4" s="1" t="s">
        <v>5</v>
      </c>
      <c r="I4" s="1" t="s">
        <v>4</v>
      </c>
      <c r="J4" s="5" t="s">
        <v>6</v>
      </c>
      <c r="K4" s="1" t="s">
        <v>7</v>
      </c>
      <c r="L4" s="1" t="s">
        <v>8</v>
      </c>
      <c r="M4" s="1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19</v>
      </c>
      <c r="S4" s="1" t="s">
        <v>20</v>
      </c>
      <c r="T4" s="1" t="s">
        <v>9</v>
      </c>
      <c r="U4" s="1" t="s">
        <v>21</v>
      </c>
      <c r="V4" s="1" t="s">
        <v>54</v>
      </c>
      <c r="W4" s="1" t="s">
        <v>54</v>
      </c>
      <c r="X4" s="1" t="s">
        <v>47</v>
      </c>
      <c r="Y4" s="1" t="s">
        <v>49</v>
      </c>
    </row>
    <row r="5" spans="1:25" x14ac:dyDescent="0.2">
      <c r="A5" s="6" t="s">
        <v>78</v>
      </c>
      <c r="B5" s="1">
        <v>1</v>
      </c>
      <c r="C5" s="1"/>
      <c r="D5" s="1">
        <v>3</v>
      </c>
      <c r="E5" s="1">
        <v>0</v>
      </c>
      <c r="F5" s="1">
        <v>1</v>
      </c>
      <c r="G5" s="5">
        <f t="shared" ref="G5" si="0">E5/F5</f>
        <v>0</v>
      </c>
      <c r="H5" s="1">
        <v>1</v>
      </c>
      <c r="I5" s="1">
        <v>2</v>
      </c>
      <c r="J5" s="5">
        <f t="shared" ref="J5" si="1">H5/I5</f>
        <v>0.5</v>
      </c>
      <c r="K5" s="1"/>
      <c r="L5" s="1"/>
      <c r="M5" s="1"/>
      <c r="N5" s="1"/>
      <c r="O5" s="1">
        <v>1</v>
      </c>
      <c r="P5" s="1">
        <f>N5+O5</f>
        <v>1</v>
      </c>
      <c r="Q5" s="1"/>
      <c r="R5" s="1">
        <v>0</v>
      </c>
      <c r="T5" s="1"/>
      <c r="U5" s="1"/>
      <c r="V5" s="1">
        <f t="shared" ref="V5:V16" si="2">D5+E5+H5+K5+P5+Q5+R5+S5+U5</f>
        <v>5</v>
      </c>
      <c r="W5" s="1">
        <f t="shared" ref="W5:W16" si="3">F5-E5+I5-H5+L5-K5+T5</f>
        <v>2</v>
      </c>
      <c r="X5" s="1">
        <f t="shared" ref="X5:X6" si="4">V5-W5</f>
        <v>3</v>
      </c>
      <c r="Y5" s="5">
        <f>X5/V5</f>
        <v>0.6</v>
      </c>
    </row>
    <row r="6" spans="1:25" x14ac:dyDescent="0.2">
      <c r="A6" s="6" t="s">
        <v>80</v>
      </c>
      <c r="B6" s="1">
        <v>1</v>
      </c>
      <c r="C6" s="1"/>
      <c r="D6" s="1">
        <v>0</v>
      </c>
      <c r="E6" s="1"/>
      <c r="F6" s="1"/>
      <c r="G6" s="5"/>
      <c r="H6" s="1">
        <v>0</v>
      </c>
      <c r="I6" s="1">
        <v>1</v>
      </c>
      <c r="K6" s="1"/>
      <c r="L6" s="1"/>
      <c r="M6" s="2"/>
      <c r="N6" s="1"/>
      <c r="O6" s="1"/>
      <c r="P6" s="1">
        <f t="shared" ref="P6:P16" si="5">N6+O6</f>
        <v>0</v>
      </c>
      <c r="Q6" s="1"/>
      <c r="R6" s="1"/>
      <c r="S6" s="1">
        <v>2</v>
      </c>
      <c r="T6" s="1"/>
      <c r="U6" s="1"/>
      <c r="V6" s="1">
        <f t="shared" si="2"/>
        <v>2</v>
      </c>
      <c r="W6" s="1">
        <f t="shared" si="3"/>
        <v>1</v>
      </c>
      <c r="X6" s="1">
        <f t="shared" si="4"/>
        <v>1</v>
      </c>
      <c r="Y6" s="5">
        <f>X6/V6</f>
        <v>0.5</v>
      </c>
    </row>
    <row r="7" spans="1:25" x14ac:dyDescent="0.2">
      <c r="A7" s="6" t="s">
        <v>71</v>
      </c>
      <c r="B7" s="1">
        <v>1</v>
      </c>
      <c r="C7" s="1"/>
      <c r="D7" s="1">
        <v>0</v>
      </c>
      <c r="E7" s="1">
        <v>0</v>
      </c>
      <c r="F7" s="1">
        <v>1</v>
      </c>
      <c r="G7" s="5"/>
      <c r="H7" s="1"/>
      <c r="I7" s="1"/>
      <c r="K7" s="1"/>
      <c r="L7" s="1"/>
      <c r="M7" s="1"/>
      <c r="N7" s="1"/>
      <c r="O7" s="1"/>
      <c r="P7" s="1">
        <f t="shared" si="5"/>
        <v>0</v>
      </c>
      <c r="Q7" s="1"/>
      <c r="R7" s="1"/>
      <c r="T7" s="1">
        <v>2</v>
      </c>
      <c r="U7" s="1"/>
      <c r="V7" s="1">
        <f t="shared" si="2"/>
        <v>0</v>
      </c>
      <c r="W7" s="1">
        <f t="shared" si="3"/>
        <v>3</v>
      </c>
      <c r="X7" s="1">
        <f t="shared" ref="X7:X12" si="6">V7-W7</f>
        <v>-3</v>
      </c>
      <c r="Y7" s="5" t="e">
        <f t="shared" ref="Y7:Y12" si="7">X7/V7</f>
        <v>#DIV/0!</v>
      </c>
    </row>
    <row r="8" spans="1:25" x14ac:dyDescent="0.2">
      <c r="A8" s="17" t="s">
        <v>102</v>
      </c>
      <c r="B8" s="1">
        <v>1</v>
      </c>
      <c r="C8" s="1"/>
      <c r="D8" s="1">
        <v>0</v>
      </c>
      <c r="E8" s="1"/>
      <c r="F8" s="1"/>
      <c r="G8" s="5"/>
      <c r="H8" s="1"/>
      <c r="I8" s="1"/>
      <c r="K8" s="1"/>
      <c r="L8" s="1"/>
      <c r="M8" s="1"/>
      <c r="N8" s="1"/>
      <c r="O8" s="1">
        <v>3</v>
      </c>
      <c r="P8" s="1">
        <f t="shared" si="5"/>
        <v>3</v>
      </c>
      <c r="Q8" s="1">
        <v>1</v>
      </c>
      <c r="R8" s="1"/>
      <c r="S8" s="1">
        <v>2</v>
      </c>
      <c r="T8" s="1"/>
      <c r="U8" s="1"/>
      <c r="V8" s="1">
        <f t="shared" si="2"/>
        <v>6</v>
      </c>
      <c r="W8" s="1">
        <f t="shared" si="3"/>
        <v>0</v>
      </c>
      <c r="X8" s="1">
        <f t="shared" si="6"/>
        <v>6</v>
      </c>
      <c r="Y8" s="5">
        <f t="shared" si="7"/>
        <v>1</v>
      </c>
    </row>
    <row r="9" spans="1:25" x14ac:dyDescent="0.2">
      <c r="A9" s="17" t="s">
        <v>106</v>
      </c>
      <c r="B9" s="1">
        <v>1</v>
      </c>
      <c r="C9" s="1"/>
      <c r="D9" s="1">
        <v>0</v>
      </c>
      <c r="E9" s="1"/>
      <c r="F9" s="1"/>
      <c r="G9" s="5"/>
      <c r="H9" s="1"/>
      <c r="I9" s="1"/>
      <c r="K9" s="1"/>
      <c r="L9" s="1"/>
      <c r="M9" s="1"/>
      <c r="N9" s="1"/>
      <c r="O9" s="1"/>
      <c r="P9" s="1">
        <f t="shared" si="5"/>
        <v>0</v>
      </c>
      <c r="Q9" s="1"/>
      <c r="R9" s="1"/>
      <c r="T9" s="1"/>
      <c r="U9" s="1"/>
      <c r="V9" s="1">
        <f t="shared" si="2"/>
        <v>0</v>
      </c>
      <c r="W9" s="1">
        <f t="shared" si="3"/>
        <v>0</v>
      </c>
      <c r="X9" s="1">
        <f t="shared" si="6"/>
        <v>0</v>
      </c>
      <c r="Y9" s="5" t="e">
        <f t="shared" si="7"/>
        <v>#DIV/0!</v>
      </c>
    </row>
    <row r="10" spans="1:25" x14ac:dyDescent="0.2">
      <c r="A10" s="9" t="s">
        <v>109</v>
      </c>
      <c r="B10" s="1">
        <v>1</v>
      </c>
      <c r="C10" s="1"/>
      <c r="D10" s="1">
        <v>0</v>
      </c>
      <c r="E10" s="1">
        <v>0</v>
      </c>
      <c r="F10" s="1">
        <v>1</v>
      </c>
      <c r="G10" s="5"/>
      <c r="H10" s="1"/>
      <c r="I10" s="1"/>
      <c r="K10" s="1"/>
      <c r="L10" s="1"/>
      <c r="M10" s="1"/>
      <c r="N10" s="1"/>
      <c r="O10" s="1">
        <v>1</v>
      </c>
      <c r="P10" s="1">
        <f t="shared" si="5"/>
        <v>1</v>
      </c>
      <c r="Q10" s="1">
        <v>1</v>
      </c>
      <c r="R10" s="1"/>
      <c r="T10" s="1"/>
      <c r="U10" s="1"/>
      <c r="V10" s="1">
        <f t="shared" si="2"/>
        <v>2</v>
      </c>
      <c r="W10" s="1">
        <f t="shared" si="3"/>
        <v>1</v>
      </c>
      <c r="X10" s="1">
        <f t="shared" si="6"/>
        <v>1</v>
      </c>
      <c r="Y10" s="5">
        <f t="shared" si="7"/>
        <v>0.5</v>
      </c>
    </row>
    <row r="11" spans="1:25" x14ac:dyDescent="0.2">
      <c r="A11" s="6" t="s">
        <v>111</v>
      </c>
      <c r="B11" s="1">
        <v>1</v>
      </c>
      <c r="C11" s="1"/>
      <c r="D11" s="1">
        <v>0</v>
      </c>
      <c r="E11" s="1"/>
      <c r="F11" s="1"/>
      <c r="G11" s="5"/>
      <c r="H11" s="1"/>
      <c r="I11" s="1"/>
      <c r="K11" s="1"/>
      <c r="L11" s="1"/>
      <c r="M11" s="1"/>
      <c r="N11" s="1"/>
      <c r="O11" s="1">
        <v>2</v>
      </c>
      <c r="P11" s="1">
        <f t="shared" si="5"/>
        <v>2</v>
      </c>
      <c r="Q11" s="1">
        <v>1</v>
      </c>
      <c r="R11" s="1"/>
      <c r="T11" s="1">
        <v>1</v>
      </c>
      <c r="U11" s="1"/>
      <c r="V11" s="1">
        <f t="shared" si="2"/>
        <v>3</v>
      </c>
      <c r="W11" s="1">
        <f t="shared" si="3"/>
        <v>1</v>
      </c>
      <c r="X11" s="1">
        <f t="shared" si="6"/>
        <v>2</v>
      </c>
      <c r="Y11" s="5">
        <f t="shared" si="7"/>
        <v>0.66666666666666663</v>
      </c>
    </row>
    <row r="12" spans="1:25" x14ac:dyDescent="0.2">
      <c r="A12" s="17" t="s">
        <v>40</v>
      </c>
      <c r="B12" s="1">
        <v>1</v>
      </c>
      <c r="C12" s="1"/>
      <c r="D12" s="1">
        <v>2</v>
      </c>
      <c r="E12" s="1"/>
      <c r="F12" s="1"/>
      <c r="G12" s="5"/>
      <c r="H12" s="1"/>
      <c r="I12" s="1"/>
      <c r="K12" s="1">
        <v>2</v>
      </c>
      <c r="L12" s="1">
        <v>2</v>
      </c>
      <c r="M12" s="2"/>
      <c r="N12" s="1">
        <v>1</v>
      </c>
      <c r="O12" s="1"/>
      <c r="P12" s="1">
        <f t="shared" si="5"/>
        <v>1</v>
      </c>
      <c r="Q12" s="1"/>
      <c r="R12" s="1"/>
      <c r="T12" s="1"/>
      <c r="U12" s="1"/>
      <c r="V12" s="1">
        <f t="shared" si="2"/>
        <v>5</v>
      </c>
      <c r="W12" s="1">
        <f t="shared" si="3"/>
        <v>0</v>
      </c>
      <c r="X12" s="1">
        <f t="shared" si="6"/>
        <v>5</v>
      </c>
      <c r="Y12" s="5">
        <f t="shared" si="7"/>
        <v>1</v>
      </c>
    </row>
    <row r="13" spans="1:25" x14ac:dyDescent="0.2">
      <c r="A13" s="17" t="s">
        <v>117</v>
      </c>
      <c r="B13" s="1">
        <v>1</v>
      </c>
      <c r="C13" s="1"/>
      <c r="D13" s="1"/>
      <c r="E13" s="1"/>
      <c r="F13" s="1"/>
      <c r="G13" s="5"/>
      <c r="H13" s="1"/>
      <c r="I13" s="1"/>
      <c r="K13" s="1"/>
      <c r="L13" s="1"/>
      <c r="M13" s="1"/>
      <c r="N13" s="1"/>
      <c r="O13" s="1">
        <v>2</v>
      </c>
      <c r="P13" s="1">
        <f t="shared" si="5"/>
        <v>2</v>
      </c>
      <c r="Q13" s="1">
        <v>1</v>
      </c>
      <c r="R13" s="1"/>
      <c r="T13" s="1">
        <v>1</v>
      </c>
      <c r="U13" s="1"/>
      <c r="V13" s="1">
        <f t="shared" si="2"/>
        <v>3</v>
      </c>
      <c r="W13" s="1">
        <f t="shared" si="3"/>
        <v>1</v>
      </c>
      <c r="X13" s="1">
        <f t="shared" ref="X13" si="8">V13-W13</f>
        <v>2</v>
      </c>
      <c r="Y13" s="5">
        <f t="shared" ref="Y13" si="9">X13/V13</f>
        <v>0.66666666666666663</v>
      </c>
    </row>
    <row r="14" spans="1:25" x14ac:dyDescent="0.2">
      <c r="A14" s="6" t="s">
        <v>128</v>
      </c>
      <c r="B14" s="1">
        <v>1</v>
      </c>
      <c r="C14" s="1"/>
      <c r="D14" s="1">
        <v>3</v>
      </c>
      <c r="E14" s="1">
        <v>0</v>
      </c>
      <c r="F14" s="1">
        <v>1</v>
      </c>
      <c r="G14" s="5"/>
      <c r="H14" s="1"/>
      <c r="I14" s="1"/>
      <c r="K14" s="1"/>
      <c r="L14" s="1"/>
      <c r="M14" s="1"/>
      <c r="N14" s="1"/>
      <c r="O14" s="1">
        <v>1</v>
      </c>
      <c r="P14" s="1">
        <f t="shared" si="5"/>
        <v>1</v>
      </c>
      <c r="Q14" s="1"/>
      <c r="R14" s="1"/>
      <c r="T14" s="1"/>
      <c r="U14" s="1"/>
      <c r="V14" s="1">
        <f t="shared" si="2"/>
        <v>4</v>
      </c>
      <c r="W14" s="1">
        <f t="shared" si="3"/>
        <v>1</v>
      </c>
      <c r="X14" s="1">
        <f t="shared" ref="X14:X15" si="10">V14-W14</f>
        <v>3</v>
      </c>
      <c r="Y14" s="5">
        <f t="shared" ref="Y14:Y15" si="11">X14/V14</f>
        <v>0.75</v>
      </c>
    </row>
    <row r="15" spans="1:25" x14ac:dyDescent="0.2">
      <c r="A15" s="6"/>
      <c r="B15" s="1"/>
      <c r="C15" s="1"/>
      <c r="D15" s="1"/>
      <c r="E15" s="1"/>
      <c r="F15" s="1"/>
      <c r="G15" s="5"/>
      <c r="H15" s="1"/>
      <c r="I15" s="1"/>
      <c r="K15" s="1"/>
      <c r="L15" s="1"/>
      <c r="M15" s="1"/>
      <c r="N15" s="1"/>
      <c r="O15" s="1"/>
      <c r="P15" s="1">
        <f t="shared" si="5"/>
        <v>0</v>
      </c>
      <c r="Q15" s="1"/>
      <c r="R15" s="1"/>
      <c r="T15" s="1"/>
      <c r="U15" s="1"/>
      <c r="V15" s="1">
        <f t="shared" si="2"/>
        <v>0</v>
      </c>
      <c r="W15" s="1">
        <f t="shared" si="3"/>
        <v>0</v>
      </c>
      <c r="X15" s="1">
        <f t="shared" si="10"/>
        <v>0</v>
      </c>
      <c r="Y15" s="5" t="e">
        <f t="shared" si="11"/>
        <v>#DIV/0!</v>
      </c>
    </row>
    <row r="16" spans="1:25" x14ac:dyDescent="0.2">
      <c r="A16" s="6"/>
      <c r="B16" s="1"/>
      <c r="C16" s="1"/>
      <c r="D16" s="1"/>
      <c r="E16" s="1"/>
      <c r="F16" s="1"/>
      <c r="G16" s="5"/>
      <c r="H16" s="1"/>
      <c r="I16" s="1"/>
      <c r="K16" s="1"/>
      <c r="L16" s="1"/>
      <c r="M16" s="1"/>
      <c r="N16" s="1"/>
      <c r="O16" s="1"/>
      <c r="P16" s="1">
        <f t="shared" si="5"/>
        <v>0</v>
      </c>
      <c r="Q16" s="1"/>
      <c r="R16" s="1"/>
      <c r="T16" s="1"/>
      <c r="U16" s="1"/>
      <c r="V16" s="1">
        <f t="shared" si="2"/>
        <v>0</v>
      </c>
      <c r="W16" s="1">
        <f t="shared" si="3"/>
        <v>0</v>
      </c>
      <c r="X16" s="1">
        <f t="shared" ref="X16" si="12">V16-W16</f>
        <v>0</v>
      </c>
      <c r="Y16" s="5" t="e">
        <f t="shared" ref="Y16" si="13">X16/V16</f>
        <v>#DIV/0!</v>
      </c>
    </row>
    <row r="17" spans="1:25" x14ac:dyDescent="0.2">
      <c r="A17" s="1"/>
      <c r="B17" s="1"/>
      <c r="C17" s="1"/>
      <c r="D17" s="1"/>
      <c r="E17" s="1"/>
      <c r="F17" s="1"/>
      <c r="G17" s="5"/>
      <c r="H17" s="1"/>
      <c r="I17" s="1"/>
      <c r="K17" s="1"/>
      <c r="L17" s="1"/>
      <c r="M17" s="1"/>
      <c r="N17" s="1"/>
      <c r="O17" s="1"/>
      <c r="P17" s="1"/>
      <c r="Q17" s="1"/>
      <c r="R17" s="1"/>
      <c r="T17" s="1"/>
      <c r="U17" s="1"/>
      <c r="V17" s="1"/>
      <c r="W17" s="1"/>
      <c r="X17" s="1">
        <f t="shared" ref="X17:X18" si="14">V17-W17</f>
        <v>0</v>
      </c>
      <c r="Y17" s="5" t="e">
        <f t="shared" ref="Y17:Y18" si="15">X17/V17</f>
        <v>#DIV/0!</v>
      </c>
    </row>
    <row r="18" spans="1:25" x14ac:dyDescent="0.2">
      <c r="A18" s="6"/>
      <c r="B18" s="1"/>
      <c r="C18" s="1"/>
      <c r="D18" s="1"/>
      <c r="E18" s="1"/>
      <c r="F18" s="1"/>
      <c r="G18" s="5"/>
      <c r="H18" s="1"/>
      <c r="I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>
        <f t="shared" si="14"/>
        <v>0</v>
      </c>
      <c r="Y18" s="5" t="e">
        <f t="shared" si="15"/>
        <v>#DIV/0!</v>
      </c>
    </row>
    <row r="19" spans="1:25" x14ac:dyDescent="0.2">
      <c r="A19" s="1"/>
      <c r="B19" s="1"/>
      <c r="C19" s="1"/>
      <c r="D19" s="1"/>
      <c r="E19" s="1"/>
      <c r="F19" s="1"/>
      <c r="G19" s="5"/>
      <c r="H19" s="1"/>
      <c r="I19" s="1"/>
      <c r="K19" s="1"/>
      <c r="L19" s="1"/>
      <c r="M19" s="2"/>
      <c r="N19" s="1"/>
      <c r="O19" s="1"/>
      <c r="P19" s="1"/>
      <c r="Q19" s="1"/>
      <c r="R19" s="1"/>
      <c r="T19" s="1"/>
      <c r="U19" s="1"/>
      <c r="V19" s="1"/>
      <c r="W19" s="1"/>
      <c r="X19" s="1">
        <f t="shared" ref="X19" si="16">V19-W19</f>
        <v>0</v>
      </c>
      <c r="Y19" s="5" t="e">
        <f t="shared" ref="Y19" si="17">X19/V19</f>
        <v>#DIV/0!</v>
      </c>
    </row>
    <row r="20" spans="1:25" x14ac:dyDescent="0.2">
      <c r="A20" s="6"/>
      <c r="B20" s="1"/>
      <c r="C20" s="1"/>
      <c r="D20" s="1"/>
      <c r="E20" s="1"/>
      <c r="F20" s="1"/>
      <c r="G20" s="5"/>
      <c r="H20" s="1"/>
      <c r="I20" s="1"/>
      <c r="K20" s="1"/>
      <c r="L20" s="1"/>
      <c r="M20" s="2"/>
      <c r="N20" s="1"/>
      <c r="O20" s="1"/>
      <c r="P20" s="1"/>
      <c r="Q20" s="1"/>
      <c r="R20" s="1"/>
      <c r="T20" s="1"/>
      <c r="U20" s="1"/>
      <c r="V20" s="1"/>
      <c r="W20" s="1"/>
      <c r="X20" s="1">
        <f t="shared" ref="X20" si="18">V20-W20</f>
        <v>0</v>
      </c>
      <c r="Y20" s="5" t="e">
        <f t="shared" ref="Y20" si="19">X20/V20</f>
        <v>#DIV/0!</v>
      </c>
    </row>
    <row r="21" spans="1:25" x14ac:dyDescent="0.2">
      <c r="A21" s="6"/>
      <c r="B21" s="1"/>
      <c r="C21" s="1"/>
      <c r="D21" s="1"/>
      <c r="E21" s="1"/>
      <c r="F21" s="1"/>
      <c r="G21" s="5"/>
      <c r="H21" s="1"/>
      <c r="I21" s="1"/>
      <c r="K21" s="1"/>
      <c r="L21" s="1"/>
      <c r="M21" s="1"/>
      <c r="N21" s="1"/>
      <c r="O21" s="1"/>
      <c r="P21" s="1"/>
      <c r="Q21" s="1"/>
      <c r="R21" s="1"/>
      <c r="T21" s="1"/>
      <c r="U21" s="1"/>
      <c r="V21" s="1"/>
      <c r="W21" s="1"/>
      <c r="X21" s="1">
        <f t="shared" ref="X21" si="20">V21-W21</f>
        <v>0</v>
      </c>
      <c r="Y21" s="5" t="e">
        <f t="shared" ref="Y21" si="21">X21/V21</f>
        <v>#DIV/0!</v>
      </c>
    </row>
    <row r="22" spans="1:25" x14ac:dyDescent="0.2">
      <c r="A22" s="6"/>
      <c r="B22" s="1"/>
      <c r="C22" s="1"/>
      <c r="D22" s="1"/>
      <c r="E22" s="1"/>
      <c r="F22" s="1"/>
      <c r="G22" s="5"/>
      <c r="H22" s="1"/>
      <c r="I22" s="1"/>
      <c r="K22" s="1"/>
      <c r="L22" s="1"/>
      <c r="M22" s="1"/>
      <c r="N22" s="1"/>
      <c r="O22" s="1"/>
      <c r="P22" s="1"/>
      <c r="Q22" s="1"/>
      <c r="R22" s="1"/>
      <c r="T22" s="1"/>
      <c r="U22" s="1"/>
      <c r="V22" s="1"/>
      <c r="W22" s="1"/>
      <c r="X22" s="1">
        <f t="shared" ref="X22" si="22">V22-W22</f>
        <v>0</v>
      </c>
      <c r="Y22" s="5" t="e">
        <f t="shared" ref="Y22" si="23">X22/V22</f>
        <v>#DIV/0!</v>
      </c>
    </row>
    <row r="23" spans="1:25" x14ac:dyDescent="0.2">
      <c r="A23" s="6"/>
      <c r="B23" s="1"/>
      <c r="C23" s="1"/>
      <c r="D23" s="1"/>
      <c r="E23" s="1"/>
      <c r="F23" s="1"/>
      <c r="G23" s="5"/>
      <c r="H23" s="1"/>
      <c r="I23" s="1"/>
      <c r="K23" s="1"/>
      <c r="L23" s="1"/>
      <c r="M23" s="1"/>
      <c r="N23" s="1"/>
      <c r="O23" s="1"/>
      <c r="P23" s="1"/>
      <c r="Q23" s="1"/>
      <c r="R23" s="1"/>
      <c r="T23" s="1"/>
      <c r="U23" s="1"/>
      <c r="V23" s="1"/>
      <c r="W23" s="1"/>
      <c r="X23" s="1">
        <f t="shared" ref="X23" si="24">V23-W23</f>
        <v>0</v>
      </c>
      <c r="Y23" s="5" t="e">
        <f t="shared" ref="Y23" si="25">X23/V23</f>
        <v>#DIV/0!</v>
      </c>
    </row>
    <row r="24" spans="1:25" x14ac:dyDescent="0.2">
      <c r="A24" s="6"/>
      <c r="B24" s="1"/>
      <c r="C24" s="1"/>
      <c r="D24" s="1"/>
      <c r="E24" s="1"/>
      <c r="F24" s="1"/>
      <c r="G24" s="5"/>
      <c r="H24" s="1"/>
      <c r="I24" s="1"/>
      <c r="K24" s="1"/>
      <c r="L24" s="1"/>
      <c r="M24" s="1"/>
      <c r="N24" s="1"/>
      <c r="O24" s="1"/>
      <c r="P24" s="1"/>
      <c r="Q24" s="1"/>
      <c r="R24" s="1"/>
      <c r="T24" s="1"/>
      <c r="U24" s="1"/>
      <c r="V24" s="1"/>
      <c r="W24" s="1"/>
      <c r="X24" s="1">
        <f t="shared" ref="X24" si="26">V24-W24</f>
        <v>0</v>
      </c>
      <c r="Y24" s="5" t="e">
        <f t="shared" ref="Y24" si="27">X24/V24</f>
        <v>#DIV/0!</v>
      </c>
    </row>
    <row r="25" spans="1:25" x14ac:dyDescent="0.2">
      <c r="A25" s="6"/>
      <c r="B25" s="1"/>
      <c r="C25" s="1"/>
      <c r="D25" s="1"/>
      <c r="E25" s="1"/>
      <c r="F25" s="1"/>
      <c r="G25" s="5"/>
      <c r="H25" s="1"/>
      <c r="I25" s="1"/>
      <c r="K25" s="1"/>
      <c r="L25" s="1"/>
      <c r="M25" s="2"/>
      <c r="N25" s="1"/>
      <c r="O25" s="1"/>
      <c r="P25" s="1"/>
      <c r="Q25" s="1"/>
      <c r="R25" s="1"/>
      <c r="T25" s="1"/>
      <c r="U25" s="1"/>
      <c r="V25" s="1"/>
      <c r="W25" s="1"/>
      <c r="X25" s="1">
        <f t="shared" ref="X25" si="28">V25-W25</f>
        <v>0</v>
      </c>
      <c r="Y25" s="5" t="e">
        <f t="shared" ref="Y25" si="29">X25/V25</f>
        <v>#DIV/0!</v>
      </c>
    </row>
    <row r="26" spans="1:25" x14ac:dyDescent="0.2">
      <c r="A26" s="1"/>
      <c r="B26" s="1"/>
      <c r="C26" s="1"/>
      <c r="D26" s="1"/>
      <c r="E26" s="1"/>
      <c r="F26" s="1"/>
      <c r="G26" s="5"/>
      <c r="H26" s="1"/>
      <c r="I26" s="1"/>
      <c r="K26" s="1"/>
      <c r="L26" s="1"/>
      <c r="M26" s="1"/>
      <c r="N26" s="1"/>
      <c r="O26" s="1"/>
      <c r="P26" s="1"/>
      <c r="Q26" s="1"/>
      <c r="R26" s="1"/>
      <c r="T26" s="1"/>
      <c r="U26" s="1"/>
      <c r="V26" s="1"/>
      <c r="W26" s="1"/>
      <c r="X26" s="1">
        <f t="shared" ref="X26" si="30">V26-W26</f>
        <v>0</v>
      </c>
      <c r="Y26" s="5" t="e">
        <f t="shared" ref="Y26" si="31">X26/V26</f>
        <v>#DIV/0!</v>
      </c>
    </row>
    <row r="27" spans="1:25" x14ac:dyDescent="0.2">
      <c r="A27" s="1"/>
      <c r="B27" s="1"/>
      <c r="C27" s="1"/>
      <c r="D27" s="1"/>
      <c r="E27" s="1"/>
      <c r="F27" s="1"/>
      <c r="G27" s="5"/>
      <c r="H27" s="1"/>
      <c r="I27" s="1"/>
      <c r="K27" s="1"/>
      <c r="L27" s="1"/>
      <c r="M27" s="2"/>
      <c r="N27" s="1"/>
      <c r="O27" s="1"/>
      <c r="P27" s="1"/>
      <c r="Q27" s="1"/>
      <c r="R27" s="1"/>
      <c r="T27" s="1"/>
      <c r="U27" s="1"/>
      <c r="V27" s="1"/>
      <c r="W27" s="1"/>
      <c r="X27" s="1">
        <f t="shared" ref="X27" si="32">V27-W27</f>
        <v>0</v>
      </c>
      <c r="Y27" s="5" t="e">
        <f t="shared" ref="Y27" si="33">X27/V27</f>
        <v>#DIV/0!</v>
      </c>
    </row>
    <row r="28" spans="1:25" x14ac:dyDescent="0.2">
      <c r="A28" s="6"/>
      <c r="B28" s="1"/>
      <c r="C28" s="1"/>
      <c r="D28" s="1"/>
      <c r="E28" s="1"/>
      <c r="F28" s="1"/>
      <c r="G28" s="5"/>
      <c r="H28" s="1"/>
      <c r="I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>
        <f t="shared" ref="X28" si="34">V28-W28</f>
        <v>0</v>
      </c>
      <c r="Y28" s="5" t="e">
        <f t="shared" ref="Y28" si="35">X28/V28</f>
        <v>#DIV/0!</v>
      </c>
    </row>
    <row r="29" spans="1:25" x14ac:dyDescent="0.2">
      <c r="A29" s="1"/>
      <c r="B29" s="1"/>
      <c r="C29" s="1"/>
      <c r="D29" s="1"/>
      <c r="E29" s="1"/>
      <c r="F29" s="1"/>
      <c r="G29" s="5"/>
      <c r="H29" s="1"/>
      <c r="I29" s="1"/>
      <c r="K29" s="1"/>
      <c r="L29" s="1"/>
      <c r="M29" s="2"/>
      <c r="N29" s="1"/>
      <c r="O29" s="1"/>
      <c r="P29" s="1"/>
      <c r="Q29" s="1"/>
      <c r="R29" s="1"/>
      <c r="T29" s="1"/>
      <c r="U29" s="1"/>
      <c r="V29" s="1"/>
      <c r="W29" s="1"/>
      <c r="X29" s="1">
        <f t="shared" ref="X29" si="36">V29-W29</f>
        <v>0</v>
      </c>
      <c r="Y29" s="5" t="e">
        <f t="shared" ref="Y29" si="37">X29/V29</f>
        <v>#DIV/0!</v>
      </c>
    </row>
    <row r="30" spans="1:25" x14ac:dyDescent="0.2">
      <c r="A30" s="17"/>
      <c r="B30" s="1"/>
      <c r="C30" s="1"/>
      <c r="D30" s="1"/>
      <c r="E30" s="1"/>
      <c r="F30" s="1"/>
      <c r="G30" s="5"/>
      <c r="H30" s="1"/>
      <c r="I30" s="1"/>
      <c r="K30" s="1"/>
      <c r="L30" s="1"/>
      <c r="M30" s="2"/>
      <c r="N30" s="1"/>
      <c r="O30" s="1"/>
      <c r="P30" s="1"/>
      <c r="Q30" s="1"/>
      <c r="R30" s="1"/>
      <c r="T30" s="1"/>
      <c r="U30" s="1"/>
      <c r="V30" s="1"/>
      <c r="W30" s="1"/>
      <c r="X30" s="1">
        <f t="shared" ref="X30" si="38">V30-W30</f>
        <v>0</v>
      </c>
      <c r="Y30" s="5" t="e">
        <f t="shared" ref="Y30" si="39">X30/V30</f>
        <v>#DIV/0!</v>
      </c>
    </row>
    <row r="31" spans="1:25" x14ac:dyDescent="0.2">
      <c r="A31" s="1"/>
      <c r="B31" s="1"/>
      <c r="C31" s="1"/>
      <c r="D31" s="1"/>
      <c r="E31" s="1"/>
      <c r="F31" s="1"/>
      <c r="G31" s="5"/>
      <c r="H31" s="1"/>
      <c r="I31" s="1"/>
      <c r="K31" s="1"/>
      <c r="L31" s="1"/>
      <c r="M31" s="2"/>
      <c r="N31" s="1"/>
      <c r="O31" s="1"/>
      <c r="P31" s="1"/>
      <c r="Q31" s="1"/>
      <c r="R31" s="1"/>
      <c r="T31" s="1"/>
      <c r="U31" s="1"/>
      <c r="V31" s="1"/>
      <c r="W31" s="1"/>
      <c r="X31" s="1">
        <f t="shared" ref="X31" si="40">V31-W31</f>
        <v>0</v>
      </c>
      <c r="Y31" s="5" t="e">
        <f t="shared" ref="Y31:Y32" si="41">X31/V31</f>
        <v>#DIV/0!</v>
      </c>
    </row>
    <row r="32" spans="1:25" x14ac:dyDescent="0.2">
      <c r="A32" s="6"/>
      <c r="B32" s="1"/>
      <c r="D32" s="1"/>
      <c r="E32" s="1"/>
      <c r="G32" s="5"/>
      <c r="H32" s="1"/>
      <c r="I32" s="1"/>
      <c r="N32" s="1"/>
      <c r="V32" s="1"/>
      <c r="W32" s="1"/>
      <c r="X32" s="1">
        <f t="shared" ref="X32" si="42">V32-W32</f>
        <v>0</v>
      </c>
      <c r="Y32" s="5" t="e">
        <f t="shared" si="41"/>
        <v>#DIV/0!</v>
      </c>
    </row>
    <row r="33" spans="1:25" x14ac:dyDescent="0.2">
      <c r="A33" s="1"/>
      <c r="B33" s="1"/>
      <c r="C33" s="1"/>
      <c r="D33" s="1"/>
      <c r="E33" s="1"/>
      <c r="F33" s="1"/>
      <c r="G33" s="5"/>
      <c r="H33" s="1"/>
      <c r="I33" s="1"/>
      <c r="K33" s="1"/>
      <c r="L33" s="1"/>
      <c r="M33" s="2"/>
      <c r="N33" s="1"/>
      <c r="O33" s="1"/>
      <c r="P33" s="1"/>
      <c r="Q33" s="1"/>
      <c r="R33" s="1"/>
      <c r="T33" s="1"/>
      <c r="U33" s="1"/>
      <c r="V33" s="1"/>
      <c r="W33" s="1"/>
      <c r="X33" s="1">
        <f t="shared" ref="X33:X34" si="43">V33-W33</f>
        <v>0</v>
      </c>
      <c r="Y33" s="5" t="e">
        <f t="shared" ref="Y33:Y34" si="44">X33/V33</f>
        <v>#DIV/0!</v>
      </c>
    </row>
    <row r="34" spans="1:25" x14ac:dyDescent="0.2">
      <c r="A34" s="6"/>
      <c r="B34" s="1"/>
      <c r="C34" s="1"/>
      <c r="D34" s="1"/>
      <c r="E34" s="1"/>
      <c r="F34" s="1"/>
      <c r="G34" s="5"/>
      <c r="H34" s="1"/>
      <c r="I34" s="1"/>
      <c r="K34" s="1"/>
      <c r="L34" s="1"/>
      <c r="M34" s="2"/>
      <c r="N34" s="1"/>
      <c r="O34" s="1"/>
      <c r="P34" s="1"/>
      <c r="Q34" s="1"/>
      <c r="R34" s="1"/>
      <c r="T34" s="1"/>
      <c r="U34" s="1"/>
      <c r="V34" s="1"/>
      <c r="W34" s="1"/>
      <c r="X34" s="1">
        <f t="shared" si="43"/>
        <v>0</v>
      </c>
      <c r="Y34" s="5" t="e">
        <f t="shared" si="44"/>
        <v>#DIV/0!</v>
      </c>
    </row>
    <row r="35" spans="1:25" x14ac:dyDescent="0.2">
      <c r="A35" s="6"/>
      <c r="B35" s="1"/>
      <c r="C35" s="1"/>
      <c r="D35" s="1"/>
      <c r="E35" s="1"/>
      <c r="F35" s="1"/>
      <c r="G35" s="5"/>
      <c r="H35" s="1"/>
      <c r="I35" s="1"/>
      <c r="K35" s="1"/>
      <c r="L35" s="1"/>
      <c r="M35" s="2"/>
      <c r="N35" s="1"/>
      <c r="O35" s="1"/>
      <c r="P35" s="1"/>
      <c r="Q35" s="1"/>
      <c r="R35" s="1"/>
      <c r="T35" s="1"/>
      <c r="U35" s="1"/>
      <c r="V35" s="1"/>
      <c r="W35" s="1"/>
      <c r="X35" s="1">
        <f t="shared" ref="X35" si="45">V35-W35</f>
        <v>0</v>
      </c>
      <c r="Y35" s="5" t="e">
        <f t="shared" ref="Y35" si="46">X35/V35</f>
        <v>#DIV/0!</v>
      </c>
    </row>
    <row r="36" spans="1:25" x14ac:dyDescent="0.2">
      <c r="A36" s="6"/>
      <c r="B36" s="1"/>
      <c r="C36" s="1"/>
      <c r="D36" s="1"/>
      <c r="E36" s="1"/>
      <c r="F36" s="1"/>
      <c r="G36" s="5"/>
      <c r="H36" s="1"/>
      <c r="I36" s="1"/>
      <c r="K36" s="1"/>
      <c r="L36" s="1"/>
      <c r="M36" s="2"/>
      <c r="N36" s="1"/>
      <c r="O36" s="1"/>
      <c r="P36" s="1"/>
      <c r="Q36" s="1"/>
      <c r="R36" s="1"/>
      <c r="T36" s="1"/>
      <c r="U36" s="1"/>
      <c r="V36" s="1"/>
      <c r="W36" s="1"/>
      <c r="X36" s="1">
        <f t="shared" ref="X36" si="47">V36-W36</f>
        <v>0</v>
      </c>
      <c r="Y36" s="5" t="e">
        <f t="shared" ref="Y36" si="48">X36/V36</f>
        <v>#DIV/0!</v>
      </c>
    </row>
    <row r="37" spans="1:25" x14ac:dyDescent="0.2">
      <c r="A37" s="1"/>
      <c r="B37" s="1"/>
      <c r="C37" s="1"/>
      <c r="D37" s="1"/>
      <c r="E37" s="1"/>
      <c r="F37" s="1"/>
      <c r="G37" s="5"/>
      <c r="H37" s="1"/>
      <c r="I37" s="1"/>
      <c r="K37" s="1"/>
      <c r="L37" s="1"/>
      <c r="M37" s="2"/>
      <c r="N37" s="1"/>
      <c r="O37" s="1"/>
      <c r="P37" s="1"/>
      <c r="Q37" s="1"/>
      <c r="R37" s="1"/>
      <c r="T37" s="1"/>
      <c r="U37" s="1"/>
      <c r="V37" s="1"/>
      <c r="W37" s="1"/>
      <c r="X37" s="1">
        <f t="shared" ref="X37" si="49">V37-W37</f>
        <v>0</v>
      </c>
      <c r="Y37" s="5" t="e">
        <f t="shared" ref="Y37" si="50">X37/V37</f>
        <v>#DIV/0!</v>
      </c>
    </row>
    <row r="38" spans="1:25" x14ac:dyDescent="0.2">
      <c r="A38" s="6"/>
      <c r="B38" s="1"/>
      <c r="C38" s="1"/>
      <c r="D38" s="1"/>
      <c r="E38" s="1"/>
      <c r="F38" s="1"/>
      <c r="G38" s="5"/>
      <c r="H38" s="1"/>
      <c r="I38" s="1"/>
      <c r="K38" s="1"/>
      <c r="L38" s="1"/>
      <c r="M38" s="2"/>
      <c r="N38" s="1"/>
      <c r="O38" s="1"/>
      <c r="P38" s="1"/>
      <c r="Q38" s="1"/>
      <c r="R38" s="1"/>
      <c r="T38" s="1"/>
      <c r="U38" s="1"/>
      <c r="V38" s="1"/>
      <c r="W38" s="1"/>
      <c r="X38" s="1">
        <f t="shared" ref="X38" si="51">V38-W38</f>
        <v>0</v>
      </c>
      <c r="Y38" s="5" t="e">
        <f t="shared" ref="Y38" si="52">X38/V38</f>
        <v>#DIV/0!</v>
      </c>
    </row>
    <row r="39" spans="1:25" x14ac:dyDescent="0.2">
      <c r="A39" s="1"/>
      <c r="B39" s="1"/>
      <c r="C39" s="1"/>
      <c r="D39" s="1"/>
      <c r="E39" s="1"/>
      <c r="F39" s="1"/>
      <c r="G39" s="5"/>
      <c r="H39" s="1"/>
      <c r="I39" s="1"/>
      <c r="K39" s="1"/>
      <c r="L39" s="1"/>
      <c r="M39" s="2"/>
      <c r="N39" s="1"/>
      <c r="O39" s="1"/>
      <c r="P39" s="1"/>
      <c r="Q39" s="1"/>
      <c r="R39" s="1"/>
      <c r="T39" s="1"/>
      <c r="U39" s="1"/>
      <c r="V39" s="1"/>
      <c r="W39" s="1"/>
      <c r="X39" s="1">
        <f t="shared" ref="X39" si="53">V39-W39</f>
        <v>0</v>
      </c>
      <c r="Y39" s="5" t="e">
        <f t="shared" ref="Y39" si="54">X39/V39</f>
        <v>#DIV/0!</v>
      </c>
    </row>
    <row r="40" spans="1:25" x14ac:dyDescent="0.2">
      <c r="A40" s="1"/>
      <c r="B40" s="1"/>
      <c r="C40" s="1"/>
      <c r="D40" s="1"/>
      <c r="E40" s="1"/>
      <c r="F40" s="1"/>
      <c r="G40" s="5"/>
      <c r="H40" s="1"/>
      <c r="I40" s="1"/>
      <c r="K40" s="1"/>
      <c r="L40" s="1"/>
      <c r="M40" s="1"/>
      <c r="N40" s="1"/>
      <c r="O40" s="1"/>
      <c r="P40" s="1"/>
      <c r="Q40" s="1"/>
      <c r="R40" s="1"/>
      <c r="T40" s="1"/>
      <c r="U40" s="1"/>
      <c r="V40" s="1"/>
      <c r="W40" s="1"/>
      <c r="X40" s="1">
        <f t="shared" ref="X40" si="55">V40-W40</f>
        <v>0</v>
      </c>
      <c r="Y40" s="5" t="e">
        <f t="shared" ref="Y40" si="56">X40/V40</f>
        <v>#DIV/0!</v>
      </c>
    </row>
    <row r="41" spans="1:25" x14ac:dyDescent="0.2">
      <c r="A41" s="3"/>
      <c r="B41" s="3"/>
      <c r="C41" s="3"/>
      <c r="D41" s="3"/>
      <c r="E41" s="3"/>
      <c r="F41" s="3"/>
      <c r="G41" s="10"/>
      <c r="H41" s="3"/>
      <c r="I41" s="3"/>
      <c r="J41" s="10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4"/>
      <c r="W41" s="4"/>
      <c r="X41" s="4"/>
      <c r="Y41" s="4"/>
    </row>
    <row r="42" spans="1:25" x14ac:dyDescent="0.2">
      <c r="A42" s="1" t="s">
        <v>12</v>
      </c>
      <c r="B42" s="1">
        <f>SUM(B5:B41)</f>
        <v>10</v>
      </c>
      <c r="C42" s="1">
        <f>AVERAGE(D5:D41)</f>
        <v>0.88888888888888884</v>
      </c>
      <c r="D42" s="1">
        <f>SUM(D5:D41)</f>
        <v>8</v>
      </c>
      <c r="E42" s="1">
        <f t="shared" ref="E42:F42" si="57">SUM(E5:E41)</f>
        <v>0</v>
      </c>
      <c r="F42" s="1">
        <f t="shared" si="57"/>
        <v>4</v>
      </c>
      <c r="G42" s="7">
        <f>E42/F42</f>
        <v>0</v>
      </c>
      <c r="H42" s="1">
        <f>SUM(H5:H41)</f>
        <v>1</v>
      </c>
      <c r="I42" s="1">
        <f>SUM(I5:I41)</f>
        <v>3</v>
      </c>
      <c r="J42" s="5">
        <f>H42/I42</f>
        <v>0.33333333333333331</v>
      </c>
      <c r="K42" s="1">
        <f t="shared" ref="K42:X42" si="58">SUM(K5:K41)</f>
        <v>2</v>
      </c>
      <c r="L42" s="1">
        <f t="shared" si="58"/>
        <v>2</v>
      </c>
      <c r="M42" s="2">
        <f>K42/L42</f>
        <v>1</v>
      </c>
      <c r="N42" s="1">
        <f t="shared" si="58"/>
        <v>1</v>
      </c>
      <c r="O42" s="1">
        <f t="shared" si="58"/>
        <v>10</v>
      </c>
      <c r="P42" s="1">
        <f t="shared" si="58"/>
        <v>11</v>
      </c>
      <c r="Q42" s="1">
        <f t="shared" si="58"/>
        <v>4</v>
      </c>
      <c r="R42" s="1">
        <f t="shared" si="58"/>
        <v>0</v>
      </c>
      <c r="S42" s="1">
        <f t="shared" si="58"/>
        <v>4</v>
      </c>
      <c r="T42" s="1">
        <f t="shared" si="58"/>
        <v>4</v>
      </c>
      <c r="U42" s="1">
        <f t="shared" si="58"/>
        <v>0</v>
      </c>
      <c r="V42" s="1">
        <f t="shared" si="58"/>
        <v>30</v>
      </c>
      <c r="W42" s="1">
        <f t="shared" si="58"/>
        <v>10</v>
      </c>
      <c r="X42" s="1">
        <f t="shared" si="58"/>
        <v>20</v>
      </c>
      <c r="Y42" s="5">
        <f t="shared" ref="Y42" si="59">X42/V42</f>
        <v>0.66666666666666663</v>
      </c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73BC-E155-7844-9B0C-07C97684C7CC}">
  <dimension ref="A1:Y41"/>
  <sheetViews>
    <sheetView topLeftCell="A3" workbookViewId="0">
      <pane ySplit="1080" topLeftCell="A27" activePane="bottomLeft"/>
      <selection activeCell="A3" sqref="A3"/>
      <selection pane="bottomLeft" activeCell="U12" sqref="U12"/>
    </sheetView>
  </sheetViews>
  <sheetFormatPr baseColWidth="10" defaultRowHeight="16" x14ac:dyDescent="0.2"/>
  <cols>
    <col min="1" max="1" width="23.6640625" bestFit="1" customWidth="1"/>
    <col min="2" max="2" width="3.1640625" bestFit="1" customWidth="1"/>
    <col min="3" max="3" width="4.5" bestFit="1" customWidth="1"/>
    <col min="4" max="5" width="6.1640625" bestFit="1" customWidth="1"/>
    <col min="6" max="6" width="5.6640625" bestFit="1" customWidth="1"/>
    <col min="7" max="7" width="6.1640625" style="13" bestFit="1" customWidth="1"/>
    <col min="8" max="8" width="6.1640625" bestFit="1" customWidth="1"/>
    <col min="9" max="9" width="5.6640625" bestFit="1" customWidth="1"/>
    <col min="10" max="10" width="6.1640625" style="13" bestFit="1" customWidth="1"/>
    <col min="11" max="11" width="4.83203125" bestFit="1" customWidth="1"/>
    <col min="12" max="12" width="4.33203125" bestFit="1" customWidth="1"/>
    <col min="13" max="13" width="7.1640625" style="13" bestFit="1" customWidth="1"/>
    <col min="14" max="14" width="6.1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5.164062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84</v>
      </c>
    </row>
    <row r="3" spans="1:25" x14ac:dyDescent="0.2">
      <c r="A3" s="1"/>
      <c r="B3" s="1"/>
      <c r="C3" s="1"/>
      <c r="D3" s="1"/>
      <c r="E3" s="1"/>
      <c r="F3" s="1"/>
      <c r="G3" s="5"/>
      <c r="H3" s="1"/>
      <c r="I3" s="1"/>
      <c r="J3" s="5"/>
      <c r="K3" s="1"/>
      <c r="L3" s="1"/>
      <c r="M3" s="5"/>
      <c r="N3" s="1" t="s">
        <v>17</v>
      </c>
      <c r="O3" s="1"/>
      <c r="P3" s="1"/>
      <c r="Q3" s="1"/>
      <c r="R3" s="1"/>
      <c r="S3" s="1"/>
      <c r="T3" s="1"/>
      <c r="U3" s="1"/>
      <c r="V3" s="1" t="s">
        <v>52</v>
      </c>
      <c r="W3" s="1" t="s">
        <v>53</v>
      </c>
      <c r="X3" s="1"/>
      <c r="Y3" s="1" t="s">
        <v>48</v>
      </c>
    </row>
    <row r="4" spans="1:25" x14ac:dyDescent="0.2">
      <c r="A4" s="1" t="s">
        <v>16</v>
      </c>
      <c r="B4" s="1" t="s">
        <v>11</v>
      </c>
      <c r="C4" s="1" t="s">
        <v>32</v>
      </c>
      <c r="D4" s="1" t="s">
        <v>1</v>
      </c>
      <c r="E4" s="1" t="s">
        <v>10</v>
      </c>
      <c r="F4" s="1" t="s">
        <v>2</v>
      </c>
      <c r="G4" s="5" t="s">
        <v>3</v>
      </c>
      <c r="H4" s="1" t="s">
        <v>5</v>
      </c>
      <c r="I4" s="1" t="s">
        <v>4</v>
      </c>
      <c r="J4" s="5" t="s">
        <v>6</v>
      </c>
      <c r="K4" s="1" t="s">
        <v>7</v>
      </c>
      <c r="L4" s="1" t="s">
        <v>8</v>
      </c>
      <c r="M4" s="5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19</v>
      </c>
      <c r="S4" s="1" t="s">
        <v>20</v>
      </c>
      <c r="T4" s="1" t="s">
        <v>9</v>
      </c>
      <c r="U4" s="1" t="s">
        <v>21</v>
      </c>
      <c r="V4" s="1" t="s">
        <v>54</v>
      </c>
      <c r="W4" s="1" t="s">
        <v>54</v>
      </c>
      <c r="X4" s="1" t="s">
        <v>47</v>
      </c>
      <c r="Y4" s="1" t="s">
        <v>49</v>
      </c>
    </row>
    <row r="5" spans="1:25" x14ac:dyDescent="0.2">
      <c r="A5" s="1" t="s">
        <v>78</v>
      </c>
      <c r="B5" s="1">
        <v>1</v>
      </c>
      <c r="C5" s="1"/>
      <c r="D5" s="1">
        <v>0</v>
      </c>
      <c r="E5" s="1"/>
      <c r="F5" s="1"/>
      <c r="G5" s="5" t="e">
        <f t="shared" ref="G5" si="0">E5/F5</f>
        <v>#DIV/0!</v>
      </c>
      <c r="H5" s="1">
        <v>0</v>
      </c>
      <c r="I5" s="1">
        <v>3</v>
      </c>
      <c r="J5" s="5">
        <f t="shared" ref="J5" si="1">H5/I5</f>
        <v>0</v>
      </c>
      <c r="K5" s="1"/>
      <c r="L5" s="1"/>
      <c r="M5" s="5"/>
      <c r="N5" s="1"/>
      <c r="O5" s="1"/>
      <c r="P5" s="1"/>
      <c r="Q5" s="1"/>
      <c r="R5" s="1"/>
      <c r="S5" s="1"/>
      <c r="T5" s="1"/>
      <c r="U5" s="1"/>
      <c r="V5" s="1">
        <f t="shared" ref="V5:V16" si="2">D5+E5+H5+K5+P5+Q5+R5+S5+U5</f>
        <v>0</v>
      </c>
      <c r="W5" s="1">
        <f t="shared" ref="W5:W16" si="3">F5-E5+I5-H5+L5-K5+T5</f>
        <v>3</v>
      </c>
      <c r="X5" s="1">
        <f t="shared" ref="X5:X16" si="4">V5-W5</f>
        <v>-3</v>
      </c>
      <c r="Y5" s="5" t="e">
        <f>X5/V5</f>
        <v>#DIV/0!</v>
      </c>
    </row>
    <row r="6" spans="1:25" x14ac:dyDescent="0.2">
      <c r="A6" s="6" t="s">
        <v>80</v>
      </c>
      <c r="B6" s="1">
        <v>1</v>
      </c>
      <c r="C6" s="1"/>
      <c r="D6" s="1">
        <v>0</v>
      </c>
      <c r="E6" s="1"/>
      <c r="F6" s="1"/>
      <c r="G6" s="5"/>
      <c r="H6" s="1"/>
      <c r="I6" s="1"/>
      <c r="J6" s="5"/>
      <c r="K6" s="1"/>
      <c r="L6" s="1"/>
      <c r="M6" s="5"/>
      <c r="N6" s="1">
        <v>1</v>
      </c>
      <c r="O6" s="1"/>
      <c r="P6" s="1">
        <f>N6+O6</f>
        <v>1</v>
      </c>
      <c r="Q6" s="1">
        <v>1</v>
      </c>
      <c r="R6" s="1"/>
      <c r="S6" s="1"/>
      <c r="T6" s="1"/>
      <c r="U6" s="1"/>
      <c r="V6" s="1">
        <f t="shared" si="2"/>
        <v>2</v>
      </c>
      <c r="W6" s="1">
        <f t="shared" si="3"/>
        <v>0</v>
      </c>
      <c r="X6" s="1">
        <f t="shared" si="4"/>
        <v>2</v>
      </c>
      <c r="Y6" s="5">
        <f>X6/V6</f>
        <v>1</v>
      </c>
    </row>
    <row r="7" spans="1:25" x14ac:dyDescent="0.2">
      <c r="A7" s="6" t="s">
        <v>71</v>
      </c>
      <c r="B7" s="1">
        <v>1</v>
      </c>
      <c r="C7" s="1"/>
      <c r="D7" s="1">
        <v>0</v>
      </c>
      <c r="E7" s="1"/>
      <c r="F7" s="1"/>
      <c r="G7" s="5"/>
      <c r="H7" s="1">
        <v>0</v>
      </c>
      <c r="I7" s="1">
        <v>2</v>
      </c>
      <c r="J7" s="5"/>
      <c r="K7" s="1"/>
      <c r="L7" s="1"/>
      <c r="M7" s="5"/>
      <c r="N7" s="1"/>
      <c r="O7" s="1"/>
      <c r="P7" s="1">
        <f t="shared" ref="P7:P18" si="5">N7+O7</f>
        <v>0</v>
      </c>
      <c r="Q7" s="1">
        <v>2</v>
      </c>
      <c r="R7" s="1"/>
      <c r="S7" s="1"/>
      <c r="T7" s="1">
        <v>1</v>
      </c>
      <c r="U7" s="1"/>
      <c r="V7" s="1">
        <f t="shared" si="2"/>
        <v>2</v>
      </c>
      <c r="W7" s="1">
        <f t="shared" si="3"/>
        <v>3</v>
      </c>
      <c r="X7" s="1">
        <f t="shared" si="4"/>
        <v>-1</v>
      </c>
      <c r="Y7" s="5">
        <f>X7/V7</f>
        <v>-0.5</v>
      </c>
    </row>
    <row r="8" spans="1:25" x14ac:dyDescent="0.2">
      <c r="A8" s="6" t="s">
        <v>40</v>
      </c>
      <c r="B8" s="1">
        <v>1</v>
      </c>
      <c r="C8" s="1"/>
      <c r="D8" s="1">
        <v>0</v>
      </c>
      <c r="E8" s="1"/>
      <c r="F8" s="1"/>
      <c r="G8" s="5"/>
      <c r="H8" s="1"/>
      <c r="I8" s="1"/>
      <c r="J8" s="5"/>
      <c r="K8" s="1"/>
      <c r="L8" s="1"/>
      <c r="M8" s="5"/>
      <c r="N8" s="1"/>
      <c r="O8" s="1"/>
      <c r="P8" s="1">
        <f t="shared" si="5"/>
        <v>0</v>
      </c>
      <c r="Q8" s="1"/>
      <c r="R8" s="1"/>
      <c r="S8" s="1"/>
      <c r="T8" s="1"/>
      <c r="U8" s="1"/>
      <c r="V8" s="1">
        <f t="shared" si="2"/>
        <v>0</v>
      </c>
      <c r="W8" s="1">
        <f t="shared" si="3"/>
        <v>0</v>
      </c>
      <c r="X8" s="1">
        <f t="shared" si="4"/>
        <v>0</v>
      </c>
      <c r="Y8" s="5" t="e">
        <f>X8/V8</f>
        <v>#DIV/0!</v>
      </c>
    </row>
    <row r="9" spans="1:25" x14ac:dyDescent="0.2">
      <c r="A9" s="17" t="s">
        <v>117</v>
      </c>
      <c r="B9" s="1">
        <v>1</v>
      </c>
      <c r="C9" s="1"/>
      <c r="D9" s="1">
        <v>3</v>
      </c>
      <c r="E9" s="1">
        <v>0</v>
      </c>
      <c r="F9" s="1">
        <v>1</v>
      </c>
      <c r="G9" s="5"/>
      <c r="H9" s="1">
        <v>1</v>
      </c>
      <c r="I9" s="1">
        <v>2</v>
      </c>
      <c r="J9" s="5"/>
      <c r="K9" s="1"/>
      <c r="L9" s="1"/>
      <c r="M9" s="5"/>
      <c r="N9" s="1"/>
      <c r="O9" s="1">
        <v>1</v>
      </c>
      <c r="P9" s="1">
        <f t="shared" si="5"/>
        <v>1</v>
      </c>
      <c r="Q9" s="1"/>
      <c r="R9" s="1"/>
      <c r="S9" s="1"/>
      <c r="T9" s="1">
        <v>4</v>
      </c>
      <c r="U9" s="1"/>
      <c r="V9" s="1">
        <f t="shared" si="2"/>
        <v>5</v>
      </c>
      <c r="W9" s="1">
        <f t="shared" si="3"/>
        <v>6</v>
      </c>
      <c r="X9" s="1">
        <f t="shared" si="4"/>
        <v>-1</v>
      </c>
      <c r="Y9" s="5">
        <f>X9/V9</f>
        <v>-0.2</v>
      </c>
    </row>
    <row r="10" spans="1:25" x14ac:dyDescent="0.2">
      <c r="A10" s="6" t="s">
        <v>122</v>
      </c>
      <c r="B10" s="1">
        <v>1</v>
      </c>
      <c r="C10" s="1"/>
      <c r="D10" s="1">
        <v>2</v>
      </c>
      <c r="E10" s="1">
        <v>1</v>
      </c>
      <c r="F10" s="1">
        <v>1</v>
      </c>
      <c r="G10" s="5"/>
      <c r="H10" s="1"/>
      <c r="I10" s="1"/>
      <c r="J10" s="5"/>
      <c r="K10" s="1"/>
      <c r="L10" s="1"/>
      <c r="M10" s="5"/>
      <c r="N10" s="1"/>
      <c r="O10" s="1"/>
      <c r="P10" s="1">
        <f t="shared" si="5"/>
        <v>0</v>
      </c>
      <c r="Q10" s="1"/>
      <c r="R10" s="1"/>
      <c r="S10" s="1"/>
      <c r="T10" s="1">
        <v>1</v>
      </c>
      <c r="U10" s="1"/>
      <c r="V10" s="1">
        <f t="shared" si="2"/>
        <v>3</v>
      </c>
      <c r="W10" s="1">
        <f t="shared" si="3"/>
        <v>1</v>
      </c>
      <c r="X10" s="1">
        <f t="shared" si="4"/>
        <v>2</v>
      </c>
      <c r="Y10" s="5">
        <f t="shared" ref="Y10:Y11" si="6">X10/V10</f>
        <v>0.66666666666666663</v>
      </c>
    </row>
    <row r="11" spans="1:25" x14ac:dyDescent="0.2">
      <c r="A11" s="17" t="s">
        <v>126</v>
      </c>
      <c r="B11" s="1">
        <v>1</v>
      </c>
      <c r="C11" s="1"/>
      <c r="D11" s="1">
        <v>0</v>
      </c>
      <c r="E11" s="1">
        <v>0</v>
      </c>
      <c r="F11" s="1">
        <v>1</v>
      </c>
      <c r="G11" s="5"/>
      <c r="H11" s="1"/>
      <c r="I11" s="1"/>
      <c r="J11" s="5"/>
      <c r="K11" s="1"/>
      <c r="L11" s="1"/>
      <c r="M11" s="5"/>
      <c r="N11" s="1"/>
      <c r="O11" s="1"/>
      <c r="P11" s="1">
        <f t="shared" si="5"/>
        <v>0</v>
      </c>
      <c r="Q11" s="1">
        <v>2</v>
      </c>
      <c r="R11" s="1"/>
      <c r="S11" s="1"/>
      <c r="T11" s="1">
        <v>1</v>
      </c>
      <c r="U11" s="1"/>
      <c r="V11" s="1">
        <f t="shared" si="2"/>
        <v>2</v>
      </c>
      <c r="W11" s="1">
        <f t="shared" si="3"/>
        <v>2</v>
      </c>
      <c r="X11" s="1">
        <f t="shared" si="4"/>
        <v>0</v>
      </c>
      <c r="Y11" s="5">
        <f t="shared" si="6"/>
        <v>0</v>
      </c>
    </row>
    <row r="12" spans="1:25" x14ac:dyDescent="0.2">
      <c r="A12" s="6" t="s">
        <v>128</v>
      </c>
      <c r="B12" s="1">
        <v>1</v>
      </c>
      <c r="C12" s="1"/>
      <c r="D12" s="1">
        <v>2</v>
      </c>
      <c r="E12" s="1">
        <v>1</v>
      </c>
      <c r="F12" s="1">
        <v>1</v>
      </c>
      <c r="G12" s="5"/>
      <c r="H12" s="1"/>
      <c r="I12" s="1"/>
      <c r="J12" s="5"/>
      <c r="K12" s="1"/>
      <c r="L12" s="1"/>
      <c r="M12" s="5"/>
      <c r="N12" s="1"/>
      <c r="O12" s="1"/>
      <c r="P12" s="1">
        <f t="shared" si="5"/>
        <v>0</v>
      </c>
      <c r="Q12" s="1"/>
      <c r="R12" s="1"/>
      <c r="S12" s="1"/>
      <c r="T12" s="1">
        <v>1</v>
      </c>
      <c r="U12" s="1"/>
      <c r="V12" s="1">
        <f t="shared" si="2"/>
        <v>3</v>
      </c>
      <c r="W12" s="1">
        <f t="shared" si="3"/>
        <v>1</v>
      </c>
      <c r="X12" s="1">
        <f t="shared" si="4"/>
        <v>2</v>
      </c>
      <c r="Y12" s="5">
        <f t="shared" ref="Y12" si="7">X12/V12</f>
        <v>0.66666666666666663</v>
      </c>
    </row>
    <row r="13" spans="1:25" x14ac:dyDescent="0.2">
      <c r="A13" s="6"/>
      <c r="B13" s="1"/>
      <c r="C13" s="1"/>
      <c r="D13" s="1"/>
      <c r="E13" s="1"/>
      <c r="F13" s="1"/>
      <c r="G13" s="5"/>
      <c r="H13" s="1"/>
      <c r="I13" s="1"/>
      <c r="J13" s="5"/>
      <c r="K13" s="1"/>
      <c r="L13" s="1"/>
      <c r="M13" s="5"/>
      <c r="N13" s="1"/>
      <c r="O13" s="1"/>
      <c r="P13" s="1">
        <f t="shared" si="5"/>
        <v>0</v>
      </c>
      <c r="Q13" s="1"/>
      <c r="R13" s="1"/>
      <c r="S13" s="1"/>
      <c r="T13" s="1"/>
      <c r="U13" s="1"/>
      <c r="V13" s="1">
        <f t="shared" si="2"/>
        <v>0</v>
      </c>
      <c r="W13" s="1">
        <f t="shared" si="3"/>
        <v>0</v>
      </c>
      <c r="X13" s="1">
        <f t="shared" si="4"/>
        <v>0</v>
      </c>
      <c r="Y13" s="5" t="e">
        <f t="shared" ref="Y13:Y16" si="8">X13/V13</f>
        <v>#DIV/0!</v>
      </c>
    </row>
    <row r="14" spans="1:25" x14ac:dyDescent="0.2">
      <c r="A14" s="6"/>
      <c r="B14" s="1"/>
      <c r="C14" s="1"/>
      <c r="D14" s="1"/>
      <c r="E14" s="1"/>
      <c r="F14" s="1"/>
      <c r="G14" s="5"/>
      <c r="H14" s="1"/>
      <c r="I14" s="1"/>
      <c r="J14" s="5"/>
      <c r="K14" s="1"/>
      <c r="L14" s="1"/>
      <c r="M14" s="5"/>
      <c r="N14" s="1"/>
      <c r="O14" s="1"/>
      <c r="P14" s="1">
        <f t="shared" si="5"/>
        <v>0</v>
      </c>
      <c r="Q14" s="1"/>
      <c r="R14" s="1"/>
      <c r="S14" s="1"/>
      <c r="T14" s="1"/>
      <c r="U14" s="1"/>
      <c r="V14" s="1">
        <f t="shared" si="2"/>
        <v>0</v>
      </c>
      <c r="W14" s="1">
        <f t="shared" si="3"/>
        <v>0</v>
      </c>
      <c r="X14" s="1">
        <f t="shared" si="4"/>
        <v>0</v>
      </c>
      <c r="Y14" s="5" t="e">
        <f t="shared" si="8"/>
        <v>#DIV/0!</v>
      </c>
    </row>
    <row r="15" spans="1:25" x14ac:dyDescent="0.2">
      <c r="A15" s="6"/>
      <c r="B15" s="1"/>
      <c r="C15" s="1"/>
      <c r="D15" s="1"/>
      <c r="E15" s="1"/>
      <c r="F15" s="1"/>
      <c r="G15" s="5"/>
      <c r="H15" s="1"/>
      <c r="I15" s="1"/>
      <c r="J15" s="5"/>
      <c r="K15" s="1"/>
      <c r="L15" s="1"/>
      <c r="M15" s="5"/>
      <c r="N15" s="1"/>
      <c r="O15" s="1"/>
      <c r="P15" s="1">
        <f t="shared" si="5"/>
        <v>0</v>
      </c>
      <c r="Q15" s="1"/>
      <c r="R15" s="1"/>
      <c r="S15" s="1"/>
      <c r="T15" s="1"/>
      <c r="U15" s="1"/>
      <c r="V15" s="1">
        <f t="shared" si="2"/>
        <v>0</v>
      </c>
      <c r="W15" s="1">
        <f t="shared" si="3"/>
        <v>0</v>
      </c>
      <c r="X15" s="1">
        <f t="shared" si="4"/>
        <v>0</v>
      </c>
      <c r="Y15" s="5" t="e">
        <f t="shared" si="8"/>
        <v>#DIV/0!</v>
      </c>
    </row>
    <row r="16" spans="1:25" x14ac:dyDescent="0.2">
      <c r="A16" s="6"/>
      <c r="B16" s="1"/>
      <c r="C16" s="1"/>
      <c r="D16" s="1"/>
      <c r="E16" s="1"/>
      <c r="F16" s="1"/>
      <c r="G16" s="5"/>
      <c r="H16" s="1"/>
      <c r="I16" s="1"/>
      <c r="J16" s="5"/>
      <c r="K16" s="1"/>
      <c r="L16" s="1"/>
      <c r="M16" s="5"/>
      <c r="N16" s="1"/>
      <c r="O16" s="1"/>
      <c r="P16" s="1">
        <f t="shared" si="5"/>
        <v>0</v>
      </c>
      <c r="Q16" s="1"/>
      <c r="R16" s="1"/>
      <c r="S16" s="1"/>
      <c r="T16" s="1"/>
      <c r="U16" s="1"/>
      <c r="V16" s="1">
        <f t="shared" si="2"/>
        <v>0</v>
      </c>
      <c r="W16" s="1">
        <f t="shared" si="3"/>
        <v>0</v>
      </c>
      <c r="X16" s="1">
        <f t="shared" si="4"/>
        <v>0</v>
      </c>
      <c r="Y16" s="5" t="e">
        <f t="shared" si="8"/>
        <v>#DIV/0!</v>
      </c>
    </row>
    <row r="17" spans="1:25" x14ac:dyDescent="0.2">
      <c r="A17" s="1"/>
      <c r="B17" s="1"/>
      <c r="C17" s="1"/>
      <c r="D17" s="1"/>
      <c r="E17" s="1"/>
      <c r="F17" s="1"/>
      <c r="G17" s="5"/>
      <c r="H17" s="1"/>
      <c r="I17" s="1"/>
      <c r="J17" s="5"/>
      <c r="K17" s="1"/>
      <c r="L17" s="1"/>
      <c r="M17" s="5"/>
      <c r="N17" s="1"/>
      <c r="O17" s="1"/>
      <c r="P17" s="1">
        <f t="shared" si="5"/>
        <v>0</v>
      </c>
      <c r="Q17" s="1"/>
      <c r="R17" s="1"/>
      <c r="S17" s="1"/>
      <c r="T17" s="1"/>
      <c r="U17" s="1"/>
      <c r="V17" s="1"/>
      <c r="W17" s="1"/>
      <c r="X17" s="1"/>
      <c r="Y17" s="5" t="e">
        <f t="shared" ref="Y17" si="9">X17/V17</f>
        <v>#DIV/0!</v>
      </c>
    </row>
    <row r="18" spans="1:25" x14ac:dyDescent="0.2">
      <c r="A18" s="6"/>
      <c r="B18" s="1"/>
      <c r="C18" s="1"/>
      <c r="D18" s="1"/>
      <c r="E18" s="1"/>
      <c r="F18" s="1"/>
      <c r="G18" s="5"/>
      <c r="H18" s="1"/>
      <c r="I18" s="1"/>
      <c r="J18" s="5"/>
      <c r="K18" s="1"/>
      <c r="L18" s="1"/>
      <c r="M18" s="5"/>
      <c r="N18" s="1"/>
      <c r="O18" s="1"/>
      <c r="P18" s="1">
        <f t="shared" si="5"/>
        <v>0</v>
      </c>
      <c r="Q18" s="1"/>
      <c r="R18" s="1"/>
      <c r="S18" s="1"/>
      <c r="T18" s="1"/>
      <c r="U18" s="1"/>
      <c r="V18" s="1"/>
      <c r="W18" s="1"/>
      <c r="X18" s="1"/>
      <c r="Y18" s="5" t="e">
        <f t="shared" ref="Y18" si="10">X18/V18</f>
        <v>#DIV/0!</v>
      </c>
    </row>
    <row r="19" spans="1:25" x14ac:dyDescent="0.2">
      <c r="A19" s="1"/>
      <c r="B19" s="1"/>
      <c r="C19" s="1"/>
      <c r="D19" s="1"/>
      <c r="E19" s="1"/>
      <c r="F19" s="1"/>
      <c r="G19" s="5"/>
      <c r="H19" s="1"/>
      <c r="I19" s="1"/>
      <c r="J19" s="5"/>
      <c r="K19" s="1"/>
      <c r="L19" s="1"/>
      <c r="M19" s="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5" t="e">
        <f t="shared" ref="Y19" si="11">X19/V19</f>
        <v>#DIV/0!</v>
      </c>
    </row>
    <row r="20" spans="1:25" x14ac:dyDescent="0.2">
      <c r="A20" s="6"/>
      <c r="B20" s="1"/>
      <c r="C20" s="1"/>
      <c r="D20" s="1"/>
      <c r="E20" s="1"/>
      <c r="F20" s="1"/>
      <c r="G20" s="5"/>
      <c r="H20" s="1"/>
      <c r="I20" s="1"/>
      <c r="J20" s="5"/>
      <c r="K20" s="1"/>
      <c r="L20" s="1"/>
      <c r="M20" s="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5" t="e">
        <f t="shared" ref="Y20" si="12">X20/V20</f>
        <v>#DIV/0!</v>
      </c>
    </row>
    <row r="21" spans="1:25" x14ac:dyDescent="0.2">
      <c r="A21" s="6"/>
      <c r="B21" s="1"/>
      <c r="C21" s="1"/>
      <c r="D21" s="1"/>
      <c r="E21" s="1"/>
      <c r="F21" s="1"/>
      <c r="G21" s="5"/>
      <c r="H21" s="1"/>
      <c r="I21" s="1"/>
      <c r="J21" s="5"/>
      <c r="K21" s="1"/>
      <c r="L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5" t="e">
        <f t="shared" ref="Y21" si="13">X21/V21</f>
        <v>#DIV/0!</v>
      </c>
    </row>
    <row r="22" spans="1:25" x14ac:dyDescent="0.2">
      <c r="A22" s="6"/>
      <c r="B22" s="1"/>
      <c r="C22" s="1"/>
      <c r="D22" s="1"/>
      <c r="E22" s="1"/>
      <c r="F22" s="1"/>
      <c r="G22" s="5"/>
      <c r="H22" s="1"/>
      <c r="I22" s="1"/>
      <c r="J22" s="5"/>
      <c r="K22" s="1"/>
      <c r="L22" s="1"/>
      <c r="M22" s="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5" t="e">
        <f t="shared" ref="Y22:Y23" si="14">X22/V22</f>
        <v>#DIV/0!</v>
      </c>
    </row>
    <row r="23" spans="1:25" x14ac:dyDescent="0.2">
      <c r="A23" s="6"/>
      <c r="B23" s="1"/>
      <c r="C23" s="1"/>
      <c r="D23" s="1"/>
      <c r="E23" s="1"/>
      <c r="F23" s="1"/>
      <c r="G23" s="5"/>
      <c r="H23" s="1"/>
      <c r="I23" s="1"/>
      <c r="J23" s="5"/>
      <c r="K23" s="1"/>
      <c r="L23" s="1"/>
      <c r="M23" s="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" t="e">
        <f t="shared" si="14"/>
        <v>#DIV/0!</v>
      </c>
    </row>
    <row r="24" spans="1:25" x14ac:dyDescent="0.2">
      <c r="A24" s="6"/>
      <c r="B24" s="1"/>
      <c r="C24" s="1"/>
      <c r="D24" s="1"/>
      <c r="E24" s="1"/>
      <c r="F24" s="1"/>
      <c r="G24" s="5"/>
      <c r="H24" s="1"/>
      <c r="I24" s="1"/>
      <c r="J24" s="5"/>
      <c r="K24" s="1"/>
      <c r="L24" s="1"/>
      <c r="M24" s="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" t="e">
        <f t="shared" ref="Y24" si="15">X24/V24</f>
        <v>#DIV/0!</v>
      </c>
    </row>
    <row r="25" spans="1:25" x14ac:dyDescent="0.2">
      <c r="A25" s="6"/>
      <c r="B25" s="1"/>
      <c r="C25" s="1"/>
      <c r="D25" s="1"/>
      <c r="E25" s="1"/>
      <c r="F25" s="1"/>
      <c r="G25" s="5"/>
      <c r="H25" s="1"/>
      <c r="I25" s="1"/>
      <c r="J25" s="5"/>
      <c r="K25" s="1"/>
      <c r="L25" s="1"/>
      <c r="M25" s="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5" t="e">
        <f t="shared" ref="Y25" si="16">X25/V25</f>
        <v>#DIV/0!</v>
      </c>
    </row>
    <row r="26" spans="1:25" x14ac:dyDescent="0.2">
      <c r="A26" s="1"/>
      <c r="B26" s="1"/>
      <c r="C26" s="1"/>
      <c r="D26" s="1"/>
      <c r="E26" s="1"/>
      <c r="F26" s="1"/>
      <c r="G26" s="5"/>
      <c r="H26" s="1"/>
      <c r="I26" s="1"/>
      <c r="J26" s="5"/>
      <c r="K26" s="1"/>
      <c r="L26" s="1"/>
      <c r="M26" s="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5" t="e">
        <f t="shared" ref="Y26" si="17">X26/V26</f>
        <v>#DIV/0!</v>
      </c>
    </row>
    <row r="27" spans="1:25" x14ac:dyDescent="0.2">
      <c r="A27" s="6"/>
      <c r="B27" s="1"/>
      <c r="C27" s="1"/>
      <c r="D27" s="1"/>
      <c r="E27" s="1"/>
      <c r="F27" s="1"/>
      <c r="G27" s="5"/>
      <c r="H27" s="1"/>
      <c r="I27" s="1"/>
      <c r="J27" s="5"/>
      <c r="K27" s="1"/>
      <c r="L27" s="1"/>
      <c r="M27" s="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5" t="e">
        <f t="shared" ref="Y27" si="18">X27/V27</f>
        <v>#DIV/0!</v>
      </c>
    </row>
    <row r="28" spans="1:25" x14ac:dyDescent="0.2">
      <c r="A28" s="1"/>
      <c r="B28" s="1"/>
      <c r="C28" s="1"/>
      <c r="D28" s="1"/>
      <c r="E28" s="1"/>
      <c r="F28" s="1"/>
      <c r="G28" s="5"/>
      <c r="H28" s="1"/>
      <c r="I28" s="1"/>
      <c r="J28" s="5"/>
      <c r="K28" s="1"/>
      <c r="L28" s="1"/>
      <c r="M28" s="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5" t="e">
        <f t="shared" ref="Y28" si="19">X28/V28</f>
        <v>#DIV/0!</v>
      </c>
    </row>
    <row r="29" spans="1:25" x14ac:dyDescent="0.2">
      <c r="A29" s="17"/>
      <c r="B29" s="1"/>
      <c r="C29" s="1"/>
      <c r="D29" s="1"/>
      <c r="E29" s="1"/>
      <c r="F29" s="1"/>
      <c r="G29" s="5"/>
      <c r="H29" s="1"/>
      <c r="I29" s="1"/>
      <c r="J29" s="5"/>
      <c r="K29" s="1"/>
      <c r="L29" s="1"/>
      <c r="M29" s="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5" t="e">
        <f t="shared" ref="Y29" si="20">X29/V29</f>
        <v>#DIV/0!</v>
      </c>
    </row>
    <row r="30" spans="1:25" x14ac:dyDescent="0.2">
      <c r="A30" s="1"/>
      <c r="B30" s="1"/>
      <c r="C30" s="1"/>
      <c r="D30" s="1"/>
      <c r="E30" s="1"/>
      <c r="F30" s="1"/>
      <c r="G30" s="5"/>
      <c r="H30" s="1"/>
      <c r="I30" s="1"/>
      <c r="J30" s="5"/>
      <c r="K30" s="1"/>
      <c r="L30" s="1"/>
      <c r="M30" s="5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5" t="e">
        <f t="shared" ref="Y30:Y31" si="21">X30/V30</f>
        <v>#DIV/0!</v>
      </c>
    </row>
    <row r="31" spans="1:25" x14ac:dyDescent="0.2">
      <c r="A31" s="1"/>
      <c r="B31" s="1"/>
      <c r="C31" s="1"/>
      <c r="D31" s="1"/>
      <c r="E31" s="1"/>
      <c r="F31" s="1"/>
      <c r="G31" s="5"/>
      <c r="H31" s="1"/>
      <c r="I31" s="1"/>
      <c r="J31" s="5"/>
      <c r="K31" s="1"/>
      <c r="L31" s="1"/>
      <c r="M31" s="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5" t="e">
        <f t="shared" si="21"/>
        <v>#DIV/0!</v>
      </c>
    </row>
    <row r="32" spans="1:25" x14ac:dyDescent="0.2">
      <c r="A32" s="1"/>
      <c r="B32" s="1"/>
      <c r="C32" s="1"/>
      <c r="D32" s="1"/>
      <c r="E32" s="1"/>
      <c r="F32" s="1"/>
      <c r="G32" s="5"/>
      <c r="H32" s="1"/>
      <c r="I32" s="1"/>
      <c r="J32" s="5"/>
      <c r="K32" s="1"/>
      <c r="L32" s="1"/>
      <c r="M32" s="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5" t="e">
        <f t="shared" ref="Y32:Y34" si="22">X32/V32</f>
        <v>#DIV/0!</v>
      </c>
    </row>
    <row r="33" spans="1:25" x14ac:dyDescent="0.2">
      <c r="A33" s="6"/>
      <c r="B33" s="1"/>
      <c r="C33" s="1"/>
      <c r="D33" s="1"/>
      <c r="E33" s="1"/>
      <c r="F33" s="1"/>
      <c r="G33" s="5"/>
      <c r="H33" s="1"/>
      <c r="I33" s="1"/>
      <c r="J33" s="5"/>
      <c r="K33" s="1"/>
      <c r="L33" s="1"/>
      <c r="M33" s="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5" t="e">
        <f t="shared" si="22"/>
        <v>#DIV/0!</v>
      </c>
    </row>
    <row r="34" spans="1:25" x14ac:dyDescent="0.2">
      <c r="A34" s="6"/>
      <c r="B34" s="1"/>
      <c r="C34" s="1"/>
      <c r="D34" s="1"/>
      <c r="E34" s="1"/>
      <c r="F34" s="1"/>
      <c r="G34" s="5"/>
      <c r="H34" s="1"/>
      <c r="I34" s="1"/>
      <c r="J34" s="5"/>
      <c r="K34" s="1"/>
      <c r="L34" s="1"/>
      <c r="M34" s="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5" t="e">
        <f t="shared" si="22"/>
        <v>#DIV/0!</v>
      </c>
    </row>
    <row r="35" spans="1:25" x14ac:dyDescent="0.2">
      <c r="A35" s="6"/>
      <c r="B35" s="1"/>
      <c r="C35" s="1"/>
      <c r="D35" s="1"/>
      <c r="E35" s="1"/>
      <c r="F35" s="1"/>
      <c r="G35" s="5"/>
      <c r="H35" s="1"/>
      <c r="I35" s="1"/>
      <c r="J35" s="5"/>
      <c r="K35" s="1"/>
      <c r="L35" s="1"/>
      <c r="M35" s="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5" t="e">
        <f t="shared" ref="Y35" si="23">X35/V35</f>
        <v>#DIV/0!</v>
      </c>
    </row>
    <row r="36" spans="1:25" x14ac:dyDescent="0.2">
      <c r="A36" s="1"/>
      <c r="B36" s="1"/>
      <c r="C36" s="1"/>
      <c r="D36" s="1"/>
      <c r="E36" s="1"/>
      <c r="F36" s="1"/>
      <c r="G36" s="5"/>
      <c r="H36" s="1"/>
      <c r="I36" s="1"/>
      <c r="J36" s="5"/>
      <c r="K36" s="1"/>
      <c r="L36" s="1"/>
      <c r="M36" s="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5" t="e">
        <f t="shared" ref="Y36" si="24">X36/V36</f>
        <v>#DIV/0!</v>
      </c>
    </row>
    <row r="37" spans="1:25" x14ac:dyDescent="0.2">
      <c r="A37" s="6"/>
      <c r="B37" s="1"/>
      <c r="C37" s="1"/>
      <c r="D37" s="1"/>
      <c r="E37" s="1"/>
      <c r="F37" s="1"/>
      <c r="G37" s="5"/>
      <c r="H37" s="1"/>
      <c r="I37" s="1"/>
      <c r="J37" s="5"/>
      <c r="K37" s="1"/>
      <c r="L37" s="1"/>
      <c r="M37" s="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5" t="e">
        <f t="shared" ref="Y37" si="25">X37/V37</f>
        <v>#DIV/0!</v>
      </c>
    </row>
    <row r="38" spans="1:25" x14ac:dyDescent="0.2">
      <c r="A38" s="1"/>
      <c r="B38" s="1"/>
      <c r="C38" s="1"/>
      <c r="D38" s="1"/>
      <c r="E38" s="1"/>
      <c r="F38" s="1"/>
      <c r="G38" s="5"/>
      <c r="H38" s="1"/>
      <c r="I38" s="1"/>
      <c r="J38" s="5"/>
      <c r="K38" s="1"/>
      <c r="L38" s="1"/>
      <c r="M38" s="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5" t="e">
        <f t="shared" ref="Y38" si="26">X38/V38</f>
        <v>#DIV/0!</v>
      </c>
    </row>
    <row r="39" spans="1:25" x14ac:dyDescent="0.2">
      <c r="A39" s="1"/>
      <c r="B39" s="1"/>
      <c r="C39" s="1"/>
      <c r="D39" s="1"/>
      <c r="E39" s="1"/>
      <c r="F39" s="1"/>
      <c r="G39" s="5"/>
      <c r="H39" s="1"/>
      <c r="I39" s="1"/>
      <c r="J39" s="5"/>
      <c r="K39" s="1"/>
      <c r="L39" s="1"/>
      <c r="M39" s="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5" t="e">
        <f t="shared" ref="Y39" si="27">X39/V39</f>
        <v>#DIV/0!</v>
      </c>
    </row>
    <row r="40" spans="1:25" x14ac:dyDescent="0.2">
      <c r="A40" s="3"/>
      <c r="B40" s="3"/>
      <c r="C40" s="3"/>
      <c r="D40" s="3"/>
      <c r="E40" s="3"/>
      <c r="F40" s="3"/>
      <c r="G40" s="10"/>
      <c r="H40" s="3"/>
      <c r="I40" s="3"/>
      <c r="J40" s="10"/>
      <c r="K40" s="3"/>
      <c r="L40" s="3"/>
      <c r="M40" s="10"/>
      <c r="N40" s="3"/>
      <c r="O40" s="3"/>
      <c r="P40" s="3"/>
      <c r="Q40" s="3"/>
      <c r="R40" s="3"/>
      <c r="S40" s="3"/>
      <c r="T40" s="3"/>
      <c r="U40" s="3"/>
      <c r="V40" s="4"/>
      <c r="W40" s="4"/>
      <c r="X40" s="4"/>
      <c r="Y40" s="4"/>
    </row>
    <row r="41" spans="1:25" x14ac:dyDescent="0.2">
      <c r="A41" s="1" t="s">
        <v>12</v>
      </c>
      <c r="B41" s="1">
        <f>SUM(B5:B40)</f>
        <v>8</v>
      </c>
      <c r="C41" s="8">
        <f>AVERAGE(D5:D40)</f>
        <v>0.875</v>
      </c>
      <c r="D41" s="1">
        <f>SUM(D5:D40)</f>
        <v>7</v>
      </c>
      <c r="E41" s="1">
        <f t="shared" ref="E41:F41" si="28">SUM(E5:E40)</f>
        <v>2</v>
      </c>
      <c r="F41" s="1">
        <f t="shared" si="28"/>
        <v>4</v>
      </c>
      <c r="G41" s="7">
        <f>E41/F41</f>
        <v>0.5</v>
      </c>
      <c r="H41" s="1">
        <f>SUM(H5:H40)</f>
        <v>1</v>
      </c>
      <c r="I41" s="1">
        <f>SUM(I5:I40)</f>
        <v>7</v>
      </c>
      <c r="J41" s="7">
        <f>H41/I41</f>
        <v>0.14285714285714285</v>
      </c>
      <c r="K41" s="1">
        <f t="shared" ref="K41:X41" si="29">SUM(K5:K40)</f>
        <v>0</v>
      </c>
      <c r="L41" s="1">
        <f t="shared" si="29"/>
        <v>0</v>
      </c>
      <c r="M41" s="7" t="e">
        <f>K41/L41</f>
        <v>#DIV/0!</v>
      </c>
      <c r="N41" s="1">
        <f t="shared" si="29"/>
        <v>1</v>
      </c>
      <c r="O41" s="1">
        <f t="shared" si="29"/>
        <v>1</v>
      </c>
      <c r="P41" s="1">
        <f t="shared" si="29"/>
        <v>2</v>
      </c>
      <c r="Q41" s="1">
        <f t="shared" si="29"/>
        <v>5</v>
      </c>
      <c r="R41" s="1">
        <f t="shared" si="29"/>
        <v>0</v>
      </c>
      <c r="S41" s="1">
        <f t="shared" si="29"/>
        <v>0</v>
      </c>
      <c r="T41" s="1">
        <f t="shared" si="29"/>
        <v>8</v>
      </c>
      <c r="U41" s="1">
        <f t="shared" si="29"/>
        <v>0</v>
      </c>
      <c r="V41" s="1">
        <f t="shared" si="29"/>
        <v>17</v>
      </c>
      <c r="W41" s="1">
        <f t="shared" si="29"/>
        <v>16</v>
      </c>
      <c r="X41" s="1">
        <f t="shared" si="29"/>
        <v>1</v>
      </c>
      <c r="Y41" s="5">
        <f t="shared" ref="Y41" si="30">X41/V41</f>
        <v>5.8823529411764705E-2</v>
      </c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D50D4-1891-174A-BDCD-82113012BE26}">
  <dimension ref="A1:Y31"/>
  <sheetViews>
    <sheetView workbookViewId="0">
      <pane ySplit="1720" activePane="bottomLeft"/>
      <selection activeCell="A2" sqref="A2"/>
      <selection pane="bottomLeft" activeCell="A15" sqref="A15"/>
    </sheetView>
  </sheetViews>
  <sheetFormatPr baseColWidth="10" defaultRowHeight="16" x14ac:dyDescent="0.2"/>
  <cols>
    <col min="1" max="1" width="23.6640625" style="1" bestFit="1" customWidth="1"/>
    <col min="2" max="2" width="3.1640625" style="1" bestFit="1" customWidth="1"/>
    <col min="3" max="3" width="4.5" style="1" bestFit="1" customWidth="1"/>
    <col min="4" max="5" width="6.1640625" style="1" bestFit="1" customWidth="1"/>
    <col min="6" max="6" width="5.6640625" style="1" bestFit="1" customWidth="1"/>
    <col min="7" max="7" width="6.1640625" style="5" bestFit="1" customWidth="1"/>
    <col min="8" max="8" width="6.1640625" style="1" bestFit="1" customWidth="1"/>
    <col min="9" max="9" width="5.6640625" style="1" bestFit="1" customWidth="1"/>
    <col min="10" max="10" width="6.1640625" style="1" bestFit="1" customWidth="1"/>
    <col min="11" max="11" width="4.83203125" style="1" bestFit="1" customWidth="1"/>
    <col min="12" max="12" width="4.33203125" style="1" bestFit="1" customWidth="1"/>
    <col min="13" max="13" width="7.1640625" style="5" bestFit="1" customWidth="1"/>
    <col min="14" max="14" width="5" style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style="1" bestFit="1" customWidth="1"/>
    <col min="23" max="23" width="6.1640625" style="1" bestFit="1" customWidth="1"/>
    <col min="24" max="24" width="5.33203125" style="1" bestFit="1" customWidth="1"/>
    <col min="25" max="25" width="9" style="1" bestFit="1" customWidth="1"/>
  </cols>
  <sheetData>
    <row r="1" spans="1:25" x14ac:dyDescent="0.2">
      <c r="A1" s="1" t="s">
        <v>85</v>
      </c>
    </row>
    <row r="3" spans="1:25" x14ac:dyDescent="0.2">
      <c r="N3" s="1" t="s">
        <v>17</v>
      </c>
      <c r="V3" s="1" t="s">
        <v>52</v>
      </c>
      <c r="W3" s="1" t="s">
        <v>53</v>
      </c>
      <c r="Y3" s="1" t="s">
        <v>48</v>
      </c>
    </row>
    <row r="4" spans="1:25" x14ac:dyDescent="0.2">
      <c r="A4" s="1" t="s">
        <v>16</v>
      </c>
      <c r="B4" s="1" t="s">
        <v>11</v>
      </c>
      <c r="C4" s="1" t="s">
        <v>32</v>
      </c>
      <c r="D4" s="1" t="s">
        <v>1</v>
      </c>
      <c r="E4" s="1" t="s">
        <v>10</v>
      </c>
      <c r="F4" s="1" t="s">
        <v>2</v>
      </c>
      <c r="G4" s="5" t="s">
        <v>3</v>
      </c>
      <c r="H4" s="1" t="s">
        <v>5</v>
      </c>
      <c r="I4" s="1" t="s">
        <v>4</v>
      </c>
      <c r="J4" s="1" t="s">
        <v>6</v>
      </c>
      <c r="K4" s="1" t="s">
        <v>7</v>
      </c>
      <c r="L4" s="1" t="s">
        <v>8</v>
      </c>
      <c r="M4" s="5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19</v>
      </c>
      <c r="S4" s="1" t="s">
        <v>20</v>
      </c>
      <c r="T4" s="1" t="s">
        <v>9</v>
      </c>
      <c r="U4" s="1" t="s">
        <v>21</v>
      </c>
      <c r="V4" s="1" t="s">
        <v>54</v>
      </c>
      <c r="W4" s="1" t="s">
        <v>54</v>
      </c>
      <c r="X4" s="1" t="s">
        <v>47</v>
      </c>
      <c r="Y4" s="1" t="s">
        <v>49</v>
      </c>
    </row>
    <row r="5" spans="1:25" x14ac:dyDescent="0.2">
      <c r="A5" s="6" t="s">
        <v>78</v>
      </c>
      <c r="B5" s="1">
        <v>1</v>
      </c>
      <c r="D5" s="1">
        <v>0</v>
      </c>
      <c r="G5" s="5" t="e">
        <f t="shared" ref="G5" si="0">E5/F5</f>
        <v>#DIV/0!</v>
      </c>
      <c r="H5" s="1">
        <v>0</v>
      </c>
      <c r="I5" s="1">
        <v>1</v>
      </c>
      <c r="J5" s="2"/>
      <c r="P5" s="1">
        <f>N5+O5</f>
        <v>0</v>
      </c>
      <c r="T5" s="1">
        <v>1</v>
      </c>
      <c r="V5" s="1">
        <f t="shared" ref="V5:V17" si="1">D5+E5+H5+K5+P5+Q5+R5+S5+U5</f>
        <v>0</v>
      </c>
      <c r="W5" s="1">
        <f t="shared" ref="W5:W17" si="2">F5-E5+I5-H5+L5-K5+T5</f>
        <v>2</v>
      </c>
      <c r="X5" s="1">
        <f t="shared" ref="X5:X17" si="3">V5-W5</f>
        <v>-2</v>
      </c>
      <c r="Y5" s="5" t="e">
        <f>X5/V5</f>
        <v>#DIV/0!</v>
      </c>
    </row>
    <row r="6" spans="1:25" x14ac:dyDescent="0.2">
      <c r="A6" s="6" t="s">
        <v>80</v>
      </c>
      <c r="B6" s="1">
        <v>1</v>
      </c>
      <c r="D6" s="1">
        <v>4</v>
      </c>
      <c r="E6" s="1">
        <v>2</v>
      </c>
      <c r="F6" s="1">
        <v>2</v>
      </c>
      <c r="P6" s="1">
        <f t="shared" ref="P6:P17" si="4">N6+O6</f>
        <v>0</v>
      </c>
      <c r="Q6" s="1">
        <v>1</v>
      </c>
      <c r="V6" s="1">
        <f t="shared" si="1"/>
        <v>7</v>
      </c>
      <c r="W6" s="1">
        <f t="shared" si="2"/>
        <v>0</v>
      </c>
      <c r="X6" s="1">
        <f t="shared" si="3"/>
        <v>7</v>
      </c>
      <c r="Y6" s="5">
        <f>X6/V6</f>
        <v>1</v>
      </c>
    </row>
    <row r="7" spans="1:25" x14ac:dyDescent="0.2">
      <c r="A7" s="6" t="s">
        <v>71</v>
      </c>
      <c r="B7" s="1">
        <v>1</v>
      </c>
      <c r="D7" s="1">
        <v>5</v>
      </c>
      <c r="E7" s="1">
        <v>1</v>
      </c>
      <c r="F7" s="1">
        <v>1</v>
      </c>
      <c r="H7" s="1">
        <v>1</v>
      </c>
      <c r="I7" s="1">
        <v>1</v>
      </c>
      <c r="K7" s="1">
        <v>0</v>
      </c>
      <c r="L7" s="1">
        <v>1</v>
      </c>
      <c r="N7" s="1">
        <v>2</v>
      </c>
      <c r="O7" s="1">
        <v>2</v>
      </c>
      <c r="P7" s="1">
        <f t="shared" si="4"/>
        <v>4</v>
      </c>
      <c r="T7" s="1">
        <v>1</v>
      </c>
      <c r="V7" s="1">
        <f t="shared" si="1"/>
        <v>11</v>
      </c>
      <c r="W7" s="1">
        <f t="shared" si="2"/>
        <v>2</v>
      </c>
      <c r="X7" s="1">
        <f t="shared" si="3"/>
        <v>9</v>
      </c>
      <c r="Y7" s="5">
        <f>X7/V7</f>
        <v>0.81818181818181823</v>
      </c>
    </row>
    <row r="8" spans="1:25" x14ac:dyDescent="0.2">
      <c r="A8" s="17" t="s">
        <v>22</v>
      </c>
      <c r="B8" s="1">
        <v>1</v>
      </c>
      <c r="D8" s="1">
        <v>0</v>
      </c>
      <c r="H8" s="1">
        <v>0</v>
      </c>
      <c r="I8" s="1">
        <v>1</v>
      </c>
      <c r="P8" s="1">
        <f t="shared" si="4"/>
        <v>0</v>
      </c>
      <c r="T8" s="1">
        <v>1</v>
      </c>
      <c r="V8" s="1">
        <f t="shared" si="1"/>
        <v>0</v>
      </c>
      <c r="W8" s="1">
        <f t="shared" si="2"/>
        <v>2</v>
      </c>
      <c r="X8" s="1">
        <f t="shared" si="3"/>
        <v>-2</v>
      </c>
      <c r="Y8" s="5" t="e">
        <f t="shared" ref="Y8:Y10" si="5">X8/V8</f>
        <v>#DIV/0!</v>
      </c>
    </row>
    <row r="9" spans="1:25" x14ac:dyDescent="0.2">
      <c r="A9" s="17" t="s">
        <v>106</v>
      </c>
      <c r="B9" s="1">
        <v>1</v>
      </c>
      <c r="D9" s="1">
        <v>0</v>
      </c>
      <c r="P9" s="1">
        <f t="shared" si="4"/>
        <v>0</v>
      </c>
      <c r="V9" s="1">
        <f t="shared" si="1"/>
        <v>0</v>
      </c>
      <c r="W9" s="1">
        <f t="shared" si="2"/>
        <v>0</v>
      </c>
      <c r="X9" s="1">
        <f t="shared" si="3"/>
        <v>0</v>
      </c>
      <c r="Y9" s="5" t="e">
        <f t="shared" si="5"/>
        <v>#DIV/0!</v>
      </c>
    </row>
    <row r="10" spans="1:25" x14ac:dyDescent="0.2">
      <c r="A10" s="9" t="s">
        <v>40</v>
      </c>
      <c r="B10" s="1">
        <v>1</v>
      </c>
      <c r="D10" s="1">
        <v>0</v>
      </c>
      <c r="E10" s="1">
        <v>0</v>
      </c>
      <c r="F10" s="1">
        <v>1</v>
      </c>
      <c r="H10" s="1">
        <v>0</v>
      </c>
      <c r="I10" s="1">
        <v>1</v>
      </c>
      <c r="P10" s="1">
        <f t="shared" si="4"/>
        <v>0</v>
      </c>
      <c r="V10" s="1">
        <f t="shared" si="1"/>
        <v>0</v>
      </c>
      <c r="W10" s="1">
        <f t="shared" si="2"/>
        <v>2</v>
      </c>
      <c r="X10" s="1">
        <f t="shared" si="3"/>
        <v>-2</v>
      </c>
      <c r="Y10" s="5" t="e">
        <f t="shared" si="5"/>
        <v>#DIV/0!</v>
      </c>
    </row>
    <row r="11" spans="1:25" x14ac:dyDescent="0.2">
      <c r="A11" s="17" t="s">
        <v>117</v>
      </c>
      <c r="B11" s="1">
        <v>1</v>
      </c>
      <c r="D11" s="1">
        <v>0</v>
      </c>
      <c r="O11" s="1">
        <v>1</v>
      </c>
      <c r="P11" s="1">
        <f t="shared" si="4"/>
        <v>1</v>
      </c>
      <c r="V11" s="1">
        <f t="shared" si="1"/>
        <v>1</v>
      </c>
      <c r="W11" s="1">
        <f t="shared" si="2"/>
        <v>0</v>
      </c>
      <c r="X11" s="1">
        <f t="shared" si="3"/>
        <v>1</v>
      </c>
      <c r="Y11" s="5">
        <f t="shared" ref="Y11" si="6">X11/V11</f>
        <v>1</v>
      </c>
    </row>
    <row r="12" spans="1:25" x14ac:dyDescent="0.2">
      <c r="A12" s="17" t="s">
        <v>124</v>
      </c>
      <c r="B12" s="1">
        <v>1</v>
      </c>
      <c r="D12" s="1">
        <v>0</v>
      </c>
      <c r="O12" s="1">
        <v>2</v>
      </c>
      <c r="P12" s="1">
        <f t="shared" si="4"/>
        <v>2</v>
      </c>
      <c r="Q12" s="1">
        <v>2</v>
      </c>
      <c r="V12" s="1">
        <f t="shared" si="1"/>
        <v>4</v>
      </c>
      <c r="W12" s="1">
        <f t="shared" si="2"/>
        <v>0</v>
      </c>
      <c r="X12" s="1">
        <f t="shared" si="3"/>
        <v>4</v>
      </c>
      <c r="Y12" s="5">
        <f t="shared" ref="Y12" si="7">X12/V12</f>
        <v>1</v>
      </c>
    </row>
    <row r="13" spans="1:25" x14ac:dyDescent="0.2">
      <c r="A13" s="17" t="s">
        <v>122</v>
      </c>
      <c r="B13" s="1">
        <v>1</v>
      </c>
      <c r="D13" s="1">
        <v>2</v>
      </c>
      <c r="E13" s="1">
        <v>1</v>
      </c>
      <c r="F13" s="1">
        <v>1</v>
      </c>
      <c r="N13" s="1">
        <v>1</v>
      </c>
      <c r="P13" s="1">
        <f t="shared" si="4"/>
        <v>1</v>
      </c>
      <c r="V13" s="1">
        <f t="shared" si="1"/>
        <v>4</v>
      </c>
      <c r="W13" s="1">
        <f t="shared" si="2"/>
        <v>0</v>
      </c>
      <c r="X13" s="1">
        <f t="shared" si="3"/>
        <v>4</v>
      </c>
      <c r="Y13" s="5">
        <f t="shared" ref="Y13:Y14" si="8">X13/V13</f>
        <v>1</v>
      </c>
    </row>
    <row r="14" spans="1:25" x14ac:dyDescent="0.2">
      <c r="A14" s="17" t="s">
        <v>126</v>
      </c>
      <c r="B14" s="1">
        <v>1</v>
      </c>
      <c r="D14" s="1">
        <v>0</v>
      </c>
      <c r="P14" s="1">
        <f t="shared" si="4"/>
        <v>0</v>
      </c>
      <c r="V14" s="1">
        <f t="shared" si="1"/>
        <v>0</v>
      </c>
      <c r="W14" s="1">
        <f t="shared" si="2"/>
        <v>0</v>
      </c>
      <c r="X14" s="1">
        <f t="shared" si="3"/>
        <v>0</v>
      </c>
      <c r="Y14" s="5" t="e">
        <f t="shared" si="8"/>
        <v>#DIV/0!</v>
      </c>
    </row>
    <row r="15" spans="1:25" x14ac:dyDescent="0.2">
      <c r="A15" s="17" t="s">
        <v>127</v>
      </c>
      <c r="B15" s="1">
        <v>1</v>
      </c>
      <c r="D15" s="1">
        <v>8</v>
      </c>
      <c r="E15" s="1">
        <v>2</v>
      </c>
      <c r="F15" s="1">
        <v>3</v>
      </c>
      <c r="H15" s="1">
        <v>0</v>
      </c>
      <c r="I15" s="1">
        <v>1</v>
      </c>
      <c r="K15" s="1">
        <v>4</v>
      </c>
      <c r="L15" s="1">
        <v>4</v>
      </c>
      <c r="N15" s="1">
        <v>2</v>
      </c>
      <c r="O15" s="1">
        <v>1</v>
      </c>
      <c r="P15" s="1">
        <f t="shared" si="4"/>
        <v>3</v>
      </c>
      <c r="Q15" s="1">
        <v>1</v>
      </c>
      <c r="V15" s="1">
        <f t="shared" si="1"/>
        <v>18</v>
      </c>
      <c r="W15" s="1">
        <f t="shared" si="2"/>
        <v>2</v>
      </c>
      <c r="X15" s="1">
        <f t="shared" si="3"/>
        <v>16</v>
      </c>
      <c r="Y15" s="5">
        <f t="shared" ref="Y15" si="9">X15/V15</f>
        <v>0.88888888888888884</v>
      </c>
    </row>
    <row r="16" spans="1:25" x14ac:dyDescent="0.2">
      <c r="A16" s="6"/>
      <c r="P16" s="1">
        <f t="shared" si="4"/>
        <v>0</v>
      </c>
      <c r="V16" s="1">
        <f t="shared" si="1"/>
        <v>0</v>
      </c>
      <c r="W16" s="1">
        <f t="shared" si="2"/>
        <v>0</v>
      </c>
      <c r="X16" s="1">
        <f t="shared" si="3"/>
        <v>0</v>
      </c>
      <c r="Y16" s="5" t="e">
        <f t="shared" ref="Y16" si="10">X16/V16</f>
        <v>#DIV/0!</v>
      </c>
    </row>
    <row r="17" spans="1:25" x14ac:dyDescent="0.2">
      <c r="A17" s="17"/>
      <c r="P17" s="1">
        <f t="shared" si="4"/>
        <v>0</v>
      </c>
      <c r="V17" s="1">
        <f t="shared" si="1"/>
        <v>0</v>
      </c>
      <c r="W17" s="1">
        <f t="shared" si="2"/>
        <v>0</v>
      </c>
      <c r="X17" s="1">
        <f t="shared" si="3"/>
        <v>0</v>
      </c>
      <c r="Y17" s="5" t="e">
        <f t="shared" ref="Y17" si="11">X17/V17</f>
        <v>#DIV/0!</v>
      </c>
    </row>
    <row r="18" spans="1:25" x14ac:dyDescent="0.2">
      <c r="Y18" s="5" t="e">
        <f t="shared" ref="Y18:Y19" si="12">X18/V18</f>
        <v>#DIV/0!</v>
      </c>
    </row>
    <row r="19" spans="1:25" x14ac:dyDescent="0.2">
      <c r="A19" s="6"/>
      <c r="Y19" s="5" t="e">
        <f t="shared" si="12"/>
        <v>#DIV/0!</v>
      </c>
    </row>
    <row r="20" spans="1:25" x14ac:dyDescent="0.2">
      <c r="A20" s="6"/>
      <c r="Y20" s="5" t="e">
        <f t="shared" ref="Y20" si="13">X20/V20</f>
        <v>#DIV/0!</v>
      </c>
    </row>
    <row r="21" spans="1:25" x14ac:dyDescent="0.2">
      <c r="A21" s="6"/>
      <c r="Y21" s="5" t="e">
        <f t="shared" ref="Y21" si="14">X21/V21</f>
        <v>#DIV/0!</v>
      </c>
    </row>
    <row r="22" spans="1:25" x14ac:dyDescent="0.2">
      <c r="Y22" s="5" t="e">
        <f t="shared" ref="Y22" si="15">X22/V22</f>
        <v>#DIV/0!</v>
      </c>
    </row>
    <row r="23" spans="1:25" x14ac:dyDescent="0.2">
      <c r="Y23" s="5" t="e">
        <f t="shared" ref="Y23" si="16">X23/V23</f>
        <v>#DIV/0!</v>
      </c>
    </row>
    <row r="24" spans="1:25" x14ac:dyDescent="0.2">
      <c r="A24" s="17"/>
      <c r="Y24" s="5" t="e">
        <f t="shared" ref="Y24" si="17">X24/V24</f>
        <v>#DIV/0!</v>
      </c>
    </row>
    <row r="25" spans="1:25" x14ac:dyDescent="0.2">
      <c r="Y25" s="5" t="e">
        <f t="shared" ref="Y25" si="18">X25/V25</f>
        <v>#DIV/0!</v>
      </c>
    </row>
    <row r="26" spans="1:25" x14ac:dyDescent="0.2">
      <c r="Y26" s="5"/>
    </row>
    <row r="27" spans="1:25" x14ac:dyDescent="0.2">
      <c r="Y27" s="5"/>
    </row>
    <row r="28" spans="1:25" x14ac:dyDescent="0.2">
      <c r="A28" s="6"/>
      <c r="Y28" s="5" t="e">
        <f t="shared" ref="Y28" si="19">X28/V28</f>
        <v>#DIV/0!</v>
      </c>
    </row>
    <row r="29" spans="1:25" x14ac:dyDescent="0.2">
      <c r="P29" s="1">
        <f t="shared" ref="P29" si="20">N29+O29</f>
        <v>0</v>
      </c>
    </row>
    <row r="30" spans="1:25" x14ac:dyDescent="0.2">
      <c r="A30" s="3"/>
      <c r="B30" s="3"/>
      <c r="C30" s="3"/>
      <c r="D30" s="3"/>
      <c r="E30" s="3"/>
      <c r="F30" s="3"/>
      <c r="G30" s="10"/>
      <c r="H30" s="3"/>
      <c r="I30" s="3"/>
      <c r="J30" s="3"/>
      <c r="K30" s="3"/>
      <c r="L30" s="3"/>
      <c r="M30" s="10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">
      <c r="A31" s="1" t="s">
        <v>12</v>
      </c>
      <c r="B31" s="1">
        <f>SUM(B5:B30)</f>
        <v>11</v>
      </c>
      <c r="C31" s="1">
        <f>AVERAGE(D5:D30)</f>
        <v>1.7272727272727273</v>
      </c>
      <c r="D31" s="1">
        <f>SUM(D5:D30)</f>
        <v>19</v>
      </c>
      <c r="E31" s="1">
        <f t="shared" ref="E31:F31" si="21">SUM(E5:E30)</f>
        <v>6</v>
      </c>
      <c r="F31" s="1">
        <f t="shared" si="21"/>
        <v>8</v>
      </c>
      <c r="G31" s="7">
        <f>E31/F31</f>
        <v>0.75</v>
      </c>
      <c r="H31" s="1">
        <f>SUM(H5:H30)</f>
        <v>1</v>
      </c>
      <c r="I31" s="1">
        <f>SUM(I5:I30)</f>
        <v>5</v>
      </c>
      <c r="J31" s="2">
        <f>H31/I31</f>
        <v>0.2</v>
      </c>
      <c r="K31" s="1">
        <f t="shared" ref="K31:X31" si="22">SUM(K5:K30)</f>
        <v>4</v>
      </c>
      <c r="L31" s="1">
        <f t="shared" si="22"/>
        <v>5</v>
      </c>
      <c r="M31" s="5">
        <f>K31/L31</f>
        <v>0.8</v>
      </c>
      <c r="N31" s="1">
        <f t="shared" si="22"/>
        <v>5</v>
      </c>
      <c r="O31" s="1">
        <f t="shared" si="22"/>
        <v>6</v>
      </c>
      <c r="P31" s="1">
        <f t="shared" si="22"/>
        <v>11</v>
      </c>
      <c r="Q31" s="1">
        <f t="shared" si="22"/>
        <v>4</v>
      </c>
      <c r="R31" s="1">
        <f t="shared" si="22"/>
        <v>0</v>
      </c>
      <c r="S31" s="1">
        <f t="shared" si="22"/>
        <v>0</v>
      </c>
      <c r="T31" s="1">
        <f t="shared" si="22"/>
        <v>3</v>
      </c>
      <c r="U31" s="1">
        <f t="shared" si="22"/>
        <v>0</v>
      </c>
      <c r="V31" s="1">
        <f t="shared" si="22"/>
        <v>45</v>
      </c>
      <c r="W31" s="1">
        <f t="shared" si="22"/>
        <v>10</v>
      </c>
      <c r="X31" s="1">
        <f t="shared" si="22"/>
        <v>35</v>
      </c>
      <c r="Y31" s="5">
        <f t="shared" ref="Y31" si="23">X31/V31</f>
        <v>0.77777777777777779</v>
      </c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570B5-2D9A-3B4B-8D66-768D72D1BB11}">
  <dimension ref="A1:Y48"/>
  <sheetViews>
    <sheetView workbookViewId="0">
      <pane ySplit="1720" topLeftCell="A22" activePane="bottomLeft"/>
      <selection activeCell="A2" sqref="A2"/>
      <selection pane="bottomLeft" activeCell="U44" sqref="U44"/>
    </sheetView>
  </sheetViews>
  <sheetFormatPr baseColWidth="10" defaultRowHeight="16" x14ac:dyDescent="0.2"/>
  <cols>
    <col min="1" max="1" width="23.6640625" bestFit="1" customWidth="1"/>
    <col min="2" max="2" width="3.1640625" bestFit="1" customWidth="1"/>
    <col min="3" max="3" width="4.6640625" bestFit="1" customWidth="1"/>
    <col min="4" max="5" width="6.1640625" bestFit="1" customWidth="1"/>
    <col min="6" max="6" width="5.6640625" bestFit="1" customWidth="1"/>
    <col min="7" max="7" width="7.1640625" style="13" bestFit="1" customWidth="1"/>
    <col min="8" max="8" width="6.1640625" bestFit="1" customWidth="1"/>
    <col min="9" max="9" width="5.6640625" bestFit="1" customWidth="1"/>
    <col min="10" max="10" width="6" style="13" bestFit="1" customWidth="1"/>
    <col min="11" max="11" width="4.83203125" bestFit="1" customWidth="1"/>
    <col min="12" max="12" width="4.33203125" bestFit="1" customWidth="1"/>
    <col min="13" max="13" width="6.1640625" style="13" bestFit="1" customWidth="1"/>
    <col min="14" max="14" width="5.832031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5.164062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86</v>
      </c>
    </row>
    <row r="3" spans="1:25" x14ac:dyDescent="0.2">
      <c r="A3" s="1"/>
      <c r="B3" s="1"/>
      <c r="C3" s="1"/>
      <c r="D3" s="1"/>
      <c r="E3" s="1"/>
      <c r="F3" s="1"/>
      <c r="G3" s="5"/>
      <c r="H3" s="1"/>
      <c r="I3" s="1"/>
      <c r="J3" s="5"/>
      <c r="K3" s="1"/>
      <c r="L3" s="1"/>
      <c r="M3" s="5"/>
      <c r="N3" s="1" t="s">
        <v>17</v>
      </c>
      <c r="O3" s="1"/>
      <c r="P3" s="1"/>
      <c r="Q3" s="1"/>
      <c r="R3" s="1"/>
      <c r="S3" s="1"/>
      <c r="T3" s="1"/>
      <c r="V3" s="1" t="s">
        <v>52</v>
      </c>
      <c r="W3" s="1" t="s">
        <v>53</v>
      </c>
      <c r="X3" s="1"/>
      <c r="Y3" s="1" t="s">
        <v>48</v>
      </c>
    </row>
    <row r="4" spans="1:25" x14ac:dyDescent="0.2">
      <c r="A4" s="1" t="s">
        <v>16</v>
      </c>
      <c r="B4" s="1" t="s">
        <v>11</v>
      </c>
      <c r="C4" s="1"/>
      <c r="D4" s="1" t="s">
        <v>1</v>
      </c>
      <c r="E4" s="1" t="s">
        <v>10</v>
      </c>
      <c r="F4" s="1" t="s">
        <v>2</v>
      </c>
      <c r="G4" s="5" t="s">
        <v>3</v>
      </c>
      <c r="H4" s="1" t="s">
        <v>5</v>
      </c>
      <c r="I4" s="1" t="s">
        <v>4</v>
      </c>
      <c r="J4" s="5" t="s">
        <v>6</v>
      </c>
      <c r="K4" s="1" t="s">
        <v>7</v>
      </c>
      <c r="L4" s="1" t="s">
        <v>8</v>
      </c>
      <c r="M4" s="5" t="s">
        <v>39</v>
      </c>
      <c r="N4" s="1" t="s">
        <v>14</v>
      </c>
      <c r="O4" s="1" t="s">
        <v>15</v>
      </c>
      <c r="P4" s="1" t="s">
        <v>13</v>
      </c>
      <c r="Q4" s="1" t="s">
        <v>18</v>
      </c>
      <c r="R4" s="1" t="s">
        <v>19</v>
      </c>
      <c r="S4" s="1" t="s">
        <v>20</v>
      </c>
      <c r="T4" s="1" t="s">
        <v>9</v>
      </c>
      <c r="U4" s="1" t="s">
        <v>21</v>
      </c>
      <c r="V4" s="1" t="s">
        <v>54</v>
      </c>
      <c r="W4" s="1" t="s">
        <v>54</v>
      </c>
      <c r="X4" s="1" t="s">
        <v>47</v>
      </c>
      <c r="Y4" s="1" t="s">
        <v>49</v>
      </c>
    </row>
    <row r="5" spans="1:25" x14ac:dyDescent="0.2">
      <c r="A5" s="6" t="s">
        <v>78</v>
      </c>
      <c r="B5" s="1">
        <v>1</v>
      </c>
      <c r="C5" s="1"/>
      <c r="D5" s="1">
        <v>4</v>
      </c>
      <c r="E5" s="1">
        <v>2</v>
      </c>
      <c r="F5" s="1">
        <v>2</v>
      </c>
      <c r="G5" s="5">
        <f t="shared" ref="G5" si="0">E5/F5</f>
        <v>1</v>
      </c>
      <c r="H5" s="1">
        <v>0</v>
      </c>
      <c r="I5" s="1">
        <v>0</v>
      </c>
      <c r="J5" s="5" t="e">
        <f t="shared" ref="J5" si="1">H5/I5</f>
        <v>#DIV/0!</v>
      </c>
      <c r="K5" s="1"/>
      <c r="L5" s="1"/>
      <c r="M5" s="5" t="e">
        <f t="shared" ref="M5" si="2">K5/L5</f>
        <v>#DIV/0!</v>
      </c>
      <c r="N5" s="1">
        <v>1</v>
      </c>
      <c r="O5" s="1"/>
      <c r="P5" s="1">
        <f>N5+O5</f>
        <v>1</v>
      </c>
      <c r="Q5" s="1"/>
      <c r="R5" s="1"/>
      <c r="S5" s="1">
        <v>4</v>
      </c>
      <c r="T5" s="1">
        <v>1</v>
      </c>
      <c r="U5" s="1"/>
      <c r="V5" s="1">
        <f t="shared" ref="V5:V16" si="3">D5+E5+H5+K5+P5+Q5+R5+S5+U5</f>
        <v>11</v>
      </c>
      <c r="W5" s="1">
        <f t="shared" ref="W5:W16" si="4">F5-E5+I5-H5+L5-K5+T5</f>
        <v>1</v>
      </c>
      <c r="X5" s="1">
        <f t="shared" ref="X5:X16" si="5">V5-W5</f>
        <v>10</v>
      </c>
      <c r="Y5" s="5">
        <f>X5/V5</f>
        <v>0.90909090909090906</v>
      </c>
    </row>
    <row r="6" spans="1:25" x14ac:dyDescent="0.2">
      <c r="A6" s="6" t="s">
        <v>80</v>
      </c>
      <c r="B6" s="1">
        <v>1</v>
      </c>
      <c r="C6" s="1"/>
      <c r="D6" s="1">
        <v>2</v>
      </c>
      <c r="E6" s="1"/>
      <c r="F6" s="1"/>
      <c r="G6" s="5"/>
      <c r="H6" s="1"/>
      <c r="I6" s="1"/>
      <c r="J6" s="5"/>
      <c r="K6" s="1">
        <v>2</v>
      </c>
      <c r="L6" s="1">
        <v>2</v>
      </c>
      <c r="M6" s="5"/>
      <c r="N6" s="1"/>
      <c r="O6" s="1"/>
      <c r="P6" s="1">
        <f t="shared" ref="P6:P47" si="6">N6+O6</f>
        <v>0</v>
      </c>
      <c r="Q6" s="1">
        <v>1</v>
      </c>
      <c r="R6" s="1"/>
      <c r="S6" s="1">
        <v>1</v>
      </c>
      <c r="T6" s="1"/>
      <c r="U6" s="1"/>
      <c r="V6" s="1">
        <f t="shared" si="3"/>
        <v>6</v>
      </c>
      <c r="W6" s="1">
        <f t="shared" si="4"/>
        <v>0</v>
      </c>
      <c r="X6" s="1">
        <f t="shared" si="5"/>
        <v>6</v>
      </c>
      <c r="Y6" s="5">
        <f>X6/V6</f>
        <v>1</v>
      </c>
    </row>
    <row r="7" spans="1:25" x14ac:dyDescent="0.2">
      <c r="A7" s="6" t="s">
        <v>71</v>
      </c>
      <c r="B7" s="1">
        <v>1</v>
      </c>
      <c r="C7" s="1"/>
      <c r="D7" s="1">
        <v>6</v>
      </c>
      <c r="E7" s="1"/>
      <c r="F7" s="1"/>
      <c r="G7" s="5"/>
      <c r="H7" s="1">
        <v>1</v>
      </c>
      <c r="I7" s="1">
        <v>2</v>
      </c>
      <c r="J7" s="5"/>
      <c r="K7" s="1">
        <v>3</v>
      </c>
      <c r="L7" s="1">
        <v>4</v>
      </c>
      <c r="M7" s="5"/>
      <c r="N7" s="1">
        <v>1</v>
      </c>
      <c r="O7" s="1">
        <v>1</v>
      </c>
      <c r="P7" s="1">
        <f t="shared" si="6"/>
        <v>2</v>
      </c>
      <c r="Q7" s="1">
        <v>4</v>
      </c>
      <c r="R7" s="1"/>
      <c r="S7" s="1">
        <v>3</v>
      </c>
      <c r="T7" s="1"/>
      <c r="U7" s="1"/>
      <c r="V7" s="1">
        <f t="shared" si="3"/>
        <v>19</v>
      </c>
      <c r="W7" s="1">
        <f t="shared" si="4"/>
        <v>2</v>
      </c>
      <c r="X7" s="1">
        <f t="shared" si="5"/>
        <v>17</v>
      </c>
      <c r="Y7" s="5">
        <f>X7/V7</f>
        <v>0.89473684210526316</v>
      </c>
    </row>
    <row r="8" spans="1:25" x14ac:dyDescent="0.2">
      <c r="A8" s="17" t="s">
        <v>22</v>
      </c>
      <c r="B8" s="1">
        <v>1</v>
      </c>
      <c r="C8" s="1"/>
      <c r="D8" s="1">
        <v>11</v>
      </c>
      <c r="E8" s="1">
        <v>4</v>
      </c>
      <c r="F8" s="1">
        <v>4</v>
      </c>
      <c r="G8" s="5"/>
      <c r="H8" s="1">
        <v>1</v>
      </c>
      <c r="I8" s="1">
        <v>2</v>
      </c>
      <c r="J8" s="5"/>
      <c r="K8" s="1">
        <v>0</v>
      </c>
      <c r="L8" s="1">
        <v>1</v>
      </c>
      <c r="M8" s="5"/>
      <c r="N8" s="1"/>
      <c r="O8" s="1">
        <v>3</v>
      </c>
      <c r="P8" s="1">
        <f t="shared" si="6"/>
        <v>3</v>
      </c>
      <c r="Q8" s="1">
        <v>2</v>
      </c>
      <c r="R8" s="1">
        <v>2</v>
      </c>
      <c r="S8" s="1"/>
      <c r="T8" s="1">
        <v>3</v>
      </c>
      <c r="U8" s="1"/>
      <c r="V8" s="1">
        <f t="shared" si="3"/>
        <v>23</v>
      </c>
      <c r="W8" s="1">
        <f t="shared" si="4"/>
        <v>5</v>
      </c>
      <c r="X8" s="1">
        <f t="shared" si="5"/>
        <v>18</v>
      </c>
      <c r="Y8" s="5">
        <f>X8/V8</f>
        <v>0.78260869565217395</v>
      </c>
    </row>
    <row r="9" spans="1:25" x14ac:dyDescent="0.2">
      <c r="A9" s="17" t="s">
        <v>102</v>
      </c>
      <c r="B9" s="1">
        <v>1</v>
      </c>
      <c r="C9" s="1"/>
      <c r="D9" s="1">
        <v>13</v>
      </c>
      <c r="E9" s="1">
        <v>5</v>
      </c>
      <c r="F9" s="1">
        <v>6</v>
      </c>
      <c r="G9" s="5"/>
      <c r="H9" s="1">
        <v>1</v>
      </c>
      <c r="I9" s="1">
        <v>3</v>
      </c>
      <c r="J9" s="5"/>
      <c r="K9" s="1">
        <v>2</v>
      </c>
      <c r="L9" s="1">
        <v>2</v>
      </c>
      <c r="M9" s="5"/>
      <c r="N9" s="1">
        <v>2</v>
      </c>
      <c r="O9" s="1">
        <v>2</v>
      </c>
      <c r="P9" s="1">
        <f t="shared" si="6"/>
        <v>4</v>
      </c>
      <c r="Q9" s="1">
        <v>2</v>
      </c>
      <c r="R9" s="1">
        <v>1</v>
      </c>
      <c r="S9" s="1">
        <v>2</v>
      </c>
      <c r="T9" s="1">
        <v>1</v>
      </c>
      <c r="U9" s="1"/>
      <c r="V9" s="1">
        <f t="shared" si="3"/>
        <v>30</v>
      </c>
      <c r="W9" s="1">
        <f t="shared" si="4"/>
        <v>4</v>
      </c>
      <c r="X9" s="1">
        <f t="shared" si="5"/>
        <v>26</v>
      </c>
      <c r="Y9" s="5">
        <f t="shared" ref="Y9:Y10" si="7">X9/V9</f>
        <v>0.8666666666666667</v>
      </c>
    </row>
    <row r="10" spans="1:25" x14ac:dyDescent="0.2">
      <c r="A10" s="9" t="s">
        <v>104</v>
      </c>
      <c r="B10" s="1">
        <v>1</v>
      </c>
      <c r="C10" s="1"/>
      <c r="D10" s="1">
        <v>19</v>
      </c>
      <c r="E10" s="1">
        <v>8</v>
      </c>
      <c r="F10" s="1">
        <v>13</v>
      </c>
      <c r="G10" s="5"/>
      <c r="H10" s="1">
        <v>1</v>
      </c>
      <c r="I10" s="1">
        <v>4</v>
      </c>
      <c r="J10" s="5"/>
      <c r="K10" s="1">
        <v>0</v>
      </c>
      <c r="L10" s="1">
        <v>2</v>
      </c>
      <c r="M10" s="5"/>
      <c r="N10" s="1">
        <v>2</v>
      </c>
      <c r="O10" s="1">
        <v>8</v>
      </c>
      <c r="P10" s="1">
        <f t="shared" si="6"/>
        <v>10</v>
      </c>
      <c r="Q10" s="1">
        <v>5</v>
      </c>
      <c r="R10" s="1">
        <v>1</v>
      </c>
      <c r="S10" s="1">
        <v>4</v>
      </c>
      <c r="T10" s="1">
        <v>2</v>
      </c>
      <c r="U10" s="1"/>
      <c r="V10" s="1">
        <f t="shared" si="3"/>
        <v>48</v>
      </c>
      <c r="W10" s="1">
        <f t="shared" si="4"/>
        <v>12</v>
      </c>
      <c r="X10" s="1">
        <f t="shared" si="5"/>
        <v>36</v>
      </c>
      <c r="Y10" s="5">
        <f t="shared" si="7"/>
        <v>0.75</v>
      </c>
    </row>
    <row r="11" spans="1:25" x14ac:dyDescent="0.2">
      <c r="A11" s="17" t="s">
        <v>105</v>
      </c>
      <c r="B11" s="1">
        <v>1</v>
      </c>
      <c r="C11" s="1"/>
      <c r="D11" s="1">
        <v>9</v>
      </c>
      <c r="E11" s="1">
        <v>4</v>
      </c>
      <c r="F11" s="1">
        <v>9</v>
      </c>
      <c r="G11" s="5"/>
      <c r="H11" s="1">
        <v>0</v>
      </c>
      <c r="I11" s="1">
        <v>4</v>
      </c>
      <c r="J11" s="5"/>
      <c r="K11" s="1">
        <v>1</v>
      </c>
      <c r="L11" s="1">
        <v>2</v>
      </c>
      <c r="M11" s="5"/>
      <c r="N11" s="1">
        <v>3</v>
      </c>
      <c r="O11" s="1">
        <v>4</v>
      </c>
      <c r="P11" s="1">
        <f t="shared" si="6"/>
        <v>7</v>
      </c>
      <c r="Q11" s="1">
        <v>6</v>
      </c>
      <c r="R11" s="1">
        <v>2</v>
      </c>
      <c r="S11" s="1">
        <v>4</v>
      </c>
      <c r="T11" s="1">
        <v>1</v>
      </c>
      <c r="U11" s="1"/>
      <c r="V11" s="1">
        <f t="shared" si="3"/>
        <v>33</v>
      </c>
      <c r="W11" s="1">
        <f t="shared" si="4"/>
        <v>11</v>
      </c>
      <c r="X11" s="1">
        <f t="shared" si="5"/>
        <v>22</v>
      </c>
      <c r="Y11" s="5">
        <f t="shared" ref="Y11" si="8">X11/V11</f>
        <v>0.66666666666666663</v>
      </c>
    </row>
    <row r="12" spans="1:25" x14ac:dyDescent="0.2">
      <c r="A12" s="17" t="s">
        <v>50</v>
      </c>
      <c r="B12" s="1">
        <v>1</v>
      </c>
      <c r="C12" s="1"/>
      <c r="D12" s="1">
        <v>10</v>
      </c>
      <c r="E12" s="1">
        <v>4</v>
      </c>
      <c r="F12" s="1">
        <v>6</v>
      </c>
      <c r="G12" s="5"/>
      <c r="H12" s="1">
        <v>0</v>
      </c>
      <c r="I12" s="1">
        <v>2</v>
      </c>
      <c r="J12" s="5"/>
      <c r="K12" s="1">
        <v>2</v>
      </c>
      <c r="L12" s="1">
        <v>6</v>
      </c>
      <c r="M12" s="5"/>
      <c r="N12" s="1">
        <v>1</v>
      </c>
      <c r="O12" s="1">
        <v>6</v>
      </c>
      <c r="P12" s="1">
        <f t="shared" si="6"/>
        <v>7</v>
      </c>
      <c r="Q12" s="1">
        <v>3</v>
      </c>
      <c r="R12" s="1"/>
      <c r="S12" s="1">
        <v>4</v>
      </c>
      <c r="T12" s="1"/>
      <c r="U12" s="1"/>
      <c r="V12" s="1">
        <f t="shared" si="3"/>
        <v>30</v>
      </c>
      <c r="W12" s="1">
        <f t="shared" si="4"/>
        <v>8</v>
      </c>
      <c r="X12" s="1">
        <f t="shared" si="5"/>
        <v>22</v>
      </c>
      <c r="Y12" s="5">
        <f t="shared" ref="Y12:Y13" si="9">X12/V12</f>
        <v>0.73333333333333328</v>
      </c>
    </row>
    <row r="13" spans="1:25" x14ac:dyDescent="0.2">
      <c r="A13" s="17" t="s">
        <v>106</v>
      </c>
      <c r="B13" s="1">
        <v>1</v>
      </c>
      <c r="C13" s="1"/>
      <c r="D13" s="1">
        <v>9</v>
      </c>
      <c r="E13" s="1">
        <v>3</v>
      </c>
      <c r="F13" s="1">
        <v>5</v>
      </c>
      <c r="G13" s="5"/>
      <c r="H13" s="1"/>
      <c r="I13" s="1"/>
      <c r="J13" s="5"/>
      <c r="K13" s="1">
        <v>3</v>
      </c>
      <c r="L13" s="1">
        <v>6</v>
      </c>
      <c r="M13" s="5"/>
      <c r="N13" s="1">
        <v>1</v>
      </c>
      <c r="O13" s="1">
        <v>4</v>
      </c>
      <c r="P13" s="1">
        <f t="shared" si="6"/>
        <v>5</v>
      </c>
      <c r="Q13" s="1">
        <v>2</v>
      </c>
      <c r="R13" s="1">
        <v>2</v>
      </c>
      <c r="S13" s="1">
        <v>4</v>
      </c>
      <c r="T13" s="1">
        <v>2</v>
      </c>
      <c r="U13" s="1"/>
      <c r="V13" s="1">
        <f t="shared" si="3"/>
        <v>28</v>
      </c>
      <c r="W13" s="1">
        <f t="shared" si="4"/>
        <v>7</v>
      </c>
      <c r="X13" s="1">
        <f t="shared" si="5"/>
        <v>21</v>
      </c>
      <c r="Y13" s="5">
        <f t="shared" si="9"/>
        <v>0.75</v>
      </c>
    </row>
    <row r="14" spans="1:25" x14ac:dyDescent="0.2">
      <c r="A14" s="6" t="s">
        <v>63</v>
      </c>
      <c r="B14" s="1">
        <v>1</v>
      </c>
      <c r="C14" s="1"/>
      <c r="D14" s="1">
        <v>9</v>
      </c>
      <c r="E14" s="1">
        <v>3</v>
      </c>
      <c r="F14" s="1">
        <v>5</v>
      </c>
      <c r="G14" s="5"/>
      <c r="H14" s="1">
        <v>1</v>
      </c>
      <c r="I14" s="1">
        <v>3</v>
      </c>
      <c r="J14" s="5"/>
      <c r="K14" s="1"/>
      <c r="L14" s="1"/>
      <c r="M14" s="5"/>
      <c r="N14" s="1">
        <v>1</v>
      </c>
      <c r="O14" s="1">
        <v>3</v>
      </c>
      <c r="P14" s="1">
        <f t="shared" si="6"/>
        <v>4</v>
      </c>
      <c r="Q14" s="1">
        <v>4</v>
      </c>
      <c r="R14" s="1"/>
      <c r="S14" s="1"/>
      <c r="T14" s="1">
        <v>1</v>
      </c>
      <c r="U14" s="1"/>
      <c r="V14" s="1">
        <f t="shared" si="3"/>
        <v>21</v>
      </c>
      <c r="W14" s="1">
        <f t="shared" si="4"/>
        <v>5</v>
      </c>
      <c r="X14" s="1">
        <f t="shared" si="5"/>
        <v>16</v>
      </c>
      <c r="Y14" s="5">
        <f t="shared" ref="Y14" si="10">X14/V14</f>
        <v>0.76190476190476186</v>
      </c>
    </row>
    <row r="15" spans="1:25" x14ac:dyDescent="0.2">
      <c r="A15" s="17" t="s">
        <v>108</v>
      </c>
      <c r="B15" s="1">
        <v>1</v>
      </c>
      <c r="C15" s="1"/>
      <c r="D15" s="1">
        <v>22</v>
      </c>
      <c r="E15" s="1">
        <v>6</v>
      </c>
      <c r="F15" s="1">
        <v>9</v>
      </c>
      <c r="G15" s="5"/>
      <c r="H15" s="1">
        <v>3</v>
      </c>
      <c r="I15" s="1">
        <v>4</v>
      </c>
      <c r="J15" s="5"/>
      <c r="K15" s="1">
        <v>1</v>
      </c>
      <c r="L15" s="1">
        <v>2</v>
      </c>
      <c r="M15" s="5"/>
      <c r="N15" s="1">
        <v>1</v>
      </c>
      <c r="O15" s="1">
        <v>7</v>
      </c>
      <c r="P15" s="1">
        <f t="shared" si="6"/>
        <v>8</v>
      </c>
      <c r="Q15" s="1">
        <v>10</v>
      </c>
      <c r="R15" s="1">
        <v>2</v>
      </c>
      <c r="S15" s="1">
        <v>1</v>
      </c>
      <c r="T15" s="1">
        <v>1</v>
      </c>
      <c r="U15" s="1"/>
      <c r="V15" s="1">
        <f t="shared" si="3"/>
        <v>53</v>
      </c>
      <c r="W15" s="1">
        <f t="shared" si="4"/>
        <v>6</v>
      </c>
      <c r="X15" s="1">
        <f t="shared" si="5"/>
        <v>47</v>
      </c>
      <c r="Y15" s="5">
        <f t="shared" ref="Y15" si="11">X15/V15</f>
        <v>0.8867924528301887</v>
      </c>
    </row>
    <row r="16" spans="1:25" x14ac:dyDescent="0.2">
      <c r="A16" s="9" t="s">
        <v>109</v>
      </c>
      <c r="B16" s="1">
        <v>1</v>
      </c>
      <c r="C16" s="1"/>
      <c r="D16" s="1">
        <v>7</v>
      </c>
      <c r="E16" s="1">
        <v>2</v>
      </c>
      <c r="F16" s="1">
        <v>8</v>
      </c>
      <c r="G16" s="5"/>
      <c r="H16" s="1">
        <v>0</v>
      </c>
      <c r="I16" s="1">
        <v>1</v>
      </c>
      <c r="J16" s="5"/>
      <c r="K16" s="1">
        <v>3</v>
      </c>
      <c r="L16" s="1">
        <v>5</v>
      </c>
      <c r="M16" s="5"/>
      <c r="N16" s="1">
        <v>2</v>
      </c>
      <c r="O16" s="1"/>
      <c r="P16" s="1">
        <f t="shared" si="6"/>
        <v>2</v>
      </c>
      <c r="Q16" s="1">
        <v>2</v>
      </c>
      <c r="R16" s="1">
        <v>1</v>
      </c>
      <c r="S16" s="1">
        <v>5</v>
      </c>
      <c r="T16" s="1">
        <v>5</v>
      </c>
      <c r="U16" s="1"/>
      <c r="V16" s="1">
        <f t="shared" si="3"/>
        <v>22</v>
      </c>
      <c r="W16" s="1">
        <f t="shared" si="4"/>
        <v>14</v>
      </c>
      <c r="X16" s="1">
        <f t="shared" si="5"/>
        <v>8</v>
      </c>
      <c r="Y16" s="5">
        <f t="shared" ref="Y16" si="12">X16/V16</f>
        <v>0.36363636363636365</v>
      </c>
    </row>
    <row r="17" spans="1:25" x14ac:dyDescent="0.2">
      <c r="A17" s="17" t="s">
        <v>111</v>
      </c>
      <c r="B17" s="1">
        <v>1</v>
      </c>
      <c r="C17" s="1"/>
      <c r="D17" s="1">
        <v>13</v>
      </c>
      <c r="E17" s="1">
        <v>5</v>
      </c>
      <c r="F17" s="1">
        <v>6</v>
      </c>
      <c r="G17" s="5"/>
      <c r="H17" s="1">
        <v>1</v>
      </c>
      <c r="I17" s="1">
        <v>2</v>
      </c>
      <c r="J17" s="5"/>
      <c r="K17" s="1"/>
      <c r="L17" s="1"/>
      <c r="M17" s="5"/>
      <c r="N17" s="1">
        <v>1</v>
      </c>
      <c r="O17" s="1">
        <v>8</v>
      </c>
      <c r="P17" s="1">
        <f t="shared" si="6"/>
        <v>9</v>
      </c>
      <c r="Q17" s="1">
        <v>5</v>
      </c>
      <c r="R17" s="1"/>
      <c r="S17" s="1">
        <v>3</v>
      </c>
      <c r="T17" s="1">
        <v>1</v>
      </c>
      <c r="U17" s="1"/>
      <c r="V17" s="1">
        <f t="shared" ref="V17:V27" si="13">D17+E17+H17+K17+P17+Q17+R17+S17+U17</f>
        <v>36</v>
      </c>
      <c r="W17" s="1">
        <f t="shared" ref="W17:W27" si="14">F17-E17+I17-H17+L17-K17+T17</f>
        <v>3</v>
      </c>
      <c r="X17" s="1">
        <f t="shared" ref="X17:X27" si="15">V17-W17</f>
        <v>33</v>
      </c>
      <c r="Y17" s="5">
        <f t="shared" ref="Y17:Y27" si="16">X17/V17</f>
        <v>0.91666666666666663</v>
      </c>
    </row>
    <row r="18" spans="1:25" x14ac:dyDescent="0.2">
      <c r="A18" s="6" t="s">
        <v>40</v>
      </c>
      <c r="B18" s="1">
        <v>1</v>
      </c>
      <c r="C18" s="1"/>
      <c r="D18" s="1">
        <v>4</v>
      </c>
      <c r="E18" s="1">
        <v>2</v>
      </c>
      <c r="F18" s="1">
        <v>5</v>
      </c>
      <c r="G18" s="5"/>
      <c r="H18" s="1">
        <v>0</v>
      </c>
      <c r="I18" s="1">
        <v>1</v>
      </c>
      <c r="J18" s="5"/>
      <c r="K18" s="1"/>
      <c r="L18" s="1"/>
      <c r="M18" s="5"/>
      <c r="N18" s="1">
        <v>3</v>
      </c>
      <c r="O18" s="1">
        <v>2</v>
      </c>
      <c r="P18" s="1">
        <f t="shared" si="6"/>
        <v>5</v>
      </c>
      <c r="Q18" s="1">
        <v>1</v>
      </c>
      <c r="R18" s="1"/>
      <c r="S18" s="1">
        <v>4</v>
      </c>
      <c r="T18" s="1">
        <v>3</v>
      </c>
      <c r="U18" s="1"/>
      <c r="V18" s="1">
        <f t="shared" si="13"/>
        <v>16</v>
      </c>
      <c r="W18" s="1">
        <f t="shared" si="14"/>
        <v>7</v>
      </c>
      <c r="X18" s="1">
        <f t="shared" si="15"/>
        <v>9</v>
      </c>
      <c r="Y18" s="5">
        <f t="shared" si="16"/>
        <v>0.5625</v>
      </c>
    </row>
    <row r="19" spans="1:25" x14ac:dyDescent="0.2">
      <c r="A19" s="17" t="s">
        <v>117</v>
      </c>
      <c r="B19" s="1">
        <v>1</v>
      </c>
      <c r="C19" s="1"/>
      <c r="D19" s="1">
        <v>3</v>
      </c>
      <c r="E19" s="1">
        <v>0</v>
      </c>
      <c r="F19" s="1">
        <v>1</v>
      </c>
      <c r="G19" s="5"/>
      <c r="H19" s="1">
        <v>1</v>
      </c>
      <c r="I19" s="1">
        <v>2</v>
      </c>
      <c r="J19" s="5"/>
      <c r="K19" s="1"/>
      <c r="L19" s="1"/>
      <c r="M19" s="5"/>
      <c r="N19" s="1"/>
      <c r="O19" s="1">
        <v>1</v>
      </c>
      <c r="P19" s="1">
        <f t="shared" si="6"/>
        <v>1</v>
      </c>
      <c r="Q19" s="1">
        <v>2</v>
      </c>
      <c r="R19" s="1"/>
      <c r="S19" s="1"/>
      <c r="T19" s="1">
        <v>1</v>
      </c>
      <c r="U19" s="1"/>
      <c r="V19" s="1">
        <f t="shared" si="13"/>
        <v>7</v>
      </c>
      <c r="W19" s="1">
        <f t="shared" si="14"/>
        <v>3</v>
      </c>
      <c r="X19" s="1">
        <f t="shared" si="15"/>
        <v>4</v>
      </c>
      <c r="Y19" s="5">
        <f t="shared" si="16"/>
        <v>0.5714285714285714</v>
      </c>
    </row>
    <row r="20" spans="1:25" x14ac:dyDescent="0.2">
      <c r="A20" s="17" t="s">
        <v>118</v>
      </c>
      <c r="B20" s="1">
        <v>1</v>
      </c>
      <c r="C20" s="1"/>
      <c r="D20" s="1">
        <v>3</v>
      </c>
      <c r="E20" s="1">
        <v>0</v>
      </c>
      <c r="F20" s="1">
        <v>2</v>
      </c>
      <c r="G20" s="5"/>
      <c r="H20" s="1">
        <v>1</v>
      </c>
      <c r="I20" s="1">
        <v>3</v>
      </c>
      <c r="J20" s="5"/>
      <c r="K20" s="1"/>
      <c r="L20" s="1"/>
      <c r="M20" s="5"/>
      <c r="N20" s="1">
        <v>2</v>
      </c>
      <c r="O20" s="1">
        <v>1</v>
      </c>
      <c r="P20" s="1">
        <f t="shared" si="6"/>
        <v>3</v>
      </c>
      <c r="Q20" s="1">
        <v>5</v>
      </c>
      <c r="R20" s="1"/>
      <c r="S20" s="1">
        <v>1</v>
      </c>
      <c r="T20" s="1">
        <v>2</v>
      </c>
      <c r="U20" s="1"/>
      <c r="V20" s="1">
        <f t="shared" si="13"/>
        <v>13</v>
      </c>
      <c r="W20" s="1">
        <f t="shared" si="14"/>
        <v>6</v>
      </c>
      <c r="X20" s="1">
        <f t="shared" si="15"/>
        <v>7</v>
      </c>
      <c r="Y20" s="5">
        <f t="shared" si="16"/>
        <v>0.53846153846153844</v>
      </c>
    </row>
    <row r="21" spans="1:25" x14ac:dyDescent="0.2">
      <c r="A21" s="17" t="s">
        <v>119</v>
      </c>
      <c r="B21" s="1">
        <v>1</v>
      </c>
      <c r="C21" s="1"/>
      <c r="D21" s="1">
        <v>3</v>
      </c>
      <c r="E21" s="1">
        <v>0</v>
      </c>
      <c r="F21" s="1">
        <v>1</v>
      </c>
      <c r="G21" s="5"/>
      <c r="H21" s="1">
        <v>1</v>
      </c>
      <c r="I21" s="1">
        <v>1</v>
      </c>
      <c r="J21" s="5"/>
      <c r="K21" s="1"/>
      <c r="L21" s="1"/>
      <c r="M21" s="5"/>
      <c r="N21" s="1">
        <v>1</v>
      </c>
      <c r="O21" s="1">
        <v>2</v>
      </c>
      <c r="P21" s="1">
        <f t="shared" si="6"/>
        <v>3</v>
      </c>
      <c r="Q21" s="1">
        <v>1</v>
      </c>
      <c r="R21" s="1">
        <v>1</v>
      </c>
      <c r="S21" s="1">
        <v>1</v>
      </c>
      <c r="T21" s="1">
        <v>1</v>
      </c>
      <c r="U21" s="1"/>
      <c r="V21" s="1">
        <f t="shared" si="13"/>
        <v>10</v>
      </c>
      <c r="W21" s="1">
        <f t="shared" si="14"/>
        <v>2</v>
      </c>
      <c r="X21" s="1">
        <f t="shared" si="15"/>
        <v>8</v>
      </c>
      <c r="Y21" s="5">
        <f t="shared" si="16"/>
        <v>0.8</v>
      </c>
    </row>
    <row r="22" spans="1:25" x14ac:dyDescent="0.2">
      <c r="A22" s="6" t="s">
        <v>120</v>
      </c>
      <c r="B22" s="1">
        <v>1</v>
      </c>
      <c r="C22" s="1"/>
      <c r="D22" s="1">
        <v>10</v>
      </c>
      <c r="E22" s="1">
        <v>4</v>
      </c>
      <c r="F22" s="1">
        <v>5</v>
      </c>
      <c r="G22" s="5"/>
      <c r="H22" s="1"/>
      <c r="I22" s="1"/>
      <c r="J22" s="5"/>
      <c r="K22" s="1">
        <v>2</v>
      </c>
      <c r="L22" s="1">
        <v>6</v>
      </c>
      <c r="M22" s="5"/>
      <c r="N22" s="1">
        <v>6</v>
      </c>
      <c r="O22" s="1">
        <v>5</v>
      </c>
      <c r="P22" s="1">
        <f t="shared" si="6"/>
        <v>11</v>
      </c>
      <c r="Q22" s="1">
        <v>6</v>
      </c>
      <c r="R22" s="1"/>
      <c r="S22" s="1">
        <v>3</v>
      </c>
      <c r="T22" s="1">
        <v>1</v>
      </c>
      <c r="U22" s="1"/>
      <c r="V22" s="1">
        <f t="shared" si="13"/>
        <v>36</v>
      </c>
      <c r="W22" s="1">
        <f t="shared" si="14"/>
        <v>6</v>
      </c>
      <c r="X22" s="1">
        <f t="shared" si="15"/>
        <v>30</v>
      </c>
      <c r="Y22" s="5">
        <f t="shared" si="16"/>
        <v>0.83333333333333337</v>
      </c>
    </row>
    <row r="23" spans="1:25" x14ac:dyDescent="0.2">
      <c r="A23" s="17" t="s">
        <v>62</v>
      </c>
      <c r="B23" s="1">
        <v>1</v>
      </c>
      <c r="C23" s="1"/>
      <c r="D23" s="1">
        <v>5</v>
      </c>
      <c r="E23" s="1">
        <v>1</v>
      </c>
      <c r="F23" s="1">
        <v>2</v>
      </c>
      <c r="G23" s="5"/>
      <c r="H23" s="1">
        <v>1</v>
      </c>
      <c r="I23" s="1">
        <v>1</v>
      </c>
      <c r="J23" s="5"/>
      <c r="K23" s="1">
        <v>0</v>
      </c>
      <c r="L23" s="1">
        <v>2</v>
      </c>
      <c r="M23" s="5"/>
      <c r="O23" s="1"/>
      <c r="P23" s="1">
        <f t="shared" si="6"/>
        <v>0</v>
      </c>
      <c r="Q23" s="1">
        <v>3</v>
      </c>
      <c r="R23" s="1"/>
      <c r="S23" s="1">
        <v>2</v>
      </c>
      <c r="T23" s="1">
        <v>1</v>
      </c>
      <c r="U23" s="1"/>
      <c r="V23" s="1">
        <f t="shared" si="13"/>
        <v>12</v>
      </c>
      <c r="W23" s="1">
        <f t="shared" si="14"/>
        <v>4</v>
      </c>
      <c r="X23" s="1">
        <f t="shared" si="15"/>
        <v>8</v>
      </c>
      <c r="Y23" s="5">
        <f t="shared" si="16"/>
        <v>0.66666666666666663</v>
      </c>
    </row>
    <row r="24" spans="1:25" x14ac:dyDescent="0.2">
      <c r="A24" s="17" t="s">
        <v>121</v>
      </c>
      <c r="B24" s="1">
        <v>1</v>
      </c>
      <c r="C24" s="1"/>
      <c r="D24" s="1">
        <v>11</v>
      </c>
      <c r="E24" s="1">
        <v>3</v>
      </c>
      <c r="F24" s="1">
        <v>4</v>
      </c>
      <c r="G24" s="5"/>
      <c r="H24" s="1">
        <v>1</v>
      </c>
      <c r="I24" s="1">
        <v>2</v>
      </c>
      <c r="J24" s="5"/>
      <c r="K24" s="1">
        <v>2</v>
      </c>
      <c r="L24" s="1">
        <v>2</v>
      </c>
      <c r="M24" s="5"/>
      <c r="N24" s="1">
        <v>2</v>
      </c>
      <c r="O24" s="1">
        <v>2</v>
      </c>
      <c r="P24" s="1">
        <f t="shared" si="6"/>
        <v>4</v>
      </c>
      <c r="Q24" s="1">
        <v>3</v>
      </c>
      <c r="R24" s="1"/>
      <c r="S24" s="1">
        <v>1</v>
      </c>
      <c r="T24" s="1">
        <v>1</v>
      </c>
      <c r="U24" s="1"/>
      <c r="V24" s="1">
        <f t="shared" si="13"/>
        <v>25</v>
      </c>
      <c r="W24" s="1">
        <f t="shared" si="14"/>
        <v>3</v>
      </c>
      <c r="X24" s="1">
        <f t="shared" si="15"/>
        <v>22</v>
      </c>
      <c r="Y24" s="5">
        <f t="shared" si="16"/>
        <v>0.88</v>
      </c>
    </row>
    <row r="25" spans="1:25" x14ac:dyDescent="0.2">
      <c r="A25" s="1" t="s">
        <v>67</v>
      </c>
      <c r="B25" s="1">
        <v>1</v>
      </c>
      <c r="C25" s="1"/>
      <c r="D25" s="1">
        <v>5</v>
      </c>
      <c r="E25" s="1">
        <v>2</v>
      </c>
      <c r="F25" s="1">
        <v>3</v>
      </c>
      <c r="G25" s="5"/>
      <c r="H25" s="1"/>
      <c r="I25" s="1"/>
      <c r="J25" s="5"/>
      <c r="K25" s="1">
        <v>1</v>
      </c>
      <c r="L25" s="1">
        <v>3</v>
      </c>
      <c r="M25" s="5"/>
      <c r="N25" s="1">
        <v>1</v>
      </c>
      <c r="O25" s="1">
        <v>4</v>
      </c>
      <c r="P25" s="1">
        <f t="shared" si="6"/>
        <v>5</v>
      </c>
      <c r="Q25" s="1">
        <v>2</v>
      </c>
      <c r="R25" s="1"/>
      <c r="S25" s="1"/>
      <c r="T25" s="1"/>
      <c r="U25" s="1"/>
      <c r="V25" s="1">
        <f t="shared" si="13"/>
        <v>15</v>
      </c>
      <c r="W25" s="1">
        <f t="shared" si="14"/>
        <v>3</v>
      </c>
      <c r="X25" s="1">
        <f t="shared" si="15"/>
        <v>12</v>
      </c>
      <c r="Y25" s="5">
        <f t="shared" si="16"/>
        <v>0.8</v>
      </c>
    </row>
    <row r="26" spans="1:25" x14ac:dyDescent="0.2">
      <c r="A26" s="1" t="s">
        <v>63</v>
      </c>
      <c r="B26" s="1">
        <v>1</v>
      </c>
      <c r="C26" s="1"/>
      <c r="D26" s="1">
        <v>9</v>
      </c>
      <c r="E26" s="1">
        <v>3</v>
      </c>
      <c r="F26" s="1">
        <v>3</v>
      </c>
      <c r="G26" s="5"/>
      <c r="H26" s="1">
        <v>1</v>
      </c>
      <c r="I26" s="1">
        <v>3</v>
      </c>
      <c r="J26" s="5"/>
      <c r="K26" s="1">
        <v>0</v>
      </c>
      <c r="L26" s="1">
        <v>2</v>
      </c>
      <c r="M26" s="5"/>
      <c r="N26" s="1"/>
      <c r="O26" s="1">
        <v>2</v>
      </c>
      <c r="P26" s="1">
        <f t="shared" si="6"/>
        <v>2</v>
      </c>
      <c r="Q26" s="1">
        <v>3</v>
      </c>
      <c r="R26" s="1">
        <v>1</v>
      </c>
      <c r="S26" s="1">
        <v>4</v>
      </c>
      <c r="T26" s="1"/>
      <c r="U26" s="1"/>
      <c r="V26" s="1">
        <f t="shared" si="13"/>
        <v>23</v>
      </c>
      <c r="W26" s="1">
        <f t="shared" si="14"/>
        <v>4</v>
      </c>
      <c r="X26" s="1">
        <f t="shared" si="15"/>
        <v>19</v>
      </c>
      <c r="Y26" s="5">
        <f t="shared" si="16"/>
        <v>0.82608695652173914</v>
      </c>
    </row>
    <row r="27" spans="1:25" x14ac:dyDescent="0.2">
      <c r="A27" s="17" t="s">
        <v>67</v>
      </c>
      <c r="B27" s="1">
        <v>1</v>
      </c>
      <c r="C27" s="1"/>
      <c r="D27" s="1">
        <v>7</v>
      </c>
      <c r="E27" s="1">
        <v>2</v>
      </c>
      <c r="F27" s="1">
        <v>4</v>
      </c>
      <c r="G27" s="5"/>
      <c r="H27" s="1"/>
      <c r="I27" s="1"/>
      <c r="J27" s="5"/>
      <c r="K27" s="1">
        <v>3</v>
      </c>
      <c r="L27" s="1">
        <v>4</v>
      </c>
      <c r="M27" s="5"/>
      <c r="N27" s="1"/>
      <c r="O27" s="1">
        <v>5</v>
      </c>
      <c r="P27" s="1">
        <f t="shared" si="6"/>
        <v>5</v>
      </c>
      <c r="Q27" s="1">
        <v>3</v>
      </c>
      <c r="R27" s="1"/>
      <c r="S27" s="1"/>
      <c r="T27" s="1">
        <v>4</v>
      </c>
      <c r="U27" s="1"/>
      <c r="V27" s="1">
        <f t="shared" si="13"/>
        <v>20</v>
      </c>
      <c r="W27" s="1">
        <f t="shared" si="14"/>
        <v>7</v>
      </c>
      <c r="X27" s="1">
        <f t="shared" si="15"/>
        <v>13</v>
      </c>
      <c r="Y27" s="5">
        <f t="shared" si="16"/>
        <v>0.65</v>
      </c>
    </row>
    <row r="28" spans="1:25" x14ac:dyDescent="0.2">
      <c r="A28" s="9" t="s">
        <v>122</v>
      </c>
      <c r="B28" s="1">
        <v>1</v>
      </c>
      <c r="C28" s="1"/>
      <c r="D28" s="1">
        <v>0</v>
      </c>
      <c r="E28" s="1"/>
      <c r="F28" s="1"/>
      <c r="G28" s="5"/>
      <c r="H28" s="1"/>
      <c r="I28" s="1"/>
      <c r="J28" s="5"/>
      <c r="K28" s="1"/>
      <c r="L28" s="1"/>
      <c r="M28" s="5"/>
      <c r="N28" s="1"/>
      <c r="O28" s="1">
        <v>3</v>
      </c>
      <c r="P28" s="1">
        <f t="shared" si="6"/>
        <v>3</v>
      </c>
      <c r="Q28" s="1">
        <v>1</v>
      </c>
      <c r="R28" s="1"/>
      <c r="S28" s="1"/>
      <c r="T28" s="1">
        <v>2</v>
      </c>
      <c r="U28" s="1"/>
      <c r="V28" s="1">
        <f t="shared" ref="V28:V34" si="17">D28+E28+H28+K28+P28+Q28+R28+S28+U28</f>
        <v>4</v>
      </c>
      <c r="W28" s="1">
        <f t="shared" ref="W28:W34" si="18">F28-E28+I28-H28+L28-K28+T28</f>
        <v>2</v>
      </c>
      <c r="X28" s="1">
        <f t="shared" ref="X28:X34" si="19">V28-W28</f>
        <v>2</v>
      </c>
      <c r="Y28" s="5">
        <f t="shared" ref="Y28:Y34" si="20">X28/V28</f>
        <v>0.5</v>
      </c>
    </row>
    <row r="29" spans="1:25" x14ac:dyDescent="0.2">
      <c r="A29" s="9" t="s">
        <v>76</v>
      </c>
      <c r="B29" s="1">
        <v>1</v>
      </c>
      <c r="C29" s="1"/>
      <c r="D29" s="1">
        <v>5</v>
      </c>
      <c r="E29" s="1">
        <v>1</v>
      </c>
      <c r="F29" s="1">
        <v>1</v>
      </c>
      <c r="G29" s="5"/>
      <c r="H29" s="1">
        <v>1</v>
      </c>
      <c r="I29" s="1">
        <v>2</v>
      </c>
      <c r="J29" s="5"/>
      <c r="K29" s="1"/>
      <c r="L29" s="1"/>
      <c r="M29" s="5"/>
      <c r="N29" s="1">
        <v>1</v>
      </c>
      <c r="O29" s="1">
        <v>2</v>
      </c>
      <c r="P29" s="1">
        <f t="shared" si="6"/>
        <v>3</v>
      </c>
      <c r="Q29" s="1">
        <v>2</v>
      </c>
      <c r="R29" s="1"/>
      <c r="S29" s="1"/>
      <c r="T29" s="1">
        <v>2</v>
      </c>
      <c r="U29" s="1"/>
      <c r="V29" s="1">
        <f t="shared" si="17"/>
        <v>12</v>
      </c>
      <c r="W29" s="1">
        <f t="shared" si="18"/>
        <v>3</v>
      </c>
      <c r="X29" s="1">
        <f t="shared" si="19"/>
        <v>9</v>
      </c>
      <c r="Y29" s="5">
        <f t="shared" si="20"/>
        <v>0.75</v>
      </c>
    </row>
    <row r="30" spans="1:25" x14ac:dyDescent="0.2">
      <c r="A30" s="6" t="s">
        <v>123</v>
      </c>
      <c r="B30" s="1">
        <v>1</v>
      </c>
      <c r="C30" s="1"/>
      <c r="D30" s="1">
        <v>4</v>
      </c>
      <c r="E30" s="1">
        <v>2</v>
      </c>
      <c r="F30" s="1">
        <v>5</v>
      </c>
      <c r="G30" s="5"/>
      <c r="H30" s="1">
        <v>0</v>
      </c>
      <c r="I30" s="1">
        <v>1</v>
      </c>
      <c r="J30" s="5"/>
      <c r="K30" s="1"/>
      <c r="L30" s="1"/>
      <c r="M30" s="5"/>
      <c r="N30" s="1">
        <v>1</v>
      </c>
      <c r="O30" s="1">
        <v>1</v>
      </c>
      <c r="P30" s="1">
        <f t="shared" si="6"/>
        <v>2</v>
      </c>
      <c r="Q30" s="1">
        <v>2</v>
      </c>
      <c r="R30" s="1"/>
      <c r="S30" s="1">
        <v>1</v>
      </c>
      <c r="T30" s="1">
        <v>2</v>
      </c>
      <c r="U30" s="1"/>
      <c r="V30" s="1">
        <f t="shared" si="17"/>
        <v>11</v>
      </c>
      <c r="W30" s="1">
        <f t="shared" si="18"/>
        <v>6</v>
      </c>
      <c r="X30" s="1">
        <f t="shared" si="19"/>
        <v>5</v>
      </c>
      <c r="Y30" s="5">
        <f t="shared" si="20"/>
        <v>0.45454545454545453</v>
      </c>
    </row>
    <row r="31" spans="1:25" x14ac:dyDescent="0.2">
      <c r="A31" s="17" t="s">
        <v>124</v>
      </c>
      <c r="B31" s="1">
        <v>1</v>
      </c>
      <c r="C31" s="1"/>
      <c r="D31" s="1">
        <v>11</v>
      </c>
      <c r="E31" s="1">
        <v>4</v>
      </c>
      <c r="F31" s="1">
        <v>4</v>
      </c>
      <c r="G31" s="5"/>
      <c r="H31" s="1">
        <v>0</v>
      </c>
      <c r="I31" s="1">
        <v>1</v>
      </c>
      <c r="J31" s="5"/>
      <c r="K31" s="1">
        <v>3</v>
      </c>
      <c r="L31" s="1">
        <v>3</v>
      </c>
      <c r="M31" s="5"/>
      <c r="N31" s="1">
        <v>1</v>
      </c>
      <c r="O31" s="1">
        <v>4</v>
      </c>
      <c r="P31" s="1">
        <f t="shared" si="6"/>
        <v>5</v>
      </c>
      <c r="Q31" s="1">
        <v>3</v>
      </c>
      <c r="R31" s="1">
        <v>2</v>
      </c>
      <c r="S31" s="1">
        <v>1</v>
      </c>
      <c r="T31" s="1">
        <v>1</v>
      </c>
      <c r="U31" s="1"/>
      <c r="V31" s="1">
        <f t="shared" si="17"/>
        <v>29</v>
      </c>
      <c r="W31" s="1">
        <f t="shared" si="18"/>
        <v>2</v>
      </c>
      <c r="X31" s="1">
        <f t="shared" si="19"/>
        <v>27</v>
      </c>
      <c r="Y31" s="5">
        <f t="shared" si="20"/>
        <v>0.93103448275862066</v>
      </c>
    </row>
    <row r="32" spans="1:25" x14ac:dyDescent="0.2">
      <c r="A32" s="17" t="s">
        <v>122</v>
      </c>
      <c r="B32" s="1">
        <v>1</v>
      </c>
      <c r="C32" s="1"/>
      <c r="D32" s="1">
        <v>10</v>
      </c>
      <c r="E32" s="1">
        <v>3</v>
      </c>
      <c r="F32" s="1">
        <v>4</v>
      </c>
      <c r="G32" s="5"/>
      <c r="H32" s="1">
        <v>0</v>
      </c>
      <c r="I32" s="1">
        <v>1</v>
      </c>
      <c r="J32" s="5"/>
      <c r="K32" s="1">
        <v>4</v>
      </c>
      <c r="L32" s="1">
        <v>4</v>
      </c>
      <c r="M32" s="5"/>
      <c r="N32" s="1"/>
      <c r="O32" s="1">
        <v>3</v>
      </c>
      <c r="P32" s="1">
        <f t="shared" si="6"/>
        <v>3</v>
      </c>
      <c r="Q32" s="1">
        <v>1</v>
      </c>
      <c r="R32" s="1"/>
      <c r="S32" s="1">
        <v>1</v>
      </c>
      <c r="T32" s="1"/>
      <c r="U32" s="1"/>
      <c r="V32" s="1">
        <f t="shared" si="17"/>
        <v>22</v>
      </c>
      <c r="W32" s="1">
        <f t="shared" si="18"/>
        <v>2</v>
      </c>
      <c r="X32" s="1">
        <f t="shared" si="19"/>
        <v>20</v>
      </c>
      <c r="Y32" s="5">
        <f t="shared" si="20"/>
        <v>0.90909090909090906</v>
      </c>
    </row>
    <row r="33" spans="1:25" x14ac:dyDescent="0.2">
      <c r="A33" s="17" t="s">
        <v>126</v>
      </c>
      <c r="B33" s="1">
        <v>1</v>
      </c>
      <c r="C33" s="1"/>
      <c r="D33" s="1">
        <v>8</v>
      </c>
      <c r="E33" s="1">
        <v>3</v>
      </c>
      <c r="F33" s="1">
        <v>3</v>
      </c>
      <c r="G33" s="5"/>
      <c r="H33" s="1">
        <v>0</v>
      </c>
      <c r="I33" s="1">
        <v>1</v>
      </c>
      <c r="J33" s="5"/>
      <c r="K33" s="1">
        <v>2</v>
      </c>
      <c r="L33" s="1">
        <v>2</v>
      </c>
      <c r="M33" s="5"/>
      <c r="N33" s="1">
        <v>1</v>
      </c>
      <c r="O33" s="1">
        <v>5</v>
      </c>
      <c r="P33" s="1">
        <f t="shared" si="6"/>
        <v>6</v>
      </c>
      <c r="Q33" s="1">
        <v>4</v>
      </c>
      <c r="R33" s="1"/>
      <c r="S33" s="1"/>
      <c r="T33" s="1">
        <v>2</v>
      </c>
      <c r="U33" s="1"/>
      <c r="V33" s="1">
        <f t="shared" si="17"/>
        <v>23</v>
      </c>
      <c r="W33" s="1">
        <f t="shared" si="18"/>
        <v>3</v>
      </c>
      <c r="X33" s="1">
        <f t="shared" si="19"/>
        <v>20</v>
      </c>
      <c r="Y33" s="5">
        <f t="shared" si="20"/>
        <v>0.86956521739130432</v>
      </c>
    </row>
    <row r="34" spans="1:25" x14ac:dyDescent="0.2">
      <c r="A34" s="17" t="s">
        <v>127</v>
      </c>
      <c r="B34" s="1">
        <v>1</v>
      </c>
      <c r="C34" s="1"/>
      <c r="D34" s="1">
        <v>3</v>
      </c>
      <c r="E34" s="1">
        <v>0</v>
      </c>
      <c r="F34" s="1">
        <v>2</v>
      </c>
      <c r="G34" s="5"/>
      <c r="H34" s="1">
        <v>1</v>
      </c>
      <c r="I34" s="1">
        <v>2</v>
      </c>
      <c r="J34" s="5"/>
      <c r="K34" s="1"/>
      <c r="L34" s="1"/>
      <c r="M34" s="5"/>
      <c r="N34" s="1"/>
      <c r="O34" s="1">
        <v>7</v>
      </c>
      <c r="P34" s="1">
        <f t="shared" si="6"/>
        <v>7</v>
      </c>
      <c r="Q34" s="1">
        <v>5</v>
      </c>
      <c r="R34" s="1">
        <v>1</v>
      </c>
      <c r="S34" s="1">
        <v>2</v>
      </c>
      <c r="T34" s="1"/>
      <c r="U34" s="1">
        <v>1</v>
      </c>
      <c r="V34" s="1">
        <f t="shared" si="17"/>
        <v>20</v>
      </c>
      <c r="W34" s="1">
        <f t="shared" si="18"/>
        <v>3</v>
      </c>
      <c r="X34" s="1">
        <f t="shared" si="19"/>
        <v>17</v>
      </c>
      <c r="Y34" s="5">
        <f t="shared" si="20"/>
        <v>0.85</v>
      </c>
    </row>
    <row r="35" spans="1:25" x14ac:dyDescent="0.2">
      <c r="A35" s="6" t="s">
        <v>123</v>
      </c>
      <c r="B35" s="1">
        <v>1</v>
      </c>
      <c r="C35" s="1"/>
      <c r="D35" s="1">
        <v>4</v>
      </c>
      <c r="E35" s="1">
        <v>2</v>
      </c>
      <c r="F35" s="1">
        <v>4</v>
      </c>
      <c r="G35" s="5"/>
      <c r="H35" s="1"/>
      <c r="I35" s="1"/>
      <c r="J35" s="5"/>
      <c r="K35" s="1"/>
      <c r="L35" s="1"/>
      <c r="M35" s="5"/>
      <c r="N35" s="1">
        <v>1</v>
      </c>
      <c r="O35" s="1">
        <v>4</v>
      </c>
      <c r="P35" s="1">
        <f t="shared" si="6"/>
        <v>5</v>
      </c>
      <c r="Q35" s="1">
        <v>3</v>
      </c>
      <c r="R35" s="1"/>
      <c r="S35" s="1"/>
      <c r="T35" s="1">
        <v>1</v>
      </c>
      <c r="U35" s="1"/>
      <c r="V35" s="1">
        <f t="shared" ref="V35:V39" si="21">D35+E35+H35+K35+P35+Q35+R35+S35+U35</f>
        <v>14</v>
      </c>
      <c r="W35" s="1">
        <f t="shared" ref="W35:W39" si="22">F35-E35+I35-H35+L35-K35+T35</f>
        <v>3</v>
      </c>
      <c r="X35" s="1">
        <f t="shared" ref="X35:X39" si="23">V35-W35</f>
        <v>11</v>
      </c>
      <c r="Y35" s="5">
        <f t="shared" ref="Y35:Y39" si="24">X35/V35</f>
        <v>0.7857142857142857</v>
      </c>
    </row>
    <row r="36" spans="1:25" x14ac:dyDescent="0.2">
      <c r="A36" s="17" t="s">
        <v>129</v>
      </c>
      <c r="B36" s="1">
        <v>1</v>
      </c>
      <c r="C36" s="1"/>
      <c r="D36" s="1">
        <v>7</v>
      </c>
      <c r="E36" s="1">
        <v>3</v>
      </c>
      <c r="F36" s="1">
        <v>4</v>
      </c>
      <c r="G36" s="5"/>
      <c r="H36" s="1">
        <v>0</v>
      </c>
      <c r="I36" s="1">
        <v>1</v>
      </c>
      <c r="J36" s="5"/>
      <c r="K36" s="1">
        <v>1</v>
      </c>
      <c r="L36" s="1">
        <v>2</v>
      </c>
      <c r="M36" s="5"/>
      <c r="N36" s="1">
        <v>2</v>
      </c>
      <c r="O36" s="1">
        <v>5</v>
      </c>
      <c r="P36" s="1">
        <f t="shared" si="6"/>
        <v>7</v>
      </c>
      <c r="Q36" s="1">
        <v>3</v>
      </c>
      <c r="R36" s="1"/>
      <c r="S36" s="1">
        <v>4</v>
      </c>
      <c r="T36" s="1">
        <v>1</v>
      </c>
      <c r="U36" s="1"/>
      <c r="V36" s="1">
        <f t="shared" si="21"/>
        <v>25</v>
      </c>
      <c r="W36" s="1">
        <f t="shared" si="22"/>
        <v>4</v>
      </c>
      <c r="X36" s="1">
        <f t="shared" si="23"/>
        <v>21</v>
      </c>
      <c r="Y36" s="5">
        <f t="shared" si="24"/>
        <v>0.84</v>
      </c>
    </row>
    <row r="37" spans="1:25" x14ac:dyDescent="0.2">
      <c r="A37" s="17" t="s">
        <v>129</v>
      </c>
      <c r="B37" s="1">
        <v>1</v>
      </c>
      <c r="C37" s="1"/>
      <c r="D37" s="1">
        <v>14</v>
      </c>
      <c r="E37" s="1">
        <v>2</v>
      </c>
      <c r="F37" s="1">
        <v>2</v>
      </c>
      <c r="G37" s="5"/>
      <c r="H37" s="1">
        <v>3</v>
      </c>
      <c r="I37" s="1">
        <v>3</v>
      </c>
      <c r="J37" s="5"/>
      <c r="K37" s="1">
        <v>1</v>
      </c>
      <c r="L37" s="1">
        <v>2</v>
      </c>
      <c r="M37" s="5"/>
      <c r="N37" s="1"/>
      <c r="O37" s="1">
        <v>4</v>
      </c>
      <c r="P37" s="1">
        <f t="shared" si="6"/>
        <v>4</v>
      </c>
      <c r="Q37" s="1">
        <v>3</v>
      </c>
      <c r="R37" s="1"/>
      <c r="S37" s="1">
        <v>3</v>
      </c>
      <c r="T37" s="1">
        <v>1</v>
      </c>
      <c r="U37" s="1"/>
      <c r="V37" s="1">
        <f t="shared" si="21"/>
        <v>30</v>
      </c>
      <c r="W37" s="1">
        <f t="shared" si="22"/>
        <v>2</v>
      </c>
      <c r="X37" s="1">
        <f t="shared" si="23"/>
        <v>28</v>
      </c>
      <c r="Y37" s="5">
        <f t="shared" si="24"/>
        <v>0.93333333333333335</v>
      </c>
    </row>
    <row r="38" spans="1:25" x14ac:dyDescent="0.2">
      <c r="A38" s="9" t="s">
        <v>120</v>
      </c>
      <c r="B38" s="1">
        <v>1</v>
      </c>
      <c r="C38" s="1"/>
      <c r="D38" s="1">
        <v>6</v>
      </c>
      <c r="E38" s="1">
        <v>2</v>
      </c>
      <c r="F38" s="1">
        <v>4</v>
      </c>
      <c r="G38" s="5"/>
      <c r="H38" s="1">
        <v>0</v>
      </c>
      <c r="I38" s="1">
        <v>2</v>
      </c>
      <c r="J38" s="5"/>
      <c r="K38" s="1">
        <v>2</v>
      </c>
      <c r="L38" s="1">
        <v>3</v>
      </c>
      <c r="M38" s="5"/>
      <c r="N38" s="1">
        <v>1</v>
      </c>
      <c r="O38" s="1">
        <v>5</v>
      </c>
      <c r="P38" s="1">
        <f t="shared" si="6"/>
        <v>6</v>
      </c>
      <c r="Q38" s="1">
        <v>1</v>
      </c>
      <c r="R38" s="1"/>
      <c r="S38" s="1">
        <v>1</v>
      </c>
      <c r="T38" s="1">
        <v>1</v>
      </c>
      <c r="U38" s="1"/>
      <c r="V38" s="1">
        <f t="shared" si="21"/>
        <v>18</v>
      </c>
      <c r="W38" s="1">
        <f t="shared" si="22"/>
        <v>6</v>
      </c>
      <c r="X38" s="1">
        <f t="shared" si="23"/>
        <v>12</v>
      </c>
      <c r="Y38" s="5">
        <f t="shared" si="24"/>
        <v>0.66666666666666663</v>
      </c>
    </row>
    <row r="39" spans="1:25" x14ac:dyDescent="0.2">
      <c r="A39" s="17" t="s">
        <v>62</v>
      </c>
      <c r="B39" s="1">
        <v>1</v>
      </c>
      <c r="C39" s="1"/>
      <c r="D39" s="1">
        <v>7</v>
      </c>
      <c r="E39" s="1">
        <v>3</v>
      </c>
      <c r="F39" s="1">
        <v>6</v>
      </c>
      <c r="G39" s="5"/>
      <c r="H39" s="1">
        <v>0</v>
      </c>
      <c r="I39" s="1">
        <v>2</v>
      </c>
      <c r="J39" s="5"/>
      <c r="K39" s="1">
        <v>1</v>
      </c>
      <c r="L39" s="1">
        <v>2</v>
      </c>
      <c r="M39" s="5"/>
      <c r="N39" s="1">
        <v>1</v>
      </c>
      <c r="O39" s="1">
        <v>6</v>
      </c>
      <c r="P39" s="1">
        <f t="shared" si="6"/>
        <v>7</v>
      </c>
      <c r="Q39" s="1">
        <v>5</v>
      </c>
      <c r="R39" s="1"/>
      <c r="S39" s="1">
        <v>1</v>
      </c>
      <c r="T39" s="1">
        <v>2</v>
      </c>
      <c r="U39" s="1"/>
      <c r="V39" s="1">
        <f t="shared" si="21"/>
        <v>24</v>
      </c>
      <c r="W39" s="1">
        <f t="shared" si="22"/>
        <v>8</v>
      </c>
      <c r="X39" s="1">
        <f t="shared" si="23"/>
        <v>16</v>
      </c>
      <c r="Y39" s="5">
        <f t="shared" si="24"/>
        <v>0.66666666666666663</v>
      </c>
    </row>
    <row r="40" spans="1:25" x14ac:dyDescent="0.2">
      <c r="A40" s="17" t="s">
        <v>122</v>
      </c>
      <c r="B40" s="1">
        <v>1</v>
      </c>
      <c r="C40" s="1"/>
      <c r="D40" s="1">
        <v>2</v>
      </c>
      <c r="E40" s="1">
        <v>0</v>
      </c>
      <c r="F40" s="1">
        <v>1</v>
      </c>
      <c r="G40" s="5"/>
      <c r="H40" s="1"/>
      <c r="I40" s="1"/>
      <c r="J40" s="5"/>
      <c r="K40" s="1">
        <v>2</v>
      </c>
      <c r="L40" s="1">
        <v>3</v>
      </c>
      <c r="M40" s="5"/>
      <c r="N40" s="1">
        <v>1</v>
      </c>
      <c r="O40" s="1">
        <v>1</v>
      </c>
      <c r="P40" s="1">
        <f t="shared" si="6"/>
        <v>2</v>
      </c>
      <c r="Q40" s="1">
        <v>1</v>
      </c>
      <c r="R40" s="1"/>
      <c r="S40" s="1">
        <v>1</v>
      </c>
      <c r="T40" s="1"/>
      <c r="U40" s="1"/>
      <c r="V40" s="1">
        <f t="shared" ref="V40:V42" si="25">D40+E40+H40+K40+P40+Q40+R40+S40+U40</f>
        <v>8</v>
      </c>
      <c r="W40" s="1">
        <f t="shared" ref="W40:W42" si="26">F40-E40+I40-H40+L40-K40+T40</f>
        <v>2</v>
      </c>
      <c r="X40" s="1">
        <f t="shared" ref="X40:X42" si="27">V40-W40</f>
        <v>6</v>
      </c>
      <c r="Y40" s="5">
        <f t="shared" ref="Y40:Y42" si="28">X40/V40</f>
        <v>0.75</v>
      </c>
    </row>
    <row r="41" spans="1:25" x14ac:dyDescent="0.2">
      <c r="A41" s="17" t="s">
        <v>120</v>
      </c>
      <c r="B41" s="1">
        <v>1</v>
      </c>
      <c r="C41" s="1"/>
      <c r="D41" s="1">
        <v>12</v>
      </c>
      <c r="E41" s="1">
        <v>5</v>
      </c>
      <c r="F41" s="1">
        <v>8</v>
      </c>
      <c r="G41" s="5"/>
      <c r="H41" s="1">
        <v>0</v>
      </c>
      <c r="I41" s="1">
        <v>1</v>
      </c>
      <c r="J41" s="5"/>
      <c r="K41" s="1">
        <v>2</v>
      </c>
      <c r="L41" s="1">
        <v>4</v>
      </c>
      <c r="M41" s="5"/>
      <c r="N41" s="1">
        <v>3</v>
      </c>
      <c r="O41" s="1">
        <v>6</v>
      </c>
      <c r="P41" s="1">
        <f t="shared" si="6"/>
        <v>9</v>
      </c>
      <c r="Q41" s="1">
        <v>2</v>
      </c>
      <c r="R41" s="1">
        <v>2</v>
      </c>
      <c r="S41" s="1">
        <v>1</v>
      </c>
      <c r="T41" s="1">
        <v>2</v>
      </c>
      <c r="U41" s="1"/>
      <c r="V41" s="1">
        <f t="shared" si="25"/>
        <v>33</v>
      </c>
      <c r="W41" s="1">
        <f t="shared" si="26"/>
        <v>8</v>
      </c>
      <c r="X41" s="1">
        <f t="shared" si="27"/>
        <v>25</v>
      </c>
      <c r="Y41" s="5">
        <f t="shared" si="28"/>
        <v>0.75757575757575757</v>
      </c>
    </row>
    <row r="42" spans="1:25" x14ac:dyDescent="0.2">
      <c r="A42" s="6" t="s">
        <v>63</v>
      </c>
      <c r="B42" s="1">
        <v>1</v>
      </c>
      <c r="C42" s="1"/>
      <c r="D42" s="1">
        <v>2</v>
      </c>
      <c r="E42" s="1">
        <v>1</v>
      </c>
      <c r="F42" s="1">
        <v>3</v>
      </c>
      <c r="G42" s="5"/>
      <c r="H42" s="1"/>
      <c r="I42" s="1"/>
      <c r="J42" s="5"/>
      <c r="K42" s="1"/>
      <c r="L42" s="1"/>
      <c r="M42" s="5"/>
      <c r="N42" s="1"/>
      <c r="O42" s="1">
        <v>1</v>
      </c>
      <c r="P42" s="1">
        <f t="shared" si="6"/>
        <v>1</v>
      </c>
      <c r="Q42" s="1"/>
      <c r="R42" s="1"/>
      <c r="S42" s="1"/>
      <c r="T42" s="1">
        <v>2</v>
      </c>
      <c r="U42" s="1"/>
      <c r="V42" s="1">
        <f t="shared" si="25"/>
        <v>4</v>
      </c>
      <c r="W42" s="1">
        <f t="shared" si="26"/>
        <v>4</v>
      </c>
      <c r="X42" s="1">
        <f t="shared" si="27"/>
        <v>0</v>
      </c>
      <c r="Y42" s="5">
        <f t="shared" si="28"/>
        <v>0</v>
      </c>
    </row>
    <row r="43" spans="1:25" x14ac:dyDescent="0.2">
      <c r="A43" s="6" t="s">
        <v>134</v>
      </c>
      <c r="B43" s="1">
        <v>1</v>
      </c>
      <c r="C43" s="1"/>
      <c r="D43" s="1">
        <v>6</v>
      </c>
      <c r="E43" s="1">
        <v>3</v>
      </c>
      <c r="F43" s="1">
        <v>4</v>
      </c>
      <c r="G43" s="5"/>
      <c r="H43" s="1">
        <v>0</v>
      </c>
      <c r="I43" s="1">
        <v>2</v>
      </c>
      <c r="J43" s="5"/>
      <c r="K43" s="1"/>
      <c r="L43" s="1"/>
      <c r="M43" s="5"/>
      <c r="N43" s="1">
        <v>1</v>
      </c>
      <c r="O43" s="1">
        <v>2</v>
      </c>
      <c r="P43" s="1">
        <f t="shared" si="6"/>
        <v>3</v>
      </c>
      <c r="Q43" s="1">
        <v>5</v>
      </c>
      <c r="R43" s="1">
        <v>2</v>
      </c>
      <c r="S43" s="1">
        <v>3</v>
      </c>
      <c r="T43" s="1"/>
      <c r="U43" s="1"/>
      <c r="V43" s="1">
        <f t="shared" ref="V43:V47" si="29">D43+E43+H43+K43+P43+Q43+R43+S43+U43</f>
        <v>22</v>
      </c>
      <c r="W43" s="1">
        <f t="shared" ref="W43:W47" si="30">F43-E43+I43-H43+L43-K43+T43</f>
        <v>3</v>
      </c>
      <c r="X43" s="1">
        <f t="shared" ref="X43:X47" si="31">V43-W43</f>
        <v>19</v>
      </c>
      <c r="Y43" s="5">
        <f t="shared" ref="Y43:Y47" si="32">X43/V43</f>
        <v>0.86363636363636365</v>
      </c>
    </row>
    <row r="44" spans="1:25" x14ac:dyDescent="0.2">
      <c r="A44" s="9" t="s">
        <v>67</v>
      </c>
      <c r="B44" s="1">
        <v>1</v>
      </c>
      <c r="C44" s="1"/>
      <c r="D44" s="1">
        <v>4</v>
      </c>
      <c r="E44" s="1">
        <v>2</v>
      </c>
      <c r="F44" s="1">
        <v>3</v>
      </c>
      <c r="G44" s="5"/>
      <c r="H44" s="1">
        <v>0</v>
      </c>
      <c r="I44" s="1">
        <v>3</v>
      </c>
      <c r="J44" s="5"/>
      <c r="K44" s="1"/>
      <c r="L44" s="1"/>
      <c r="M44" s="5"/>
      <c r="N44" s="1">
        <v>2</v>
      </c>
      <c r="O44" s="1">
        <v>3</v>
      </c>
      <c r="P44" s="1">
        <f t="shared" si="6"/>
        <v>5</v>
      </c>
      <c r="Q44" s="1">
        <v>2</v>
      </c>
      <c r="R44" s="1">
        <v>1</v>
      </c>
      <c r="S44" s="1">
        <v>2</v>
      </c>
      <c r="T44" s="1">
        <v>2</v>
      </c>
      <c r="U44" s="1"/>
      <c r="V44" s="1">
        <f t="shared" si="29"/>
        <v>16</v>
      </c>
      <c r="W44" s="1">
        <f t="shared" si="30"/>
        <v>6</v>
      </c>
      <c r="X44" s="1">
        <f t="shared" si="31"/>
        <v>10</v>
      </c>
      <c r="Y44" s="5">
        <f t="shared" si="32"/>
        <v>0.625</v>
      </c>
    </row>
    <row r="45" spans="1:25" x14ac:dyDescent="0.2">
      <c r="A45" s="6"/>
      <c r="B45" s="1"/>
      <c r="C45" s="1"/>
      <c r="D45" s="1"/>
      <c r="E45" s="1"/>
      <c r="F45" s="1"/>
      <c r="G45" s="5"/>
      <c r="H45" s="1"/>
      <c r="I45" s="1"/>
      <c r="J45" s="5"/>
      <c r="K45" s="1"/>
      <c r="L45" s="1"/>
      <c r="M45" s="5"/>
      <c r="N45" s="1"/>
      <c r="O45" s="1"/>
      <c r="P45" s="1">
        <f t="shared" si="6"/>
        <v>0</v>
      </c>
      <c r="Q45" s="1"/>
      <c r="R45" s="1"/>
      <c r="S45" s="1"/>
      <c r="T45" s="1"/>
      <c r="U45" s="1"/>
      <c r="V45" s="1">
        <f t="shared" si="29"/>
        <v>0</v>
      </c>
      <c r="W45" s="1">
        <f t="shared" si="30"/>
        <v>0</v>
      </c>
      <c r="X45" s="1">
        <f t="shared" si="31"/>
        <v>0</v>
      </c>
      <c r="Y45" s="5" t="e">
        <f t="shared" si="32"/>
        <v>#DIV/0!</v>
      </c>
    </row>
    <row r="46" spans="1:25" x14ac:dyDescent="0.2">
      <c r="A46" s="6"/>
      <c r="B46" s="1"/>
      <c r="C46" s="1"/>
      <c r="D46" s="1"/>
      <c r="E46" s="1"/>
      <c r="F46" s="1"/>
      <c r="G46" s="5"/>
      <c r="H46" s="1"/>
      <c r="I46" s="1"/>
      <c r="J46" s="5"/>
      <c r="K46" s="1"/>
      <c r="L46" s="1"/>
      <c r="M46" s="5"/>
      <c r="N46" s="1"/>
      <c r="O46" s="1"/>
      <c r="P46" s="1">
        <f t="shared" si="6"/>
        <v>0</v>
      </c>
      <c r="Q46" s="1"/>
      <c r="R46" s="1"/>
      <c r="S46" s="1"/>
      <c r="T46" s="1"/>
      <c r="U46" s="1"/>
      <c r="V46" s="1">
        <f t="shared" si="29"/>
        <v>0</v>
      </c>
      <c r="W46" s="1">
        <f t="shared" si="30"/>
        <v>0</v>
      </c>
      <c r="X46" s="1">
        <f t="shared" si="31"/>
        <v>0</v>
      </c>
      <c r="Y46" s="5" t="e">
        <f t="shared" si="32"/>
        <v>#DIV/0!</v>
      </c>
    </row>
    <row r="47" spans="1:25" x14ac:dyDescent="0.2">
      <c r="A47" s="3"/>
      <c r="B47" s="3"/>
      <c r="C47" s="3"/>
      <c r="D47" s="3"/>
      <c r="E47" s="3"/>
      <c r="F47" s="3"/>
      <c r="G47" s="10"/>
      <c r="H47" s="3"/>
      <c r="I47" s="3"/>
      <c r="J47" s="10"/>
      <c r="K47" s="3"/>
      <c r="L47" s="3"/>
      <c r="M47" s="10"/>
      <c r="N47" s="3"/>
      <c r="O47" s="3"/>
      <c r="P47" s="1">
        <f t="shared" si="6"/>
        <v>0</v>
      </c>
      <c r="Q47" s="3"/>
      <c r="R47" s="3"/>
      <c r="S47" s="3"/>
      <c r="T47" s="3"/>
      <c r="U47" s="3"/>
      <c r="V47" s="1">
        <f t="shared" si="29"/>
        <v>0</v>
      </c>
      <c r="W47" s="1">
        <f t="shared" si="30"/>
        <v>0</v>
      </c>
      <c r="X47" s="1">
        <f t="shared" si="31"/>
        <v>0</v>
      </c>
      <c r="Y47" s="5" t="e">
        <f t="shared" si="32"/>
        <v>#DIV/0!</v>
      </c>
    </row>
    <row r="48" spans="1:25" x14ac:dyDescent="0.2">
      <c r="A48" s="1" t="s">
        <v>12</v>
      </c>
      <c r="B48" s="1">
        <f>SUM(B5:B47)</f>
        <v>40</v>
      </c>
      <c r="C48" s="8">
        <f>AVERAGE(D5:D47)</f>
        <v>7.4749999999999996</v>
      </c>
      <c r="D48" s="1">
        <f>SUM(D5:D47)</f>
        <v>299</v>
      </c>
      <c r="E48" s="1">
        <f t="shared" ref="E48:F48" si="33">SUM(E5:E47)</f>
        <v>99</v>
      </c>
      <c r="F48" s="1">
        <f t="shared" si="33"/>
        <v>161</v>
      </c>
      <c r="G48" s="5">
        <f>E48/F48</f>
        <v>0.6149068322981367</v>
      </c>
      <c r="H48" s="1">
        <f>SUM(H5:H47)</f>
        <v>20</v>
      </c>
      <c r="I48" s="1">
        <f>SUM(I5:I47)</f>
        <v>62</v>
      </c>
      <c r="J48" s="5">
        <f>H48/I48</f>
        <v>0.32258064516129031</v>
      </c>
      <c r="K48" s="1">
        <f t="shared" ref="K48:X48" si="34">SUM(K5:K47)</f>
        <v>43</v>
      </c>
      <c r="L48" s="1">
        <f t="shared" si="34"/>
        <v>76</v>
      </c>
      <c r="M48" s="5">
        <f>K48/L48</f>
        <v>0.56578947368421051</v>
      </c>
      <c r="N48" s="1">
        <f t="shared" si="34"/>
        <v>47</v>
      </c>
      <c r="O48" s="1">
        <f t="shared" si="34"/>
        <v>132</v>
      </c>
      <c r="P48" s="1">
        <f t="shared" si="34"/>
        <v>179</v>
      </c>
      <c r="Q48" s="1">
        <f t="shared" si="34"/>
        <v>118</v>
      </c>
      <c r="R48" s="1">
        <f t="shared" si="34"/>
        <v>21</v>
      </c>
      <c r="S48" s="1">
        <f t="shared" si="34"/>
        <v>72</v>
      </c>
      <c r="T48" s="1">
        <f t="shared" si="34"/>
        <v>53</v>
      </c>
      <c r="U48" s="1">
        <f t="shared" si="34"/>
        <v>1</v>
      </c>
      <c r="V48" s="1">
        <f t="shared" si="34"/>
        <v>852</v>
      </c>
      <c r="W48" s="1">
        <f t="shared" si="34"/>
        <v>190</v>
      </c>
      <c r="X48" s="1">
        <f t="shared" si="34"/>
        <v>662</v>
      </c>
      <c r="Y48" s="5">
        <f t="shared" ref="Y48" si="35">X48/V48</f>
        <v>0.77699530516431925</v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BE87-6AD5-E54E-839A-64BDEE3C8E21}">
  <dimension ref="A1:Y46"/>
  <sheetViews>
    <sheetView workbookViewId="0">
      <pane ySplit="1400" topLeftCell="A26" activePane="bottomLeft"/>
      <selection activeCell="G1" sqref="G1:G1048576"/>
      <selection pane="bottomLeft" activeCell="Q43" sqref="Q43"/>
    </sheetView>
  </sheetViews>
  <sheetFormatPr baseColWidth="10" defaultRowHeight="16" x14ac:dyDescent="0.2"/>
  <cols>
    <col min="1" max="1" width="23.83203125" style="1" bestFit="1" customWidth="1"/>
    <col min="2" max="2" width="3.1640625" style="1" bestFit="1" customWidth="1"/>
    <col min="3" max="3" width="4.5" style="1" bestFit="1" customWidth="1"/>
    <col min="4" max="5" width="6.1640625" style="1" bestFit="1" customWidth="1"/>
    <col min="6" max="6" width="5.6640625" style="1" bestFit="1" customWidth="1"/>
    <col min="7" max="7" width="7.5" style="5" bestFit="1" customWidth="1"/>
    <col min="8" max="8" width="6.1640625" style="1" bestFit="1" customWidth="1"/>
    <col min="9" max="9" width="5.6640625" style="1" bestFit="1" customWidth="1"/>
    <col min="10" max="10" width="6.1640625" style="5" bestFit="1" customWidth="1"/>
    <col min="11" max="11" width="4.83203125" style="1" bestFit="1" customWidth="1"/>
    <col min="12" max="12" width="4.33203125" style="1" bestFit="1" customWidth="1"/>
    <col min="13" max="13" width="6.1640625" style="5" bestFit="1" customWidth="1"/>
    <col min="14" max="14" width="4.6640625" style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23</v>
      </c>
    </row>
    <row r="2" spans="1:25" x14ac:dyDescent="0.2">
      <c r="N2" s="1" t="s">
        <v>17</v>
      </c>
      <c r="V2" s="1" t="s">
        <v>52</v>
      </c>
      <c r="W2" s="1" t="s">
        <v>53</v>
      </c>
      <c r="X2" s="1"/>
      <c r="Y2" s="1" t="s">
        <v>48</v>
      </c>
    </row>
    <row r="3" spans="1:25" x14ac:dyDescent="0.2">
      <c r="A3" s="1" t="s">
        <v>16</v>
      </c>
      <c r="B3" s="1" t="s">
        <v>11</v>
      </c>
      <c r="C3" s="1" t="s">
        <v>32</v>
      </c>
      <c r="D3" s="1" t="s">
        <v>1</v>
      </c>
      <c r="E3" s="1" t="s">
        <v>10</v>
      </c>
      <c r="F3" s="1" t="s">
        <v>2</v>
      </c>
      <c r="G3" s="5" t="s">
        <v>3</v>
      </c>
      <c r="H3" s="1" t="s">
        <v>5</v>
      </c>
      <c r="I3" s="1" t="s">
        <v>4</v>
      </c>
      <c r="J3" s="5" t="s">
        <v>6</v>
      </c>
      <c r="K3" s="1" t="s">
        <v>7</v>
      </c>
      <c r="L3" s="1" t="s">
        <v>8</v>
      </c>
      <c r="M3" s="5" t="s">
        <v>39</v>
      </c>
      <c r="N3" s="1" t="s">
        <v>14</v>
      </c>
      <c r="O3" s="1" t="s">
        <v>15</v>
      </c>
      <c r="P3" s="1" t="s">
        <v>13</v>
      </c>
      <c r="Q3" s="1" t="s">
        <v>18</v>
      </c>
      <c r="R3" s="1" t="s">
        <v>19</v>
      </c>
      <c r="S3" s="1" t="s">
        <v>20</v>
      </c>
      <c r="T3" s="1" t="s">
        <v>9</v>
      </c>
      <c r="U3" s="1" t="s">
        <v>21</v>
      </c>
      <c r="V3" s="1" t="s">
        <v>54</v>
      </c>
      <c r="W3" s="1" t="s">
        <v>54</v>
      </c>
      <c r="X3" s="1" t="s">
        <v>47</v>
      </c>
      <c r="Y3" s="1" t="s">
        <v>49</v>
      </c>
    </row>
    <row r="4" spans="1:25" x14ac:dyDescent="0.2">
      <c r="A4" s="6" t="s">
        <v>78</v>
      </c>
      <c r="B4" s="1">
        <v>1</v>
      </c>
      <c r="D4" s="1">
        <v>16</v>
      </c>
      <c r="E4" s="1">
        <v>7</v>
      </c>
      <c r="F4" s="1">
        <v>7</v>
      </c>
      <c r="H4" s="1">
        <v>0</v>
      </c>
      <c r="I4" s="1">
        <v>1</v>
      </c>
      <c r="K4" s="1">
        <v>2</v>
      </c>
      <c r="L4" s="1">
        <v>2</v>
      </c>
      <c r="N4" s="1">
        <v>3</v>
      </c>
      <c r="O4" s="1">
        <v>5</v>
      </c>
      <c r="P4" s="1">
        <f>N4+O4</f>
        <v>8</v>
      </c>
      <c r="Q4" s="1">
        <v>3</v>
      </c>
      <c r="R4" s="1">
        <v>1</v>
      </c>
      <c r="S4" s="1">
        <v>1</v>
      </c>
      <c r="T4" s="1">
        <v>1</v>
      </c>
      <c r="V4" s="1">
        <f t="shared" ref="V4:V16" si="0">D4+E4+H4+K4+P4+Q4+R4+S4+U4</f>
        <v>38</v>
      </c>
      <c r="W4" s="1">
        <f t="shared" ref="W4:W16" si="1">F4-E4+I4-H4+L4-K4+T4</f>
        <v>2</v>
      </c>
      <c r="X4" s="1">
        <f t="shared" ref="X4:X16" si="2">V4-W4</f>
        <v>36</v>
      </c>
      <c r="Y4" s="5">
        <f t="shared" ref="Y4:Y9" si="3">X4/V4</f>
        <v>0.94736842105263153</v>
      </c>
    </row>
    <row r="5" spans="1:25" x14ac:dyDescent="0.2">
      <c r="A5" s="17" t="s">
        <v>80</v>
      </c>
      <c r="B5" s="1">
        <v>1</v>
      </c>
      <c r="D5" s="1">
        <v>4</v>
      </c>
      <c r="H5" s="1">
        <v>1</v>
      </c>
      <c r="I5" s="1">
        <v>2</v>
      </c>
      <c r="K5" s="1">
        <v>1</v>
      </c>
      <c r="L5" s="1">
        <v>2</v>
      </c>
      <c r="O5" s="1">
        <v>1</v>
      </c>
      <c r="P5" s="1">
        <f t="shared" ref="P5:P43" si="4">N5+O5</f>
        <v>1</v>
      </c>
      <c r="Q5" s="1">
        <v>3</v>
      </c>
      <c r="S5" s="1">
        <v>3</v>
      </c>
      <c r="V5" s="1">
        <f t="shared" si="0"/>
        <v>13</v>
      </c>
      <c r="W5" s="1">
        <f t="shared" si="1"/>
        <v>2</v>
      </c>
      <c r="X5" s="1">
        <f t="shared" si="2"/>
        <v>11</v>
      </c>
      <c r="Y5" s="5">
        <f t="shared" si="3"/>
        <v>0.84615384615384615</v>
      </c>
    </row>
    <row r="6" spans="1:25" x14ac:dyDescent="0.2">
      <c r="A6" s="6" t="s">
        <v>71</v>
      </c>
      <c r="B6" s="1">
        <v>1</v>
      </c>
      <c r="D6" s="1">
        <v>6</v>
      </c>
      <c r="E6" s="1">
        <v>3</v>
      </c>
      <c r="F6" s="1">
        <v>6</v>
      </c>
      <c r="K6" s="1">
        <v>0</v>
      </c>
      <c r="L6" s="1">
        <v>1</v>
      </c>
      <c r="N6" s="1">
        <v>2</v>
      </c>
      <c r="O6" s="1">
        <v>2</v>
      </c>
      <c r="P6" s="1">
        <f t="shared" si="4"/>
        <v>4</v>
      </c>
      <c r="Q6" s="1">
        <v>3</v>
      </c>
      <c r="T6" s="1">
        <v>2</v>
      </c>
      <c r="V6" s="1">
        <f t="shared" si="0"/>
        <v>16</v>
      </c>
      <c r="W6" s="1">
        <f t="shared" si="1"/>
        <v>6</v>
      </c>
      <c r="X6" s="1">
        <f t="shared" si="2"/>
        <v>10</v>
      </c>
      <c r="Y6" s="5">
        <f t="shared" si="3"/>
        <v>0.625</v>
      </c>
    </row>
    <row r="7" spans="1:25" x14ac:dyDescent="0.2">
      <c r="A7" s="17" t="s">
        <v>22</v>
      </c>
      <c r="B7" s="1">
        <v>1</v>
      </c>
      <c r="D7" s="1">
        <v>9</v>
      </c>
      <c r="E7" s="1">
        <v>4</v>
      </c>
      <c r="F7" s="1">
        <v>7</v>
      </c>
      <c r="H7" s="1">
        <v>0</v>
      </c>
      <c r="I7" s="1">
        <v>2</v>
      </c>
      <c r="K7" s="1">
        <v>1</v>
      </c>
      <c r="L7" s="1">
        <v>1</v>
      </c>
      <c r="N7" s="1">
        <v>4</v>
      </c>
      <c r="O7" s="1">
        <v>1</v>
      </c>
      <c r="P7" s="1">
        <f t="shared" si="4"/>
        <v>5</v>
      </c>
      <c r="Q7" s="1">
        <v>3</v>
      </c>
      <c r="R7" s="1">
        <v>1</v>
      </c>
      <c r="V7" s="1">
        <f t="shared" si="0"/>
        <v>23</v>
      </c>
      <c r="W7" s="1">
        <f t="shared" si="1"/>
        <v>5</v>
      </c>
      <c r="X7" s="1">
        <f t="shared" si="2"/>
        <v>18</v>
      </c>
      <c r="Y7" s="5">
        <f t="shared" si="3"/>
        <v>0.78260869565217395</v>
      </c>
    </row>
    <row r="8" spans="1:25" x14ac:dyDescent="0.2">
      <c r="A8" s="17" t="s">
        <v>102</v>
      </c>
      <c r="B8" s="1">
        <v>1</v>
      </c>
      <c r="D8" s="1">
        <v>6</v>
      </c>
      <c r="E8" s="1">
        <v>3</v>
      </c>
      <c r="F8" s="1">
        <v>5</v>
      </c>
      <c r="H8" s="1">
        <v>0</v>
      </c>
      <c r="I8" s="1">
        <v>1</v>
      </c>
      <c r="N8" s="1">
        <v>1</v>
      </c>
      <c r="O8" s="1">
        <v>1</v>
      </c>
      <c r="P8" s="1">
        <f t="shared" si="4"/>
        <v>2</v>
      </c>
      <c r="S8" s="1">
        <v>1</v>
      </c>
      <c r="T8" s="1">
        <v>1</v>
      </c>
      <c r="V8" s="1">
        <f t="shared" si="0"/>
        <v>12</v>
      </c>
      <c r="W8" s="1">
        <f t="shared" si="1"/>
        <v>4</v>
      </c>
      <c r="X8" s="1">
        <f t="shared" si="2"/>
        <v>8</v>
      </c>
      <c r="Y8" s="5">
        <f t="shared" si="3"/>
        <v>0.66666666666666663</v>
      </c>
    </row>
    <row r="9" spans="1:25" x14ac:dyDescent="0.2">
      <c r="A9" s="1" t="s">
        <v>104</v>
      </c>
      <c r="B9" s="1">
        <v>1</v>
      </c>
      <c r="D9" s="1">
        <v>4</v>
      </c>
      <c r="E9" s="1">
        <v>2</v>
      </c>
      <c r="F9" s="1">
        <v>4</v>
      </c>
      <c r="H9" s="1">
        <v>0</v>
      </c>
      <c r="I9" s="1">
        <v>1</v>
      </c>
      <c r="N9" s="1">
        <v>2</v>
      </c>
      <c r="O9" s="1">
        <v>3</v>
      </c>
      <c r="P9" s="1">
        <f t="shared" si="4"/>
        <v>5</v>
      </c>
      <c r="Q9" s="1">
        <v>2</v>
      </c>
      <c r="S9" s="1">
        <v>1</v>
      </c>
      <c r="T9" s="1">
        <v>1</v>
      </c>
      <c r="V9" s="1">
        <f t="shared" si="0"/>
        <v>14</v>
      </c>
      <c r="W9" s="1">
        <f t="shared" si="1"/>
        <v>4</v>
      </c>
      <c r="X9" s="1">
        <f t="shared" si="2"/>
        <v>10</v>
      </c>
      <c r="Y9" s="5">
        <f t="shared" si="3"/>
        <v>0.7142857142857143</v>
      </c>
    </row>
    <row r="10" spans="1:25" x14ac:dyDescent="0.2">
      <c r="A10" s="6" t="s">
        <v>105</v>
      </c>
      <c r="B10" s="1">
        <v>1</v>
      </c>
      <c r="D10" s="1">
        <v>4</v>
      </c>
      <c r="E10" s="1">
        <v>2</v>
      </c>
      <c r="F10" s="1">
        <v>4</v>
      </c>
      <c r="H10" s="1">
        <v>0</v>
      </c>
      <c r="I10" s="1">
        <v>1</v>
      </c>
      <c r="O10" s="1">
        <v>1</v>
      </c>
      <c r="P10" s="1">
        <f t="shared" si="4"/>
        <v>1</v>
      </c>
      <c r="S10" s="1">
        <v>1</v>
      </c>
      <c r="V10" s="1">
        <f t="shared" si="0"/>
        <v>8</v>
      </c>
      <c r="W10" s="1">
        <f t="shared" si="1"/>
        <v>3</v>
      </c>
      <c r="X10" s="1">
        <f t="shared" si="2"/>
        <v>5</v>
      </c>
      <c r="Y10" s="5">
        <f t="shared" ref="Y10" si="5">X10/V10</f>
        <v>0.625</v>
      </c>
    </row>
    <row r="11" spans="1:25" x14ac:dyDescent="0.2">
      <c r="A11" s="17" t="s">
        <v>50</v>
      </c>
      <c r="B11" s="1">
        <v>1</v>
      </c>
      <c r="D11" s="1">
        <v>10</v>
      </c>
      <c r="E11" s="1">
        <v>5</v>
      </c>
      <c r="F11" s="1">
        <v>6</v>
      </c>
      <c r="H11" s="1">
        <v>0</v>
      </c>
      <c r="I11" s="1">
        <v>2</v>
      </c>
      <c r="N11" s="1">
        <v>1</v>
      </c>
      <c r="O11" s="1">
        <v>3</v>
      </c>
      <c r="P11" s="1">
        <f t="shared" si="4"/>
        <v>4</v>
      </c>
      <c r="R11" s="1">
        <v>1</v>
      </c>
      <c r="S11" s="1">
        <v>1</v>
      </c>
      <c r="V11" s="1">
        <f t="shared" si="0"/>
        <v>21</v>
      </c>
      <c r="W11" s="1">
        <f t="shared" si="1"/>
        <v>3</v>
      </c>
      <c r="X11" s="1">
        <f t="shared" si="2"/>
        <v>18</v>
      </c>
      <c r="Y11" s="5">
        <f t="shared" ref="Y11" si="6">X11/V11</f>
        <v>0.8571428571428571</v>
      </c>
    </row>
    <row r="12" spans="1:25" x14ac:dyDescent="0.2">
      <c r="A12" s="17" t="s">
        <v>106</v>
      </c>
      <c r="B12" s="1">
        <v>1</v>
      </c>
      <c r="D12" s="1">
        <v>1</v>
      </c>
      <c r="E12" s="1">
        <v>0</v>
      </c>
      <c r="F12" s="1">
        <v>1</v>
      </c>
      <c r="H12" s="1">
        <v>0</v>
      </c>
      <c r="I12" s="1">
        <v>1</v>
      </c>
      <c r="K12" s="1">
        <v>1</v>
      </c>
      <c r="L12" s="1">
        <v>2</v>
      </c>
      <c r="N12" s="1">
        <v>1</v>
      </c>
      <c r="O12" s="1">
        <v>5</v>
      </c>
      <c r="P12" s="1">
        <f t="shared" si="4"/>
        <v>6</v>
      </c>
      <c r="Q12" s="1">
        <v>2</v>
      </c>
      <c r="S12" s="1">
        <v>2</v>
      </c>
      <c r="T12" s="1">
        <v>1</v>
      </c>
      <c r="V12" s="1">
        <f t="shared" si="0"/>
        <v>12</v>
      </c>
      <c r="W12" s="1">
        <f t="shared" si="1"/>
        <v>4</v>
      </c>
      <c r="X12" s="1">
        <f t="shared" si="2"/>
        <v>8</v>
      </c>
      <c r="Y12" s="5">
        <f t="shared" ref="Y12" si="7">X12/V12</f>
        <v>0.66666666666666663</v>
      </c>
    </row>
    <row r="13" spans="1:25" x14ac:dyDescent="0.2">
      <c r="A13" s="17" t="s">
        <v>63</v>
      </c>
      <c r="B13" s="1">
        <v>1</v>
      </c>
      <c r="D13" s="1">
        <v>0</v>
      </c>
      <c r="P13" s="1">
        <f t="shared" si="4"/>
        <v>0</v>
      </c>
      <c r="V13" s="1">
        <f t="shared" si="0"/>
        <v>0</v>
      </c>
      <c r="W13" s="1">
        <f t="shared" si="1"/>
        <v>0</v>
      </c>
      <c r="X13" s="1">
        <f t="shared" si="2"/>
        <v>0</v>
      </c>
      <c r="Y13" s="5" t="e">
        <f t="shared" ref="Y13" si="8">X13/V13</f>
        <v>#DIV/0!</v>
      </c>
    </row>
    <row r="14" spans="1:25" x14ac:dyDescent="0.2">
      <c r="A14" s="17" t="s">
        <v>108</v>
      </c>
      <c r="B14" s="1">
        <v>1</v>
      </c>
      <c r="D14" s="1">
        <v>10</v>
      </c>
      <c r="E14" s="1">
        <v>5</v>
      </c>
      <c r="F14" s="1">
        <v>5</v>
      </c>
      <c r="H14" s="1">
        <v>0</v>
      </c>
      <c r="I14" s="1">
        <v>1</v>
      </c>
      <c r="N14" s="1">
        <v>1</v>
      </c>
      <c r="O14" s="1">
        <v>2</v>
      </c>
      <c r="P14" s="1">
        <f t="shared" si="4"/>
        <v>3</v>
      </c>
      <c r="T14" s="1">
        <v>1</v>
      </c>
      <c r="V14" s="1">
        <f t="shared" si="0"/>
        <v>18</v>
      </c>
      <c r="W14" s="1">
        <f t="shared" si="1"/>
        <v>2</v>
      </c>
      <c r="X14" s="1">
        <f t="shared" si="2"/>
        <v>16</v>
      </c>
      <c r="Y14" s="5">
        <f t="shared" ref="Y14:Y15" si="9">X14/V14</f>
        <v>0.88888888888888884</v>
      </c>
    </row>
    <row r="15" spans="1:25" x14ac:dyDescent="0.2">
      <c r="A15" s="9" t="s">
        <v>109</v>
      </c>
      <c r="B15" s="1">
        <v>1</v>
      </c>
      <c r="D15" s="1">
        <v>9</v>
      </c>
      <c r="E15" s="1">
        <v>2</v>
      </c>
      <c r="F15" s="1">
        <v>3</v>
      </c>
      <c r="H15" s="1">
        <v>1</v>
      </c>
      <c r="I15" s="1">
        <v>2</v>
      </c>
      <c r="K15" s="1">
        <v>2</v>
      </c>
      <c r="L15" s="1">
        <v>2</v>
      </c>
      <c r="N15" s="1">
        <v>4</v>
      </c>
      <c r="O15" s="1">
        <v>1</v>
      </c>
      <c r="P15" s="1">
        <f t="shared" si="4"/>
        <v>5</v>
      </c>
      <c r="R15" s="1">
        <v>1</v>
      </c>
      <c r="S15" s="1">
        <v>1</v>
      </c>
      <c r="T15" s="1">
        <v>2</v>
      </c>
      <c r="U15" s="1">
        <v>1</v>
      </c>
      <c r="V15" s="1">
        <f t="shared" si="0"/>
        <v>22</v>
      </c>
      <c r="W15" s="1">
        <f t="shared" si="1"/>
        <v>4</v>
      </c>
      <c r="X15" s="1">
        <f t="shared" si="2"/>
        <v>18</v>
      </c>
      <c r="Y15" s="5">
        <f t="shared" si="9"/>
        <v>0.81818181818181823</v>
      </c>
    </row>
    <row r="16" spans="1:25" x14ac:dyDescent="0.2">
      <c r="A16" s="6" t="s">
        <v>111</v>
      </c>
      <c r="B16" s="1">
        <v>1</v>
      </c>
      <c r="D16" s="1">
        <v>18</v>
      </c>
      <c r="E16" s="1">
        <v>9</v>
      </c>
      <c r="F16" s="1">
        <v>13</v>
      </c>
      <c r="H16" s="1">
        <v>0</v>
      </c>
      <c r="I16" s="1">
        <v>2</v>
      </c>
      <c r="N16" s="1">
        <v>1</v>
      </c>
      <c r="O16" s="1">
        <v>2</v>
      </c>
      <c r="P16" s="1">
        <f t="shared" si="4"/>
        <v>3</v>
      </c>
      <c r="Q16" s="1">
        <v>2</v>
      </c>
      <c r="S16" s="1">
        <v>3</v>
      </c>
      <c r="T16" s="1">
        <v>1</v>
      </c>
      <c r="V16" s="1">
        <f t="shared" si="0"/>
        <v>35</v>
      </c>
      <c r="W16" s="1">
        <f t="shared" si="1"/>
        <v>7</v>
      </c>
      <c r="X16" s="1">
        <f t="shared" si="2"/>
        <v>28</v>
      </c>
      <c r="Y16" s="5">
        <f t="shared" ref="Y16" si="10">X16/V16</f>
        <v>0.8</v>
      </c>
    </row>
    <row r="17" spans="1:25" x14ac:dyDescent="0.2">
      <c r="A17" s="17" t="s">
        <v>40</v>
      </c>
      <c r="B17" s="1">
        <v>1</v>
      </c>
      <c r="D17" s="1">
        <v>10</v>
      </c>
      <c r="E17" s="1">
        <v>4</v>
      </c>
      <c r="F17" s="1">
        <v>5</v>
      </c>
      <c r="H17" s="1">
        <v>0</v>
      </c>
      <c r="I17" s="1">
        <v>1</v>
      </c>
      <c r="K17" s="1">
        <v>2</v>
      </c>
      <c r="L17" s="1">
        <v>2</v>
      </c>
      <c r="N17" s="1">
        <v>2</v>
      </c>
      <c r="O17" s="1">
        <v>5</v>
      </c>
      <c r="P17" s="1">
        <f t="shared" si="4"/>
        <v>7</v>
      </c>
      <c r="Q17" s="1">
        <v>1</v>
      </c>
      <c r="S17" s="1">
        <v>2</v>
      </c>
      <c r="T17" s="1">
        <v>2</v>
      </c>
      <c r="V17" s="1">
        <f t="shared" ref="V17:V32" si="11">D17+E17+H17+K17+P17+Q17+R17+S17+U17</f>
        <v>26</v>
      </c>
      <c r="W17" s="1">
        <f t="shared" ref="W17:W32" si="12">F17-E17+I17-H17+L17-K17+T17</f>
        <v>4</v>
      </c>
      <c r="X17" s="1">
        <f t="shared" ref="X17:X32" si="13">V17-W17</f>
        <v>22</v>
      </c>
      <c r="Y17" s="5">
        <f t="shared" ref="Y17:Y32" si="14">X17/V17</f>
        <v>0.84615384615384615</v>
      </c>
    </row>
    <row r="18" spans="1:25" x14ac:dyDescent="0.2">
      <c r="A18" s="17" t="s">
        <v>117</v>
      </c>
      <c r="B18" s="1">
        <v>1</v>
      </c>
      <c r="D18" s="1">
        <v>18</v>
      </c>
      <c r="E18" s="1">
        <v>4</v>
      </c>
      <c r="F18" s="1">
        <v>4</v>
      </c>
      <c r="H18" s="1">
        <v>3</v>
      </c>
      <c r="I18" s="1">
        <v>6</v>
      </c>
      <c r="K18" s="1">
        <v>1</v>
      </c>
      <c r="L18" s="1">
        <v>2</v>
      </c>
      <c r="N18" s="1">
        <v>2</v>
      </c>
      <c r="O18" s="1">
        <v>5</v>
      </c>
      <c r="P18" s="1">
        <f t="shared" si="4"/>
        <v>7</v>
      </c>
      <c r="Q18" s="1">
        <v>6</v>
      </c>
      <c r="S18" s="1">
        <v>2</v>
      </c>
      <c r="T18" s="1">
        <v>2</v>
      </c>
      <c r="V18" s="1">
        <f t="shared" si="11"/>
        <v>41</v>
      </c>
      <c r="W18" s="1">
        <f t="shared" si="12"/>
        <v>6</v>
      </c>
      <c r="X18" s="1">
        <f t="shared" si="13"/>
        <v>35</v>
      </c>
      <c r="Y18" s="5">
        <f t="shared" si="14"/>
        <v>0.85365853658536583</v>
      </c>
    </row>
    <row r="19" spans="1:25" x14ac:dyDescent="0.2">
      <c r="A19" s="17" t="s">
        <v>118</v>
      </c>
      <c r="B19" s="1">
        <v>1</v>
      </c>
      <c r="D19" s="1">
        <v>12</v>
      </c>
      <c r="E19" s="1">
        <v>0</v>
      </c>
      <c r="F19" s="1">
        <v>2</v>
      </c>
      <c r="H19" s="1">
        <v>1</v>
      </c>
      <c r="I19" s="1">
        <v>3</v>
      </c>
      <c r="K19" s="1">
        <v>9</v>
      </c>
      <c r="L19" s="1">
        <v>9</v>
      </c>
      <c r="N19" s="1">
        <v>4</v>
      </c>
      <c r="P19" s="1">
        <f t="shared" si="4"/>
        <v>4</v>
      </c>
      <c r="Q19" s="1">
        <v>3</v>
      </c>
      <c r="V19" s="1">
        <f t="shared" si="11"/>
        <v>29</v>
      </c>
      <c r="W19" s="1">
        <f t="shared" si="12"/>
        <v>4</v>
      </c>
      <c r="X19" s="1">
        <f t="shared" si="13"/>
        <v>25</v>
      </c>
      <c r="Y19" s="5">
        <f t="shared" si="14"/>
        <v>0.86206896551724133</v>
      </c>
    </row>
    <row r="20" spans="1:25" x14ac:dyDescent="0.2">
      <c r="A20" s="17" t="s">
        <v>119</v>
      </c>
      <c r="B20" s="1">
        <v>1</v>
      </c>
      <c r="D20" s="1">
        <v>9</v>
      </c>
      <c r="E20" s="1">
        <v>2</v>
      </c>
      <c r="F20" s="1">
        <v>2</v>
      </c>
      <c r="H20" s="1">
        <v>1</v>
      </c>
      <c r="I20" s="1">
        <v>3</v>
      </c>
      <c r="K20" s="1">
        <v>2</v>
      </c>
      <c r="L20" s="1">
        <v>2</v>
      </c>
      <c r="O20" s="1">
        <v>2</v>
      </c>
      <c r="P20" s="1">
        <f t="shared" si="4"/>
        <v>2</v>
      </c>
      <c r="Q20" s="1">
        <v>2</v>
      </c>
      <c r="S20" s="1">
        <v>1</v>
      </c>
      <c r="V20" s="1">
        <f t="shared" si="11"/>
        <v>19</v>
      </c>
      <c r="W20" s="1">
        <f t="shared" si="12"/>
        <v>2</v>
      </c>
      <c r="X20" s="1">
        <f t="shared" si="13"/>
        <v>17</v>
      </c>
      <c r="Y20" s="5">
        <f t="shared" si="14"/>
        <v>0.89473684210526316</v>
      </c>
    </row>
    <row r="21" spans="1:25" x14ac:dyDescent="0.2">
      <c r="A21" s="17" t="s">
        <v>120</v>
      </c>
      <c r="B21" s="1">
        <v>1</v>
      </c>
      <c r="D21" s="1">
        <v>7</v>
      </c>
      <c r="E21" s="1">
        <v>1</v>
      </c>
      <c r="F21" s="1">
        <v>2</v>
      </c>
      <c r="H21" s="1">
        <v>1</v>
      </c>
      <c r="I21" s="1">
        <v>2</v>
      </c>
      <c r="K21" s="1">
        <v>2</v>
      </c>
      <c r="L21" s="1">
        <v>2</v>
      </c>
      <c r="O21" s="1">
        <v>6</v>
      </c>
      <c r="P21" s="1">
        <f t="shared" si="4"/>
        <v>6</v>
      </c>
      <c r="Q21" s="1">
        <v>3</v>
      </c>
      <c r="S21" s="1">
        <v>1</v>
      </c>
      <c r="T21" s="1">
        <v>2</v>
      </c>
      <c r="V21" s="1">
        <f t="shared" si="11"/>
        <v>21</v>
      </c>
      <c r="W21" s="1">
        <f t="shared" si="12"/>
        <v>4</v>
      </c>
      <c r="X21" s="1">
        <f t="shared" si="13"/>
        <v>17</v>
      </c>
      <c r="Y21" s="5">
        <f t="shared" si="14"/>
        <v>0.80952380952380953</v>
      </c>
    </row>
    <row r="22" spans="1:25" x14ac:dyDescent="0.2">
      <c r="A22" s="17" t="s">
        <v>62</v>
      </c>
      <c r="B22" s="1">
        <v>1</v>
      </c>
      <c r="D22" s="1">
        <v>18</v>
      </c>
      <c r="E22" s="1">
        <v>7</v>
      </c>
      <c r="F22" s="1">
        <v>7</v>
      </c>
      <c r="H22" s="1">
        <v>1</v>
      </c>
      <c r="I22" s="1">
        <v>2</v>
      </c>
      <c r="K22" s="1">
        <v>1</v>
      </c>
      <c r="L22" s="1">
        <v>1</v>
      </c>
      <c r="O22" s="1">
        <v>3</v>
      </c>
      <c r="P22" s="1">
        <f t="shared" si="4"/>
        <v>3</v>
      </c>
      <c r="Q22" s="1">
        <v>4</v>
      </c>
      <c r="S22" s="1">
        <v>1</v>
      </c>
      <c r="V22" s="1">
        <f t="shared" si="11"/>
        <v>35</v>
      </c>
      <c r="W22" s="1">
        <f t="shared" si="12"/>
        <v>1</v>
      </c>
      <c r="X22" s="1">
        <f t="shared" si="13"/>
        <v>34</v>
      </c>
      <c r="Y22" s="5">
        <f t="shared" si="14"/>
        <v>0.97142857142857142</v>
      </c>
    </row>
    <row r="23" spans="1:25" x14ac:dyDescent="0.2">
      <c r="A23" s="17" t="s">
        <v>121</v>
      </c>
      <c r="B23" s="1">
        <v>1</v>
      </c>
      <c r="D23" s="1">
        <v>19</v>
      </c>
      <c r="E23" s="1">
        <v>6</v>
      </c>
      <c r="F23" s="1">
        <v>19</v>
      </c>
      <c r="H23" s="1">
        <v>1</v>
      </c>
      <c r="I23" s="1">
        <v>1</v>
      </c>
      <c r="K23" s="1">
        <v>4</v>
      </c>
      <c r="L23" s="1">
        <v>7</v>
      </c>
      <c r="N23" s="1">
        <v>2</v>
      </c>
      <c r="O23" s="1">
        <v>1</v>
      </c>
      <c r="P23" s="1">
        <f t="shared" si="4"/>
        <v>3</v>
      </c>
      <c r="Q23" s="1">
        <v>2</v>
      </c>
      <c r="R23" s="1">
        <v>1</v>
      </c>
      <c r="S23" s="1">
        <v>2</v>
      </c>
      <c r="V23" s="1">
        <f t="shared" si="11"/>
        <v>38</v>
      </c>
      <c r="W23" s="1">
        <f t="shared" si="12"/>
        <v>16</v>
      </c>
      <c r="X23" s="1">
        <f t="shared" si="13"/>
        <v>22</v>
      </c>
      <c r="Y23" s="5">
        <f t="shared" si="14"/>
        <v>0.57894736842105265</v>
      </c>
    </row>
    <row r="24" spans="1:25" x14ac:dyDescent="0.2">
      <c r="A24" s="9" t="s">
        <v>67</v>
      </c>
      <c r="B24" s="1">
        <v>1</v>
      </c>
      <c r="D24" s="1">
        <v>3</v>
      </c>
      <c r="E24" s="1">
        <v>1</v>
      </c>
      <c r="F24" s="1">
        <v>4</v>
      </c>
      <c r="K24" s="1">
        <v>1</v>
      </c>
      <c r="L24" s="1">
        <v>2</v>
      </c>
      <c r="P24" s="1">
        <f t="shared" si="4"/>
        <v>0</v>
      </c>
      <c r="S24" s="1">
        <v>3</v>
      </c>
      <c r="T24" s="1">
        <v>2</v>
      </c>
      <c r="V24" s="1">
        <f t="shared" si="11"/>
        <v>8</v>
      </c>
      <c r="W24" s="1">
        <f t="shared" si="12"/>
        <v>6</v>
      </c>
      <c r="X24" s="1">
        <f t="shared" si="13"/>
        <v>2</v>
      </c>
      <c r="Y24" s="5">
        <f t="shared" si="14"/>
        <v>0.25</v>
      </c>
    </row>
    <row r="25" spans="1:25" x14ac:dyDescent="0.2">
      <c r="A25" s="9" t="s">
        <v>63</v>
      </c>
      <c r="B25" s="1">
        <v>1</v>
      </c>
      <c r="D25" s="1">
        <v>6</v>
      </c>
      <c r="E25" s="1">
        <v>3</v>
      </c>
      <c r="F25" s="1">
        <v>4</v>
      </c>
      <c r="N25" s="1">
        <v>2</v>
      </c>
      <c r="O25" s="1">
        <v>4</v>
      </c>
      <c r="P25" s="1">
        <f t="shared" si="4"/>
        <v>6</v>
      </c>
      <c r="T25" s="1">
        <v>2</v>
      </c>
      <c r="V25" s="1">
        <f t="shared" si="11"/>
        <v>15</v>
      </c>
      <c r="W25" s="1">
        <f t="shared" si="12"/>
        <v>3</v>
      </c>
      <c r="X25" s="1">
        <f t="shared" si="13"/>
        <v>12</v>
      </c>
      <c r="Y25" s="5">
        <f t="shared" si="14"/>
        <v>0.8</v>
      </c>
    </row>
    <row r="26" spans="1:25" x14ac:dyDescent="0.2">
      <c r="A26" s="17" t="s">
        <v>67</v>
      </c>
      <c r="B26" s="1">
        <v>1</v>
      </c>
      <c r="D26" s="1">
        <v>7</v>
      </c>
      <c r="E26" s="1">
        <v>2</v>
      </c>
      <c r="F26" s="1">
        <v>3</v>
      </c>
      <c r="H26" s="1">
        <v>1</v>
      </c>
      <c r="I26" s="1">
        <v>2</v>
      </c>
      <c r="N26" s="1">
        <v>1</v>
      </c>
      <c r="O26" s="1">
        <v>5</v>
      </c>
      <c r="P26" s="1">
        <f t="shared" si="4"/>
        <v>6</v>
      </c>
      <c r="Q26" s="1">
        <v>2</v>
      </c>
      <c r="R26" s="1">
        <v>1</v>
      </c>
      <c r="S26" s="1">
        <v>1</v>
      </c>
      <c r="T26" s="1">
        <v>0</v>
      </c>
      <c r="V26" s="1">
        <f t="shared" si="11"/>
        <v>20</v>
      </c>
      <c r="W26" s="1">
        <f t="shared" si="12"/>
        <v>2</v>
      </c>
      <c r="X26" s="1">
        <f t="shared" si="13"/>
        <v>18</v>
      </c>
      <c r="Y26" s="5">
        <f t="shared" si="14"/>
        <v>0.9</v>
      </c>
    </row>
    <row r="27" spans="1:25" x14ac:dyDescent="0.2">
      <c r="A27" s="9" t="s">
        <v>122</v>
      </c>
      <c r="B27" s="1">
        <v>1</v>
      </c>
      <c r="D27" s="1">
        <v>10</v>
      </c>
      <c r="E27" s="1">
        <v>4</v>
      </c>
      <c r="F27" s="1">
        <v>6</v>
      </c>
      <c r="K27" s="1">
        <v>2</v>
      </c>
      <c r="L27" s="1">
        <v>2</v>
      </c>
      <c r="N27" s="1">
        <v>1</v>
      </c>
      <c r="O27" s="1">
        <v>4</v>
      </c>
      <c r="P27" s="1">
        <f t="shared" si="4"/>
        <v>5</v>
      </c>
      <c r="Q27" s="1">
        <v>2</v>
      </c>
      <c r="S27" s="1">
        <v>2</v>
      </c>
      <c r="T27" s="1">
        <v>1</v>
      </c>
      <c r="V27" s="1">
        <f t="shared" si="11"/>
        <v>25</v>
      </c>
      <c r="W27" s="1">
        <f t="shared" si="12"/>
        <v>3</v>
      </c>
      <c r="X27" s="1">
        <f t="shared" si="13"/>
        <v>22</v>
      </c>
      <c r="Y27" s="5">
        <f t="shared" si="14"/>
        <v>0.88</v>
      </c>
    </row>
    <row r="28" spans="1:25" x14ac:dyDescent="0.2">
      <c r="A28" s="9" t="s">
        <v>76</v>
      </c>
      <c r="B28" s="1">
        <v>1</v>
      </c>
      <c r="D28" s="1">
        <v>11</v>
      </c>
      <c r="E28" s="1">
        <v>4</v>
      </c>
      <c r="F28" s="1">
        <v>7</v>
      </c>
      <c r="H28" s="1">
        <v>1</v>
      </c>
      <c r="I28" s="1">
        <v>3</v>
      </c>
      <c r="N28" s="1">
        <v>2</v>
      </c>
      <c r="P28" s="1">
        <f t="shared" si="4"/>
        <v>2</v>
      </c>
      <c r="Q28" s="1">
        <v>3</v>
      </c>
      <c r="T28" s="1">
        <v>3</v>
      </c>
      <c r="V28" s="1">
        <f t="shared" si="11"/>
        <v>21</v>
      </c>
      <c r="W28" s="1">
        <f t="shared" si="12"/>
        <v>8</v>
      </c>
      <c r="X28" s="1">
        <f t="shared" si="13"/>
        <v>13</v>
      </c>
      <c r="Y28" s="5">
        <f t="shared" si="14"/>
        <v>0.61904761904761907</v>
      </c>
    </row>
    <row r="29" spans="1:25" x14ac:dyDescent="0.2">
      <c r="A29" s="6" t="s">
        <v>123</v>
      </c>
      <c r="B29" s="1">
        <v>1</v>
      </c>
      <c r="D29" s="1">
        <v>11</v>
      </c>
      <c r="E29" s="1">
        <v>4</v>
      </c>
      <c r="F29" s="1">
        <v>5</v>
      </c>
      <c r="K29" s="1">
        <v>3</v>
      </c>
      <c r="L29" s="1">
        <v>3</v>
      </c>
      <c r="N29" s="1">
        <v>5</v>
      </c>
      <c r="O29" s="1">
        <v>3</v>
      </c>
      <c r="P29" s="1">
        <f t="shared" si="4"/>
        <v>8</v>
      </c>
      <c r="Q29" s="1">
        <v>1</v>
      </c>
      <c r="S29" s="1">
        <v>3</v>
      </c>
      <c r="T29" s="1">
        <v>3</v>
      </c>
      <c r="V29" s="1">
        <f t="shared" si="11"/>
        <v>30</v>
      </c>
      <c r="W29" s="1">
        <f t="shared" si="12"/>
        <v>4</v>
      </c>
      <c r="X29" s="1">
        <f t="shared" si="13"/>
        <v>26</v>
      </c>
      <c r="Y29" s="5">
        <f t="shared" si="14"/>
        <v>0.8666666666666667</v>
      </c>
    </row>
    <row r="30" spans="1:25" x14ac:dyDescent="0.2">
      <c r="A30" s="17" t="s">
        <v>124</v>
      </c>
      <c r="B30" s="1">
        <v>1</v>
      </c>
      <c r="D30" s="1">
        <v>2</v>
      </c>
      <c r="E30" s="1">
        <v>1</v>
      </c>
      <c r="F30" s="1">
        <v>2</v>
      </c>
      <c r="N30" s="1">
        <v>1</v>
      </c>
      <c r="P30" s="1">
        <f t="shared" si="4"/>
        <v>1</v>
      </c>
      <c r="Q30" s="1">
        <v>5</v>
      </c>
      <c r="R30" s="1">
        <v>1</v>
      </c>
      <c r="V30" s="1">
        <f t="shared" si="11"/>
        <v>10</v>
      </c>
      <c r="W30" s="1">
        <f t="shared" si="12"/>
        <v>1</v>
      </c>
      <c r="X30" s="1">
        <f t="shared" si="13"/>
        <v>9</v>
      </c>
      <c r="Y30" s="5">
        <f t="shared" si="14"/>
        <v>0.9</v>
      </c>
    </row>
    <row r="31" spans="1:25" x14ac:dyDescent="0.2">
      <c r="A31" s="17" t="s">
        <v>122</v>
      </c>
      <c r="B31" s="1">
        <v>1</v>
      </c>
      <c r="D31" s="1">
        <v>18</v>
      </c>
      <c r="E31" s="1">
        <v>6</v>
      </c>
      <c r="F31" s="1">
        <v>7</v>
      </c>
      <c r="H31" s="1">
        <v>2</v>
      </c>
      <c r="I31" s="1">
        <v>2</v>
      </c>
      <c r="O31" s="1">
        <v>2</v>
      </c>
      <c r="P31" s="1">
        <f t="shared" si="4"/>
        <v>2</v>
      </c>
      <c r="Q31" s="1">
        <v>3</v>
      </c>
      <c r="S31" s="1">
        <v>3</v>
      </c>
      <c r="V31" s="1">
        <f t="shared" si="11"/>
        <v>34</v>
      </c>
      <c r="W31" s="1">
        <f t="shared" si="12"/>
        <v>1</v>
      </c>
      <c r="X31" s="1">
        <f t="shared" si="13"/>
        <v>33</v>
      </c>
      <c r="Y31" s="5">
        <f t="shared" si="14"/>
        <v>0.97058823529411764</v>
      </c>
    </row>
    <row r="32" spans="1:25" x14ac:dyDescent="0.2">
      <c r="A32" s="17" t="s">
        <v>126</v>
      </c>
      <c r="B32" s="1">
        <v>1</v>
      </c>
      <c r="D32" s="1">
        <v>11</v>
      </c>
      <c r="E32" s="1">
        <v>3</v>
      </c>
      <c r="F32" s="1">
        <v>5</v>
      </c>
      <c r="H32" s="1">
        <v>1</v>
      </c>
      <c r="I32" s="1">
        <v>1</v>
      </c>
      <c r="K32" s="1">
        <v>2</v>
      </c>
      <c r="L32" s="1">
        <v>2</v>
      </c>
      <c r="O32" s="1">
        <v>1</v>
      </c>
      <c r="P32" s="1">
        <f t="shared" si="4"/>
        <v>1</v>
      </c>
      <c r="Q32" s="1">
        <v>1</v>
      </c>
      <c r="S32" s="1">
        <v>3</v>
      </c>
      <c r="T32" s="1">
        <v>1</v>
      </c>
      <c r="V32" s="1">
        <f t="shared" si="11"/>
        <v>22</v>
      </c>
      <c r="W32" s="1">
        <f t="shared" si="12"/>
        <v>3</v>
      </c>
      <c r="X32" s="1">
        <f t="shared" si="13"/>
        <v>19</v>
      </c>
      <c r="Y32" s="5">
        <f t="shared" si="14"/>
        <v>0.86363636363636365</v>
      </c>
    </row>
    <row r="33" spans="1:25" x14ac:dyDescent="0.2">
      <c r="A33" s="17" t="s">
        <v>127</v>
      </c>
      <c r="B33" s="1">
        <v>1</v>
      </c>
      <c r="D33" s="1">
        <v>14</v>
      </c>
      <c r="E33" s="1">
        <v>4</v>
      </c>
      <c r="F33" s="1">
        <v>5</v>
      </c>
      <c r="H33" s="1">
        <v>2</v>
      </c>
      <c r="I33" s="1">
        <v>2</v>
      </c>
      <c r="P33" s="1">
        <f t="shared" si="4"/>
        <v>0</v>
      </c>
      <c r="Q33" s="1">
        <v>8</v>
      </c>
      <c r="R33" s="1">
        <v>1</v>
      </c>
      <c r="S33" s="1">
        <v>1</v>
      </c>
      <c r="V33" s="1">
        <f t="shared" ref="V33:V34" si="15">D33+E33+H33+K33+P33+Q33+R33+S33+U33</f>
        <v>30</v>
      </c>
      <c r="W33" s="1">
        <f t="shared" ref="W33:W34" si="16">F33-E33+I33-H33+L33-K33+T33</f>
        <v>1</v>
      </c>
      <c r="X33" s="1">
        <f t="shared" ref="X33:X34" si="17">V33-W33</f>
        <v>29</v>
      </c>
      <c r="Y33" s="5">
        <f t="shared" ref="Y33:Y34" si="18">X33/V33</f>
        <v>0.96666666666666667</v>
      </c>
    </row>
    <row r="34" spans="1:25" x14ac:dyDescent="0.2">
      <c r="A34" s="17" t="s">
        <v>123</v>
      </c>
      <c r="B34" s="1">
        <v>1</v>
      </c>
      <c r="D34" s="1">
        <v>20</v>
      </c>
      <c r="E34" s="1">
        <v>8</v>
      </c>
      <c r="F34" s="1">
        <v>8</v>
      </c>
      <c r="H34" s="1">
        <v>0</v>
      </c>
      <c r="I34" s="1">
        <v>2</v>
      </c>
      <c r="K34" s="1">
        <v>4</v>
      </c>
      <c r="L34" s="1">
        <v>5</v>
      </c>
      <c r="N34" s="1">
        <v>3</v>
      </c>
      <c r="O34" s="1">
        <v>5</v>
      </c>
      <c r="P34" s="1">
        <f t="shared" si="4"/>
        <v>8</v>
      </c>
      <c r="Q34" s="1">
        <v>3</v>
      </c>
      <c r="R34" s="1">
        <v>1</v>
      </c>
      <c r="V34" s="1">
        <f t="shared" si="15"/>
        <v>44</v>
      </c>
      <c r="W34" s="1">
        <f t="shared" si="16"/>
        <v>3</v>
      </c>
      <c r="X34" s="1">
        <f t="shared" si="17"/>
        <v>41</v>
      </c>
      <c r="Y34" s="5">
        <f t="shared" si="18"/>
        <v>0.93181818181818177</v>
      </c>
    </row>
    <row r="35" spans="1:25" x14ac:dyDescent="0.2">
      <c r="A35" s="6" t="s">
        <v>129</v>
      </c>
      <c r="B35" s="1">
        <v>1</v>
      </c>
      <c r="D35" s="1">
        <v>18</v>
      </c>
      <c r="E35" s="1">
        <v>7</v>
      </c>
      <c r="F35" s="1">
        <v>8</v>
      </c>
      <c r="K35" s="1">
        <v>4</v>
      </c>
      <c r="L35" s="1">
        <v>4</v>
      </c>
      <c r="N35" s="1">
        <v>2</v>
      </c>
      <c r="O35" s="1">
        <v>5</v>
      </c>
      <c r="P35" s="1">
        <f t="shared" si="4"/>
        <v>7</v>
      </c>
      <c r="Q35" s="1">
        <v>3</v>
      </c>
      <c r="R35" s="1">
        <v>1</v>
      </c>
      <c r="S35" s="1">
        <v>4</v>
      </c>
      <c r="T35" s="1">
        <v>1</v>
      </c>
      <c r="V35" s="1">
        <f t="shared" ref="V35:V42" si="19">D35+E35+H35+K35+P35+Q35+R35+S35+U35</f>
        <v>44</v>
      </c>
      <c r="W35" s="1">
        <f t="shared" ref="W35:W42" si="20">F35-E35+I35-H35+L35-K35+T35</f>
        <v>2</v>
      </c>
      <c r="X35" s="1">
        <f t="shared" ref="X35:X42" si="21">V35-W35</f>
        <v>42</v>
      </c>
      <c r="Y35" s="5">
        <f t="shared" ref="Y35:Y42" si="22">X35/V35</f>
        <v>0.95454545454545459</v>
      </c>
    </row>
    <row r="36" spans="1:25" x14ac:dyDescent="0.2">
      <c r="A36" s="17" t="s">
        <v>129</v>
      </c>
      <c r="B36" s="1">
        <v>1</v>
      </c>
      <c r="D36" s="1">
        <v>13</v>
      </c>
      <c r="E36" s="1">
        <v>4</v>
      </c>
      <c r="F36" s="1">
        <v>5</v>
      </c>
      <c r="H36" s="1">
        <v>1</v>
      </c>
      <c r="I36" s="1">
        <v>2</v>
      </c>
      <c r="K36" s="1">
        <v>2</v>
      </c>
      <c r="L36" s="1">
        <v>3</v>
      </c>
      <c r="N36" s="1">
        <v>1</v>
      </c>
      <c r="O36" s="1">
        <v>3</v>
      </c>
      <c r="P36" s="1">
        <f t="shared" si="4"/>
        <v>4</v>
      </c>
      <c r="Q36" s="1">
        <v>4</v>
      </c>
      <c r="S36" s="1">
        <v>2</v>
      </c>
      <c r="V36" s="1">
        <f t="shared" si="19"/>
        <v>30</v>
      </c>
      <c r="W36" s="1">
        <f t="shared" si="20"/>
        <v>3</v>
      </c>
      <c r="X36" s="1">
        <f t="shared" si="21"/>
        <v>27</v>
      </c>
      <c r="Y36" s="5">
        <f t="shared" si="22"/>
        <v>0.9</v>
      </c>
    </row>
    <row r="37" spans="1:25" x14ac:dyDescent="0.2">
      <c r="A37" s="1" t="s">
        <v>120</v>
      </c>
      <c r="B37" s="1">
        <v>1</v>
      </c>
      <c r="D37" s="1">
        <v>10</v>
      </c>
      <c r="E37" s="1">
        <v>3</v>
      </c>
      <c r="F37" s="1">
        <v>4</v>
      </c>
      <c r="H37" s="1">
        <v>0</v>
      </c>
      <c r="I37" s="1">
        <v>1</v>
      </c>
      <c r="K37" s="1">
        <v>4</v>
      </c>
      <c r="L37" s="1">
        <v>4</v>
      </c>
      <c r="N37" s="1">
        <v>1</v>
      </c>
      <c r="O37" s="1">
        <v>2</v>
      </c>
      <c r="P37" s="1">
        <f t="shared" si="4"/>
        <v>3</v>
      </c>
      <c r="Q37" s="1">
        <v>1</v>
      </c>
      <c r="S37" s="1">
        <v>1</v>
      </c>
      <c r="T37" s="1">
        <v>2</v>
      </c>
      <c r="V37" s="1">
        <f t="shared" si="19"/>
        <v>22</v>
      </c>
      <c r="W37" s="1">
        <f t="shared" si="20"/>
        <v>4</v>
      </c>
      <c r="X37" s="1">
        <f t="shared" si="21"/>
        <v>18</v>
      </c>
      <c r="Y37" s="5">
        <f t="shared" si="22"/>
        <v>0.81818181818181823</v>
      </c>
    </row>
    <row r="38" spans="1:25" x14ac:dyDescent="0.2">
      <c r="A38" s="17" t="s">
        <v>62</v>
      </c>
      <c r="B38" s="1">
        <v>1</v>
      </c>
      <c r="D38" s="1">
        <v>9</v>
      </c>
      <c r="E38" s="1">
        <v>3</v>
      </c>
      <c r="F38" s="1">
        <v>4</v>
      </c>
      <c r="H38" s="1">
        <v>1</v>
      </c>
      <c r="I38" s="1">
        <v>1</v>
      </c>
      <c r="N38" s="1">
        <v>3</v>
      </c>
      <c r="P38" s="1">
        <f t="shared" si="4"/>
        <v>3</v>
      </c>
      <c r="S38" s="1">
        <v>1</v>
      </c>
      <c r="T38" s="1">
        <v>1</v>
      </c>
      <c r="V38" s="1">
        <f t="shared" si="19"/>
        <v>17</v>
      </c>
      <c r="W38" s="1">
        <f t="shared" si="20"/>
        <v>2</v>
      </c>
      <c r="X38" s="1">
        <f t="shared" si="21"/>
        <v>15</v>
      </c>
      <c r="Y38" s="5">
        <f t="shared" si="22"/>
        <v>0.88235294117647056</v>
      </c>
    </row>
    <row r="39" spans="1:25" x14ac:dyDescent="0.2">
      <c r="A39" s="17" t="s">
        <v>122</v>
      </c>
      <c r="B39" s="1">
        <v>1</v>
      </c>
      <c r="D39" s="1">
        <v>6</v>
      </c>
      <c r="E39" s="1">
        <v>0</v>
      </c>
      <c r="F39" s="1">
        <v>1</v>
      </c>
      <c r="H39" s="1">
        <v>1</v>
      </c>
      <c r="I39" s="1">
        <v>2</v>
      </c>
      <c r="K39" s="1">
        <v>3</v>
      </c>
      <c r="L39" s="1">
        <v>6</v>
      </c>
      <c r="N39" s="1">
        <v>3</v>
      </c>
      <c r="O39" s="1">
        <v>2</v>
      </c>
      <c r="P39" s="1">
        <f t="shared" si="4"/>
        <v>5</v>
      </c>
      <c r="Q39" s="1">
        <v>7</v>
      </c>
      <c r="S39" s="1">
        <v>3</v>
      </c>
      <c r="V39" s="1">
        <f t="shared" si="19"/>
        <v>25</v>
      </c>
      <c r="W39" s="1">
        <f t="shared" si="20"/>
        <v>5</v>
      </c>
      <c r="X39" s="1">
        <f t="shared" si="21"/>
        <v>20</v>
      </c>
      <c r="Y39" s="5">
        <f t="shared" si="22"/>
        <v>0.8</v>
      </c>
    </row>
    <row r="40" spans="1:25" x14ac:dyDescent="0.2">
      <c r="A40" s="17" t="s">
        <v>120</v>
      </c>
      <c r="B40" s="1">
        <v>1</v>
      </c>
      <c r="D40" s="1">
        <v>11</v>
      </c>
      <c r="E40" s="1">
        <v>3</v>
      </c>
      <c r="F40" s="1">
        <v>4</v>
      </c>
      <c r="H40" s="1">
        <v>1</v>
      </c>
      <c r="I40" s="1">
        <v>1</v>
      </c>
      <c r="K40" s="1">
        <v>2</v>
      </c>
      <c r="L40" s="1">
        <v>2</v>
      </c>
      <c r="N40" s="1">
        <v>1</v>
      </c>
      <c r="O40" s="1">
        <v>7</v>
      </c>
      <c r="P40" s="1">
        <f t="shared" si="4"/>
        <v>8</v>
      </c>
      <c r="Q40" s="1">
        <v>2</v>
      </c>
      <c r="S40" s="1">
        <v>1</v>
      </c>
      <c r="V40" s="1">
        <f t="shared" si="19"/>
        <v>28</v>
      </c>
      <c r="W40" s="1">
        <f t="shared" si="20"/>
        <v>1</v>
      </c>
      <c r="X40" s="1">
        <f t="shared" si="21"/>
        <v>27</v>
      </c>
      <c r="Y40" s="5">
        <f t="shared" si="22"/>
        <v>0.9642857142857143</v>
      </c>
    </row>
    <row r="41" spans="1:25" x14ac:dyDescent="0.2">
      <c r="A41" s="6" t="s">
        <v>132</v>
      </c>
      <c r="B41" s="1">
        <v>1</v>
      </c>
      <c r="D41" s="1">
        <v>13</v>
      </c>
      <c r="E41" s="1">
        <v>4</v>
      </c>
      <c r="F41" s="1">
        <v>5</v>
      </c>
      <c r="H41" s="1">
        <v>1</v>
      </c>
      <c r="I41" s="1">
        <v>1</v>
      </c>
      <c r="K41" s="1">
        <v>2</v>
      </c>
      <c r="L41" s="1">
        <v>2</v>
      </c>
      <c r="N41" s="1">
        <v>1</v>
      </c>
      <c r="O41" s="1">
        <v>2</v>
      </c>
      <c r="P41" s="1">
        <f t="shared" si="4"/>
        <v>3</v>
      </c>
      <c r="Q41" s="1">
        <v>5</v>
      </c>
      <c r="S41" s="1">
        <v>3</v>
      </c>
      <c r="V41" s="1">
        <f t="shared" si="19"/>
        <v>31</v>
      </c>
      <c r="W41" s="1">
        <f t="shared" si="20"/>
        <v>1</v>
      </c>
      <c r="X41" s="1">
        <f t="shared" si="21"/>
        <v>30</v>
      </c>
      <c r="Y41" s="5">
        <f t="shared" si="22"/>
        <v>0.967741935483871</v>
      </c>
    </row>
    <row r="42" spans="1:25" x14ac:dyDescent="0.2">
      <c r="A42" s="6" t="s">
        <v>134</v>
      </c>
      <c r="B42" s="1">
        <v>1</v>
      </c>
      <c r="D42" s="1">
        <v>13</v>
      </c>
      <c r="E42" s="1">
        <v>5</v>
      </c>
      <c r="F42" s="1">
        <v>7</v>
      </c>
      <c r="H42" s="1">
        <v>0</v>
      </c>
      <c r="I42" s="1">
        <v>1</v>
      </c>
      <c r="K42" s="1">
        <v>3</v>
      </c>
      <c r="L42" s="1">
        <v>6</v>
      </c>
      <c r="N42" s="1">
        <v>2</v>
      </c>
      <c r="O42" s="1">
        <v>2</v>
      </c>
      <c r="P42" s="1">
        <f t="shared" si="4"/>
        <v>4</v>
      </c>
      <c r="Q42" s="1">
        <v>5</v>
      </c>
      <c r="S42" s="1">
        <v>4</v>
      </c>
      <c r="T42" s="1">
        <v>1</v>
      </c>
      <c r="V42" s="1">
        <f t="shared" si="19"/>
        <v>34</v>
      </c>
      <c r="W42" s="1">
        <f t="shared" si="20"/>
        <v>7</v>
      </c>
      <c r="X42" s="1">
        <f t="shared" si="21"/>
        <v>27</v>
      </c>
      <c r="Y42" s="5">
        <f t="shared" si="22"/>
        <v>0.79411764705882348</v>
      </c>
    </row>
    <row r="43" spans="1:25" x14ac:dyDescent="0.2">
      <c r="A43" s="9" t="s">
        <v>67</v>
      </c>
      <c r="B43" s="1">
        <v>1</v>
      </c>
      <c r="D43" s="1">
        <v>2</v>
      </c>
      <c r="E43" s="1">
        <v>1</v>
      </c>
      <c r="F43" s="1">
        <v>3</v>
      </c>
      <c r="H43" s="1">
        <v>0</v>
      </c>
      <c r="I43" s="1">
        <v>1</v>
      </c>
      <c r="N43" s="1">
        <v>1</v>
      </c>
      <c r="O43" s="1">
        <v>2</v>
      </c>
      <c r="P43" s="1">
        <f t="shared" si="4"/>
        <v>3</v>
      </c>
      <c r="V43" s="1">
        <f t="shared" ref="V43:V45" si="23">D43+E43+H43+K43+P43+Q43+R43+S43+U43</f>
        <v>6</v>
      </c>
      <c r="W43" s="1">
        <f t="shared" ref="W43:W45" si="24">F43-E43+I43-H43+L43-K43+T43</f>
        <v>3</v>
      </c>
      <c r="X43" s="1">
        <f t="shared" ref="X43:X45" si="25">V43-W43</f>
        <v>3</v>
      </c>
      <c r="Y43" s="5">
        <f t="shared" ref="Y43:Y45" si="26">X43/V43</f>
        <v>0.5</v>
      </c>
    </row>
    <row r="44" spans="1:25" x14ac:dyDescent="0.2">
      <c r="A44" s="17"/>
      <c r="V44" s="1">
        <f t="shared" si="23"/>
        <v>0</v>
      </c>
      <c r="W44" s="1">
        <f t="shared" si="24"/>
        <v>0</v>
      </c>
      <c r="X44" s="1">
        <f t="shared" si="25"/>
        <v>0</v>
      </c>
      <c r="Y44" s="5" t="e">
        <f t="shared" si="26"/>
        <v>#DIV/0!</v>
      </c>
    </row>
    <row r="45" spans="1:25" x14ac:dyDescent="0.2">
      <c r="A45" s="3"/>
      <c r="B45" s="3"/>
      <c r="C45" s="3"/>
      <c r="D45" s="3"/>
      <c r="E45" s="3"/>
      <c r="F45" s="3"/>
      <c r="G45" s="10"/>
      <c r="H45" s="3"/>
      <c r="I45" s="3"/>
      <c r="J45" s="10"/>
      <c r="K45" s="3"/>
      <c r="L45" s="3"/>
      <c r="M45" s="10"/>
      <c r="N45" s="3"/>
      <c r="O45" s="3"/>
      <c r="P45" s="3"/>
      <c r="Q45" s="3"/>
      <c r="R45" s="3"/>
      <c r="S45" s="3"/>
      <c r="T45" s="3"/>
      <c r="U45" s="3"/>
      <c r="V45" s="1">
        <f t="shared" si="23"/>
        <v>0</v>
      </c>
      <c r="W45" s="1">
        <f t="shared" si="24"/>
        <v>0</v>
      </c>
      <c r="X45" s="1">
        <f t="shared" si="25"/>
        <v>0</v>
      </c>
      <c r="Y45" s="5" t="e">
        <f t="shared" si="26"/>
        <v>#DIV/0!</v>
      </c>
    </row>
    <row r="46" spans="1:25" x14ac:dyDescent="0.2">
      <c r="A46" s="1" t="s">
        <v>12</v>
      </c>
      <c r="B46" s="1">
        <f>SUM(B4:B45)</f>
        <v>40</v>
      </c>
      <c r="C46" s="8">
        <f>AVERAGE(D4:D45)</f>
        <v>9.9499999999999993</v>
      </c>
      <c r="D46" s="1">
        <f>SUM(D4:D45)</f>
        <v>398</v>
      </c>
      <c r="E46" s="1">
        <f t="shared" ref="E46:F46" si="27">SUM(E4:E45)</f>
        <v>136</v>
      </c>
      <c r="F46" s="1">
        <f t="shared" si="27"/>
        <v>199</v>
      </c>
      <c r="G46" s="5">
        <f>E46/F46</f>
        <v>0.68341708542713564</v>
      </c>
      <c r="H46" s="1">
        <f>SUM(H4:H45)</f>
        <v>22</v>
      </c>
      <c r="I46" s="1">
        <f>SUM(I4:I45)</f>
        <v>56</v>
      </c>
      <c r="J46" s="5">
        <f>H46/I46</f>
        <v>0.39285714285714285</v>
      </c>
      <c r="K46" s="1">
        <f t="shared" ref="K46:X46" si="28">SUM(K4:K45)</f>
        <v>60</v>
      </c>
      <c r="L46" s="1">
        <f t="shared" si="28"/>
        <v>76</v>
      </c>
      <c r="M46" s="5">
        <f>K46/L46</f>
        <v>0.78947368421052633</v>
      </c>
      <c r="N46" s="1">
        <f t="shared" si="28"/>
        <v>60</v>
      </c>
      <c r="O46" s="1">
        <f t="shared" si="28"/>
        <v>98</v>
      </c>
      <c r="P46" s="1">
        <f t="shared" si="28"/>
        <v>158</v>
      </c>
      <c r="Q46" s="1">
        <f t="shared" si="28"/>
        <v>94</v>
      </c>
      <c r="R46" s="1">
        <f t="shared" si="28"/>
        <v>10</v>
      </c>
      <c r="S46" s="1">
        <f t="shared" si="28"/>
        <v>58</v>
      </c>
      <c r="T46" s="1">
        <f t="shared" si="28"/>
        <v>33</v>
      </c>
      <c r="U46" s="1">
        <f t="shared" si="28"/>
        <v>1</v>
      </c>
      <c r="V46" s="1">
        <f t="shared" si="28"/>
        <v>937</v>
      </c>
      <c r="W46" s="1">
        <f t="shared" si="28"/>
        <v>146</v>
      </c>
      <c r="X46" s="1">
        <f t="shared" si="28"/>
        <v>791</v>
      </c>
      <c r="Y46" s="5">
        <f>X46/V46</f>
        <v>0.84418356456776944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Totals</vt:lpstr>
      <vt:lpstr>Harper</vt:lpstr>
      <vt:lpstr>Geremiah</vt:lpstr>
      <vt:lpstr>O'Keefe</vt:lpstr>
      <vt:lpstr>Bedard</vt:lpstr>
      <vt:lpstr>Grant</vt:lpstr>
      <vt:lpstr>P. Bollin</vt:lpstr>
      <vt:lpstr>T Bollin</vt:lpstr>
      <vt:lpstr>Grodin</vt:lpstr>
      <vt:lpstr>Lee</vt:lpstr>
      <vt:lpstr>Costello</vt:lpstr>
      <vt:lpstr>Losiewicz</vt:lpstr>
      <vt:lpstr>McDonald</vt:lpstr>
      <vt:lpstr>Morillo</vt:lpstr>
      <vt:lpstr>Collins</vt:lpstr>
      <vt:lpstr>Meltzer</vt:lpstr>
      <vt:lpstr>White</vt:lpstr>
      <vt:lpstr>Deering</vt:lpstr>
      <vt:lpstr>McDonal</vt:lpstr>
      <vt:lpstr>CGeremiah</vt:lpstr>
      <vt:lpstr>Mathey</vt:lpstr>
      <vt:lpstr>Sheet6</vt:lpstr>
      <vt:lpstr>Sheet7</vt:lpstr>
      <vt:lpstr>McKiernan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cp:lastPrinted>2024-02-03T19:06:04Z</cp:lastPrinted>
  <dcterms:created xsi:type="dcterms:W3CDTF">2023-06-27T14:58:53Z</dcterms:created>
  <dcterms:modified xsi:type="dcterms:W3CDTF">2025-07-22T15:04:55Z</dcterms:modified>
</cp:coreProperties>
</file>