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215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jimmoyes/Documents/baseball folder/Ponte Vedra/2026 PV Baseball Folder/"/>
    </mc:Choice>
  </mc:AlternateContent>
  <xr:revisionPtr revIDLastSave="0" documentId="13_ncr:1_{5DE2E4C8-4748-1F4E-AB63-558D6F582D9F}" xr6:coauthVersionLast="47" xr6:coauthVersionMax="47" xr10:uidLastSave="{00000000-0000-0000-0000-000000000000}"/>
  <bookViews>
    <workbookView xWindow="15500" yWindow="3700" windowWidth="19740" windowHeight="15220" xr2:uid="{328C086A-4218-434A-B6AB-AFA535D7320F}"/>
  </bookViews>
  <sheets>
    <sheet name="Sheet1" sheetId="1" r:id="rId1"/>
  </sheets>
  <definedNames>
    <definedName name="_xlnm._FilterDatabase" localSheetId="0" hidden="1">Sheet1!$A$4:$D$1301</definedName>
    <definedName name="_xlnm.Print_Area" localSheetId="0">Sheet1!$A$97:$J$117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727" i="1" l="1"/>
  <c r="D727" i="1"/>
  <c r="C727" i="1"/>
  <c r="C846" i="1" l="1"/>
  <c r="B846" i="1"/>
  <c r="E90" i="1"/>
  <c r="E88" i="1" s="1"/>
  <c r="H88" i="1" s="1"/>
  <c r="D90" i="1"/>
  <c r="J88" i="1" s="1"/>
  <c r="C90" i="1"/>
  <c r="I88" i="1" s="1"/>
  <c r="E690" i="1"/>
  <c r="D690" i="1"/>
  <c r="C690" i="1"/>
  <c r="E640" i="1"/>
  <c r="E638" i="1" s="1"/>
  <c r="H638" i="1" s="1"/>
  <c r="D640" i="1"/>
  <c r="J638" i="1" s="1"/>
  <c r="C640" i="1"/>
  <c r="I638" i="1" s="1"/>
  <c r="E69" i="1"/>
  <c r="E64" i="1" s="1"/>
  <c r="D69" i="1"/>
  <c r="C69" i="1"/>
  <c r="E490" i="1"/>
  <c r="E488" i="1" s="1"/>
  <c r="H488" i="1" s="1"/>
  <c r="D490" i="1"/>
  <c r="J488" i="1" s="1"/>
  <c r="C490" i="1"/>
  <c r="I488" i="1" s="1"/>
  <c r="E445" i="1"/>
  <c r="D445" i="1"/>
  <c r="J443" i="1" s="1"/>
  <c r="C445" i="1"/>
  <c r="I443" i="1" s="1"/>
  <c r="H443" i="1"/>
  <c r="E658" i="1"/>
  <c r="E656" i="1" s="1"/>
  <c r="H656" i="1" s="1"/>
  <c r="D658" i="1"/>
  <c r="J656" i="1" s="1"/>
  <c r="C658" i="1"/>
  <c r="I656" i="1" s="1"/>
  <c r="E225" i="1" l="1"/>
  <c r="E221" i="1" s="1"/>
  <c r="H221" i="1" s="1"/>
  <c r="D225" i="1"/>
  <c r="J221" i="1" s="1"/>
  <c r="C225" i="1"/>
  <c r="I221" i="1" s="1"/>
  <c r="E626" i="1" l="1"/>
  <c r="E623" i="1" s="1"/>
  <c r="H623" i="1" s="1"/>
  <c r="D626" i="1"/>
  <c r="J623" i="1" s="1"/>
  <c r="C626" i="1"/>
  <c r="I623" i="1" s="1"/>
  <c r="E719" i="1" l="1"/>
  <c r="E717" i="1" s="1"/>
  <c r="H717" i="1" s="1"/>
  <c r="D719" i="1"/>
  <c r="C719" i="1"/>
  <c r="I717" i="1" s="1"/>
  <c r="J717" i="1"/>
  <c r="F820" i="1"/>
  <c r="G820" i="1"/>
  <c r="E814" i="1"/>
  <c r="E812" i="1" s="1"/>
  <c r="H812" i="1" s="1"/>
  <c r="D814" i="1"/>
  <c r="J812" i="1" s="1"/>
  <c r="C814" i="1"/>
  <c r="I812" i="1" s="1"/>
  <c r="E275" i="1"/>
  <c r="E273" i="1" s="1"/>
  <c r="H273" i="1" s="1"/>
  <c r="D275" i="1"/>
  <c r="J273" i="1" s="1"/>
  <c r="C275" i="1"/>
  <c r="I273" i="1" s="1"/>
  <c r="E370" i="1"/>
  <c r="E368" i="1" s="1"/>
  <c r="H368" i="1" s="1"/>
  <c r="D370" i="1"/>
  <c r="J368" i="1" s="1"/>
  <c r="C370" i="1"/>
  <c r="I368" i="1" s="1"/>
  <c r="E722" i="1"/>
  <c r="H722" i="1" s="1"/>
  <c r="J722" i="1"/>
  <c r="I722" i="1"/>
  <c r="E820" i="1" l="1"/>
  <c r="H820" i="1" s="1"/>
  <c r="E201" i="1"/>
  <c r="E199" i="1" s="1"/>
  <c r="H199" i="1" s="1"/>
  <c r="D201" i="1"/>
  <c r="J199" i="1" s="1"/>
  <c r="C201" i="1"/>
  <c r="I199" i="1" s="1"/>
  <c r="E569" i="1" l="1"/>
  <c r="E563" i="1" s="1"/>
  <c r="D569" i="1"/>
  <c r="J563" i="1" s="1"/>
  <c r="C569" i="1"/>
  <c r="I563" i="1" s="1"/>
  <c r="E15" i="1"/>
  <c r="E18" i="1"/>
  <c r="E10" i="1"/>
  <c r="E6" i="1" s="1"/>
  <c r="E697" i="1"/>
  <c r="E692" i="1" s="1"/>
  <c r="D697" i="1"/>
  <c r="C697" i="1"/>
  <c r="I692" i="1" s="1"/>
  <c r="E441" i="1"/>
  <c r="E439" i="1" s="1"/>
  <c r="H439" i="1" s="1"/>
  <c r="D441" i="1"/>
  <c r="J439" i="1" s="1"/>
  <c r="C441" i="1"/>
  <c r="I439" i="1" s="1"/>
  <c r="E573" i="1"/>
  <c r="E571" i="1" s="1"/>
  <c r="H571" i="1" s="1"/>
  <c r="D573" i="1"/>
  <c r="J571" i="1" s="1"/>
  <c r="C573" i="1"/>
  <c r="I571" i="1" s="1"/>
  <c r="E157" i="1"/>
  <c r="E153" i="1" s="1"/>
  <c r="H153" i="1" s="1"/>
  <c r="D157" i="1"/>
  <c r="J153" i="1" s="1"/>
  <c r="C157" i="1"/>
  <c r="I153" i="1" s="1"/>
  <c r="E271" i="1"/>
  <c r="E267" i="1" s="1"/>
  <c r="H267" i="1" s="1"/>
  <c r="D271" i="1"/>
  <c r="J267" i="1" s="1"/>
  <c r="C271" i="1"/>
  <c r="I267" i="1" s="1"/>
  <c r="H692" i="1" l="1"/>
  <c r="J692" i="1"/>
  <c r="C291" i="1" l="1"/>
  <c r="D291" i="1"/>
  <c r="J284" i="1" s="1"/>
  <c r="E789" i="1"/>
  <c r="E787" i="1" s="1"/>
  <c r="H787" i="1" s="1"/>
  <c r="D789" i="1"/>
  <c r="J787" i="1" s="1"/>
  <c r="C789" i="1"/>
  <c r="I787" i="1" s="1"/>
  <c r="E206" i="1" l="1"/>
  <c r="E204" i="1" s="1"/>
  <c r="H204" i="1" s="1"/>
  <c r="D206" i="1"/>
  <c r="J204" i="1" s="1"/>
  <c r="C206" i="1"/>
  <c r="I204" i="1" s="1"/>
  <c r="E703" i="1"/>
  <c r="E699" i="1" s="1"/>
  <c r="H699" i="1" s="1"/>
  <c r="D703" i="1"/>
  <c r="J699" i="1" s="1"/>
  <c r="C703" i="1"/>
  <c r="I699" i="1" s="1"/>
  <c r="E378" i="1"/>
  <c r="E376" i="1" s="1"/>
  <c r="H376" i="1" s="1"/>
  <c r="D378" i="1"/>
  <c r="J376" i="1" s="1"/>
  <c r="C378" i="1"/>
  <c r="I376" i="1" s="1"/>
  <c r="E715" i="1"/>
  <c r="E713" i="1" s="1"/>
  <c r="H713" i="1" s="1"/>
  <c r="D715" i="1"/>
  <c r="J713" i="1" s="1"/>
  <c r="C715" i="1"/>
  <c r="I713" i="1" s="1"/>
  <c r="E505" i="1"/>
  <c r="E497" i="1" s="1"/>
  <c r="H497" i="1" s="1"/>
  <c r="D505" i="1"/>
  <c r="J497" i="1" s="1"/>
  <c r="C505" i="1"/>
  <c r="I497" i="1" s="1"/>
  <c r="E351" i="1" l="1"/>
  <c r="E349" i="1" s="1"/>
  <c r="H349" i="1" s="1"/>
  <c r="D351" i="1"/>
  <c r="J349" i="1" s="1"/>
  <c r="C351" i="1"/>
  <c r="I349" i="1" s="1"/>
  <c r="E649" i="1"/>
  <c r="E647" i="1" s="1"/>
  <c r="H647" i="1" s="1"/>
  <c r="D649" i="1"/>
  <c r="J647" i="1" s="1"/>
  <c r="C649" i="1"/>
  <c r="I647" i="1" s="1"/>
  <c r="E339" i="1"/>
  <c r="E337" i="1" s="1"/>
  <c r="H337" i="1" s="1"/>
  <c r="D339" i="1"/>
  <c r="J337" i="1" s="1"/>
  <c r="C339" i="1"/>
  <c r="I337" i="1" s="1"/>
  <c r="E175" i="1"/>
  <c r="E173" i="1" s="1"/>
  <c r="H173" i="1" s="1"/>
  <c r="D175" i="1"/>
  <c r="J173" i="1" s="1"/>
  <c r="C175" i="1"/>
  <c r="I173" i="1" s="1"/>
  <c r="E495" i="1"/>
  <c r="E493" i="1" s="1"/>
  <c r="H493" i="1" s="1"/>
  <c r="D495" i="1"/>
  <c r="J493" i="1" s="1"/>
  <c r="C495" i="1"/>
  <c r="I493" i="1" s="1"/>
  <c r="E343" i="1"/>
  <c r="E341" i="1" s="1"/>
  <c r="H341" i="1" s="1"/>
  <c r="D343" i="1"/>
  <c r="J341" i="1" s="1"/>
  <c r="C343" i="1"/>
  <c r="I341" i="1" s="1"/>
  <c r="E310" i="1" l="1"/>
  <c r="E293" i="1" s="1"/>
  <c r="D310" i="1"/>
  <c r="J293" i="1" s="1"/>
  <c r="C310" i="1"/>
  <c r="I293" i="1" s="1"/>
  <c r="E683" i="1"/>
  <c r="H683" i="1" s="1"/>
  <c r="J683" i="1"/>
  <c r="I683" i="1"/>
  <c r="E331" i="1"/>
  <c r="E328" i="1" s="1"/>
  <c r="H328" i="1" s="1"/>
  <c r="D331" i="1"/>
  <c r="J328" i="1" s="1"/>
  <c r="C331" i="1"/>
  <c r="I328" i="1" s="1"/>
  <c r="E663" i="1"/>
  <c r="E661" i="1" s="1"/>
  <c r="H661" i="1" s="1"/>
  <c r="D663" i="1"/>
  <c r="J661" i="1" s="1"/>
  <c r="C663" i="1"/>
  <c r="I661" i="1" s="1"/>
  <c r="E486" i="1"/>
  <c r="E483" i="1" s="1"/>
  <c r="H483" i="1" s="1"/>
  <c r="D486" i="1"/>
  <c r="J483" i="1" s="1"/>
  <c r="C486" i="1"/>
  <c r="I483" i="1" s="1"/>
  <c r="E41" i="1"/>
  <c r="E34" i="1" s="1"/>
  <c r="E314" i="1"/>
  <c r="E312" i="1" s="1"/>
  <c r="H312" i="1" s="1"/>
  <c r="D314" i="1"/>
  <c r="J312" i="1" s="1"/>
  <c r="C314" i="1"/>
  <c r="I312" i="1" s="1"/>
  <c r="E798" i="1"/>
  <c r="E796" i="1" s="1"/>
  <c r="H796" i="1" s="1"/>
  <c r="D798" i="1"/>
  <c r="J796" i="1" s="1"/>
  <c r="C798" i="1"/>
  <c r="I796" i="1" s="1"/>
  <c r="E347" i="1"/>
  <c r="E345" i="1" s="1"/>
  <c r="H345" i="1" s="1"/>
  <c r="D347" i="1"/>
  <c r="J345" i="1" s="1"/>
  <c r="C347" i="1"/>
  <c r="I345" i="1" s="1"/>
  <c r="E335" i="1"/>
  <c r="E333" i="1" s="1"/>
  <c r="H333" i="1" s="1"/>
  <c r="D335" i="1"/>
  <c r="J333" i="1" s="1"/>
  <c r="C335" i="1"/>
  <c r="I333" i="1" s="1"/>
  <c r="E527" i="1"/>
  <c r="E525" i="1" s="1"/>
  <c r="H525" i="1" s="1"/>
  <c r="D527" i="1"/>
  <c r="J525" i="1" s="1"/>
  <c r="C527" i="1"/>
  <c r="I525" i="1" s="1"/>
  <c r="E256" i="1"/>
  <c r="E254" i="1" s="1"/>
  <c r="H254" i="1" s="1"/>
  <c r="D256" i="1"/>
  <c r="J254" i="1" s="1"/>
  <c r="C256" i="1"/>
  <c r="I254" i="1" s="1"/>
  <c r="E523" i="1"/>
  <c r="E507" i="1" s="1"/>
  <c r="H507" i="1" s="1"/>
  <c r="D523" i="1"/>
  <c r="J507" i="1" s="1"/>
  <c r="C523" i="1"/>
  <c r="I507" i="1" s="1"/>
  <c r="E212" i="1"/>
  <c r="E210" i="1" s="1"/>
  <c r="H210" i="1" s="1"/>
  <c r="D212" i="1"/>
  <c r="J210" i="1" s="1"/>
  <c r="C212" i="1"/>
  <c r="I210" i="1" s="1"/>
  <c r="E551" i="1"/>
  <c r="E549" i="1" s="1"/>
  <c r="H549" i="1" s="1"/>
  <c r="D551" i="1"/>
  <c r="J549" i="1" s="1"/>
  <c r="C551" i="1"/>
  <c r="I549" i="1" s="1"/>
  <c r="E749" i="1"/>
  <c r="E747" i="1" s="1"/>
  <c r="H747" i="1" s="1"/>
  <c r="D749" i="1"/>
  <c r="J747" i="1" s="1"/>
  <c r="C749" i="1"/>
  <c r="I747" i="1" s="1"/>
  <c r="E636" i="1"/>
  <c r="E634" i="1" s="1"/>
  <c r="H634" i="1" s="1"/>
  <c r="D636" i="1"/>
  <c r="J634" i="1" s="1"/>
  <c r="C636" i="1"/>
  <c r="I634" i="1" s="1"/>
  <c r="E806" i="1"/>
  <c r="E804" i="1" s="1"/>
  <c r="H804" i="1" s="1"/>
  <c r="D806" i="1"/>
  <c r="J804" i="1" s="1"/>
  <c r="C806" i="1"/>
  <c r="I804" i="1" s="1"/>
  <c r="E95" i="1"/>
  <c r="E93" i="1" s="1"/>
  <c r="H93" i="1" s="1"/>
  <c r="D95" i="1"/>
  <c r="J93" i="1" s="1"/>
  <c r="C95" i="1"/>
  <c r="I93" i="1" s="1"/>
  <c r="E645" i="1" l="1"/>
  <c r="E643" i="1" s="1"/>
  <c r="H643" i="1" s="1"/>
  <c r="D645" i="1"/>
  <c r="J643" i="1" s="1"/>
  <c r="C645" i="1"/>
  <c r="I643" i="1" s="1"/>
  <c r="E481" i="1"/>
  <c r="E479" i="1" s="1"/>
  <c r="H479" i="1" s="1"/>
  <c r="D481" i="1"/>
  <c r="J479" i="1" s="1"/>
  <c r="C481" i="1"/>
  <c r="I479" i="1" s="1"/>
  <c r="E654" i="1"/>
  <c r="E652" i="1" s="1"/>
  <c r="H652" i="1" s="1"/>
  <c r="D654" i="1"/>
  <c r="J652" i="1" s="1"/>
  <c r="C654" i="1"/>
  <c r="I652" i="1" s="1"/>
  <c r="E732" i="1"/>
  <c r="E730" i="1" s="1"/>
  <c r="H730" i="1" s="1"/>
  <c r="D732" i="1"/>
  <c r="J730" i="1" s="1"/>
  <c r="C732" i="1"/>
  <c r="I730" i="1" s="1"/>
  <c r="E397" i="1"/>
  <c r="E395" i="1" s="1"/>
  <c r="D397" i="1"/>
  <c r="J395" i="1" s="1"/>
  <c r="C397" i="1"/>
  <c r="I395" i="1" s="1"/>
  <c r="E617" i="1"/>
  <c r="E595" i="1" s="1"/>
  <c r="H595" i="1" s="1"/>
  <c r="D617" i="1"/>
  <c r="C617" i="1"/>
  <c r="I595" i="1" s="1"/>
  <c r="E62" i="1"/>
  <c r="E48" i="1" s="1"/>
  <c r="E248" i="1"/>
  <c r="E246" i="1" s="1"/>
  <c r="H246" i="1" s="1"/>
  <c r="D248" i="1"/>
  <c r="J246" i="1" s="1"/>
  <c r="C248" i="1"/>
  <c r="I246" i="1" s="1"/>
  <c r="E318" i="1"/>
  <c r="E316" i="1" s="1"/>
  <c r="H316" i="1" s="1"/>
  <c r="D318" i="1"/>
  <c r="J316" i="1" s="1"/>
  <c r="C318" i="1"/>
  <c r="I316" i="1" s="1"/>
  <c r="E780" i="1"/>
  <c r="E778" i="1" s="1"/>
  <c r="D780" i="1"/>
  <c r="C780" i="1"/>
  <c r="I778" i="1" s="1"/>
  <c r="E621" i="1"/>
  <c r="E619" i="1" s="1"/>
  <c r="H619" i="1" s="1"/>
  <c r="D621" i="1"/>
  <c r="J619" i="1" s="1"/>
  <c r="C621" i="1"/>
  <c r="I619" i="1" s="1"/>
  <c r="E322" i="1"/>
  <c r="E320" i="1" s="1"/>
  <c r="H320" i="1" s="1"/>
  <c r="D322" i="1"/>
  <c r="J320" i="1" s="1"/>
  <c r="C322" i="1"/>
  <c r="I320" i="1" s="1"/>
  <c r="E45" i="1"/>
  <c r="E43" i="1" s="1"/>
  <c r="H43" i="1" s="1"/>
  <c r="D45" i="1"/>
  <c r="J43" i="1" s="1"/>
  <c r="C45" i="1"/>
  <c r="I43" i="1" s="1"/>
  <c r="E391" i="1"/>
  <c r="E380" i="1" s="1"/>
  <c r="C391" i="1"/>
  <c r="I380" i="1" s="1"/>
  <c r="D391" i="1"/>
  <c r="J380" i="1" s="1"/>
  <c r="E753" i="1"/>
  <c r="E751" i="1" s="1"/>
  <c r="H751" i="1" s="1"/>
  <c r="D753" i="1"/>
  <c r="J751" i="1" s="1"/>
  <c r="C753" i="1"/>
  <c r="I751" i="1" s="1"/>
  <c r="C592" i="1"/>
  <c r="D592" i="1"/>
  <c r="E592" i="1"/>
  <c r="E171" i="1"/>
  <c r="E166" i="1" s="1"/>
  <c r="H166" i="1" s="1"/>
  <c r="D171" i="1"/>
  <c r="J166" i="1" s="1"/>
  <c r="C171" i="1"/>
  <c r="I166" i="1" s="1"/>
  <c r="E164" i="1"/>
  <c r="E160" i="1" s="1"/>
  <c r="H160" i="1" s="1"/>
  <c r="D164" i="1"/>
  <c r="J160" i="1" s="1"/>
  <c r="C164" i="1"/>
  <c r="I160" i="1" s="1"/>
  <c r="D31" i="1"/>
  <c r="J27" i="1" s="1"/>
  <c r="E31" i="1"/>
  <c r="E27" i="1" s="1"/>
  <c r="H27" i="1" s="1"/>
  <c r="C31" i="1"/>
  <c r="I27" i="1" s="1"/>
  <c r="E802" i="1"/>
  <c r="E800" i="1" s="1"/>
  <c r="H800" i="1" s="1"/>
  <c r="D802" i="1"/>
  <c r="J800" i="1" s="1"/>
  <c r="C802" i="1"/>
  <c r="I800" i="1" s="1"/>
  <c r="E745" i="1"/>
  <c r="E734" i="1" s="1"/>
  <c r="H734" i="1" s="1"/>
  <c r="D745" i="1"/>
  <c r="J734" i="1" s="1"/>
  <c r="C745" i="1"/>
  <c r="I734" i="1" s="1"/>
  <c r="E764" i="1"/>
  <c r="E761" i="1" s="1"/>
  <c r="H761" i="1" s="1"/>
  <c r="D764" i="1"/>
  <c r="C764" i="1"/>
  <c r="I761" i="1" s="1"/>
  <c r="H395" i="1" l="1"/>
  <c r="E393" i="1"/>
  <c r="H393" i="1" s="1"/>
  <c r="H778" i="1"/>
  <c r="E219" i="1" l="1"/>
  <c r="E214" i="1" s="1"/>
  <c r="H214" i="1" s="1"/>
  <c r="D219" i="1"/>
  <c r="J214" i="1" s="1"/>
  <c r="C219" i="1"/>
  <c r="I214" i="1" s="1"/>
  <c r="D25" i="1"/>
  <c r="J18" i="1" s="1"/>
  <c r="C25" i="1"/>
  <c r="I18" i="1" s="1"/>
  <c r="H18" i="1"/>
  <c r="E631" i="1"/>
  <c r="E629" i="1" s="1"/>
  <c r="H629" i="1" s="1"/>
  <c r="D631" i="1"/>
  <c r="J629" i="1" s="1"/>
  <c r="C631" i="1"/>
  <c r="I629" i="1" s="1"/>
  <c r="E810" i="1"/>
  <c r="E808" i="1" s="1"/>
  <c r="H808" i="1" s="1"/>
  <c r="D810" i="1"/>
  <c r="J808" i="1" s="1"/>
  <c r="C810" i="1"/>
  <c r="I808" i="1" s="1"/>
  <c r="E776" i="1"/>
  <c r="E766" i="1" s="1"/>
  <c r="H766" i="1" s="1"/>
  <c r="D776" i="1"/>
  <c r="J766" i="1" s="1"/>
  <c r="C776" i="1"/>
  <c r="I766" i="1" s="1"/>
  <c r="E577" i="1"/>
  <c r="E575" i="1" s="1"/>
  <c r="H575" i="1" s="1"/>
  <c r="D577" i="1"/>
  <c r="J575" i="1" s="1"/>
  <c r="C577" i="1"/>
  <c r="I575" i="1" s="1"/>
  <c r="H293" i="1"/>
  <c r="E709" i="1"/>
  <c r="E706" i="1" s="1"/>
  <c r="H706" i="1" s="1"/>
  <c r="D709" i="1"/>
  <c r="J706" i="1" s="1"/>
  <c r="C709" i="1"/>
  <c r="I706" i="1" s="1"/>
  <c r="E784" i="1"/>
  <c r="E782" i="1" s="1"/>
  <c r="H782" i="1" s="1"/>
  <c r="D784" i="1"/>
  <c r="J782" i="1" s="1"/>
  <c r="C784" i="1"/>
  <c r="I782" i="1" s="1"/>
  <c r="H563" i="1"/>
  <c r="E433" i="1"/>
  <c r="E425" i="1" s="1"/>
  <c r="H425" i="1" s="1"/>
  <c r="D433" i="1"/>
  <c r="J425" i="1" s="1"/>
  <c r="C433" i="1"/>
  <c r="I425" i="1" s="1"/>
  <c r="E759" i="1"/>
  <c r="E756" i="1" s="1"/>
  <c r="H756" i="1" s="1"/>
  <c r="D759" i="1"/>
  <c r="J756" i="1" s="1"/>
  <c r="C759" i="1"/>
  <c r="I756" i="1" s="1"/>
  <c r="C423" i="1"/>
  <c r="I399" i="1" s="1"/>
  <c r="D423" i="1"/>
  <c r="J399" i="1" s="1"/>
  <c r="E423" i="1"/>
  <c r="E193" i="1"/>
  <c r="D193" i="1"/>
  <c r="J178" i="1" s="1"/>
  <c r="C193" i="1"/>
  <c r="I178" i="1" s="1"/>
  <c r="E794" i="1"/>
  <c r="E791" i="1" s="1"/>
  <c r="H791" i="1" s="1"/>
  <c r="D794" i="1"/>
  <c r="J791" i="1" s="1"/>
  <c r="C794" i="1"/>
  <c r="I791" i="1" s="1"/>
  <c r="E86" i="1"/>
  <c r="E71" i="1" s="1"/>
  <c r="H71" i="1" s="1"/>
  <c r="D86" i="1"/>
  <c r="J71" i="1" s="1"/>
  <c r="C86" i="1"/>
  <c r="I71" i="1" s="1"/>
  <c r="E561" i="1"/>
  <c r="E553" i="1" s="1"/>
  <c r="H553" i="1" s="1"/>
  <c r="D561" i="1"/>
  <c r="J553" i="1" s="1"/>
  <c r="C561" i="1"/>
  <c r="I553" i="1" s="1"/>
  <c r="E680" i="1"/>
  <c r="E665" i="1" s="1"/>
  <c r="H665" i="1" s="1"/>
  <c r="D680" i="1"/>
  <c r="J665" i="1" s="1"/>
  <c r="C680" i="1"/>
  <c r="I665" i="1" s="1"/>
  <c r="C10" i="1"/>
  <c r="I6" i="1" s="1"/>
  <c r="D10" i="1"/>
  <c r="J6" i="1" s="1"/>
  <c r="D41" i="1"/>
  <c r="J34" i="1" s="1"/>
  <c r="C41" i="1"/>
  <c r="I34" i="1" s="1"/>
  <c r="H34" i="1"/>
  <c r="E579" i="1"/>
  <c r="H579" i="1" s="1"/>
  <c r="I579" i="1"/>
  <c r="D62" i="1"/>
  <c r="J48" i="1" s="1"/>
  <c r="C62" i="1"/>
  <c r="I48" i="1" s="1"/>
  <c r="H48" i="1"/>
  <c r="E244" i="1"/>
  <c r="E227" i="1" s="1"/>
  <c r="H227" i="1" s="1"/>
  <c r="D244" i="1"/>
  <c r="J227" i="1" s="1"/>
  <c r="C244" i="1"/>
  <c r="I227" i="1" s="1"/>
  <c r="D15" i="1"/>
  <c r="J12" i="1" s="1"/>
  <c r="C15" i="1"/>
  <c r="H6" i="1"/>
  <c r="E282" i="1"/>
  <c r="E279" i="1" s="1"/>
  <c r="H279" i="1" s="1"/>
  <c r="D282" i="1"/>
  <c r="J279" i="1" s="1"/>
  <c r="C282" i="1"/>
  <c r="I279" i="1" s="1"/>
  <c r="E265" i="1"/>
  <c r="E258" i="1" s="1"/>
  <c r="H258" i="1" s="1"/>
  <c r="D265" i="1"/>
  <c r="J258" i="1" s="1"/>
  <c r="C265" i="1"/>
  <c r="I258" i="1" s="1"/>
  <c r="C117" i="1"/>
  <c r="I97" i="1" s="1"/>
  <c r="D117" i="1"/>
  <c r="J97" i="1" s="1"/>
  <c r="E117" i="1"/>
  <c r="E97" i="1" s="1"/>
  <c r="H97" i="1" s="1"/>
  <c r="E437" i="1"/>
  <c r="E435" i="1" s="1"/>
  <c r="H435" i="1" s="1"/>
  <c r="D437" i="1"/>
  <c r="J435" i="1" s="1"/>
  <c r="C437" i="1"/>
  <c r="I435" i="1" s="1"/>
  <c r="E547" i="1"/>
  <c r="E533" i="1" s="1"/>
  <c r="H533" i="1" s="1"/>
  <c r="D547" i="1"/>
  <c r="J533" i="1" s="1"/>
  <c r="C547" i="1"/>
  <c r="I533" i="1" s="1"/>
  <c r="E366" i="1"/>
  <c r="E353" i="1" s="1"/>
  <c r="H353" i="1" s="1"/>
  <c r="D366" i="1"/>
  <c r="J353" i="1" s="1"/>
  <c r="C366" i="1"/>
  <c r="I353" i="1" s="1"/>
  <c r="H12" i="1"/>
  <c r="E399" i="1" l="1"/>
  <c r="H399" i="1" s="1"/>
  <c r="E178" i="1"/>
  <c r="H178" i="1" s="1"/>
  <c r="E25" i="1"/>
  <c r="J579" i="1"/>
  <c r="H380" i="1"/>
  <c r="I12" i="1"/>
  <c r="E151" i="1" l="1"/>
  <c r="D151" i="1"/>
  <c r="J119" i="1" s="1"/>
  <c r="C151" i="1"/>
  <c r="I119" i="1" s="1"/>
  <c r="E476" i="1"/>
  <c r="E448" i="1" s="1"/>
  <c r="H448" i="1" s="1"/>
  <c r="D476" i="1"/>
  <c r="J448" i="1" s="1"/>
  <c r="C476" i="1"/>
  <c r="I448" i="1" s="1"/>
  <c r="E119" i="1" l="1"/>
  <c r="H119" i="1" s="1"/>
  <c r="J820" i="1"/>
  <c r="J1245" i="1" s="1"/>
  <c r="F1245" i="1"/>
  <c r="G1245" i="1"/>
  <c r="I284" i="1"/>
  <c r="I820" i="1" s="1"/>
  <c r="E291" i="1"/>
  <c r="E284" i="1" s="1"/>
  <c r="I1245" i="1" l="1"/>
  <c r="E1245" i="1"/>
  <c r="H1245" i="1" s="1"/>
  <c r="H284" i="1"/>
</calcChain>
</file>

<file path=xl/sharedStrings.xml><?xml version="1.0" encoding="utf-8"?>
<sst xmlns="http://schemas.openxmlformats.org/spreadsheetml/2006/main" count="633" uniqueCount="148">
  <si>
    <t>Year</t>
  </si>
  <si>
    <t>Score PV</t>
  </si>
  <si>
    <t>St. Augustine</t>
  </si>
  <si>
    <t>Creekside</t>
  </si>
  <si>
    <t>Menendez</t>
  </si>
  <si>
    <t>Fletcher</t>
  </si>
  <si>
    <t>Palatka</t>
  </si>
  <si>
    <t>Matanzas</t>
  </si>
  <si>
    <t>Nease</t>
  </si>
  <si>
    <t>Bolles</t>
  </si>
  <si>
    <t>Trinity Christian</t>
  </si>
  <si>
    <t>Atlantic Coast</t>
  </si>
  <si>
    <t>Bartram Trail</t>
  </si>
  <si>
    <t>Mandarin</t>
  </si>
  <si>
    <t>TEAM</t>
  </si>
  <si>
    <t>Fernandina Beach</t>
  </si>
  <si>
    <t>Episcopal</t>
  </si>
  <si>
    <t>Bishop Kenny</t>
  </si>
  <si>
    <t>University Christian</t>
  </si>
  <si>
    <t>Ridgeview</t>
  </si>
  <si>
    <t>Middleburg</t>
  </si>
  <si>
    <t>Stanton Prep</t>
  </si>
  <si>
    <t>Paxon</t>
  </si>
  <si>
    <t>Providence</t>
  </si>
  <si>
    <t>No. of Games</t>
  </si>
  <si>
    <t>Score Opponent</t>
  </si>
  <si>
    <t>W</t>
  </si>
  <si>
    <t>L</t>
  </si>
  <si>
    <t>PCTS</t>
  </si>
  <si>
    <t>Totals</t>
  </si>
  <si>
    <t>Note</t>
  </si>
  <si>
    <t>off 16</t>
  </si>
  <si>
    <t>Atlantic (Port Orange)</t>
  </si>
  <si>
    <t>Middlesboro (KY)</t>
  </si>
  <si>
    <t>Flagler Palm Coast</t>
  </si>
  <si>
    <t>Arlington Country Day</t>
  </si>
  <si>
    <t>Clay</t>
  </si>
  <si>
    <t>Baker County</t>
  </si>
  <si>
    <t>Parker</t>
  </si>
  <si>
    <t>West Nassau</t>
  </si>
  <si>
    <t>Wakullah</t>
  </si>
  <si>
    <t>Tampa Jesuit</t>
  </si>
  <si>
    <t>Pope (GA)</t>
  </si>
  <si>
    <t>Windermer Prep</t>
  </si>
  <si>
    <t>Rockledge</t>
  </si>
  <si>
    <t>Eagles View</t>
  </si>
  <si>
    <t>Valdosta (GA)</t>
  </si>
  <si>
    <t>Valdosta Lowndes (GA)</t>
  </si>
  <si>
    <t>West Florida</t>
  </si>
  <si>
    <t>American Heritage</t>
  </si>
  <si>
    <t>Colquitt Co (GA)</t>
  </si>
  <si>
    <t>Columbus (GA)</t>
  </si>
  <si>
    <t>Union Co.</t>
  </si>
  <si>
    <t>Baron Collier</t>
  </si>
  <si>
    <t>Hernando</t>
  </si>
  <si>
    <t>Riverview</t>
  </si>
  <si>
    <t>Viero</t>
  </si>
  <si>
    <t>Gulf Breeze</t>
  </si>
  <si>
    <t>Estero</t>
  </si>
  <si>
    <t>2010*</t>
  </si>
  <si>
    <t>Melbourne Catholic</t>
  </si>
  <si>
    <t>Tulsa Union (OK)</t>
  </si>
  <si>
    <t>South Doyle (TN)</t>
  </si>
  <si>
    <t>Niceville</t>
  </si>
  <si>
    <t>2009*</t>
  </si>
  <si>
    <t>2011*</t>
  </si>
  <si>
    <t>2012*</t>
  </si>
  <si>
    <t>2013*</t>
  </si>
  <si>
    <t>Second Baptish (TX)</t>
  </si>
  <si>
    <t>2014*</t>
  </si>
  <si>
    <t>Williston</t>
  </si>
  <si>
    <t>Royal Palm Beach</t>
  </si>
  <si>
    <t>Trinity Prep</t>
  </si>
  <si>
    <t>Palm Beach Central</t>
  </si>
  <si>
    <t>Dwyer</t>
  </si>
  <si>
    <t>2015*</t>
  </si>
  <si>
    <t>Bishop Verot</t>
  </si>
  <si>
    <t>Orange Park</t>
  </si>
  <si>
    <t>Evans (GA)</t>
  </si>
  <si>
    <t>Orange City U</t>
  </si>
  <si>
    <t>Lake Brantley</t>
  </si>
  <si>
    <t>Leesburg</t>
  </si>
  <si>
    <t>Winter Park</t>
  </si>
  <si>
    <t>2016*</t>
  </si>
  <si>
    <t>Florence (AL)</t>
  </si>
  <si>
    <t>N. Florida Christian</t>
  </si>
  <si>
    <t>Spruce Creek</t>
  </si>
  <si>
    <t>IMG Blue</t>
  </si>
  <si>
    <t>2017*</t>
  </si>
  <si>
    <t>Lee Co (GA)</t>
  </si>
  <si>
    <t>North Marion</t>
  </si>
  <si>
    <t>Coventant Day (NC)</t>
  </si>
  <si>
    <t>Lane Tech (IL)</t>
  </si>
  <si>
    <t>South Dade</t>
  </si>
  <si>
    <t>Lemont (IL)</t>
  </si>
  <si>
    <t>2018*</t>
  </si>
  <si>
    <t>Oakleaf</t>
  </si>
  <si>
    <t>Taveras</t>
  </si>
  <si>
    <t>Masters Academy</t>
  </si>
  <si>
    <t>Tallahassee Lincoln</t>
  </si>
  <si>
    <t>Duval Charter</t>
  </si>
  <si>
    <t>2019*</t>
  </si>
  <si>
    <t>Westside</t>
  </si>
  <si>
    <t>Fleming Island</t>
  </si>
  <si>
    <t>First Coast</t>
  </si>
  <si>
    <t>St. Joseph Academy</t>
  </si>
  <si>
    <t>2021*</t>
  </si>
  <si>
    <t>Christ Church</t>
  </si>
  <si>
    <t>Pine Ridge</t>
  </si>
  <si>
    <t>Mosley</t>
  </si>
  <si>
    <t>Year by Year Records</t>
  </si>
  <si>
    <t>Won</t>
  </si>
  <si>
    <t>Lost</t>
  </si>
  <si>
    <t xml:space="preserve">Max Preps  </t>
  </si>
  <si>
    <t>19-10</t>
  </si>
  <si>
    <t>17-10 is correct</t>
  </si>
  <si>
    <t>Max Preps did not include game 1 Palatka &amp; Baker Co &amp; Jesuit twice)</t>
  </si>
  <si>
    <t xml:space="preserve">Max Preps did not inluded loss to Fletcher </t>
  </si>
  <si>
    <t>Max Preps did not record playoff win vs. Ridgeview</t>
  </si>
  <si>
    <t>Deltona</t>
  </si>
  <si>
    <t>(won on forfeit)</t>
  </si>
  <si>
    <t>Tocoi Creek</t>
  </si>
  <si>
    <t>Martin County</t>
  </si>
  <si>
    <t>First Academy</t>
  </si>
  <si>
    <t>Winter Springs</t>
  </si>
  <si>
    <t>Timber Creek</t>
  </si>
  <si>
    <t>Runs For</t>
  </si>
  <si>
    <t>Runs Against</t>
  </si>
  <si>
    <t>Pace</t>
  </si>
  <si>
    <t>Hillgrove (GA)</t>
  </si>
  <si>
    <t>Beachside</t>
  </si>
  <si>
    <t>Crescent Ciity</t>
  </si>
  <si>
    <t>Eustis</t>
  </si>
  <si>
    <t>Riverside</t>
  </si>
  <si>
    <t>Englewood</t>
  </si>
  <si>
    <t>Mater Academy</t>
  </si>
  <si>
    <t>South Fork</t>
  </si>
  <si>
    <t>Mount Dora</t>
  </si>
  <si>
    <t>Normal University (IL)</t>
  </si>
  <si>
    <t>IMG Royal</t>
  </si>
  <si>
    <t xml:space="preserve"> </t>
  </si>
  <si>
    <t>2024*</t>
  </si>
  <si>
    <t>Coaching record</t>
  </si>
  <si>
    <t>Dennis Robinson</t>
  </si>
  <si>
    <t>Tom Stanton 2009-24</t>
  </si>
  <si>
    <t>Sandelwood</t>
  </si>
  <si>
    <t>Bishop Snyder</t>
  </si>
  <si>
    <t>PONTE VEDRA VS. OPPONENENTS SINCE 2009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</si>
</sst>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.000"/>
  </numFmts>
  <fonts count="4" x14ac:knownFonts="1">
    <font>
      <sz val="12"/>
      <color theme="1"/>
      <name val="Calibri"/>
      <family val="2"/>
      <scheme val="minor"/>
    </font>
    <font>
      <sz val="12"/>
      <color rgb="FF00000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rgb="FF00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numFmtId="0" fontId="0" fillId="0" borderId="0" xfId="0"/>
    <xf numFmtId="0" fontId="0" fillId="0" borderId="0" xfId="0" applyAlignment="1">
      <alignment horizontal="left"/>
    </xf>
    <xf numFmtId="0" fontId="1" fillId="0" borderId="0" xfId="0" applyFont="1"/>
    <xf numFmtId="0" fontId="1" fillId="0" borderId="0" xfId="0" applyFont="1" applyAlignment="1">
      <alignment horizontal="left"/>
    </xf>
    <xf numFmtId="0" fontId="0" fillId="0" borderId="0" xfId="0" applyAlignment="1">
      <alignment horizontal="left" wrapText="1"/>
    </xf>
    <xf numFmtId="164" fontId="0" fillId="0" borderId="0" xfId="0" applyNumberFormat="1" applyAlignment="1">
      <alignment horizontal="left"/>
    </xf>
    <xf numFmtId="164" fontId="0" fillId="0" borderId="0" xfId="0" applyNumberFormat="1" applyAlignment="1">
      <alignment horizontal="left" wrapText="1"/>
    </xf>
    <xf numFmtId="0" fontId="0" fillId="0" borderId="0" xfId="0" applyAlignment="1">
      <alignment horizontal="left" vertical="top"/>
    </xf>
    <xf numFmtId="0" fontId="2" fillId="0" borderId="0" xfId="0" applyFont="1" applyAlignment="1">
      <alignment horizontal="left" vertical="top"/>
    </xf>
    <xf numFmtId="0" fontId="3" fillId="0" borderId="0" xfId="0" applyFont="1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6AFD7D-7691-1E4F-A362-3A70737C73C0}">
  <dimension ref="A2:K1249"/>
  <sheetViews>
    <sheetView tabSelected="1" topLeftCell="A5" zoomScaleNormal="100" workbookViewId="0">
      <selection activeCell="F21" sqref="F21"/>
    </sheetView>
  </sheetViews>
  <sheetFormatPr baseColWidth="10" defaultRowHeight="16" x14ac:dyDescent="0.2"/>
  <cols>
    <col min="1" max="1" width="21.33203125" style="7" customWidth="1"/>
    <col min="2" max="2" width="10.83203125" style="1"/>
    <col min="3" max="3" width="8.1640625" style="1" bestFit="1" customWidth="1"/>
    <col min="4" max="4" width="9.1640625" style="1" customWidth="1"/>
    <col min="5" max="5" width="7.33203125" style="1" customWidth="1"/>
    <col min="6" max="6" width="9.1640625" style="1" bestFit="1" customWidth="1"/>
    <col min="7" max="7" width="4.1640625" style="1" bestFit="1" customWidth="1"/>
    <col min="8" max="8" width="6.33203125" style="5" customWidth="1"/>
    <col min="9" max="9" width="6" style="1" customWidth="1"/>
    <col min="10" max="10" width="7.33203125" style="1" bestFit="1" customWidth="1"/>
  </cols>
  <sheetData>
    <row r="2" spans="1:10" x14ac:dyDescent="0.2">
      <c r="A2" s="7" t="s">
        <v>147</v>
      </c>
    </row>
    <row r="4" spans="1:10" ht="35" customHeight="1" x14ac:dyDescent="0.2">
      <c r="A4" s="7" t="s">
        <v>14</v>
      </c>
      <c r="B4" s="1" t="s">
        <v>0</v>
      </c>
      <c r="C4" s="4" t="s">
        <v>1</v>
      </c>
      <c r="D4" s="4" t="s">
        <v>25</v>
      </c>
      <c r="E4" s="4" t="s">
        <v>24</v>
      </c>
      <c r="F4" s="4" t="s">
        <v>26</v>
      </c>
      <c r="G4" s="4" t="s">
        <v>27</v>
      </c>
      <c r="H4" s="6" t="s">
        <v>28</v>
      </c>
      <c r="I4" s="4" t="s">
        <v>126</v>
      </c>
      <c r="J4" s="4" t="s">
        <v>127</v>
      </c>
    </row>
    <row r="6" spans="1:10" x14ac:dyDescent="0.2">
      <c r="A6" s="7" t="s">
        <v>35</v>
      </c>
      <c r="B6" s="1">
        <v>2009</v>
      </c>
      <c r="C6" s="1">
        <v>0</v>
      </c>
      <c r="D6" s="1">
        <v>1</v>
      </c>
      <c r="E6" s="1">
        <f>E10</f>
        <v>3</v>
      </c>
      <c r="F6" s="1">
        <v>1</v>
      </c>
      <c r="G6" s="1">
        <v>2</v>
      </c>
      <c r="H6" s="5">
        <f>F6/E6</f>
        <v>0.33333333333333331</v>
      </c>
      <c r="I6" s="1">
        <f>C10</f>
        <v>7</v>
      </c>
      <c r="J6" s="1">
        <f>D10</f>
        <v>4</v>
      </c>
    </row>
    <row r="7" spans="1:10" x14ac:dyDescent="0.2">
      <c r="A7" s="7" t="s">
        <v>35</v>
      </c>
      <c r="B7" s="3">
        <v>2009</v>
      </c>
      <c r="C7" s="1">
        <v>1</v>
      </c>
      <c r="D7" s="1">
        <v>2</v>
      </c>
    </row>
    <row r="8" spans="1:10" x14ac:dyDescent="0.2">
      <c r="A8" s="8" t="s">
        <v>35</v>
      </c>
      <c r="B8" s="1">
        <v>2010</v>
      </c>
      <c r="C8" s="1">
        <v>6</v>
      </c>
      <c r="D8" s="1">
        <v>1</v>
      </c>
    </row>
    <row r="10" spans="1:10" x14ac:dyDescent="0.2">
      <c r="B10" s="1" t="s">
        <v>29</v>
      </c>
      <c r="C10" s="1">
        <f>SUM(C6:C9)</f>
        <v>7</v>
      </c>
      <c r="D10" s="1">
        <f>SUM(D6:D9)</f>
        <v>4</v>
      </c>
      <c r="E10" s="1">
        <f>COUNT(C6:C9)</f>
        <v>3</v>
      </c>
    </row>
    <row r="12" spans="1:10" x14ac:dyDescent="0.2">
      <c r="A12" s="8" t="s">
        <v>32</v>
      </c>
      <c r="B12" s="1">
        <v>2009</v>
      </c>
      <c r="C12" s="1">
        <v>6</v>
      </c>
      <c r="D12" s="1">
        <v>2</v>
      </c>
      <c r="E12" s="1">
        <v>2</v>
      </c>
      <c r="F12" s="1">
        <v>1</v>
      </c>
      <c r="G12" s="1">
        <v>1</v>
      </c>
      <c r="H12" s="5">
        <f>F12/E12</f>
        <v>0.5</v>
      </c>
      <c r="I12" s="1">
        <f>C15</f>
        <v>15</v>
      </c>
      <c r="J12" s="1">
        <f>D15</f>
        <v>16</v>
      </c>
    </row>
    <row r="13" spans="1:10" x14ac:dyDescent="0.2">
      <c r="A13" s="7" t="s">
        <v>32</v>
      </c>
      <c r="B13" s="1">
        <v>2009</v>
      </c>
      <c r="C13" s="1">
        <v>9</v>
      </c>
      <c r="D13" s="1">
        <v>14</v>
      </c>
    </row>
    <row r="15" spans="1:10" x14ac:dyDescent="0.2">
      <c r="B15" s="1" t="s">
        <v>29</v>
      </c>
      <c r="C15" s="1">
        <f>SUM(C12:C14)</f>
        <v>15</v>
      </c>
      <c r="D15" s="1">
        <f>SUM(D12:D14)</f>
        <v>16</v>
      </c>
      <c r="E15" s="1">
        <f>COUNT(C12:C14)</f>
        <v>2</v>
      </c>
    </row>
    <row r="18" spans="1:10" x14ac:dyDescent="0.2">
      <c r="A18" s="8" t="s">
        <v>11</v>
      </c>
      <c r="B18" s="1">
        <v>2011</v>
      </c>
      <c r="C18" s="1">
        <v>8</v>
      </c>
      <c r="D18" s="1">
        <v>1</v>
      </c>
      <c r="E18" s="1">
        <f>COUNT(C18:C24)</f>
        <v>6</v>
      </c>
      <c r="F18" s="1">
        <v>5</v>
      </c>
      <c r="G18" s="1">
        <v>1</v>
      </c>
      <c r="H18" s="5">
        <f>F18/E18</f>
        <v>0.83333333333333337</v>
      </c>
      <c r="I18" s="1">
        <f>C25</f>
        <v>36</v>
      </c>
      <c r="J18" s="1">
        <f>D25</f>
        <v>18</v>
      </c>
    </row>
    <row r="19" spans="1:10" x14ac:dyDescent="0.2">
      <c r="A19" s="8" t="s">
        <v>11</v>
      </c>
      <c r="B19" s="3">
        <v>2012</v>
      </c>
      <c r="C19" s="1">
        <v>3</v>
      </c>
      <c r="D19" s="1">
        <v>1</v>
      </c>
    </row>
    <row r="20" spans="1:10" x14ac:dyDescent="0.2">
      <c r="A20" s="8" t="s">
        <v>11</v>
      </c>
      <c r="B20" s="1">
        <v>2021</v>
      </c>
      <c r="C20" s="1">
        <v>4</v>
      </c>
      <c r="D20" s="1">
        <v>3</v>
      </c>
    </row>
    <row r="21" spans="1:10" x14ac:dyDescent="0.2">
      <c r="A21" s="7" t="s">
        <v>11</v>
      </c>
      <c r="B21" s="1">
        <v>2022</v>
      </c>
      <c r="C21" s="1">
        <v>5</v>
      </c>
      <c r="D21" s="1">
        <v>6</v>
      </c>
    </row>
    <row r="22" spans="1:10" x14ac:dyDescent="0.2">
      <c r="A22" s="8" t="s">
        <v>11</v>
      </c>
      <c r="B22" s="1">
        <v>2022</v>
      </c>
      <c r="C22" s="1">
        <v>8</v>
      </c>
      <c r="D22" s="1">
        <v>4</v>
      </c>
    </row>
    <row r="23" spans="1:10" x14ac:dyDescent="0.2">
      <c r="A23" s="8" t="s">
        <v>11</v>
      </c>
      <c r="B23" s="1">
        <v>2026</v>
      </c>
      <c r="C23" s="1">
        <v>8</v>
      </c>
      <c r="D23" s="1">
        <v>3</v>
      </c>
    </row>
    <row r="25" spans="1:10" x14ac:dyDescent="0.2">
      <c r="B25" s="1" t="s">
        <v>29</v>
      </c>
      <c r="C25" s="1">
        <f>SUM(C18:C24)</f>
        <v>36</v>
      </c>
      <c r="D25" s="1">
        <f>SUM(D18:D24)</f>
        <v>18</v>
      </c>
      <c r="E25" s="1">
        <f>COUNT(C10:C19)</f>
        <v>6</v>
      </c>
    </row>
    <row r="27" spans="1:10" x14ac:dyDescent="0.2">
      <c r="A27" s="7" t="s">
        <v>49</v>
      </c>
      <c r="B27" s="1" t="s">
        <v>66</v>
      </c>
      <c r="C27" s="1">
        <v>0</v>
      </c>
      <c r="D27" s="1">
        <v>9</v>
      </c>
      <c r="E27" s="1">
        <f>E31</f>
        <v>1</v>
      </c>
      <c r="F27" s="1">
        <v>0</v>
      </c>
      <c r="G27" s="1">
        <v>1</v>
      </c>
      <c r="H27" s="5">
        <f>F27/E27</f>
        <v>0</v>
      </c>
      <c r="I27" s="1">
        <f>C31</f>
        <v>0</v>
      </c>
      <c r="J27" s="1">
        <f>D31</f>
        <v>9</v>
      </c>
    </row>
    <row r="28" spans="1:10" x14ac:dyDescent="0.2">
      <c r="B28" s="3"/>
    </row>
    <row r="31" spans="1:10" x14ac:dyDescent="0.2">
      <c r="B31" s="1" t="s">
        <v>29</v>
      </c>
      <c r="C31" s="1">
        <f>SUM(C27:C30)</f>
        <v>0</v>
      </c>
      <c r="D31" s="1">
        <f>SUM(D27:D30)</f>
        <v>9</v>
      </c>
      <c r="E31" s="1">
        <f>COUNT(C27:C30)</f>
        <v>1</v>
      </c>
    </row>
    <row r="34" spans="1:10" x14ac:dyDescent="0.2">
      <c r="A34" s="7" t="s">
        <v>37</v>
      </c>
      <c r="B34" s="1">
        <v>2010</v>
      </c>
      <c r="C34" s="1">
        <v>11</v>
      </c>
      <c r="D34" s="1">
        <v>12</v>
      </c>
      <c r="E34" s="1">
        <f>E41</f>
        <v>7</v>
      </c>
      <c r="F34" s="1">
        <v>3</v>
      </c>
      <c r="G34" s="1">
        <v>4</v>
      </c>
      <c r="H34" s="5">
        <f>F34/E34</f>
        <v>0.42857142857142855</v>
      </c>
      <c r="I34" s="1">
        <f>C41</f>
        <v>29</v>
      </c>
      <c r="J34" s="1">
        <f>D41</f>
        <v>33</v>
      </c>
    </row>
    <row r="35" spans="1:10" x14ac:dyDescent="0.2">
      <c r="A35" s="7" t="s">
        <v>37</v>
      </c>
      <c r="B35" s="3">
        <v>2010</v>
      </c>
      <c r="C35" s="1">
        <v>2</v>
      </c>
      <c r="D35" s="1">
        <v>11</v>
      </c>
    </row>
    <row r="36" spans="1:10" x14ac:dyDescent="0.2">
      <c r="A36" s="8" t="s">
        <v>37</v>
      </c>
      <c r="B36" s="3" t="s">
        <v>67</v>
      </c>
      <c r="C36" s="1">
        <v>2</v>
      </c>
      <c r="D36" s="1">
        <v>1</v>
      </c>
    </row>
    <row r="37" spans="1:10" x14ac:dyDescent="0.2">
      <c r="A37" s="8" t="s">
        <v>37</v>
      </c>
      <c r="B37" s="1">
        <v>2015</v>
      </c>
      <c r="C37" s="1">
        <v>7</v>
      </c>
      <c r="D37" s="1">
        <v>1</v>
      </c>
    </row>
    <row r="38" spans="1:10" x14ac:dyDescent="0.2">
      <c r="A38" s="7" t="s">
        <v>37</v>
      </c>
      <c r="B38" s="1">
        <v>2016</v>
      </c>
      <c r="C38" s="1">
        <v>3</v>
      </c>
      <c r="D38" s="1">
        <v>5</v>
      </c>
    </row>
    <row r="39" spans="1:10" x14ac:dyDescent="0.2">
      <c r="A39" s="8" t="s">
        <v>37</v>
      </c>
      <c r="B39" s="1">
        <v>2017</v>
      </c>
      <c r="C39" s="1">
        <v>3</v>
      </c>
      <c r="D39" s="1">
        <v>1</v>
      </c>
    </row>
    <row r="40" spans="1:10" x14ac:dyDescent="0.2">
      <c r="A40" s="7" t="s">
        <v>37</v>
      </c>
      <c r="B40" s="1">
        <v>2025</v>
      </c>
      <c r="C40" s="1">
        <v>1</v>
      </c>
      <c r="D40" s="1">
        <v>2</v>
      </c>
    </row>
    <row r="41" spans="1:10" x14ac:dyDescent="0.2">
      <c r="B41" s="1" t="s">
        <v>29</v>
      </c>
      <c r="C41" s="1">
        <f>SUM(C34:C40)</f>
        <v>29</v>
      </c>
      <c r="D41" s="1">
        <f>SUM(D34:D40)</f>
        <v>33</v>
      </c>
      <c r="E41" s="1">
        <f>COUNT(C34:C40)</f>
        <v>7</v>
      </c>
    </row>
    <row r="43" spans="1:10" x14ac:dyDescent="0.2">
      <c r="A43" s="8" t="s">
        <v>53</v>
      </c>
      <c r="B43" s="1">
        <v>2013</v>
      </c>
      <c r="C43" s="1">
        <v>4</v>
      </c>
      <c r="D43" s="1">
        <v>1</v>
      </c>
      <c r="E43" s="1">
        <f>E45</f>
        <v>1</v>
      </c>
      <c r="F43" s="1">
        <v>1</v>
      </c>
      <c r="G43" s="1">
        <v>0</v>
      </c>
      <c r="H43" s="5">
        <f>F43/E43</f>
        <v>1</v>
      </c>
      <c r="I43" s="1">
        <f>C45</f>
        <v>4</v>
      </c>
      <c r="J43" s="1">
        <f>D45</f>
        <v>1</v>
      </c>
    </row>
    <row r="44" spans="1:10" x14ac:dyDescent="0.2">
      <c r="B44" s="3"/>
    </row>
    <row r="45" spans="1:10" x14ac:dyDescent="0.2">
      <c r="B45" s="1" t="s">
        <v>29</v>
      </c>
      <c r="C45" s="1">
        <f>SUM(C43:C44)</f>
        <v>4</v>
      </c>
      <c r="D45" s="1">
        <f>SUM(D43:D44)</f>
        <v>1</v>
      </c>
      <c r="E45" s="1">
        <f>COUNT(C43:C44)</f>
        <v>1</v>
      </c>
    </row>
    <row r="48" spans="1:10" x14ac:dyDescent="0.2">
      <c r="A48" s="7" t="s">
        <v>12</v>
      </c>
      <c r="B48" s="1">
        <v>2010</v>
      </c>
      <c r="C48" s="1">
        <v>1</v>
      </c>
      <c r="D48" s="1">
        <v>7</v>
      </c>
      <c r="E48" s="1">
        <f>E62</f>
        <v>13</v>
      </c>
      <c r="F48" s="1">
        <v>3</v>
      </c>
      <c r="G48" s="1">
        <v>10</v>
      </c>
      <c r="H48" s="5">
        <f>F48/E48</f>
        <v>0.23076923076923078</v>
      </c>
      <c r="I48" s="1">
        <f>C62</f>
        <v>51</v>
      </c>
      <c r="J48" s="1">
        <f>D62</f>
        <v>104</v>
      </c>
    </row>
    <row r="49" spans="1:10" x14ac:dyDescent="0.2">
      <c r="A49" s="8" t="s">
        <v>12</v>
      </c>
      <c r="B49" s="3">
        <v>2011</v>
      </c>
      <c r="C49" s="1">
        <v>8</v>
      </c>
      <c r="D49" s="1">
        <v>7</v>
      </c>
    </row>
    <row r="50" spans="1:10" x14ac:dyDescent="0.2">
      <c r="A50" s="7" t="s">
        <v>12</v>
      </c>
      <c r="B50" s="3">
        <v>2013</v>
      </c>
      <c r="C50" s="1">
        <v>0</v>
      </c>
      <c r="D50" s="1">
        <v>9</v>
      </c>
    </row>
    <row r="51" spans="1:10" x14ac:dyDescent="0.2">
      <c r="A51" s="7" t="s">
        <v>12</v>
      </c>
      <c r="B51" s="1">
        <v>2014</v>
      </c>
      <c r="C51" s="1">
        <v>3</v>
      </c>
      <c r="D51" s="1">
        <v>11</v>
      </c>
    </row>
    <row r="52" spans="1:10" x14ac:dyDescent="0.2">
      <c r="A52" s="7" t="s">
        <v>12</v>
      </c>
      <c r="B52" s="1">
        <v>2018</v>
      </c>
      <c r="C52" s="1">
        <v>1</v>
      </c>
      <c r="D52" s="1">
        <v>8</v>
      </c>
    </row>
    <row r="53" spans="1:10" x14ac:dyDescent="0.2">
      <c r="A53" s="7" t="s">
        <v>12</v>
      </c>
      <c r="B53" s="1">
        <v>2019</v>
      </c>
      <c r="C53" s="1">
        <v>4</v>
      </c>
      <c r="D53" s="1">
        <v>14</v>
      </c>
    </row>
    <row r="54" spans="1:10" x14ac:dyDescent="0.2">
      <c r="A54" s="8" t="s">
        <v>12</v>
      </c>
      <c r="B54" s="1">
        <v>2020</v>
      </c>
      <c r="C54" s="1">
        <v>4</v>
      </c>
      <c r="D54" s="1">
        <v>0</v>
      </c>
    </row>
    <row r="55" spans="1:10" x14ac:dyDescent="0.2">
      <c r="A55" s="7" t="s">
        <v>12</v>
      </c>
      <c r="B55" s="1">
        <v>2020</v>
      </c>
      <c r="C55" s="1">
        <v>4</v>
      </c>
      <c r="D55" s="1">
        <v>8</v>
      </c>
    </row>
    <row r="56" spans="1:10" x14ac:dyDescent="0.2">
      <c r="A56" s="7" t="s">
        <v>12</v>
      </c>
      <c r="B56" s="1">
        <v>2021</v>
      </c>
      <c r="C56" s="1">
        <v>0</v>
      </c>
      <c r="D56" s="1">
        <v>10</v>
      </c>
    </row>
    <row r="57" spans="1:10" x14ac:dyDescent="0.2">
      <c r="A57" s="7" t="s">
        <v>12</v>
      </c>
      <c r="B57" s="1">
        <v>2021</v>
      </c>
      <c r="C57" s="1">
        <v>3</v>
      </c>
      <c r="D57" s="1">
        <v>8</v>
      </c>
    </row>
    <row r="58" spans="1:10" x14ac:dyDescent="0.2">
      <c r="A58" s="7" t="s">
        <v>12</v>
      </c>
      <c r="B58" s="1">
        <v>2022</v>
      </c>
      <c r="C58" s="1">
        <v>3</v>
      </c>
      <c r="D58" s="1">
        <v>8</v>
      </c>
    </row>
    <row r="59" spans="1:10" x14ac:dyDescent="0.2">
      <c r="A59" s="8" t="s">
        <v>12</v>
      </c>
      <c r="B59" s="1">
        <v>2023</v>
      </c>
      <c r="C59" s="1">
        <v>13</v>
      </c>
      <c r="D59" s="1">
        <v>0</v>
      </c>
    </row>
    <row r="60" spans="1:10" x14ac:dyDescent="0.2">
      <c r="A60" s="7" t="s">
        <v>12</v>
      </c>
      <c r="B60" s="1">
        <v>2024</v>
      </c>
      <c r="C60" s="1">
        <v>7</v>
      </c>
      <c r="D60" s="1">
        <v>14</v>
      </c>
    </row>
    <row r="62" spans="1:10" x14ac:dyDescent="0.2">
      <c r="B62" s="1" t="s">
        <v>29</v>
      </c>
      <c r="C62" s="1">
        <f>SUM(C48:C61)</f>
        <v>51</v>
      </c>
      <c r="D62" s="1">
        <f>SUM(D48:D61)</f>
        <v>104</v>
      </c>
      <c r="E62" s="1">
        <f>COUNT(C48:C61)</f>
        <v>13</v>
      </c>
    </row>
    <row r="64" spans="1:10" x14ac:dyDescent="0.2">
      <c r="A64" s="8" t="s">
        <v>130</v>
      </c>
      <c r="B64" s="1">
        <v>2023</v>
      </c>
      <c r="C64" s="1">
        <v>10</v>
      </c>
      <c r="D64" s="1">
        <v>0</v>
      </c>
      <c r="E64" s="1">
        <f>E69</f>
        <v>4</v>
      </c>
      <c r="F64" s="1">
        <v>3</v>
      </c>
      <c r="G64" s="1">
        <v>1</v>
      </c>
      <c r="H64" s="5">
        <v>1</v>
      </c>
      <c r="I64" s="1">
        <v>10</v>
      </c>
      <c r="J64" s="1">
        <v>0</v>
      </c>
    </row>
    <row r="65" spans="1:10" x14ac:dyDescent="0.2">
      <c r="A65" s="8" t="s">
        <v>130</v>
      </c>
      <c r="B65" s="1">
        <v>2024</v>
      </c>
      <c r="C65" s="1">
        <v>2</v>
      </c>
      <c r="D65" s="1">
        <v>0</v>
      </c>
    </row>
    <row r="66" spans="1:10" x14ac:dyDescent="0.2">
      <c r="A66" s="7" t="s">
        <v>130</v>
      </c>
      <c r="B66" s="1">
        <v>2024</v>
      </c>
      <c r="C66" s="1">
        <v>4</v>
      </c>
      <c r="D66" s="1">
        <v>8</v>
      </c>
    </row>
    <row r="67" spans="1:10" x14ac:dyDescent="0.2">
      <c r="A67" s="8" t="s">
        <v>130</v>
      </c>
      <c r="B67" s="1">
        <v>2025</v>
      </c>
      <c r="C67" s="1">
        <v>1</v>
      </c>
      <c r="D67" s="1">
        <v>0</v>
      </c>
    </row>
    <row r="69" spans="1:10" x14ac:dyDescent="0.2">
      <c r="B69" s="1" t="s">
        <v>29</v>
      </c>
      <c r="C69" s="1">
        <f>SUM(C64:C68)</f>
        <v>17</v>
      </c>
      <c r="D69" s="1">
        <f>SUM(D64:D68)</f>
        <v>8</v>
      </c>
      <c r="E69" s="1">
        <f>COUNT(C63:C68)</f>
        <v>4</v>
      </c>
    </row>
    <row r="71" spans="1:10" x14ac:dyDescent="0.2">
      <c r="A71" s="8" t="s">
        <v>17</v>
      </c>
      <c r="B71" s="1">
        <v>2010</v>
      </c>
      <c r="C71" s="1">
        <v>13</v>
      </c>
      <c r="D71" s="1">
        <v>10</v>
      </c>
      <c r="E71" s="1">
        <f>E86</f>
        <v>14</v>
      </c>
      <c r="F71" s="1">
        <v>5</v>
      </c>
      <c r="G71" s="1">
        <v>9</v>
      </c>
      <c r="H71" s="5">
        <f>F71/E71</f>
        <v>0.35714285714285715</v>
      </c>
      <c r="I71" s="1">
        <f>C86</f>
        <v>69</v>
      </c>
      <c r="J71" s="1">
        <f>D86</f>
        <v>88</v>
      </c>
    </row>
    <row r="72" spans="1:10" x14ac:dyDescent="0.2">
      <c r="A72" s="8" t="s">
        <v>17</v>
      </c>
      <c r="B72" s="1" t="s">
        <v>59</v>
      </c>
      <c r="C72" s="1">
        <v>17</v>
      </c>
      <c r="D72" s="1">
        <v>5</v>
      </c>
    </row>
    <row r="73" spans="1:10" x14ac:dyDescent="0.2">
      <c r="A73" s="8" t="s">
        <v>17</v>
      </c>
      <c r="B73" s="3">
        <v>2011</v>
      </c>
      <c r="C73" s="1">
        <v>6</v>
      </c>
      <c r="D73" s="1">
        <v>2</v>
      </c>
    </row>
    <row r="74" spans="1:10" x14ac:dyDescent="0.2">
      <c r="A74" s="7" t="s">
        <v>17</v>
      </c>
      <c r="B74" s="3">
        <v>2012</v>
      </c>
      <c r="C74" s="1">
        <v>0</v>
      </c>
      <c r="D74" s="1">
        <v>2</v>
      </c>
    </row>
    <row r="75" spans="1:10" x14ac:dyDescent="0.2">
      <c r="A75" s="7" t="s">
        <v>17</v>
      </c>
      <c r="B75" s="3">
        <v>2013</v>
      </c>
      <c r="C75" s="1">
        <v>4</v>
      </c>
      <c r="D75" s="1">
        <v>12</v>
      </c>
    </row>
    <row r="76" spans="1:10" x14ac:dyDescent="0.2">
      <c r="A76" s="7" t="s">
        <v>17</v>
      </c>
      <c r="B76" s="1">
        <v>2014</v>
      </c>
      <c r="C76" s="1">
        <v>6</v>
      </c>
      <c r="D76" s="1">
        <v>7</v>
      </c>
    </row>
    <row r="77" spans="1:10" x14ac:dyDescent="0.2">
      <c r="A77" s="7" t="s">
        <v>17</v>
      </c>
      <c r="B77" s="1">
        <v>2016</v>
      </c>
      <c r="C77" s="1">
        <v>1</v>
      </c>
      <c r="D77" s="1">
        <v>6</v>
      </c>
    </row>
    <row r="78" spans="1:10" x14ac:dyDescent="0.2">
      <c r="A78" s="8" t="s">
        <v>17</v>
      </c>
      <c r="B78" s="1">
        <v>2017</v>
      </c>
      <c r="C78" s="1">
        <v>4</v>
      </c>
      <c r="D78" s="1">
        <v>1</v>
      </c>
    </row>
    <row r="79" spans="1:10" x14ac:dyDescent="0.2">
      <c r="A79" s="8" t="s">
        <v>17</v>
      </c>
      <c r="B79" s="1">
        <v>2018</v>
      </c>
      <c r="C79" s="1">
        <v>4</v>
      </c>
      <c r="D79" s="1">
        <v>3</v>
      </c>
    </row>
    <row r="80" spans="1:10" x14ac:dyDescent="0.2">
      <c r="A80" s="7" t="s">
        <v>17</v>
      </c>
      <c r="B80" s="1">
        <v>2019</v>
      </c>
      <c r="C80" s="1">
        <v>7</v>
      </c>
      <c r="D80" s="1">
        <v>13</v>
      </c>
    </row>
    <row r="81" spans="1:10" x14ac:dyDescent="0.2">
      <c r="A81" s="7" t="s">
        <v>17</v>
      </c>
      <c r="B81" s="1">
        <v>2021</v>
      </c>
      <c r="C81" s="1">
        <v>4</v>
      </c>
      <c r="D81" s="1">
        <v>6</v>
      </c>
    </row>
    <row r="82" spans="1:10" x14ac:dyDescent="0.2">
      <c r="A82" s="7" t="s">
        <v>17</v>
      </c>
      <c r="B82" s="1">
        <v>2022</v>
      </c>
      <c r="C82" s="1">
        <v>1</v>
      </c>
      <c r="D82" s="1">
        <v>3</v>
      </c>
    </row>
    <row r="83" spans="1:10" x14ac:dyDescent="0.2">
      <c r="A83" s="7" t="s">
        <v>17</v>
      </c>
      <c r="B83" s="1">
        <v>2023</v>
      </c>
      <c r="C83" s="1">
        <v>0</v>
      </c>
      <c r="D83" s="1">
        <v>13</v>
      </c>
    </row>
    <row r="84" spans="1:10" x14ac:dyDescent="0.2">
      <c r="A84" s="7" t="s">
        <v>17</v>
      </c>
      <c r="B84" s="1">
        <v>2024</v>
      </c>
      <c r="C84" s="1">
        <v>2</v>
      </c>
      <c r="D84" s="1">
        <v>5</v>
      </c>
    </row>
    <row r="86" spans="1:10" x14ac:dyDescent="0.2">
      <c r="B86" s="1" t="s">
        <v>29</v>
      </c>
      <c r="C86" s="1">
        <f>SUM(C71:C85)</f>
        <v>69</v>
      </c>
      <c r="D86" s="1">
        <f>SUM(D71:D85)</f>
        <v>88</v>
      </c>
      <c r="E86" s="1">
        <f>COUNT(C71:C85)</f>
        <v>14</v>
      </c>
    </row>
    <row r="88" spans="1:10" x14ac:dyDescent="0.2">
      <c r="A88" s="7" t="s">
        <v>146</v>
      </c>
      <c r="B88" s="1">
        <v>2025</v>
      </c>
      <c r="C88" s="1">
        <v>1</v>
      </c>
      <c r="D88" s="1">
        <v>11</v>
      </c>
      <c r="E88" s="1">
        <f>E90</f>
        <v>1</v>
      </c>
      <c r="F88" s="1">
        <v>0</v>
      </c>
      <c r="G88" s="1">
        <v>1</v>
      </c>
      <c r="H88" s="5">
        <f>F88/E88</f>
        <v>0</v>
      </c>
      <c r="I88" s="1">
        <f>C90</f>
        <v>1</v>
      </c>
      <c r="J88" s="1">
        <f>D90</f>
        <v>11</v>
      </c>
    </row>
    <row r="89" spans="1:10" x14ac:dyDescent="0.2">
      <c r="B89" s="3"/>
    </row>
    <row r="90" spans="1:10" x14ac:dyDescent="0.2">
      <c r="B90" s="1" t="s">
        <v>29</v>
      </c>
      <c r="C90" s="1">
        <f>SUM(C88:C89)</f>
        <v>1</v>
      </c>
      <c r="D90" s="1">
        <f>SUM(D88:D89)</f>
        <v>11</v>
      </c>
      <c r="E90" s="1">
        <f>COUNT(C88:C89)</f>
        <v>1</v>
      </c>
    </row>
    <row r="93" spans="1:10" x14ac:dyDescent="0.2">
      <c r="A93" s="7" t="s">
        <v>76</v>
      </c>
      <c r="B93" s="1">
        <v>2015</v>
      </c>
      <c r="C93" s="1">
        <v>1</v>
      </c>
      <c r="D93" s="1">
        <v>11</v>
      </c>
      <c r="E93" s="1">
        <f>E95</f>
        <v>1</v>
      </c>
      <c r="F93" s="1">
        <v>0</v>
      </c>
      <c r="G93" s="1">
        <v>1</v>
      </c>
      <c r="H93" s="5">
        <f>F93/E93</f>
        <v>0</v>
      </c>
      <c r="I93" s="1">
        <f>C95</f>
        <v>1</v>
      </c>
      <c r="J93" s="1">
        <f>D95</f>
        <v>11</v>
      </c>
    </row>
    <row r="94" spans="1:10" x14ac:dyDescent="0.2">
      <c r="B94" s="3"/>
    </row>
    <row r="95" spans="1:10" x14ac:dyDescent="0.2">
      <c r="B95" s="1" t="s">
        <v>29</v>
      </c>
      <c r="C95" s="1">
        <f>SUM(C93:C94)</f>
        <v>1</v>
      </c>
      <c r="D95" s="1">
        <f>SUM(D93:D94)</f>
        <v>11</v>
      </c>
      <c r="E95" s="1">
        <f>COUNT(C93:C94)</f>
        <v>1</v>
      </c>
    </row>
    <row r="97" spans="1:10" x14ac:dyDescent="0.2">
      <c r="A97" s="7" t="s">
        <v>9</v>
      </c>
      <c r="B97" s="1">
        <v>2009</v>
      </c>
      <c r="C97" s="1">
        <v>0</v>
      </c>
      <c r="D97" s="1">
        <v>17</v>
      </c>
      <c r="E97" s="1">
        <f>E117</f>
        <v>19</v>
      </c>
      <c r="F97" s="1">
        <v>4</v>
      </c>
      <c r="G97" s="1">
        <v>15</v>
      </c>
      <c r="H97" s="5">
        <f>F97/E97</f>
        <v>0.21052631578947367</v>
      </c>
      <c r="I97" s="1">
        <f>C117</f>
        <v>51</v>
      </c>
      <c r="J97" s="1">
        <f>D117</f>
        <v>130</v>
      </c>
    </row>
    <row r="98" spans="1:10" x14ac:dyDescent="0.2">
      <c r="A98" s="7" t="s">
        <v>9</v>
      </c>
      <c r="B98" s="1">
        <v>2009</v>
      </c>
      <c r="C98" s="1">
        <v>4</v>
      </c>
      <c r="D98" s="1">
        <v>6</v>
      </c>
    </row>
    <row r="99" spans="1:10" x14ac:dyDescent="0.2">
      <c r="A99" s="7" t="s">
        <v>9</v>
      </c>
      <c r="B99" s="1">
        <v>2010</v>
      </c>
      <c r="C99" s="1">
        <v>1</v>
      </c>
      <c r="D99" s="1">
        <v>11</v>
      </c>
    </row>
    <row r="100" spans="1:10" x14ac:dyDescent="0.2">
      <c r="A100" s="8" t="s">
        <v>9</v>
      </c>
      <c r="B100" s="1">
        <v>2011</v>
      </c>
      <c r="C100" s="1">
        <v>10</v>
      </c>
      <c r="D100" s="1">
        <v>1</v>
      </c>
    </row>
    <row r="101" spans="1:10" x14ac:dyDescent="0.2">
      <c r="A101" s="7" t="s">
        <v>9</v>
      </c>
      <c r="B101" s="3">
        <v>2012</v>
      </c>
      <c r="C101" s="1">
        <v>3</v>
      </c>
      <c r="D101" s="1">
        <v>7</v>
      </c>
    </row>
    <row r="102" spans="1:10" x14ac:dyDescent="0.2">
      <c r="A102" s="7" t="s">
        <v>9</v>
      </c>
      <c r="B102" s="3">
        <v>2012</v>
      </c>
      <c r="C102" s="1">
        <v>0</v>
      </c>
      <c r="D102" s="1">
        <v>2</v>
      </c>
    </row>
    <row r="103" spans="1:10" x14ac:dyDescent="0.2">
      <c r="A103" s="7" t="s">
        <v>9</v>
      </c>
      <c r="B103" s="1">
        <v>2013</v>
      </c>
      <c r="C103" s="1">
        <v>5</v>
      </c>
      <c r="D103" s="1">
        <v>8</v>
      </c>
    </row>
    <row r="104" spans="1:10" x14ac:dyDescent="0.2">
      <c r="A104" s="7" t="s">
        <v>9</v>
      </c>
      <c r="B104" s="1">
        <v>2014</v>
      </c>
      <c r="C104" s="1">
        <v>1</v>
      </c>
      <c r="D104" s="1">
        <v>7</v>
      </c>
    </row>
    <row r="105" spans="1:10" x14ac:dyDescent="0.2">
      <c r="A105" s="7" t="s">
        <v>9</v>
      </c>
      <c r="B105" s="1">
        <v>2015</v>
      </c>
      <c r="C105" s="1">
        <v>1</v>
      </c>
      <c r="D105" s="1">
        <v>4</v>
      </c>
    </row>
    <row r="106" spans="1:10" x14ac:dyDescent="0.2">
      <c r="A106" s="7" t="s">
        <v>9</v>
      </c>
      <c r="B106" s="1">
        <v>2016</v>
      </c>
      <c r="C106" s="1">
        <v>2</v>
      </c>
      <c r="D106" s="1">
        <v>14</v>
      </c>
    </row>
    <row r="107" spans="1:10" x14ac:dyDescent="0.2">
      <c r="A107" s="8" t="s">
        <v>9</v>
      </c>
      <c r="B107" s="1">
        <v>2017</v>
      </c>
      <c r="C107" s="1">
        <v>7</v>
      </c>
      <c r="D107" s="1">
        <v>2</v>
      </c>
    </row>
    <row r="108" spans="1:10" x14ac:dyDescent="0.2">
      <c r="A108" s="8" t="s">
        <v>9</v>
      </c>
      <c r="B108" s="1">
        <v>2018</v>
      </c>
      <c r="C108" s="1">
        <v>7</v>
      </c>
      <c r="D108" s="1">
        <v>4</v>
      </c>
    </row>
    <row r="109" spans="1:10" x14ac:dyDescent="0.2">
      <c r="A109" s="7" t="s">
        <v>9</v>
      </c>
      <c r="B109" s="3">
        <v>2019</v>
      </c>
      <c r="C109" s="1">
        <v>0</v>
      </c>
      <c r="D109" s="1">
        <v>10</v>
      </c>
    </row>
    <row r="110" spans="1:10" x14ac:dyDescent="0.2">
      <c r="A110" s="7" t="s">
        <v>9</v>
      </c>
      <c r="B110" s="3">
        <v>2020</v>
      </c>
      <c r="C110" s="1">
        <v>0</v>
      </c>
      <c r="D110" s="1">
        <v>11</v>
      </c>
    </row>
    <row r="111" spans="1:10" x14ac:dyDescent="0.2">
      <c r="A111" s="7" t="s">
        <v>9</v>
      </c>
      <c r="B111" s="3">
        <v>2021</v>
      </c>
      <c r="C111" s="1">
        <v>0</v>
      </c>
      <c r="D111" s="1">
        <v>6</v>
      </c>
    </row>
    <row r="112" spans="1:10" x14ac:dyDescent="0.2">
      <c r="A112" s="8" t="s">
        <v>9</v>
      </c>
      <c r="B112" s="3">
        <v>2022</v>
      </c>
      <c r="C112" s="1">
        <v>3</v>
      </c>
      <c r="D112" s="1">
        <v>2</v>
      </c>
    </row>
    <row r="113" spans="1:10" x14ac:dyDescent="0.2">
      <c r="A113" s="7" t="s">
        <v>9</v>
      </c>
      <c r="B113" s="3">
        <v>2023</v>
      </c>
      <c r="C113" s="1">
        <v>2</v>
      </c>
      <c r="D113" s="1">
        <v>5</v>
      </c>
    </row>
    <row r="114" spans="1:10" x14ac:dyDescent="0.2">
      <c r="A114" s="7" t="s">
        <v>9</v>
      </c>
      <c r="B114" s="3">
        <v>2024</v>
      </c>
      <c r="C114" s="1">
        <v>0</v>
      </c>
      <c r="D114" s="1">
        <v>5</v>
      </c>
    </row>
    <row r="115" spans="1:10" x14ac:dyDescent="0.2">
      <c r="A115" s="7" t="s">
        <v>9</v>
      </c>
      <c r="B115" s="3">
        <v>2025</v>
      </c>
      <c r="C115" s="1">
        <v>5</v>
      </c>
      <c r="D115" s="1">
        <v>8</v>
      </c>
    </row>
    <row r="116" spans="1:10" x14ac:dyDescent="0.2">
      <c r="B116" s="3"/>
    </row>
    <row r="117" spans="1:10" x14ac:dyDescent="0.2">
      <c r="B117" s="1" t="s">
        <v>29</v>
      </c>
      <c r="C117" s="1">
        <f>SUM(C97:C116)</f>
        <v>51</v>
      </c>
      <c r="D117" s="1">
        <f>SUM(D97:D116)</f>
        <v>130</v>
      </c>
      <c r="E117" s="1">
        <f>COUNT(C97:C116)</f>
        <v>19</v>
      </c>
    </row>
    <row r="119" spans="1:10" x14ac:dyDescent="0.2">
      <c r="A119" s="8" t="s">
        <v>36</v>
      </c>
      <c r="B119" s="1">
        <v>2009</v>
      </c>
      <c r="C119" s="1">
        <v>8</v>
      </c>
      <c r="D119" s="1">
        <v>5</v>
      </c>
      <c r="E119" s="1">
        <f>E151</f>
        <v>31</v>
      </c>
      <c r="F119" s="1">
        <v>12</v>
      </c>
      <c r="G119" s="1">
        <v>19</v>
      </c>
      <c r="H119" s="5">
        <f>F119/E119</f>
        <v>0.38709677419354838</v>
      </c>
      <c r="I119" s="1">
        <f>C151</f>
        <v>131</v>
      </c>
      <c r="J119" s="1">
        <f>D151</f>
        <v>164</v>
      </c>
    </row>
    <row r="120" spans="1:10" x14ac:dyDescent="0.2">
      <c r="A120" s="8" t="s">
        <v>36</v>
      </c>
      <c r="B120" s="1">
        <v>2009</v>
      </c>
      <c r="C120" s="1">
        <v>12</v>
      </c>
      <c r="D120" s="1">
        <v>8</v>
      </c>
    </row>
    <row r="121" spans="1:10" x14ac:dyDescent="0.2">
      <c r="A121" s="8" t="s">
        <v>36</v>
      </c>
      <c r="B121" s="1">
        <v>2010</v>
      </c>
      <c r="C121" s="1">
        <v>11</v>
      </c>
      <c r="D121" s="1">
        <v>2</v>
      </c>
    </row>
    <row r="122" spans="1:10" x14ac:dyDescent="0.2">
      <c r="A122" s="7" t="s">
        <v>36</v>
      </c>
      <c r="B122" s="1">
        <v>2011</v>
      </c>
      <c r="C122" s="1">
        <v>3</v>
      </c>
      <c r="D122" s="1">
        <v>5</v>
      </c>
    </row>
    <row r="123" spans="1:10" x14ac:dyDescent="0.2">
      <c r="A123" s="7" t="s">
        <v>36</v>
      </c>
      <c r="B123" s="1">
        <v>2012</v>
      </c>
      <c r="C123" s="1">
        <v>3</v>
      </c>
      <c r="D123" s="1">
        <v>8</v>
      </c>
    </row>
    <row r="124" spans="1:10" x14ac:dyDescent="0.2">
      <c r="A124" s="8" t="s">
        <v>36</v>
      </c>
      <c r="B124" s="1" t="s">
        <v>66</v>
      </c>
      <c r="C124" s="1">
        <v>1</v>
      </c>
      <c r="D124" s="1">
        <v>0</v>
      </c>
    </row>
    <row r="125" spans="1:10" x14ac:dyDescent="0.2">
      <c r="A125" s="8" t="s">
        <v>36</v>
      </c>
      <c r="B125" s="3">
        <v>2013</v>
      </c>
      <c r="C125" s="1">
        <v>3</v>
      </c>
      <c r="D125" s="1">
        <v>2</v>
      </c>
    </row>
    <row r="126" spans="1:10" x14ac:dyDescent="0.2">
      <c r="A126" s="8" t="s">
        <v>36</v>
      </c>
      <c r="B126" s="1">
        <v>2014</v>
      </c>
      <c r="C126" s="1">
        <v>9</v>
      </c>
      <c r="D126" s="1">
        <v>7</v>
      </c>
    </row>
    <row r="127" spans="1:10" x14ac:dyDescent="0.2">
      <c r="A127" s="8" t="s">
        <v>36</v>
      </c>
      <c r="B127" s="1">
        <v>2014</v>
      </c>
      <c r="C127" s="1">
        <v>1</v>
      </c>
      <c r="D127" s="1">
        <v>0</v>
      </c>
    </row>
    <row r="128" spans="1:10" x14ac:dyDescent="0.2">
      <c r="A128" s="7" t="s">
        <v>36</v>
      </c>
      <c r="B128" s="1" t="s">
        <v>69</v>
      </c>
      <c r="C128" s="1">
        <v>7</v>
      </c>
      <c r="D128" s="1">
        <v>11</v>
      </c>
    </row>
    <row r="129" spans="1:4" x14ac:dyDescent="0.2">
      <c r="A129" s="7" t="s">
        <v>36</v>
      </c>
      <c r="B129" s="1" t="s">
        <v>69</v>
      </c>
      <c r="C129" s="1">
        <v>2</v>
      </c>
      <c r="D129" s="1">
        <v>3</v>
      </c>
    </row>
    <row r="130" spans="1:4" x14ac:dyDescent="0.2">
      <c r="A130" s="7" t="s">
        <v>36</v>
      </c>
      <c r="B130" s="1">
        <v>2015</v>
      </c>
      <c r="C130" s="1">
        <v>4</v>
      </c>
      <c r="D130" s="1">
        <v>8</v>
      </c>
    </row>
    <row r="131" spans="1:4" x14ac:dyDescent="0.2">
      <c r="A131" s="7" t="s">
        <v>36</v>
      </c>
      <c r="B131" s="1">
        <v>2015</v>
      </c>
      <c r="C131" s="1">
        <v>3</v>
      </c>
      <c r="D131" s="1">
        <v>4</v>
      </c>
    </row>
    <row r="132" spans="1:4" x14ac:dyDescent="0.2">
      <c r="A132" s="7" t="s">
        <v>36</v>
      </c>
      <c r="B132" s="1" t="s">
        <v>75</v>
      </c>
      <c r="C132" s="1">
        <v>0</v>
      </c>
      <c r="D132" s="1">
        <v>2</v>
      </c>
    </row>
    <row r="133" spans="1:4" x14ac:dyDescent="0.2">
      <c r="A133" s="8" t="s">
        <v>36</v>
      </c>
      <c r="B133" s="1">
        <v>2016</v>
      </c>
      <c r="C133" s="1">
        <v>7</v>
      </c>
      <c r="D133" s="1">
        <v>3</v>
      </c>
    </row>
    <row r="134" spans="1:4" x14ac:dyDescent="0.2">
      <c r="A134" s="8" t="s">
        <v>36</v>
      </c>
      <c r="B134" s="1">
        <v>2016</v>
      </c>
      <c r="C134" s="1">
        <v>5</v>
      </c>
      <c r="D134" s="1">
        <v>3</v>
      </c>
    </row>
    <row r="135" spans="1:4" x14ac:dyDescent="0.2">
      <c r="A135" s="7" t="s">
        <v>36</v>
      </c>
      <c r="B135" s="1">
        <v>2017</v>
      </c>
      <c r="C135" s="1">
        <v>4</v>
      </c>
      <c r="D135" s="1">
        <v>11</v>
      </c>
    </row>
    <row r="136" spans="1:4" x14ac:dyDescent="0.2">
      <c r="A136" s="7" t="s">
        <v>36</v>
      </c>
      <c r="B136" s="1">
        <v>2017</v>
      </c>
      <c r="C136" s="1">
        <v>1</v>
      </c>
      <c r="D136" s="1">
        <v>2</v>
      </c>
    </row>
    <row r="137" spans="1:4" x14ac:dyDescent="0.2">
      <c r="A137" s="8" t="s">
        <v>36</v>
      </c>
      <c r="B137" s="1" t="s">
        <v>88</v>
      </c>
      <c r="C137" s="1">
        <v>3</v>
      </c>
      <c r="D137" s="1">
        <v>2</v>
      </c>
    </row>
    <row r="138" spans="1:4" x14ac:dyDescent="0.2">
      <c r="A138" s="7" t="s">
        <v>36</v>
      </c>
      <c r="B138" s="1">
        <v>2018</v>
      </c>
      <c r="C138" s="1">
        <v>1</v>
      </c>
      <c r="D138" s="1">
        <v>4</v>
      </c>
    </row>
    <row r="139" spans="1:4" x14ac:dyDescent="0.2">
      <c r="A139" s="7" t="s">
        <v>36</v>
      </c>
      <c r="B139" s="1">
        <v>2018</v>
      </c>
      <c r="C139" s="1">
        <v>4</v>
      </c>
      <c r="D139" s="1">
        <v>8</v>
      </c>
    </row>
    <row r="140" spans="1:4" x14ac:dyDescent="0.2">
      <c r="A140" s="8" t="s">
        <v>36</v>
      </c>
      <c r="B140" s="1" t="s">
        <v>95</v>
      </c>
      <c r="C140" s="1">
        <v>6</v>
      </c>
      <c r="D140" s="1">
        <v>4</v>
      </c>
    </row>
    <row r="141" spans="1:4" x14ac:dyDescent="0.2">
      <c r="A141" s="7" t="s">
        <v>36</v>
      </c>
      <c r="B141" s="1" t="s">
        <v>95</v>
      </c>
      <c r="C141" s="1">
        <v>2</v>
      </c>
      <c r="D141" s="1">
        <v>4</v>
      </c>
    </row>
    <row r="142" spans="1:4" x14ac:dyDescent="0.2">
      <c r="A142" s="8" t="s">
        <v>36</v>
      </c>
      <c r="B142" s="1">
        <v>2019</v>
      </c>
      <c r="C142" s="1">
        <v>13</v>
      </c>
      <c r="D142" s="1">
        <v>5</v>
      </c>
    </row>
    <row r="143" spans="1:4" x14ac:dyDescent="0.2">
      <c r="A143" s="7" t="s">
        <v>36</v>
      </c>
      <c r="B143" s="1">
        <v>2019</v>
      </c>
      <c r="C143" s="1">
        <v>4</v>
      </c>
      <c r="D143" s="1">
        <v>5</v>
      </c>
    </row>
    <row r="144" spans="1:4" x14ac:dyDescent="0.2">
      <c r="A144" s="7" t="s">
        <v>36</v>
      </c>
      <c r="B144" s="1">
        <v>2020</v>
      </c>
      <c r="C144" s="1">
        <v>1</v>
      </c>
      <c r="D144" s="1">
        <v>7</v>
      </c>
    </row>
    <row r="145" spans="1:10" x14ac:dyDescent="0.2">
      <c r="A145" s="7" t="s">
        <v>36</v>
      </c>
      <c r="B145" s="1">
        <v>2021</v>
      </c>
      <c r="C145" s="1">
        <v>1</v>
      </c>
      <c r="D145" s="1">
        <v>11</v>
      </c>
    </row>
    <row r="146" spans="1:10" x14ac:dyDescent="0.2">
      <c r="A146" s="7" t="s">
        <v>36</v>
      </c>
      <c r="B146" s="1">
        <v>2022</v>
      </c>
      <c r="C146" s="1">
        <v>5</v>
      </c>
      <c r="D146" s="1">
        <v>8</v>
      </c>
    </row>
    <row r="147" spans="1:10" x14ac:dyDescent="0.2">
      <c r="A147" s="7" t="s">
        <v>36</v>
      </c>
      <c r="B147" s="1">
        <v>2023</v>
      </c>
      <c r="C147" s="1">
        <v>0</v>
      </c>
      <c r="D147" s="1">
        <v>9</v>
      </c>
    </row>
    <row r="148" spans="1:10" x14ac:dyDescent="0.2">
      <c r="A148" s="7" t="s">
        <v>36</v>
      </c>
      <c r="B148" s="1">
        <v>2024</v>
      </c>
      <c r="C148" s="1">
        <v>0</v>
      </c>
      <c r="D148" s="1">
        <v>2</v>
      </c>
    </row>
    <row r="149" spans="1:10" x14ac:dyDescent="0.2">
      <c r="A149" s="7" t="s">
        <v>36</v>
      </c>
      <c r="B149" s="1">
        <v>2024</v>
      </c>
      <c r="C149" s="1">
        <v>7</v>
      </c>
      <c r="D149" s="1">
        <v>11</v>
      </c>
    </row>
    <row r="151" spans="1:10" x14ac:dyDescent="0.2">
      <c r="B151" s="1" t="s">
        <v>29</v>
      </c>
      <c r="C151" s="1">
        <f>SUM(C119:C150)</f>
        <v>131</v>
      </c>
      <c r="D151" s="1">
        <f>SUM(D119:D150)</f>
        <v>164</v>
      </c>
      <c r="E151" s="1">
        <f>COUNT(C119:C150)</f>
        <v>31</v>
      </c>
    </row>
    <row r="153" spans="1:10" x14ac:dyDescent="0.2">
      <c r="A153" s="7" t="s">
        <v>107</v>
      </c>
      <c r="B153" s="1">
        <v>2021</v>
      </c>
      <c r="C153" s="1">
        <v>7</v>
      </c>
      <c r="D153" s="1">
        <v>8</v>
      </c>
      <c r="E153" s="1">
        <f>E157</f>
        <v>3</v>
      </c>
      <c r="F153" s="1">
        <v>2</v>
      </c>
      <c r="G153" s="1">
        <v>1</v>
      </c>
      <c r="H153" s="5">
        <f>F153/E153</f>
        <v>0.66666666666666663</v>
      </c>
      <c r="I153" s="1">
        <f>C157</f>
        <v>33</v>
      </c>
      <c r="J153" s="1">
        <f>D157</f>
        <v>16</v>
      </c>
    </row>
    <row r="154" spans="1:10" x14ac:dyDescent="0.2">
      <c r="B154" s="1">
        <v>2025</v>
      </c>
      <c r="C154" s="1">
        <v>13</v>
      </c>
      <c r="D154" s="1">
        <v>5</v>
      </c>
    </row>
    <row r="155" spans="1:10" x14ac:dyDescent="0.2">
      <c r="B155" s="3">
        <v>2025</v>
      </c>
      <c r="C155" s="1">
        <v>13</v>
      </c>
      <c r="D155" s="1">
        <v>3</v>
      </c>
    </row>
    <row r="156" spans="1:10" x14ac:dyDescent="0.2">
      <c r="B156" s="3"/>
    </row>
    <row r="157" spans="1:10" x14ac:dyDescent="0.2">
      <c r="B157" s="1" t="s">
        <v>29</v>
      </c>
      <c r="C157" s="1">
        <f>SUM(C153:C155)</f>
        <v>33</v>
      </c>
      <c r="D157" s="1">
        <f>SUM(D153:D155)</f>
        <v>16</v>
      </c>
      <c r="E157" s="1">
        <f>COUNT(C153:C155)</f>
        <v>3</v>
      </c>
    </row>
    <row r="160" spans="1:10" x14ac:dyDescent="0.2">
      <c r="A160" s="8" t="s">
        <v>50</v>
      </c>
      <c r="B160" s="1">
        <v>2013</v>
      </c>
      <c r="C160" s="1">
        <v>17</v>
      </c>
      <c r="D160" s="1">
        <v>3</v>
      </c>
      <c r="E160" s="1">
        <f>E164</f>
        <v>3</v>
      </c>
      <c r="F160" s="1">
        <v>2</v>
      </c>
      <c r="G160" s="1">
        <v>1</v>
      </c>
      <c r="H160" s="5">
        <f>F160/E160</f>
        <v>0.66666666666666663</v>
      </c>
      <c r="I160" s="1">
        <f>C164</f>
        <v>24</v>
      </c>
      <c r="J160" s="1">
        <f>D164</f>
        <v>14</v>
      </c>
    </row>
    <row r="161" spans="1:10" x14ac:dyDescent="0.2">
      <c r="A161" s="7" t="s">
        <v>50</v>
      </c>
      <c r="B161" s="3">
        <v>2014</v>
      </c>
      <c r="C161" s="1">
        <v>4</v>
      </c>
      <c r="D161" s="1">
        <v>11</v>
      </c>
    </row>
    <row r="162" spans="1:10" x14ac:dyDescent="0.2">
      <c r="A162" s="8" t="s">
        <v>50</v>
      </c>
      <c r="B162" s="3">
        <v>2020</v>
      </c>
      <c r="C162" s="1">
        <v>3</v>
      </c>
      <c r="D162" s="1">
        <v>0</v>
      </c>
    </row>
    <row r="164" spans="1:10" x14ac:dyDescent="0.2">
      <c r="B164" s="1" t="s">
        <v>29</v>
      </c>
      <c r="C164" s="1">
        <f>SUM(C160:C163)</f>
        <v>24</v>
      </c>
      <c r="D164" s="1">
        <f>SUM(D160:D163)</f>
        <v>14</v>
      </c>
      <c r="E164" s="1">
        <f>COUNT(C160:C163)</f>
        <v>3</v>
      </c>
    </row>
    <row r="166" spans="1:10" x14ac:dyDescent="0.2">
      <c r="A166" s="7" t="s">
        <v>51</v>
      </c>
      <c r="B166" s="1">
        <v>2013</v>
      </c>
      <c r="C166" s="1">
        <v>4</v>
      </c>
      <c r="D166" s="1">
        <v>5</v>
      </c>
      <c r="E166" s="1">
        <f>E171</f>
        <v>4</v>
      </c>
      <c r="F166" s="1">
        <v>1</v>
      </c>
      <c r="G166" s="1">
        <v>3</v>
      </c>
      <c r="H166" s="5">
        <f>F166/E166</f>
        <v>0.25</v>
      </c>
      <c r="I166" s="1">
        <f>C171</f>
        <v>23</v>
      </c>
      <c r="J166" s="1">
        <f>D171</f>
        <v>15</v>
      </c>
    </row>
    <row r="167" spans="1:10" x14ac:dyDescent="0.2">
      <c r="A167" s="8" t="s">
        <v>51</v>
      </c>
      <c r="B167" s="3">
        <v>2014</v>
      </c>
      <c r="C167" s="1">
        <v>15</v>
      </c>
      <c r="D167" s="1">
        <v>4</v>
      </c>
    </row>
    <row r="168" spans="1:10" x14ac:dyDescent="0.2">
      <c r="A168" s="7" t="s">
        <v>51</v>
      </c>
      <c r="B168" s="1">
        <v>2015</v>
      </c>
      <c r="C168" s="1">
        <v>3</v>
      </c>
      <c r="D168" s="1">
        <v>4</v>
      </c>
    </row>
    <row r="169" spans="1:10" x14ac:dyDescent="0.2">
      <c r="A169" s="7" t="s">
        <v>51</v>
      </c>
      <c r="B169" s="1">
        <v>2017</v>
      </c>
      <c r="C169" s="1">
        <v>1</v>
      </c>
      <c r="D169" s="1">
        <v>2</v>
      </c>
    </row>
    <row r="171" spans="1:10" x14ac:dyDescent="0.2">
      <c r="B171" s="1" t="s">
        <v>29</v>
      </c>
      <c r="C171" s="1">
        <f>SUM(C166:C170)</f>
        <v>23</v>
      </c>
      <c r="D171" s="1">
        <f>SUM(D166:D170)</f>
        <v>15</v>
      </c>
      <c r="E171" s="1">
        <f>COUNT(C166:C170)</f>
        <v>4</v>
      </c>
    </row>
    <row r="173" spans="1:10" x14ac:dyDescent="0.2">
      <c r="A173" s="7" t="s">
        <v>91</v>
      </c>
      <c r="B173" s="1">
        <v>2018</v>
      </c>
      <c r="C173" s="1">
        <v>9</v>
      </c>
      <c r="D173" s="1">
        <v>12</v>
      </c>
      <c r="E173" s="1">
        <f>E175</f>
        <v>1</v>
      </c>
      <c r="F173" s="1">
        <v>0</v>
      </c>
      <c r="G173" s="1">
        <v>1</v>
      </c>
      <c r="H173" s="5">
        <f>F173/E173</f>
        <v>0</v>
      </c>
      <c r="I173" s="1">
        <f>C175</f>
        <v>9</v>
      </c>
      <c r="J173" s="1">
        <f>D175</f>
        <v>12</v>
      </c>
    </row>
    <row r="174" spans="1:10" x14ac:dyDescent="0.2">
      <c r="B174" s="3"/>
    </row>
    <row r="175" spans="1:10" x14ac:dyDescent="0.2">
      <c r="B175" s="1" t="s">
        <v>29</v>
      </c>
      <c r="C175" s="1">
        <f>SUM(C173:C174)</f>
        <v>9</v>
      </c>
      <c r="D175" s="1">
        <f>SUM(D173:D174)</f>
        <v>12</v>
      </c>
      <c r="E175" s="1">
        <f>COUNT(C173:C174)</f>
        <v>1</v>
      </c>
    </row>
    <row r="178" spans="1:10" x14ac:dyDescent="0.2">
      <c r="A178" s="7" t="s">
        <v>3</v>
      </c>
      <c r="B178" s="1">
        <v>2010</v>
      </c>
      <c r="C178" s="1">
        <v>5</v>
      </c>
      <c r="D178" s="1">
        <v>7</v>
      </c>
      <c r="E178" s="1">
        <f>E193</f>
        <v>14</v>
      </c>
      <c r="F178" s="1">
        <v>7</v>
      </c>
      <c r="G178" s="1">
        <v>7</v>
      </c>
      <c r="H178" s="5">
        <f>F178/E178</f>
        <v>0.5</v>
      </c>
      <c r="I178" s="1">
        <f>C193</f>
        <v>60</v>
      </c>
      <c r="J178" s="1">
        <f>D193</f>
        <v>53</v>
      </c>
    </row>
    <row r="179" spans="1:10" x14ac:dyDescent="0.2">
      <c r="A179" s="8" t="s">
        <v>3</v>
      </c>
      <c r="B179" s="3" t="s">
        <v>59</v>
      </c>
      <c r="C179" s="1">
        <v>5</v>
      </c>
      <c r="D179" s="1">
        <v>4</v>
      </c>
    </row>
    <row r="180" spans="1:10" x14ac:dyDescent="0.2">
      <c r="A180" s="8" t="s">
        <v>3</v>
      </c>
      <c r="B180" s="1">
        <v>2011</v>
      </c>
      <c r="C180" s="1">
        <v>7</v>
      </c>
      <c r="D180" s="1">
        <v>2</v>
      </c>
    </row>
    <row r="181" spans="1:10" x14ac:dyDescent="0.2">
      <c r="A181" s="8" t="s">
        <v>3</v>
      </c>
      <c r="B181" s="3">
        <v>2012</v>
      </c>
      <c r="C181" s="1">
        <v>4</v>
      </c>
      <c r="D181" s="1">
        <v>0</v>
      </c>
    </row>
    <row r="182" spans="1:10" x14ac:dyDescent="0.2">
      <c r="A182" s="7" t="s">
        <v>3</v>
      </c>
      <c r="B182" s="3">
        <v>2013</v>
      </c>
      <c r="C182" s="1">
        <v>0</v>
      </c>
      <c r="D182" s="1">
        <v>2</v>
      </c>
    </row>
    <row r="183" spans="1:10" x14ac:dyDescent="0.2">
      <c r="A183" s="8" t="s">
        <v>3</v>
      </c>
      <c r="B183" s="1">
        <v>2014</v>
      </c>
      <c r="C183" s="1">
        <v>4</v>
      </c>
      <c r="D183" s="1">
        <v>1</v>
      </c>
    </row>
    <row r="184" spans="1:10" x14ac:dyDescent="0.2">
      <c r="A184" s="7" t="s">
        <v>3</v>
      </c>
      <c r="B184" s="1">
        <v>2015</v>
      </c>
      <c r="C184" s="1">
        <v>2</v>
      </c>
      <c r="D184" s="1">
        <v>3</v>
      </c>
    </row>
    <row r="185" spans="1:10" x14ac:dyDescent="0.2">
      <c r="A185" s="7" t="s">
        <v>3</v>
      </c>
      <c r="B185" s="1">
        <v>2016</v>
      </c>
      <c r="C185" s="1">
        <v>0</v>
      </c>
      <c r="D185" s="1">
        <v>3</v>
      </c>
    </row>
    <row r="186" spans="1:10" x14ac:dyDescent="0.2">
      <c r="A186" s="8" t="s">
        <v>3</v>
      </c>
      <c r="B186" s="1">
        <v>2017</v>
      </c>
      <c r="C186" s="1">
        <v>12</v>
      </c>
      <c r="D186" s="1">
        <v>7</v>
      </c>
    </row>
    <row r="187" spans="1:10" x14ac:dyDescent="0.2">
      <c r="A187" s="8" t="s">
        <v>3</v>
      </c>
      <c r="B187" s="1">
        <v>2018</v>
      </c>
      <c r="C187" s="1">
        <v>9</v>
      </c>
      <c r="D187" s="1">
        <v>6</v>
      </c>
    </row>
    <row r="188" spans="1:10" x14ac:dyDescent="0.2">
      <c r="A188" s="7" t="s">
        <v>3</v>
      </c>
      <c r="B188" s="1">
        <v>2019</v>
      </c>
      <c r="C188" s="1">
        <v>4</v>
      </c>
      <c r="D188" s="1">
        <v>7</v>
      </c>
    </row>
    <row r="189" spans="1:10" x14ac:dyDescent="0.2">
      <c r="A189" s="7" t="s">
        <v>3</v>
      </c>
      <c r="B189" s="1">
        <v>2021</v>
      </c>
      <c r="C189" s="1">
        <v>0</v>
      </c>
      <c r="D189" s="1">
        <v>2</v>
      </c>
    </row>
    <row r="190" spans="1:10" x14ac:dyDescent="0.2">
      <c r="A190" s="8" t="s">
        <v>3</v>
      </c>
      <c r="B190" s="1">
        <v>2022</v>
      </c>
      <c r="C190" s="1">
        <v>7</v>
      </c>
      <c r="D190" s="1">
        <v>5</v>
      </c>
    </row>
    <row r="191" spans="1:10" x14ac:dyDescent="0.2">
      <c r="A191" s="7" t="s">
        <v>3</v>
      </c>
      <c r="B191" s="1">
        <v>2023</v>
      </c>
      <c r="C191" s="1">
        <v>1</v>
      </c>
      <c r="D191" s="1">
        <v>4</v>
      </c>
    </row>
    <row r="193" spans="1:11" x14ac:dyDescent="0.2">
      <c r="B193" s="1" t="s">
        <v>29</v>
      </c>
      <c r="C193" s="1">
        <f>SUM(C178:C192)</f>
        <v>60</v>
      </c>
      <c r="D193" s="1">
        <f>SUM(D178:D192)</f>
        <v>53</v>
      </c>
      <c r="E193" s="1">
        <f>COUNT(C178:C192)</f>
        <v>14</v>
      </c>
    </row>
    <row r="196" spans="1:11" x14ac:dyDescent="0.2">
      <c r="A196" s="8" t="s">
        <v>131</v>
      </c>
      <c r="B196" s="1">
        <v>2023</v>
      </c>
      <c r="C196" s="1">
        <v>22</v>
      </c>
      <c r="D196" s="1">
        <v>2</v>
      </c>
      <c r="E196" s="1">
        <v>1</v>
      </c>
      <c r="F196" s="1">
        <v>1</v>
      </c>
      <c r="G196" s="1">
        <v>0</v>
      </c>
      <c r="H196" s="5">
        <v>1</v>
      </c>
      <c r="I196" s="1">
        <v>1</v>
      </c>
      <c r="J196" s="1">
        <v>0</v>
      </c>
      <c r="K196" s="1"/>
    </row>
    <row r="199" spans="1:11" x14ac:dyDescent="0.2">
      <c r="A199" s="8" t="s">
        <v>119</v>
      </c>
      <c r="B199" s="1" t="s">
        <v>106</v>
      </c>
      <c r="C199" s="1">
        <v>1</v>
      </c>
      <c r="D199" s="1">
        <v>0</v>
      </c>
      <c r="E199" s="1">
        <f>E201</f>
        <v>1</v>
      </c>
      <c r="F199" s="1">
        <v>1</v>
      </c>
      <c r="G199" s="1">
        <v>0</v>
      </c>
      <c r="H199" s="5">
        <f>F199/E199</f>
        <v>1</v>
      </c>
      <c r="I199" s="1">
        <f>C201</f>
        <v>1</v>
      </c>
      <c r="J199" s="1">
        <f>D201</f>
        <v>0</v>
      </c>
    </row>
    <row r="200" spans="1:11" x14ac:dyDescent="0.2">
      <c r="A200" s="7" t="s">
        <v>120</v>
      </c>
      <c r="B200" s="3"/>
    </row>
    <row r="201" spans="1:11" x14ac:dyDescent="0.2">
      <c r="B201" s="1" t="s">
        <v>29</v>
      </c>
      <c r="C201" s="1">
        <f>SUM(C199:C200)</f>
        <v>1</v>
      </c>
      <c r="D201" s="1">
        <f>SUM(D199:D200)</f>
        <v>0</v>
      </c>
      <c r="E201" s="1">
        <f>COUNT(C199:C200)</f>
        <v>1</v>
      </c>
    </row>
    <row r="204" spans="1:11" x14ac:dyDescent="0.2">
      <c r="A204" s="8" t="s">
        <v>100</v>
      </c>
      <c r="B204" s="1">
        <v>2019</v>
      </c>
      <c r="C204" s="1">
        <v>7</v>
      </c>
      <c r="D204" s="1">
        <v>0</v>
      </c>
      <c r="E204" s="1">
        <f>E206</f>
        <v>1</v>
      </c>
      <c r="F204" s="1">
        <v>1</v>
      </c>
      <c r="G204" s="1">
        <v>0</v>
      </c>
      <c r="H204" s="5">
        <f>F204/E204</f>
        <v>1</v>
      </c>
      <c r="I204" s="1">
        <f>C206</f>
        <v>7</v>
      </c>
      <c r="J204" s="1">
        <f>D206</f>
        <v>0</v>
      </c>
    </row>
    <row r="205" spans="1:11" x14ac:dyDescent="0.2">
      <c r="B205" s="3"/>
    </row>
    <row r="206" spans="1:11" x14ac:dyDescent="0.2">
      <c r="B206" s="1" t="s">
        <v>29</v>
      </c>
      <c r="C206" s="1">
        <f>SUM(C204:C205)</f>
        <v>7</v>
      </c>
      <c r="D206" s="1">
        <f>SUM(D204:D205)</f>
        <v>0</v>
      </c>
      <c r="E206" s="1">
        <f>COUNT(C204:C205)</f>
        <v>1</v>
      </c>
    </row>
    <row r="210" spans="1:10" x14ac:dyDescent="0.2">
      <c r="A210" s="7" t="s">
        <v>74</v>
      </c>
      <c r="B210" s="1">
        <v>2015</v>
      </c>
      <c r="C210" s="1">
        <v>3</v>
      </c>
      <c r="D210" s="1">
        <v>6</v>
      </c>
      <c r="E210" s="1">
        <f>E212</f>
        <v>1</v>
      </c>
      <c r="F210" s="1">
        <v>0</v>
      </c>
      <c r="G210" s="1">
        <v>1</v>
      </c>
      <c r="H210" s="5">
        <f>F210/E210</f>
        <v>0</v>
      </c>
      <c r="I210" s="1">
        <f>C212</f>
        <v>3</v>
      </c>
      <c r="J210" s="1">
        <f>D212</f>
        <v>6</v>
      </c>
    </row>
    <row r="211" spans="1:10" x14ac:dyDescent="0.2">
      <c r="B211" s="3"/>
    </row>
    <row r="212" spans="1:10" x14ac:dyDescent="0.2">
      <c r="B212" s="1" t="s">
        <v>29</v>
      </c>
      <c r="C212" s="1">
        <f>SUM(C210:C211)</f>
        <v>3</v>
      </c>
      <c r="D212" s="1">
        <f>SUM(D210:D211)</f>
        <v>6</v>
      </c>
      <c r="E212" s="1">
        <f>COUNT(C210:C211)</f>
        <v>1</v>
      </c>
    </row>
    <row r="214" spans="1:10" x14ac:dyDescent="0.2">
      <c r="A214" s="8" t="s">
        <v>45</v>
      </c>
      <c r="B214" s="1">
        <v>2011</v>
      </c>
      <c r="C214" s="1">
        <v>18</v>
      </c>
      <c r="D214" s="1">
        <v>8</v>
      </c>
      <c r="E214" s="1">
        <f>E219</f>
        <v>4</v>
      </c>
      <c r="F214" s="1">
        <v>4</v>
      </c>
      <c r="G214" s="1">
        <v>0</v>
      </c>
      <c r="H214" s="5">
        <f>F214/E214</f>
        <v>1</v>
      </c>
      <c r="I214" s="1">
        <f>C219</f>
        <v>38</v>
      </c>
      <c r="J214" s="1">
        <f>D219</f>
        <v>10</v>
      </c>
    </row>
    <row r="215" spans="1:10" x14ac:dyDescent="0.2">
      <c r="A215" s="8" t="s">
        <v>45</v>
      </c>
      <c r="B215" s="3">
        <v>2012</v>
      </c>
      <c r="C215" s="1">
        <v>3</v>
      </c>
      <c r="D215" s="1">
        <v>2</v>
      </c>
    </row>
    <row r="216" spans="1:10" x14ac:dyDescent="0.2">
      <c r="A216" s="8" t="s">
        <v>45</v>
      </c>
      <c r="B216" s="1">
        <v>2014</v>
      </c>
      <c r="C216" s="1">
        <v>6</v>
      </c>
      <c r="D216" s="1">
        <v>0</v>
      </c>
    </row>
    <row r="217" spans="1:10" x14ac:dyDescent="0.2">
      <c r="A217" s="8" t="s">
        <v>45</v>
      </c>
      <c r="B217" s="1">
        <v>2024</v>
      </c>
      <c r="C217" s="1">
        <v>11</v>
      </c>
      <c r="D217" s="1">
        <v>0</v>
      </c>
    </row>
    <row r="219" spans="1:10" x14ac:dyDescent="0.2">
      <c r="B219" s="1" t="s">
        <v>29</v>
      </c>
      <c r="C219" s="1">
        <f>SUM(C214:C218)</f>
        <v>38</v>
      </c>
      <c r="D219" s="1">
        <f>SUM(D214:D218)</f>
        <v>10</v>
      </c>
      <c r="E219" s="1">
        <f>COUNT(C214:C218)</f>
        <v>4</v>
      </c>
    </row>
    <row r="221" spans="1:10" x14ac:dyDescent="0.2">
      <c r="A221" s="8" t="s">
        <v>134</v>
      </c>
      <c r="B221" s="1">
        <v>2023</v>
      </c>
      <c r="C221" s="1">
        <v>10</v>
      </c>
      <c r="D221" s="1">
        <v>0</v>
      </c>
      <c r="E221" s="1">
        <f>E225</f>
        <v>3</v>
      </c>
      <c r="F221" s="1">
        <v>3</v>
      </c>
      <c r="G221" s="1">
        <v>0</v>
      </c>
      <c r="H221" s="5">
        <f>F221/E221</f>
        <v>1</v>
      </c>
      <c r="I221" s="1">
        <f>C225</f>
        <v>25</v>
      </c>
      <c r="J221" s="1">
        <f>D225</f>
        <v>0</v>
      </c>
    </row>
    <row r="222" spans="1:10" ht="17" customHeight="1" x14ac:dyDescent="0.2">
      <c r="A222" s="8" t="s">
        <v>134</v>
      </c>
      <c r="B222" s="1">
        <v>2024</v>
      </c>
      <c r="C222" s="1">
        <v>7</v>
      </c>
      <c r="D222" s="1">
        <v>0</v>
      </c>
    </row>
    <row r="223" spans="1:10" ht="17" customHeight="1" x14ac:dyDescent="0.2">
      <c r="A223" s="8" t="s">
        <v>134</v>
      </c>
      <c r="B223" s="1">
        <v>2025</v>
      </c>
      <c r="C223" s="1">
        <v>8</v>
      </c>
      <c r="D223" s="1">
        <v>0</v>
      </c>
    </row>
    <row r="224" spans="1:10" x14ac:dyDescent="0.2">
      <c r="B224" s="3"/>
    </row>
    <row r="225" spans="1:10" x14ac:dyDescent="0.2">
      <c r="B225" s="1" t="s">
        <v>29</v>
      </c>
      <c r="C225" s="1">
        <f>SUM(C221:C224)</f>
        <v>25</v>
      </c>
      <c r="D225" s="1">
        <f>SUM(D221:D224)</f>
        <v>0</v>
      </c>
      <c r="E225" s="1">
        <f>COUNT(C221:C224)</f>
        <v>3</v>
      </c>
    </row>
    <row r="227" spans="1:10" x14ac:dyDescent="0.2">
      <c r="A227" s="7" t="s">
        <v>16</v>
      </c>
      <c r="B227" s="1">
        <v>2009</v>
      </c>
      <c r="C227" s="1">
        <v>1</v>
      </c>
      <c r="D227" s="1">
        <v>5</v>
      </c>
      <c r="E227" s="1">
        <f>E244</f>
        <v>16</v>
      </c>
      <c r="F227" s="1">
        <v>8</v>
      </c>
      <c r="G227" s="1">
        <v>8</v>
      </c>
      <c r="H227" s="5">
        <f>F227/E227</f>
        <v>0.5</v>
      </c>
      <c r="I227" s="1">
        <f>C244</f>
        <v>89</v>
      </c>
      <c r="J227" s="1">
        <f>D244</f>
        <v>79</v>
      </c>
    </row>
    <row r="228" spans="1:10" x14ac:dyDescent="0.2">
      <c r="A228" s="7" t="s">
        <v>16</v>
      </c>
      <c r="B228" s="1">
        <v>2009</v>
      </c>
      <c r="C228" s="1">
        <v>1</v>
      </c>
      <c r="D228" s="1">
        <v>4</v>
      </c>
    </row>
    <row r="229" spans="1:10" x14ac:dyDescent="0.2">
      <c r="A229" s="7" t="s">
        <v>16</v>
      </c>
      <c r="B229" s="1">
        <v>2010</v>
      </c>
      <c r="C229" s="1">
        <v>2</v>
      </c>
      <c r="D229" s="1">
        <v>11</v>
      </c>
    </row>
    <row r="230" spans="1:10" x14ac:dyDescent="0.2">
      <c r="A230" s="8" t="s">
        <v>16</v>
      </c>
      <c r="B230" s="1">
        <v>2010</v>
      </c>
      <c r="C230" s="1">
        <v>12</v>
      </c>
      <c r="D230" s="1">
        <v>2</v>
      </c>
    </row>
    <row r="231" spans="1:10" x14ac:dyDescent="0.2">
      <c r="A231" s="7" t="s">
        <v>16</v>
      </c>
      <c r="B231" s="3">
        <v>2011</v>
      </c>
      <c r="C231" s="1">
        <v>4</v>
      </c>
      <c r="D231" s="1">
        <v>14</v>
      </c>
    </row>
    <row r="232" spans="1:10" x14ac:dyDescent="0.2">
      <c r="A232" s="7" t="s">
        <v>16</v>
      </c>
      <c r="B232" s="3">
        <v>2012</v>
      </c>
      <c r="C232" s="1">
        <v>1</v>
      </c>
      <c r="D232" s="1">
        <v>7</v>
      </c>
    </row>
    <row r="233" spans="1:10" x14ac:dyDescent="0.2">
      <c r="A233" s="8" t="s">
        <v>16</v>
      </c>
      <c r="B233" s="3">
        <v>2013</v>
      </c>
      <c r="C233" s="1">
        <v>3</v>
      </c>
      <c r="D233" s="1">
        <v>1</v>
      </c>
    </row>
    <row r="234" spans="1:10" x14ac:dyDescent="0.2">
      <c r="A234" s="8" t="s">
        <v>16</v>
      </c>
      <c r="B234" s="1">
        <v>2014</v>
      </c>
      <c r="C234" s="1">
        <v>9</v>
      </c>
      <c r="D234" s="1">
        <v>4</v>
      </c>
    </row>
    <row r="235" spans="1:10" x14ac:dyDescent="0.2">
      <c r="A235" s="8" t="s">
        <v>16</v>
      </c>
      <c r="B235" s="1">
        <v>2015</v>
      </c>
      <c r="C235" s="1">
        <v>11</v>
      </c>
      <c r="D235" s="1">
        <v>0</v>
      </c>
    </row>
    <row r="236" spans="1:10" x14ac:dyDescent="0.2">
      <c r="A236" s="8" t="s">
        <v>16</v>
      </c>
      <c r="B236" s="3">
        <v>2016</v>
      </c>
      <c r="C236" s="1">
        <v>12</v>
      </c>
      <c r="D236" s="1">
        <v>7</v>
      </c>
    </row>
    <row r="237" spans="1:10" x14ac:dyDescent="0.2">
      <c r="A237" s="8" t="s">
        <v>16</v>
      </c>
      <c r="B237" s="3">
        <v>2017</v>
      </c>
      <c r="C237" s="1">
        <v>5</v>
      </c>
      <c r="D237" s="1">
        <v>2</v>
      </c>
    </row>
    <row r="238" spans="1:10" x14ac:dyDescent="0.2">
      <c r="A238" s="8" t="s">
        <v>16</v>
      </c>
      <c r="B238" s="3">
        <v>2018</v>
      </c>
      <c r="C238" s="1">
        <v>10</v>
      </c>
      <c r="D238" s="1">
        <v>0</v>
      </c>
    </row>
    <row r="239" spans="1:10" x14ac:dyDescent="0.2">
      <c r="A239" s="7" t="s">
        <v>16</v>
      </c>
      <c r="B239" s="3">
        <v>2019</v>
      </c>
      <c r="C239" s="1">
        <v>4</v>
      </c>
      <c r="D239" s="1">
        <v>5</v>
      </c>
    </row>
    <row r="240" spans="1:10" x14ac:dyDescent="0.2">
      <c r="A240" s="7" t="s">
        <v>16</v>
      </c>
      <c r="B240" s="3">
        <v>2021</v>
      </c>
      <c r="C240" s="1">
        <v>3</v>
      </c>
      <c r="D240" s="1">
        <v>11</v>
      </c>
    </row>
    <row r="241" spans="1:10" x14ac:dyDescent="0.2">
      <c r="A241" s="7" t="s">
        <v>16</v>
      </c>
      <c r="B241" s="3">
        <v>2022</v>
      </c>
      <c r="C241" s="1">
        <v>0</v>
      </c>
      <c r="D241" s="1">
        <v>3</v>
      </c>
    </row>
    <row r="242" spans="1:10" x14ac:dyDescent="0.2">
      <c r="A242" s="8" t="s">
        <v>16</v>
      </c>
      <c r="B242" s="3">
        <v>2023</v>
      </c>
      <c r="C242" s="1">
        <v>11</v>
      </c>
      <c r="D242" s="1">
        <v>3</v>
      </c>
    </row>
    <row r="243" spans="1:10" x14ac:dyDescent="0.2">
      <c r="B243" s="3"/>
    </row>
    <row r="244" spans="1:10" x14ac:dyDescent="0.2">
      <c r="B244" s="1" t="s">
        <v>29</v>
      </c>
      <c r="C244" s="1">
        <f>SUM(C227:C243)</f>
        <v>89</v>
      </c>
      <c r="D244" s="1">
        <f>SUM(D227:D243)</f>
        <v>79</v>
      </c>
      <c r="E244" s="1">
        <f>COUNT(C227:C243)</f>
        <v>16</v>
      </c>
    </row>
    <row r="246" spans="1:10" x14ac:dyDescent="0.2">
      <c r="A246" s="8" t="s">
        <v>58</v>
      </c>
      <c r="B246" s="1">
        <v>2013</v>
      </c>
      <c r="C246" s="1">
        <v>6</v>
      </c>
      <c r="D246" s="1">
        <v>2</v>
      </c>
      <c r="E246" s="1">
        <f>E248</f>
        <v>1</v>
      </c>
      <c r="F246" s="1">
        <v>1</v>
      </c>
      <c r="G246" s="1">
        <v>0</v>
      </c>
      <c r="H246" s="5">
        <f>F246/E246</f>
        <v>1</v>
      </c>
      <c r="I246" s="1">
        <f>C248</f>
        <v>6</v>
      </c>
      <c r="J246" s="1">
        <f>D248</f>
        <v>2</v>
      </c>
    </row>
    <row r="247" spans="1:10" x14ac:dyDescent="0.2">
      <c r="B247" s="3"/>
    </row>
    <row r="248" spans="1:10" x14ac:dyDescent="0.2">
      <c r="B248" s="1" t="s">
        <v>29</v>
      </c>
      <c r="C248" s="1">
        <f>SUM(C246:C247)</f>
        <v>6</v>
      </c>
      <c r="D248" s="1">
        <f>SUM(D246:D247)</f>
        <v>2</v>
      </c>
      <c r="E248" s="1">
        <f>COUNT(C246:C247)</f>
        <v>1</v>
      </c>
    </row>
    <row r="251" spans="1:10" x14ac:dyDescent="0.2">
      <c r="A251" s="8" t="s">
        <v>132</v>
      </c>
      <c r="B251" s="1">
        <v>2023</v>
      </c>
      <c r="C251" s="1">
        <v>14</v>
      </c>
      <c r="D251" s="1">
        <v>5</v>
      </c>
      <c r="E251" s="1">
        <v>1</v>
      </c>
      <c r="F251" s="1">
        <v>1</v>
      </c>
      <c r="G251" s="1">
        <v>0</v>
      </c>
      <c r="H251" s="5">
        <v>1</v>
      </c>
      <c r="I251" s="1">
        <v>14</v>
      </c>
      <c r="J251" s="1">
        <v>5</v>
      </c>
    </row>
    <row r="254" spans="1:10" x14ac:dyDescent="0.2">
      <c r="A254" s="7" t="s">
        <v>78</v>
      </c>
      <c r="B254" s="1">
        <v>2016</v>
      </c>
      <c r="C254" s="1">
        <v>6</v>
      </c>
      <c r="D254" s="1">
        <v>9</v>
      </c>
      <c r="E254" s="1">
        <f>E256</f>
        <v>1</v>
      </c>
      <c r="F254" s="1">
        <v>0</v>
      </c>
      <c r="G254" s="1">
        <v>1</v>
      </c>
      <c r="H254" s="5">
        <f>F254/E254</f>
        <v>0</v>
      </c>
      <c r="I254" s="1">
        <f>C256</f>
        <v>6</v>
      </c>
      <c r="J254" s="1">
        <f>D256</f>
        <v>9</v>
      </c>
    </row>
    <row r="255" spans="1:10" x14ac:dyDescent="0.2">
      <c r="B255" s="3"/>
    </row>
    <row r="256" spans="1:10" x14ac:dyDescent="0.2">
      <c r="B256" s="1" t="s">
        <v>29</v>
      </c>
      <c r="C256" s="1">
        <f>SUM(C254:C255)</f>
        <v>6</v>
      </c>
      <c r="D256" s="1">
        <f>SUM(D254:D255)</f>
        <v>9</v>
      </c>
      <c r="E256" s="1">
        <f>COUNT(C254:C255)</f>
        <v>1</v>
      </c>
    </row>
    <row r="258" spans="1:10" x14ac:dyDescent="0.2">
      <c r="A258" s="7" t="s">
        <v>15</v>
      </c>
      <c r="B258" s="1">
        <v>2009</v>
      </c>
      <c r="C258" s="1">
        <v>2</v>
      </c>
      <c r="D258" s="1">
        <v>5</v>
      </c>
      <c r="E258" s="1">
        <f>E265</f>
        <v>6</v>
      </c>
      <c r="F258" s="1">
        <v>3</v>
      </c>
      <c r="G258" s="1">
        <v>3</v>
      </c>
      <c r="H258" s="5">
        <f>F258/E258</f>
        <v>0.5</v>
      </c>
      <c r="I258" s="1">
        <f>C265</f>
        <v>32</v>
      </c>
      <c r="J258" s="1">
        <f>D265</f>
        <v>34</v>
      </c>
    </row>
    <row r="259" spans="1:10" x14ac:dyDescent="0.2">
      <c r="A259" s="7" t="s">
        <v>15</v>
      </c>
      <c r="B259" s="3">
        <v>2010</v>
      </c>
      <c r="C259" s="1">
        <v>2</v>
      </c>
      <c r="D259" s="1">
        <v>5</v>
      </c>
    </row>
    <row r="260" spans="1:10" x14ac:dyDescent="0.2">
      <c r="A260" s="8" t="s">
        <v>15</v>
      </c>
      <c r="B260" s="1">
        <v>2010</v>
      </c>
      <c r="C260" s="1">
        <v>10</v>
      </c>
      <c r="D260" s="1">
        <v>7</v>
      </c>
    </row>
    <row r="261" spans="1:10" x14ac:dyDescent="0.2">
      <c r="A261" s="8" t="s">
        <v>15</v>
      </c>
      <c r="B261" s="1">
        <v>2016</v>
      </c>
      <c r="C261" s="1">
        <v>7</v>
      </c>
      <c r="D261" s="1">
        <v>1</v>
      </c>
    </row>
    <row r="262" spans="1:10" x14ac:dyDescent="0.2">
      <c r="A262" s="7" t="s">
        <v>15</v>
      </c>
      <c r="B262" s="1">
        <v>2023</v>
      </c>
      <c r="C262" s="1">
        <v>0</v>
      </c>
      <c r="D262" s="1">
        <v>10</v>
      </c>
    </row>
    <row r="263" spans="1:10" x14ac:dyDescent="0.2">
      <c r="A263" s="8" t="s">
        <v>15</v>
      </c>
      <c r="B263" s="1">
        <v>2024</v>
      </c>
      <c r="C263" s="1">
        <v>11</v>
      </c>
      <c r="D263" s="1">
        <v>6</v>
      </c>
    </row>
    <row r="265" spans="1:10" x14ac:dyDescent="0.2">
      <c r="B265" s="1" t="s">
        <v>29</v>
      </c>
      <c r="C265" s="1">
        <f>SUM(C258:C264)</f>
        <v>32</v>
      </c>
      <c r="D265" s="1">
        <f>SUM(D258:D264)</f>
        <v>34</v>
      </c>
      <c r="E265" s="1">
        <f>COUNT(C258:C264)</f>
        <v>6</v>
      </c>
    </row>
    <row r="267" spans="1:10" x14ac:dyDescent="0.2">
      <c r="A267" s="8" t="s">
        <v>104</v>
      </c>
      <c r="B267" s="1">
        <v>2021</v>
      </c>
      <c r="C267" s="1">
        <v>7</v>
      </c>
      <c r="D267" s="1">
        <v>4</v>
      </c>
      <c r="E267" s="1">
        <f>E271</f>
        <v>2</v>
      </c>
      <c r="F267" s="1">
        <v>1</v>
      </c>
      <c r="G267" s="1">
        <v>1</v>
      </c>
      <c r="H267" s="5">
        <f>F267/E267</f>
        <v>0.5</v>
      </c>
      <c r="I267" s="1">
        <f>C271</f>
        <v>9</v>
      </c>
      <c r="J267" s="1">
        <f>D271</f>
        <v>8</v>
      </c>
    </row>
    <row r="268" spans="1:10" x14ac:dyDescent="0.2">
      <c r="A268" s="7" t="s">
        <v>104</v>
      </c>
      <c r="B268" s="1">
        <v>2022</v>
      </c>
      <c r="C268" s="1">
        <v>2</v>
      </c>
      <c r="D268" s="1">
        <v>4</v>
      </c>
    </row>
    <row r="269" spans="1:10" x14ac:dyDescent="0.2">
      <c r="A269" s="7" t="s">
        <v>104</v>
      </c>
      <c r="B269" s="1">
        <v>2025</v>
      </c>
    </row>
    <row r="270" spans="1:10" x14ac:dyDescent="0.2">
      <c r="B270" s="3"/>
    </row>
    <row r="271" spans="1:10" x14ac:dyDescent="0.2">
      <c r="B271" s="1" t="s">
        <v>29</v>
      </c>
      <c r="C271" s="1">
        <f>SUM(C267:C270)</f>
        <v>9</v>
      </c>
      <c r="D271" s="1">
        <f>SUM(D267:D270)</f>
        <v>8</v>
      </c>
      <c r="E271" s="1">
        <f>COUNT(C267:C270)</f>
        <v>2</v>
      </c>
    </row>
    <row r="273" spans="1:10" x14ac:dyDescent="0.2">
      <c r="A273" s="7" t="s">
        <v>123</v>
      </c>
      <c r="B273" s="1">
        <v>2022</v>
      </c>
      <c r="C273" s="1">
        <v>5</v>
      </c>
      <c r="D273" s="1">
        <v>16</v>
      </c>
      <c r="E273" s="1">
        <f>E275</f>
        <v>1</v>
      </c>
      <c r="F273" s="1">
        <v>0</v>
      </c>
      <c r="G273" s="1">
        <v>1</v>
      </c>
      <c r="H273" s="5">
        <f>F273/E273</f>
        <v>0</v>
      </c>
      <c r="I273" s="1">
        <f>C275</f>
        <v>5</v>
      </c>
      <c r="J273" s="1">
        <f>D275</f>
        <v>16</v>
      </c>
    </row>
    <row r="274" spans="1:10" x14ac:dyDescent="0.2">
      <c r="B274" s="3"/>
    </row>
    <row r="275" spans="1:10" x14ac:dyDescent="0.2">
      <c r="B275" s="1" t="s">
        <v>29</v>
      </c>
      <c r="C275" s="1">
        <f>SUM(C273:C274)</f>
        <v>5</v>
      </c>
      <c r="D275" s="1">
        <f>SUM(D273:D274)</f>
        <v>16</v>
      </c>
      <c r="E275" s="1">
        <f>COUNT(C273:C274)</f>
        <v>1</v>
      </c>
    </row>
    <row r="279" spans="1:10" x14ac:dyDescent="0.2">
      <c r="A279" s="7" t="s">
        <v>34</v>
      </c>
      <c r="B279" s="1">
        <v>2009</v>
      </c>
      <c r="C279" s="1">
        <v>5</v>
      </c>
      <c r="D279" s="1">
        <v>7</v>
      </c>
      <c r="E279" s="1">
        <f>E282</f>
        <v>2</v>
      </c>
      <c r="F279" s="1">
        <v>1</v>
      </c>
      <c r="G279" s="1">
        <v>1</v>
      </c>
      <c r="H279" s="5">
        <f>F279/E279</f>
        <v>0.5</v>
      </c>
      <c r="I279" s="1">
        <f>C282</f>
        <v>8</v>
      </c>
      <c r="J279" s="1">
        <f>D282</f>
        <v>9</v>
      </c>
    </row>
    <row r="280" spans="1:10" x14ac:dyDescent="0.2">
      <c r="A280" s="8" t="s">
        <v>34</v>
      </c>
      <c r="B280" s="3">
        <v>2012</v>
      </c>
      <c r="C280" s="1">
        <v>3</v>
      </c>
      <c r="D280" s="1">
        <v>2</v>
      </c>
    </row>
    <row r="281" spans="1:10" x14ac:dyDescent="0.2">
      <c r="B281" s="3"/>
    </row>
    <row r="282" spans="1:10" x14ac:dyDescent="0.2">
      <c r="B282" s="1" t="s">
        <v>29</v>
      </c>
      <c r="C282" s="1">
        <f>SUM(C279:C281)</f>
        <v>8</v>
      </c>
      <c r="D282" s="1">
        <f>SUM(D279:D281)</f>
        <v>9</v>
      </c>
      <c r="E282" s="1">
        <f>COUNT(C279:C281)</f>
        <v>2</v>
      </c>
    </row>
    <row r="284" spans="1:10" x14ac:dyDescent="0.2">
      <c r="A284" s="7" t="s">
        <v>103</v>
      </c>
      <c r="B284" s="1">
        <v>2020</v>
      </c>
      <c r="C284" s="1">
        <v>1</v>
      </c>
      <c r="D284" s="1">
        <v>2</v>
      </c>
      <c r="E284" s="1">
        <f>E291</f>
        <v>6</v>
      </c>
      <c r="F284" s="1">
        <v>1</v>
      </c>
      <c r="G284" s="1">
        <v>5</v>
      </c>
      <c r="H284" s="5">
        <f>F284/E284</f>
        <v>0.16666666666666666</v>
      </c>
      <c r="I284" s="1">
        <f>C291</f>
        <v>17</v>
      </c>
      <c r="J284" s="1">
        <f>D291</f>
        <v>22</v>
      </c>
    </row>
    <row r="285" spans="1:10" x14ac:dyDescent="0.2">
      <c r="A285" s="7" t="s">
        <v>103</v>
      </c>
      <c r="B285" s="3">
        <v>2021</v>
      </c>
      <c r="C285" s="1">
        <v>0</v>
      </c>
      <c r="D285" s="1">
        <v>2</v>
      </c>
    </row>
    <row r="286" spans="1:10" x14ac:dyDescent="0.2">
      <c r="A286" s="7" t="s">
        <v>103</v>
      </c>
      <c r="B286" s="3">
        <v>2022</v>
      </c>
      <c r="C286" s="1">
        <v>5</v>
      </c>
      <c r="D286" s="1">
        <v>9</v>
      </c>
    </row>
    <row r="287" spans="1:10" x14ac:dyDescent="0.2">
      <c r="A287" s="7" t="s">
        <v>103</v>
      </c>
      <c r="B287" s="3">
        <v>2023</v>
      </c>
      <c r="C287" s="1">
        <v>1</v>
      </c>
      <c r="D287" s="1">
        <v>4</v>
      </c>
    </row>
    <row r="288" spans="1:10" x14ac:dyDescent="0.2">
      <c r="A288" s="7" t="s">
        <v>103</v>
      </c>
      <c r="B288" s="3">
        <v>2024</v>
      </c>
      <c r="C288" s="1">
        <v>2</v>
      </c>
      <c r="D288" s="1">
        <v>4</v>
      </c>
    </row>
    <row r="289" spans="1:10" x14ac:dyDescent="0.2">
      <c r="A289" s="8" t="s">
        <v>103</v>
      </c>
      <c r="B289" s="9">
        <v>2025</v>
      </c>
      <c r="C289" s="1">
        <v>8</v>
      </c>
      <c r="D289" s="1">
        <v>1</v>
      </c>
    </row>
    <row r="290" spans="1:10" x14ac:dyDescent="0.2">
      <c r="B290" s="3"/>
    </row>
    <row r="291" spans="1:10" x14ac:dyDescent="0.2">
      <c r="B291" s="1" t="s">
        <v>29</v>
      </c>
      <c r="C291" s="1">
        <f>SUM(C284:C290)</f>
        <v>17</v>
      </c>
      <c r="D291" s="1">
        <f>SUM(D284:D290)</f>
        <v>22</v>
      </c>
      <c r="E291" s="1">
        <f>COUNT(C284:C290)</f>
        <v>6</v>
      </c>
    </row>
    <row r="293" spans="1:10" x14ac:dyDescent="0.2">
      <c r="A293" s="7" t="s">
        <v>5</v>
      </c>
      <c r="B293" s="1">
        <v>2011</v>
      </c>
      <c r="C293" s="1">
        <v>0</v>
      </c>
      <c r="D293" s="1">
        <v>12</v>
      </c>
      <c r="E293" s="1">
        <f>E310</f>
        <v>16</v>
      </c>
      <c r="F293" s="1">
        <v>8</v>
      </c>
      <c r="G293" s="1">
        <v>8</v>
      </c>
      <c r="H293" s="5">
        <f>F293/E293</f>
        <v>0.5</v>
      </c>
      <c r="I293" s="1">
        <f>C310</f>
        <v>55</v>
      </c>
      <c r="J293" s="1">
        <f>D310</f>
        <v>78</v>
      </c>
    </row>
    <row r="294" spans="1:10" x14ac:dyDescent="0.2">
      <c r="A294" s="8" t="s">
        <v>5</v>
      </c>
      <c r="B294" s="1">
        <v>2011</v>
      </c>
      <c r="C294" s="1">
        <v>6</v>
      </c>
      <c r="D294" s="1">
        <v>5</v>
      </c>
    </row>
    <row r="295" spans="1:10" x14ac:dyDescent="0.2">
      <c r="A295" s="8" t="s">
        <v>5</v>
      </c>
      <c r="B295" s="3">
        <v>2012</v>
      </c>
      <c r="C295" s="1">
        <v>6</v>
      </c>
      <c r="D295" s="1">
        <v>4</v>
      </c>
    </row>
    <row r="296" spans="1:10" x14ac:dyDescent="0.2">
      <c r="A296" s="7" t="s">
        <v>5</v>
      </c>
      <c r="B296" s="3">
        <v>2013</v>
      </c>
      <c r="C296" s="1">
        <v>2</v>
      </c>
      <c r="D296" s="1">
        <v>6</v>
      </c>
    </row>
    <row r="297" spans="1:10" x14ac:dyDescent="0.2">
      <c r="A297" s="8" t="s">
        <v>5</v>
      </c>
      <c r="B297" s="3">
        <v>2014</v>
      </c>
      <c r="C297" s="1">
        <v>5</v>
      </c>
      <c r="D297" s="1">
        <v>1</v>
      </c>
    </row>
    <row r="298" spans="1:10" x14ac:dyDescent="0.2">
      <c r="A298" s="7" t="s">
        <v>5</v>
      </c>
      <c r="B298" s="3">
        <v>2015</v>
      </c>
      <c r="C298" s="1">
        <v>3</v>
      </c>
      <c r="D298" s="1">
        <v>8</v>
      </c>
    </row>
    <row r="299" spans="1:10" x14ac:dyDescent="0.2">
      <c r="A299" s="8" t="s">
        <v>5</v>
      </c>
      <c r="B299" s="3">
        <v>2016</v>
      </c>
      <c r="C299" s="1">
        <v>3</v>
      </c>
      <c r="D299" s="1">
        <v>1</v>
      </c>
    </row>
    <row r="300" spans="1:10" x14ac:dyDescent="0.2">
      <c r="A300" s="7" t="s">
        <v>5</v>
      </c>
      <c r="B300" s="3">
        <v>2017</v>
      </c>
      <c r="C300" s="1">
        <v>2</v>
      </c>
      <c r="D300" s="1">
        <v>6</v>
      </c>
    </row>
    <row r="301" spans="1:10" x14ac:dyDescent="0.2">
      <c r="A301" s="7" t="s">
        <v>5</v>
      </c>
      <c r="B301" s="3">
        <v>2018</v>
      </c>
      <c r="C301" s="1">
        <v>3</v>
      </c>
      <c r="D301" s="1">
        <v>5</v>
      </c>
    </row>
    <row r="302" spans="1:10" x14ac:dyDescent="0.2">
      <c r="A302" s="7" t="s">
        <v>5</v>
      </c>
      <c r="B302" s="3">
        <v>2019</v>
      </c>
      <c r="C302" s="1">
        <v>0</v>
      </c>
      <c r="D302" s="1">
        <v>8</v>
      </c>
    </row>
    <row r="303" spans="1:10" x14ac:dyDescent="0.2">
      <c r="A303" s="8" t="s">
        <v>5</v>
      </c>
      <c r="B303" s="3">
        <v>2021</v>
      </c>
      <c r="C303" s="1">
        <v>2</v>
      </c>
      <c r="D303" s="1">
        <v>1</v>
      </c>
    </row>
    <row r="304" spans="1:10" x14ac:dyDescent="0.2">
      <c r="A304" s="7" t="s">
        <v>5</v>
      </c>
      <c r="B304" s="3">
        <v>2022</v>
      </c>
      <c r="C304" s="1">
        <v>3</v>
      </c>
      <c r="D304" s="1">
        <v>9</v>
      </c>
    </row>
    <row r="305" spans="1:10" x14ac:dyDescent="0.2">
      <c r="A305" s="7" t="s">
        <v>5</v>
      </c>
      <c r="B305" s="3">
        <v>2022</v>
      </c>
      <c r="C305" s="1">
        <v>1</v>
      </c>
      <c r="D305" s="1">
        <v>5</v>
      </c>
    </row>
    <row r="306" spans="1:10" x14ac:dyDescent="0.2">
      <c r="A306" s="8" t="s">
        <v>5</v>
      </c>
      <c r="B306" s="3">
        <v>2023</v>
      </c>
      <c r="C306" s="1">
        <v>7</v>
      </c>
      <c r="D306" s="1">
        <v>2</v>
      </c>
    </row>
    <row r="307" spans="1:10" x14ac:dyDescent="0.2">
      <c r="A307" s="8" t="s">
        <v>5</v>
      </c>
      <c r="B307" s="3">
        <v>2025</v>
      </c>
      <c r="C307" s="1">
        <v>4</v>
      </c>
      <c r="D307" s="1">
        <v>3</v>
      </c>
    </row>
    <row r="308" spans="1:10" x14ac:dyDescent="0.2">
      <c r="A308" s="8" t="s">
        <v>5</v>
      </c>
      <c r="B308" s="3">
        <v>2025</v>
      </c>
      <c r="C308" s="1">
        <v>8</v>
      </c>
      <c r="D308" s="1">
        <v>2</v>
      </c>
    </row>
    <row r="309" spans="1:10" x14ac:dyDescent="0.2">
      <c r="B309" s="3"/>
    </row>
    <row r="310" spans="1:10" x14ac:dyDescent="0.2">
      <c r="B310" s="1" t="s">
        <v>29</v>
      </c>
      <c r="C310" s="1">
        <f>SUM(C293:C309)</f>
        <v>55</v>
      </c>
      <c r="D310" s="1">
        <f>SUM(D293:D309)</f>
        <v>78</v>
      </c>
      <c r="E310" s="1">
        <f>COUNT(C293:C309)</f>
        <v>16</v>
      </c>
    </row>
    <row r="311" spans="1:10" x14ac:dyDescent="0.2">
      <c r="B311" s="3"/>
    </row>
    <row r="312" spans="1:10" x14ac:dyDescent="0.2">
      <c r="A312" s="7" t="s">
        <v>84</v>
      </c>
      <c r="B312" s="1">
        <v>2017</v>
      </c>
      <c r="C312" s="1">
        <v>5</v>
      </c>
      <c r="D312" s="1">
        <v>4</v>
      </c>
      <c r="E312" s="1">
        <f>E314</f>
        <v>1</v>
      </c>
      <c r="F312" s="1">
        <v>1</v>
      </c>
      <c r="G312" s="1">
        <v>0</v>
      </c>
      <c r="H312" s="5">
        <f>F312/E312</f>
        <v>1</v>
      </c>
      <c r="I312" s="1">
        <f>C314</f>
        <v>5</v>
      </c>
      <c r="J312" s="1">
        <f>D314</f>
        <v>4</v>
      </c>
    </row>
    <row r="313" spans="1:10" x14ac:dyDescent="0.2">
      <c r="B313" s="3"/>
    </row>
    <row r="314" spans="1:10" x14ac:dyDescent="0.2">
      <c r="B314" s="1" t="s">
        <v>29</v>
      </c>
      <c r="C314" s="1">
        <f>SUM(C312:C313)</f>
        <v>5</v>
      </c>
      <c r="D314" s="1">
        <f>SUM(D312:D313)</f>
        <v>4</v>
      </c>
      <c r="E314" s="1">
        <f>COUNT(C312:C313)</f>
        <v>1</v>
      </c>
    </row>
    <row r="315" spans="1:10" x14ac:dyDescent="0.2">
      <c r="B315" s="3"/>
    </row>
    <row r="316" spans="1:10" x14ac:dyDescent="0.2">
      <c r="A316" s="8" t="s">
        <v>57</v>
      </c>
      <c r="B316" s="1" t="s">
        <v>67</v>
      </c>
      <c r="C316" s="1">
        <v>4</v>
      </c>
      <c r="D316" s="1">
        <v>1</v>
      </c>
      <c r="E316" s="1">
        <f>E318</f>
        <v>1</v>
      </c>
      <c r="F316" s="1">
        <v>1</v>
      </c>
      <c r="G316" s="1">
        <v>0</v>
      </c>
      <c r="H316" s="5">
        <f>F316/E316</f>
        <v>1</v>
      </c>
      <c r="I316" s="1">
        <f>C318</f>
        <v>4</v>
      </c>
      <c r="J316" s="1">
        <f>D318</f>
        <v>1</v>
      </c>
    </row>
    <row r="317" spans="1:10" x14ac:dyDescent="0.2">
      <c r="B317" s="3"/>
    </row>
    <row r="318" spans="1:10" x14ac:dyDescent="0.2">
      <c r="B318" s="1" t="s">
        <v>29</v>
      </c>
      <c r="C318" s="1">
        <f>SUM(C316:C317)</f>
        <v>4</v>
      </c>
      <c r="D318" s="1">
        <f>SUM(D316:D317)</f>
        <v>1</v>
      </c>
      <c r="E318" s="1">
        <f>COUNT(C316:C317)</f>
        <v>1</v>
      </c>
    </row>
    <row r="320" spans="1:10" x14ac:dyDescent="0.2">
      <c r="A320" s="8" t="s">
        <v>54</v>
      </c>
      <c r="B320" s="1">
        <v>2013</v>
      </c>
      <c r="C320" s="1">
        <v>7</v>
      </c>
      <c r="D320" s="1">
        <v>2</v>
      </c>
      <c r="E320" s="1">
        <f>E322</f>
        <v>1</v>
      </c>
      <c r="F320" s="1">
        <v>1</v>
      </c>
      <c r="G320" s="1">
        <v>0</v>
      </c>
      <c r="H320" s="5">
        <f>F320/E320</f>
        <v>1</v>
      </c>
      <c r="I320" s="1">
        <f>C322</f>
        <v>7</v>
      </c>
      <c r="J320" s="1">
        <f>D322</f>
        <v>2</v>
      </c>
    </row>
    <row r="322" spans="1:10" x14ac:dyDescent="0.2">
      <c r="B322" s="1" t="s">
        <v>29</v>
      </c>
      <c r="C322" s="1">
        <f>SUM(C320:C321)</f>
        <v>7</v>
      </c>
      <c r="D322" s="1">
        <f>SUM(D320:D321)</f>
        <v>2</v>
      </c>
      <c r="E322" s="1">
        <f>COUNT(C320:C321)</f>
        <v>1</v>
      </c>
    </row>
    <row r="324" spans="1:10" x14ac:dyDescent="0.2">
      <c r="A324" s="7" t="s">
        <v>129</v>
      </c>
      <c r="B324" s="1">
        <v>2023</v>
      </c>
      <c r="C324" s="1">
        <v>4</v>
      </c>
      <c r="D324" s="1">
        <v>7</v>
      </c>
      <c r="E324" s="1">
        <v>1</v>
      </c>
      <c r="F324" s="1">
        <v>0</v>
      </c>
      <c r="G324" s="1">
        <v>1</v>
      </c>
      <c r="H324" s="5">
        <v>0</v>
      </c>
      <c r="I324" s="1">
        <v>4</v>
      </c>
      <c r="J324" s="1">
        <v>7</v>
      </c>
    </row>
    <row r="328" spans="1:10" x14ac:dyDescent="0.2">
      <c r="A328" s="8" t="s">
        <v>87</v>
      </c>
      <c r="B328" s="1">
        <v>2017</v>
      </c>
      <c r="C328" s="1">
        <v>5</v>
      </c>
      <c r="D328" s="1">
        <v>1</v>
      </c>
      <c r="E328" s="1">
        <f>E331</f>
        <v>2</v>
      </c>
      <c r="F328" s="1">
        <v>1</v>
      </c>
      <c r="G328" s="1">
        <v>1</v>
      </c>
      <c r="H328" s="5">
        <f>F328/E328</f>
        <v>0.5</v>
      </c>
      <c r="I328" s="1">
        <f>C331</f>
        <v>8</v>
      </c>
      <c r="J328" s="1">
        <f>D331</f>
        <v>13</v>
      </c>
    </row>
    <row r="329" spans="1:10" x14ac:dyDescent="0.2">
      <c r="A329" s="7" t="s">
        <v>139</v>
      </c>
      <c r="B329" s="1">
        <v>2024</v>
      </c>
      <c r="C329" s="1">
        <v>3</v>
      </c>
      <c r="D329" s="1">
        <v>12</v>
      </c>
    </row>
    <row r="331" spans="1:10" x14ac:dyDescent="0.2">
      <c r="B331" s="1" t="s">
        <v>29</v>
      </c>
      <c r="C331" s="1">
        <f>SUM(C328:C330)</f>
        <v>8</v>
      </c>
      <c r="D331" s="1">
        <f>SUM(D328:D330)</f>
        <v>13</v>
      </c>
      <c r="E331" s="1">
        <f>COUNT(C328:C330)</f>
        <v>2</v>
      </c>
    </row>
    <row r="333" spans="1:10" x14ac:dyDescent="0.2">
      <c r="A333" s="7" t="s">
        <v>80</v>
      </c>
      <c r="B333" s="1">
        <v>2016</v>
      </c>
      <c r="C333" s="1">
        <v>1</v>
      </c>
      <c r="D333" s="1">
        <v>3</v>
      </c>
      <c r="E333" s="1">
        <f>E335</f>
        <v>1</v>
      </c>
      <c r="F333" s="1">
        <v>0</v>
      </c>
      <c r="G333" s="1">
        <v>1</v>
      </c>
      <c r="H333" s="5">
        <f>F333/E333</f>
        <v>0</v>
      </c>
      <c r="I333" s="1">
        <f>C335</f>
        <v>1</v>
      </c>
      <c r="J333" s="1">
        <f>D335</f>
        <v>3</v>
      </c>
    </row>
    <row r="335" spans="1:10" x14ac:dyDescent="0.2">
      <c r="B335" s="1" t="s">
        <v>29</v>
      </c>
      <c r="C335" s="1">
        <f>SUM(C333:C334)</f>
        <v>1</v>
      </c>
      <c r="D335" s="1">
        <f>SUM(D333:D334)</f>
        <v>3</v>
      </c>
      <c r="E335" s="1">
        <f>COUNT(C333:C334)</f>
        <v>1</v>
      </c>
    </row>
    <row r="337" spans="1:10" x14ac:dyDescent="0.2">
      <c r="A337" s="8" t="s">
        <v>92</v>
      </c>
      <c r="B337" s="1">
        <v>2018</v>
      </c>
      <c r="C337" s="1">
        <v>19</v>
      </c>
      <c r="D337" s="1">
        <v>2</v>
      </c>
      <c r="E337" s="1">
        <f>E339</f>
        <v>1</v>
      </c>
      <c r="F337" s="1">
        <v>1</v>
      </c>
      <c r="G337" s="1">
        <v>0</v>
      </c>
      <c r="H337" s="5">
        <f>F337/E337</f>
        <v>1</v>
      </c>
      <c r="I337" s="1">
        <f>C339</f>
        <v>19</v>
      </c>
      <c r="J337" s="1">
        <f>D339</f>
        <v>2</v>
      </c>
    </row>
    <row r="339" spans="1:10" x14ac:dyDescent="0.2">
      <c r="B339" s="1" t="s">
        <v>29</v>
      </c>
      <c r="C339" s="1">
        <f>SUM(C337:C338)</f>
        <v>19</v>
      </c>
      <c r="D339" s="1">
        <f>SUM(D337:D338)</f>
        <v>2</v>
      </c>
      <c r="E339" s="1">
        <f>COUNT(C337:C338)</f>
        <v>1</v>
      </c>
    </row>
    <row r="341" spans="1:10" x14ac:dyDescent="0.2">
      <c r="A341" s="7" t="s">
        <v>89</v>
      </c>
      <c r="B341" s="1">
        <v>2018</v>
      </c>
      <c r="C341" s="1">
        <v>3</v>
      </c>
      <c r="D341" s="1">
        <v>9</v>
      </c>
      <c r="E341" s="1">
        <f>E343</f>
        <v>1</v>
      </c>
      <c r="F341" s="1">
        <v>0</v>
      </c>
      <c r="G341" s="1">
        <v>1</v>
      </c>
      <c r="H341" s="5">
        <f>F341/E341</f>
        <v>0</v>
      </c>
      <c r="I341" s="1">
        <f>C343</f>
        <v>3</v>
      </c>
      <c r="J341" s="1">
        <f>D343</f>
        <v>9</v>
      </c>
    </row>
    <row r="343" spans="1:10" x14ac:dyDescent="0.2">
      <c r="B343" s="1" t="s">
        <v>29</v>
      </c>
      <c r="C343" s="1">
        <f>SUM(C341:C342)</f>
        <v>3</v>
      </c>
      <c r="D343" s="1">
        <f>SUM(D341:D342)</f>
        <v>9</v>
      </c>
      <c r="E343" s="1">
        <f>COUNT(C341:C342)</f>
        <v>1</v>
      </c>
    </row>
    <row r="345" spans="1:10" x14ac:dyDescent="0.2">
      <c r="A345" s="8" t="s">
        <v>81</v>
      </c>
      <c r="B345" s="1">
        <v>2016</v>
      </c>
      <c r="C345" s="1">
        <v>12</v>
      </c>
      <c r="D345" s="1">
        <v>5</v>
      </c>
      <c r="E345" s="1">
        <f>E347</f>
        <v>1</v>
      </c>
      <c r="F345" s="1">
        <v>1</v>
      </c>
      <c r="G345" s="1">
        <v>0</v>
      </c>
      <c r="H345" s="5">
        <f>F345/E345</f>
        <v>1</v>
      </c>
      <c r="I345" s="1">
        <f>C347</f>
        <v>12</v>
      </c>
      <c r="J345" s="1">
        <f>D347</f>
        <v>5</v>
      </c>
    </row>
    <row r="346" spans="1:10" x14ac:dyDescent="0.2">
      <c r="B346" s="3"/>
    </row>
    <row r="347" spans="1:10" x14ac:dyDescent="0.2">
      <c r="B347" s="1" t="s">
        <v>29</v>
      </c>
      <c r="C347" s="1">
        <f>SUM(C345:C346)</f>
        <v>12</v>
      </c>
      <c r="D347" s="1">
        <f>SUM(D345:D346)</f>
        <v>5</v>
      </c>
      <c r="E347" s="1">
        <f>COUNT(C345:C346)</f>
        <v>1</v>
      </c>
    </row>
    <row r="349" spans="1:10" x14ac:dyDescent="0.2">
      <c r="A349" s="7" t="s">
        <v>94</v>
      </c>
      <c r="B349" s="1">
        <v>2018</v>
      </c>
      <c r="C349" s="1">
        <v>13</v>
      </c>
      <c r="D349" s="1">
        <v>11</v>
      </c>
      <c r="E349" s="1">
        <f>E351</f>
        <v>1</v>
      </c>
      <c r="F349" s="1">
        <v>1</v>
      </c>
      <c r="G349" s="1">
        <v>0</v>
      </c>
      <c r="H349" s="5">
        <f>F349/E349</f>
        <v>1</v>
      </c>
      <c r="I349" s="1">
        <f>C351</f>
        <v>13</v>
      </c>
      <c r="J349" s="1">
        <f>D351</f>
        <v>11</v>
      </c>
    </row>
    <row r="351" spans="1:10" x14ac:dyDescent="0.2">
      <c r="B351" s="1" t="s">
        <v>29</v>
      </c>
      <c r="C351" s="1">
        <f>SUM(C349:C350)</f>
        <v>13</v>
      </c>
      <c r="D351" s="1">
        <f>SUM(D349:D350)</f>
        <v>11</v>
      </c>
      <c r="E351" s="1">
        <f>COUNT(C349:C350)</f>
        <v>1</v>
      </c>
    </row>
    <row r="353" spans="1:10" x14ac:dyDescent="0.2">
      <c r="A353" s="8" t="s">
        <v>13</v>
      </c>
      <c r="B353" s="1">
        <v>2009</v>
      </c>
      <c r="C353" s="1">
        <v>4</v>
      </c>
      <c r="D353" s="1">
        <v>3</v>
      </c>
      <c r="E353" s="1">
        <f>E366</f>
        <v>11</v>
      </c>
      <c r="F353" s="1">
        <v>5</v>
      </c>
      <c r="G353" s="1">
        <v>6</v>
      </c>
      <c r="H353" s="5">
        <f>F353/E353</f>
        <v>0.45454545454545453</v>
      </c>
      <c r="I353" s="1">
        <f>C366</f>
        <v>59</v>
      </c>
      <c r="J353" s="1">
        <f>D366</f>
        <v>46</v>
      </c>
    </row>
    <row r="354" spans="1:10" x14ac:dyDescent="0.2">
      <c r="A354" s="8" t="s">
        <v>13</v>
      </c>
      <c r="B354" s="1">
        <v>2010</v>
      </c>
      <c r="C354" s="1">
        <v>11</v>
      </c>
      <c r="D354" s="1">
        <v>1</v>
      </c>
    </row>
    <row r="355" spans="1:10" x14ac:dyDescent="0.2">
      <c r="A355" s="7" t="s">
        <v>13</v>
      </c>
      <c r="B355" s="3">
        <v>2011</v>
      </c>
      <c r="C355" s="1">
        <v>4</v>
      </c>
      <c r="D355" s="1">
        <v>5</v>
      </c>
    </row>
    <row r="356" spans="1:10" x14ac:dyDescent="0.2">
      <c r="A356" s="7" t="s">
        <v>13</v>
      </c>
      <c r="B356" s="3">
        <v>2015</v>
      </c>
      <c r="C356" s="1">
        <v>5</v>
      </c>
      <c r="D356" s="1">
        <v>6</v>
      </c>
    </row>
    <row r="357" spans="1:10" x14ac:dyDescent="0.2">
      <c r="A357" s="8" t="s">
        <v>13</v>
      </c>
      <c r="B357" s="3">
        <v>2016</v>
      </c>
      <c r="C357" s="1">
        <v>15</v>
      </c>
      <c r="D357" s="1">
        <v>2</v>
      </c>
    </row>
    <row r="358" spans="1:10" x14ac:dyDescent="0.2">
      <c r="A358" s="7" t="s">
        <v>13</v>
      </c>
      <c r="B358" s="3">
        <v>2017</v>
      </c>
      <c r="C358" s="1">
        <v>2</v>
      </c>
      <c r="D358" s="1">
        <v>4</v>
      </c>
    </row>
    <row r="359" spans="1:10" x14ac:dyDescent="0.2">
      <c r="A359" s="8" t="s">
        <v>13</v>
      </c>
      <c r="B359" s="3">
        <v>2018</v>
      </c>
      <c r="C359" s="1">
        <v>3</v>
      </c>
      <c r="D359" s="1">
        <v>2</v>
      </c>
    </row>
    <row r="360" spans="1:10" x14ac:dyDescent="0.2">
      <c r="A360" s="8" t="s">
        <v>13</v>
      </c>
      <c r="B360" s="3">
        <v>2019</v>
      </c>
      <c r="C360" s="1">
        <v>9</v>
      </c>
      <c r="D360" s="1">
        <v>8</v>
      </c>
    </row>
    <row r="361" spans="1:10" x14ac:dyDescent="0.2">
      <c r="A361" s="7" t="s">
        <v>13</v>
      </c>
      <c r="B361" s="3">
        <v>2021</v>
      </c>
      <c r="C361" s="1">
        <v>1</v>
      </c>
      <c r="D361" s="1">
        <v>8</v>
      </c>
    </row>
    <row r="362" spans="1:10" x14ac:dyDescent="0.2">
      <c r="A362" s="7" t="s">
        <v>13</v>
      </c>
      <c r="B362" s="3">
        <v>2022</v>
      </c>
      <c r="C362" s="1">
        <v>0</v>
      </c>
      <c r="D362" s="1">
        <v>1</v>
      </c>
    </row>
    <row r="363" spans="1:10" x14ac:dyDescent="0.2">
      <c r="A363" s="7" t="s">
        <v>13</v>
      </c>
      <c r="B363" s="3">
        <v>2023</v>
      </c>
      <c r="C363" s="1">
        <v>5</v>
      </c>
      <c r="D363" s="1">
        <v>6</v>
      </c>
    </row>
    <row r="364" spans="1:10" x14ac:dyDescent="0.2">
      <c r="B364" s="3"/>
    </row>
    <row r="365" spans="1:10" x14ac:dyDescent="0.2">
      <c r="B365" s="3"/>
    </row>
    <row r="366" spans="1:10" x14ac:dyDescent="0.2">
      <c r="B366" s="1" t="s">
        <v>29</v>
      </c>
      <c r="C366" s="1">
        <f>SUM(C353:C365)</f>
        <v>59</v>
      </c>
      <c r="D366" s="1">
        <f>SUM(D353:D365)</f>
        <v>46</v>
      </c>
      <c r="E366" s="1">
        <f>COUNT(C353:C365)</f>
        <v>11</v>
      </c>
    </row>
    <row r="368" spans="1:10" x14ac:dyDescent="0.2">
      <c r="A368" s="7" t="s">
        <v>122</v>
      </c>
      <c r="B368" s="1">
        <v>2022</v>
      </c>
      <c r="C368" s="1">
        <v>1</v>
      </c>
      <c r="D368" s="1">
        <v>9</v>
      </c>
      <c r="E368" s="1">
        <f>E370</f>
        <v>1</v>
      </c>
      <c r="F368" s="1">
        <v>0</v>
      </c>
      <c r="G368" s="1">
        <v>1</v>
      </c>
      <c r="H368" s="5">
        <f>F368/E368</f>
        <v>0</v>
      </c>
      <c r="I368" s="1">
        <f>C370</f>
        <v>1</v>
      </c>
      <c r="J368" s="1">
        <f>D370</f>
        <v>9</v>
      </c>
    </row>
    <row r="370" spans="1:10" x14ac:dyDescent="0.2">
      <c r="B370" s="1" t="s">
        <v>29</v>
      </c>
      <c r="C370" s="1">
        <f>SUM(C368:C369)</f>
        <v>1</v>
      </c>
      <c r="D370" s="1">
        <f>SUM(D368:D369)</f>
        <v>9</v>
      </c>
      <c r="E370" s="1">
        <f>COUNT(C368:C369)</f>
        <v>1</v>
      </c>
    </row>
    <row r="376" spans="1:10" x14ac:dyDescent="0.2">
      <c r="A376" s="8" t="s">
        <v>98</v>
      </c>
      <c r="B376" s="1">
        <v>2019</v>
      </c>
      <c r="C376" s="1">
        <v>9</v>
      </c>
      <c r="D376" s="1">
        <v>7</v>
      </c>
      <c r="E376" s="1">
        <f>E378</f>
        <v>1</v>
      </c>
      <c r="F376" s="1">
        <v>1</v>
      </c>
      <c r="G376" s="1">
        <v>0</v>
      </c>
      <c r="H376" s="5">
        <f>F376/E376</f>
        <v>1</v>
      </c>
      <c r="I376" s="1">
        <f>C378</f>
        <v>9</v>
      </c>
      <c r="J376" s="1">
        <f>D378</f>
        <v>7</v>
      </c>
    </row>
    <row r="378" spans="1:10" x14ac:dyDescent="0.2">
      <c r="B378" s="1" t="s">
        <v>29</v>
      </c>
      <c r="C378" s="1">
        <f>SUM(C376:C377)</f>
        <v>9</v>
      </c>
      <c r="D378" s="1">
        <f>SUM(D376:D377)</f>
        <v>7</v>
      </c>
      <c r="E378" s="1">
        <f>COUNT(C376:C377)</f>
        <v>1</v>
      </c>
    </row>
    <row r="380" spans="1:10" x14ac:dyDescent="0.2">
      <c r="A380" s="7" t="s">
        <v>7</v>
      </c>
      <c r="B380" s="1">
        <v>2009</v>
      </c>
      <c r="C380" s="1">
        <v>1</v>
      </c>
      <c r="D380" s="1">
        <v>3</v>
      </c>
      <c r="E380" s="1">
        <f>E391</f>
        <v>10</v>
      </c>
      <c r="F380" s="1">
        <v>9</v>
      </c>
      <c r="G380" s="1">
        <v>1</v>
      </c>
      <c r="H380" s="5">
        <f>F380/E380</f>
        <v>0.9</v>
      </c>
      <c r="I380" s="1">
        <f>C391</f>
        <v>64</v>
      </c>
      <c r="J380" s="1">
        <f>D391</f>
        <v>17</v>
      </c>
    </row>
    <row r="381" spans="1:10" x14ac:dyDescent="0.2">
      <c r="A381" s="8" t="s">
        <v>7</v>
      </c>
      <c r="B381" s="1">
        <v>2010</v>
      </c>
      <c r="C381" s="1">
        <v>7</v>
      </c>
      <c r="D381" s="1">
        <v>1</v>
      </c>
    </row>
    <row r="382" spans="1:10" x14ac:dyDescent="0.2">
      <c r="A382" s="8" t="s">
        <v>7</v>
      </c>
      <c r="B382" s="3">
        <v>2011</v>
      </c>
      <c r="C382" s="1">
        <v>6</v>
      </c>
      <c r="D382" s="1">
        <v>4</v>
      </c>
    </row>
    <row r="383" spans="1:10" x14ac:dyDescent="0.2">
      <c r="A383" s="8" t="s">
        <v>7</v>
      </c>
      <c r="B383" s="3">
        <v>2012</v>
      </c>
      <c r="C383" s="1">
        <v>5</v>
      </c>
      <c r="D383" s="1">
        <v>0</v>
      </c>
    </row>
    <row r="384" spans="1:10" x14ac:dyDescent="0.2">
      <c r="A384" s="8" t="s">
        <v>7</v>
      </c>
      <c r="B384" s="3">
        <v>2012</v>
      </c>
      <c r="C384" s="1">
        <v>9</v>
      </c>
      <c r="D384" s="1">
        <v>0</v>
      </c>
    </row>
    <row r="385" spans="1:10" x14ac:dyDescent="0.2">
      <c r="A385" s="8" t="s">
        <v>7</v>
      </c>
      <c r="B385" s="3" t="s">
        <v>66</v>
      </c>
      <c r="C385" s="1">
        <v>4</v>
      </c>
      <c r="D385" s="1">
        <v>1</v>
      </c>
    </row>
    <row r="386" spans="1:10" x14ac:dyDescent="0.2">
      <c r="A386" s="8" t="s">
        <v>7</v>
      </c>
      <c r="B386" s="3">
        <v>2013</v>
      </c>
      <c r="C386" s="1">
        <v>4</v>
      </c>
      <c r="D386" s="1">
        <v>1</v>
      </c>
    </row>
    <row r="387" spans="1:10" x14ac:dyDescent="0.2">
      <c r="A387" s="8" t="s">
        <v>7</v>
      </c>
      <c r="B387" s="3">
        <v>2013</v>
      </c>
      <c r="C387" s="1">
        <v>12</v>
      </c>
      <c r="D387" s="1">
        <v>6</v>
      </c>
    </row>
    <row r="388" spans="1:10" x14ac:dyDescent="0.2">
      <c r="A388" s="8" t="s">
        <v>7</v>
      </c>
      <c r="B388" s="3" t="s">
        <v>67</v>
      </c>
      <c r="C388" s="1">
        <v>5</v>
      </c>
      <c r="D388" s="1">
        <v>0</v>
      </c>
    </row>
    <row r="389" spans="1:10" x14ac:dyDescent="0.2">
      <c r="A389" s="8" t="s">
        <v>7</v>
      </c>
      <c r="B389" s="3">
        <v>2021</v>
      </c>
      <c r="C389" s="1">
        <v>11</v>
      </c>
      <c r="D389" s="1">
        <v>1</v>
      </c>
    </row>
    <row r="390" spans="1:10" x14ac:dyDescent="0.2">
      <c r="B390" s="3"/>
    </row>
    <row r="391" spans="1:10" x14ac:dyDescent="0.2">
      <c r="B391" s="1" t="s">
        <v>29</v>
      </c>
      <c r="C391" s="1">
        <f>SUM(C380:C390)</f>
        <v>64</v>
      </c>
      <c r="D391" s="1">
        <f>SUM(D380:D390)</f>
        <v>17</v>
      </c>
      <c r="E391" s="1">
        <f>COUNT(C380:C390)</f>
        <v>10</v>
      </c>
    </row>
    <row r="393" spans="1:10" x14ac:dyDescent="0.2">
      <c r="A393" s="7" t="s">
        <v>135</v>
      </c>
      <c r="B393" s="1">
        <v>2024</v>
      </c>
      <c r="C393" s="1">
        <v>4</v>
      </c>
      <c r="D393" s="1">
        <v>7</v>
      </c>
      <c r="E393" s="1">
        <f>E395</f>
        <v>1</v>
      </c>
      <c r="F393" s="1">
        <v>0</v>
      </c>
      <c r="G393" s="1">
        <v>1</v>
      </c>
      <c r="H393" s="5">
        <f>F393/E393</f>
        <v>0</v>
      </c>
      <c r="I393" s="1">
        <v>4</v>
      </c>
      <c r="J393" s="1">
        <v>7</v>
      </c>
    </row>
    <row r="394" spans="1:10" x14ac:dyDescent="0.2">
      <c r="B394" s="3"/>
    </row>
    <row r="395" spans="1:10" x14ac:dyDescent="0.2">
      <c r="A395" s="8" t="s">
        <v>60</v>
      </c>
      <c r="B395" s="1">
        <v>2014</v>
      </c>
      <c r="C395" s="1">
        <v>3</v>
      </c>
      <c r="D395" s="1">
        <v>2</v>
      </c>
      <c r="E395" s="1">
        <f>E397</f>
        <v>1</v>
      </c>
      <c r="F395" s="1">
        <v>1</v>
      </c>
      <c r="G395" s="1">
        <v>0</v>
      </c>
      <c r="H395" s="5">
        <f>F395/E395</f>
        <v>1</v>
      </c>
      <c r="I395" s="1">
        <f>C397</f>
        <v>3</v>
      </c>
      <c r="J395" s="1">
        <f>D397</f>
        <v>2</v>
      </c>
    </row>
    <row r="396" spans="1:10" x14ac:dyDescent="0.2">
      <c r="B396" s="3"/>
    </row>
    <row r="397" spans="1:10" x14ac:dyDescent="0.2">
      <c r="B397" s="1" t="s">
        <v>29</v>
      </c>
      <c r="C397" s="1">
        <f>SUM(C395:C396)</f>
        <v>3</v>
      </c>
      <c r="D397" s="1">
        <f>SUM(D395:D396)</f>
        <v>2</v>
      </c>
      <c r="E397" s="1">
        <f>COUNT(C395:C396)</f>
        <v>1</v>
      </c>
    </row>
    <row r="398" spans="1:10" x14ac:dyDescent="0.2">
      <c r="B398" s="3"/>
    </row>
    <row r="399" spans="1:10" x14ac:dyDescent="0.2">
      <c r="A399" s="8" t="s">
        <v>4</v>
      </c>
      <c r="B399" s="1">
        <v>2010</v>
      </c>
      <c r="C399" s="1">
        <v>5</v>
      </c>
      <c r="D399" s="1">
        <v>0</v>
      </c>
      <c r="E399" s="1">
        <f>E423</f>
        <v>23</v>
      </c>
      <c r="F399" s="1">
        <v>19</v>
      </c>
      <c r="G399" s="1">
        <v>4</v>
      </c>
      <c r="H399" s="5">
        <f>F399/E399</f>
        <v>0.82608695652173914</v>
      </c>
      <c r="I399" s="1">
        <f>C423</f>
        <v>182</v>
      </c>
      <c r="J399" s="1">
        <f>D423</f>
        <v>50</v>
      </c>
    </row>
    <row r="400" spans="1:10" x14ac:dyDescent="0.2">
      <c r="A400" s="7" t="s">
        <v>4</v>
      </c>
      <c r="B400" s="3">
        <v>2011</v>
      </c>
      <c r="C400" s="1">
        <v>5</v>
      </c>
      <c r="D400" s="1">
        <v>6</v>
      </c>
    </row>
    <row r="401" spans="1:4" x14ac:dyDescent="0.2">
      <c r="A401" s="8" t="s">
        <v>4</v>
      </c>
      <c r="B401" s="3">
        <v>2012</v>
      </c>
      <c r="C401" s="1">
        <v>10</v>
      </c>
      <c r="D401" s="1">
        <v>1</v>
      </c>
    </row>
    <row r="402" spans="1:4" x14ac:dyDescent="0.2">
      <c r="A402" s="8" t="s">
        <v>4</v>
      </c>
      <c r="B402" s="3">
        <v>2012</v>
      </c>
      <c r="C402" s="1">
        <v>10</v>
      </c>
      <c r="D402" s="1">
        <v>0</v>
      </c>
    </row>
    <row r="403" spans="1:4" x14ac:dyDescent="0.2">
      <c r="A403" s="8" t="s">
        <v>4</v>
      </c>
      <c r="B403" s="3">
        <v>2013</v>
      </c>
      <c r="C403" s="1">
        <v>6</v>
      </c>
      <c r="D403" s="1">
        <v>1</v>
      </c>
    </row>
    <row r="404" spans="1:4" x14ac:dyDescent="0.2">
      <c r="A404" s="8" t="s">
        <v>4</v>
      </c>
      <c r="B404" s="3">
        <v>2013</v>
      </c>
      <c r="C404" s="1">
        <v>10</v>
      </c>
      <c r="D404" s="1">
        <v>0</v>
      </c>
    </row>
    <row r="405" spans="1:4" x14ac:dyDescent="0.2">
      <c r="A405" s="8" t="s">
        <v>4</v>
      </c>
      <c r="B405" s="3">
        <v>2014</v>
      </c>
      <c r="C405" s="1">
        <v>12</v>
      </c>
      <c r="D405" s="1">
        <v>0</v>
      </c>
    </row>
    <row r="406" spans="1:4" x14ac:dyDescent="0.2">
      <c r="A406" s="8" t="s">
        <v>4</v>
      </c>
      <c r="B406" s="3">
        <v>2014</v>
      </c>
      <c r="C406" s="1">
        <v>9</v>
      </c>
      <c r="D406" s="1">
        <v>2</v>
      </c>
    </row>
    <row r="407" spans="1:4" x14ac:dyDescent="0.2">
      <c r="A407" s="7" t="s">
        <v>4</v>
      </c>
      <c r="B407" s="3">
        <v>2015</v>
      </c>
      <c r="C407" s="1">
        <v>3</v>
      </c>
      <c r="D407" s="1">
        <v>4</v>
      </c>
    </row>
    <row r="408" spans="1:4" x14ac:dyDescent="0.2">
      <c r="A408" s="7" t="s">
        <v>4</v>
      </c>
      <c r="B408" s="3">
        <v>2015</v>
      </c>
      <c r="C408" s="1">
        <v>10</v>
      </c>
      <c r="D408" s="1">
        <v>12</v>
      </c>
    </row>
    <row r="409" spans="1:4" x14ac:dyDescent="0.2">
      <c r="A409" s="8" t="s">
        <v>4</v>
      </c>
      <c r="B409" s="3">
        <v>2016</v>
      </c>
      <c r="C409" s="1">
        <v>8</v>
      </c>
      <c r="D409" s="1">
        <v>6</v>
      </c>
    </row>
    <row r="410" spans="1:4" x14ac:dyDescent="0.2">
      <c r="A410" s="8" t="s">
        <v>4</v>
      </c>
      <c r="B410" s="3">
        <v>2016</v>
      </c>
      <c r="C410" s="1">
        <v>4</v>
      </c>
      <c r="D410" s="1">
        <v>0</v>
      </c>
    </row>
    <row r="411" spans="1:4" x14ac:dyDescent="0.2">
      <c r="A411" s="8" t="s">
        <v>4</v>
      </c>
      <c r="B411" s="3">
        <v>2017</v>
      </c>
      <c r="C411" s="1">
        <v>9</v>
      </c>
      <c r="D411" s="1">
        <v>0</v>
      </c>
    </row>
    <row r="412" spans="1:4" x14ac:dyDescent="0.2">
      <c r="A412" s="8" t="s">
        <v>4</v>
      </c>
      <c r="B412" s="3">
        <v>2017</v>
      </c>
      <c r="C412" s="1">
        <v>9</v>
      </c>
      <c r="D412" s="1">
        <v>3</v>
      </c>
    </row>
    <row r="413" spans="1:4" x14ac:dyDescent="0.2">
      <c r="A413" s="8" t="s">
        <v>4</v>
      </c>
      <c r="B413" s="3">
        <v>2018</v>
      </c>
      <c r="C413" s="1">
        <v>13</v>
      </c>
      <c r="D413" s="1">
        <v>1</v>
      </c>
    </row>
    <row r="414" spans="1:4" x14ac:dyDescent="0.2">
      <c r="A414" s="8" t="s">
        <v>4</v>
      </c>
      <c r="B414" s="3">
        <v>2018</v>
      </c>
      <c r="C414" s="1">
        <v>5</v>
      </c>
      <c r="D414" s="1">
        <v>1</v>
      </c>
    </row>
    <row r="415" spans="1:4" x14ac:dyDescent="0.2">
      <c r="A415" s="8" t="s">
        <v>4</v>
      </c>
      <c r="B415" s="3">
        <v>2019</v>
      </c>
      <c r="C415" s="1">
        <v>7</v>
      </c>
      <c r="D415" s="1">
        <v>1</v>
      </c>
    </row>
    <row r="416" spans="1:4" x14ac:dyDescent="0.2">
      <c r="A416" s="8" t="s">
        <v>4</v>
      </c>
      <c r="B416" s="3">
        <v>2019</v>
      </c>
      <c r="C416" s="1">
        <v>13</v>
      </c>
      <c r="D416" s="1">
        <v>2</v>
      </c>
    </row>
    <row r="417" spans="1:10" x14ac:dyDescent="0.2">
      <c r="A417" s="8" t="s">
        <v>4</v>
      </c>
      <c r="B417" s="3" t="s">
        <v>101</v>
      </c>
      <c r="C417" s="1">
        <v>9</v>
      </c>
      <c r="D417" s="1">
        <v>0</v>
      </c>
    </row>
    <row r="418" spans="1:10" x14ac:dyDescent="0.2">
      <c r="A418" s="8" t="s">
        <v>4</v>
      </c>
      <c r="B418" s="3">
        <v>2022</v>
      </c>
      <c r="C418" s="1">
        <v>10</v>
      </c>
      <c r="D418" s="1">
        <v>4</v>
      </c>
    </row>
    <row r="419" spans="1:10" x14ac:dyDescent="0.2">
      <c r="A419" s="8" t="s">
        <v>4</v>
      </c>
      <c r="B419" s="3">
        <v>2023</v>
      </c>
      <c r="C419" s="1">
        <v>6</v>
      </c>
      <c r="D419" s="1">
        <v>0</v>
      </c>
    </row>
    <row r="420" spans="1:10" x14ac:dyDescent="0.2">
      <c r="A420" s="8" t="s">
        <v>4</v>
      </c>
      <c r="B420" s="3">
        <v>2024</v>
      </c>
      <c r="C420" s="1">
        <v>5</v>
      </c>
      <c r="D420" s="1">
        <v>1</v>
      </c>
    </row>
    <row r="421" spans="1:10" x14ac:dyDescent="0.2">
      <c r="A421" s="7" t="s">
        <v>4</v>
      </c>
      <c r="B421" s="3">
        <v>2025</v>
      </c>
      <c r="C421" s="1">
        <v>4</v>
      </c>
      <c r="D421" s="1">
        <v>5</v>
      </c>
    </row>
    <row r="422" spans="1:10" x14ac:dyDescent="0.2">
      <c r="B422" s="3"/>
    </row>
    <row r="423" spans="1:10" x14ac:dyDescent="0.2">
      <c r="B423" s="1" t="s">
        <v>29</v>
      </c>
      <c r="C423" s="1">
        <f>SUM(C399:C422)</f>
        <v>182</v>
      </c>
      <c r="D423" s="1">
        <f>SUM(D399:D422)</f>
        <v>50</v>
      </c>
      <c r="E423" s="1">
        <f>COUNT(C399:C422)</f>
        <v>23</v>
      </c>
    </row>
    <row r="424" spans="1:10" x14ac:dyDescent="0.2">
      <c r="B424" s="3"/>
    </row>
    <row r="425" spans="1:10" x14ac:dyDescent="0.2">
      <c r="A425" s="8" t="s">
        <v>20</v>
      </c>
      <c r="B425" s="1">
        <v>2010</v>
      </c>
      <c r="C425" s="1">
        <v>13</v>
      </c>
      <c r="D425" s="1">
        <v>6</v>
      </c>
      <c r="E425" s="1">
        <f>E433</f>
        <v>7</v>
      </c>
      <c r="F425" s="1">
        <v>6</v>
      </c>
      <c r="G425" s="1">
        <v>1</v>
      </c>
      <c r="H425" s="5">
        <f>F425/E425</f>
        <v>0.8571428571428571</v>
      </c>
      <c r="I425" s="1">
        <f>C433</f>
        <v>63</v>
      </c>
      <c r="J425" s="1">
        <f>D433</f>
        <v>25</v>
      </c>
    </row>
    <row r="426" spans="1:10" x14ac:dyDescent="0.2">
      <c r="A426" s="7" t="s">
        <v>20</v>
      </c>
      <c r="B426" s="3">
        <v>2011</v>
      </c>
      <c r="C426" s="1">
        <v>7</v>
      </c>
      <c r="D426" s="1">
        <v>6</v>
      </c>
    </row>
    <row r="427" spans="1:10" x14ac:dyDescent="0.2">
      <c r="A427" s="8" t="s">
        <v>20</v>
      </c>
      <c r="B427" s="3">
        <v>2012</v>
      </c>
      <c r="C427" s="1">
        <v>6</v>
      </c>
      <c r="D427" s="1">
        <v>0</v>
      </c>
    </row>
    <row r="428" spans="1:10" x14ac:dyDescent="0.2">
      <c r="A428" s="8" t="s">
        <v>20</v>
      </c>
      <c r="B428" s="3">
        <v>2015</v>
      </c>
      <c r="C428" s="1">
        <v>9</v>
      </c>
      <c r="D428" s="1">
        <v>12</v>
      </c>
    </row>
    <row r="429" spans="1:10" x14ac:dyDescent="0.2">
      <c r="A429" s="8" t="s">
        <v>20</v>
      </c>
      <c r="B429" s="3" t="s">
        <v>106</v>
      </c>
      <c r="C429" s="1">
        <v>10</v>
      </c>
      <c r="D429" s="1">
        <v>1</v>
      </c>
    </row>
    <row r="430" spans="1:10" x14ac:dyDescent="0.2">
      <c r="A430" s="8" t="s">
        <v>20</v>
      </c>
      <c r="B430" s="3">
        <v>2023</v>
      </c>
      <c r="C430" s="1">
        <v>8</v>
      </c>
      <c r="D430" s="1">
        <v>0</v>
      </c>
    </row>
    <row r="431" spans="1:10" x14ac:dyDescent="0.2">
      <c r="A431" s="8" t="s">
        <v>20</v>
      </c>
      <c r="B431" s="3">
        <v>2024</v>
      </c>
      <c r="C431" s="1">
        <v>10</v>
      </c>
      <c r="D431" s="1">
        <v>0</v>
      </c>
    </row>
    <row r="432" spans="1:10" x14ac:dyDescent="0.2">
      <c r="B432" s="3"/>
    </row>
    <row r="433" spans="1:10" x14ac:dyDescent="0.2">
      <c r="B433" s="1" t="s">
        <v>29</v>
      </c>
      <c r="C433" s="1">
        <f>SUM(C425:C432)</f>
        <v>63</v>
      </c>
      <c r="D433" s="1">
        <f>SUM(D425:D432)</f>
        <v>25</v>
      </c>
      <c r="E433" s="1">
        <f>COUNT(C425:C432)</f>
        <v>7</v>
      </c>
    </row>
    <row r="435" spans="1:10" x14ac:dyDescent="0.2">
      <c r="A435" s="7" t="s">
        <v>33</v>
      </c>
      <c r="B435" s="1">
        <v>2009</v>
      </c>
      <c r="C435" s="1">
        <v>10</v>
      </c>
      <c r="D435" s="1">
        <v>13</v>
      </c>
      <c r="E435" s="1">
        <f>E437</f>
        <v>1</v>
      </c>
      <c r="F435" s="1">
        <v>0</v>
      </c>
      <c r="G435" s="1">
        <v>1</v>
      </c>
      <c r="H435" s="5">
        <f>F435/E435</f>
        <v>0</v>
      </c>
      <c r="I435" s="1">
        <f>C437</f>
        <v>10</v>
      </c>
      <c r="J435" s="1">
        <f>D437</f>
        <v>13</v>
      </c>
    </row>
    <row r="437" spans="1:10" x14ac:dyDescent="0.2">
      <c r="B437" s="1" t="s">
        <v>29</v>
      </c>
      <c r="C437" s="1">
        <f>SUM(C435:C436)</f>
        <v>10</v>
      </c>
      <c r="D437" s="1">
        <f>SUM(D435:D436)</f>
        <v>13</v>
      </c>
      <c r="E437" s="1">
        <f>COUNT(C435:C436)</f>
        <v>1</v>
      </c>
    </row>
    <row r="439" spans="1:10" x14ac:dyDescent="0.2">
      <c r="A439" s="7" t="s">
        <v>109</v>
      </c>
      <c r="B439" s="1" t="s">
        <v>106</v>
      </c>
      <c r="C439" s="1">
        <v>1</v>
      </c>
      <c r="D439" s="1">
        <v>13</v>
      </c>
      <c r="E439" s="1">
        <f>E441</f>
        <v>1</v>
      </c>
      <c r="F439" s="1">
        <v>0</v>
      </c>
      <c r="G439" s="1">
        <v>1</v>
      </c>
      <c r="H439" s="5">
        <f>F439/E439</f>
        <v>0</v>
      </c>
      <c r="I439" s="1">
        <f>C441</f>
        <v>1</v>
      </c>
      <c r="J439" s="1">
        <f>D441</f>
        <v>13</v>
      </c>
    </row>
    <row r="441" spans="1:10" x14ac:dyDescent="0.2">
      <c r="B441" s="1" t="s">
        <v>29</v>
      </c>
      <c r="C441" s="1">
        <f>SUM(C439:C440)</f>
        <v>1</v>
      </c>
      <c r="D441" s="1">
        <f>SUM(D439:D440)</f>
        <v>13</v>
      </c>
      <c r="E441" s="1">
        <f>COUNT(C439:C440)</f>
        <v>1</v>
      </c>
    </row>
    <row r="443" spans="1:10" x14ac:dyDescent="0.2">
      <c r="A443" s="8" t="s">
        <v>137</v>
      </c>
      <c r="B443" s="1">
        <v>2024</v>
      </c>
      <c r="C443" s="1">
        <v>1</v>
      </c>
      <c r="D443" s="1">
        <v>3</v>
      </c>
      <c r="E443" s="1">
        <v>7</v>
      </c>
      <c r="F443" s="1">
        <v>0</v>
      </c>
      <c r="G443" s="1">
        <v>1</v>
      </c>
      <c r="H443" s="5">
        <f>F443/E443</f>
        <v>0</v>
      </c>
      <c r="I443" s="1">
        <f>C445</f>
        <v>1</v>
      </c>
      <c r="J443" s="1">
        <f>D445</f>
        <v>3</v>
      </c>
    </row>
    <row r="445" spans="1:10" x14ac:dyDescent="0.2">
      <c r="B445" s="1" t="s">
        <v>29</v>
      </c>
      <c r="C445" s="1">
        <f>SUM(C443:C444)</f>
        <v>1</v>
      </c>
      <c r="D445" s="1">
        <f>SUM(D443:D444)</f>
        <v>3</v>
      </c>
      <c r="E445" s="1">
        <f>COUNT(C443:C444)</f>
        <v>1</v>
      </c>
    </row>
    <row r="448" spans="1:10" x14ac:dyDescent="0.2">
      <c r="A448" s="7" t="s">
        <v>8</v>
      </c>
      <c r="B448" s="1">
        <v>2009</v>
      </c>
      <c r="C448" s="1">
        <v>4</v>
      </c>
      <c r="D448" s="1">
        <v>5</v>
      </c>
      <c r="E448" s="1">
        <f>E476</f>
        <v>27</v>
      </c>
      <c r="F448" s="1">
        <v>14</v>
      </c>
      <c r="G448" s="1">
        <v>13</v>
      </c>
      <c r="H448" s="5">
        <f>F448/E448</f>
        <v>0.51851851851851849</v>
      </c>
      <c r="I448" s="1">
        <f>C476</f>
        <v>109</v>
      </c>
      <c r="J448" s="1">
        <f>D476</f>
        <v>103</v>
      </c>
    </row>
    <row r="449" spans="1:4" x14ac:dyDescent="0.2">
      <c r="A449" s="8" t="s">
        <v>8</v>
      </c>
      <c r="B449" s="1">
        <v>2009</v>
      </c>
      <c r="C449" s="1">
        <v>7</v>
      </c>
      <c r="D449" s="1">
        <v>6</v>
      </c>
    </row>
    <row r="450" spans="1:4" x14ac:dyDescent="0.2">
      <c r="A450" s="8" t="s">
        <v>8</v>
      </c>
      <c r="B450" s="1" t="s">
        <v>64</v>
      </c>
      <c r="C450" s="1">
        <v>3</v>
      </c>
      <c r="D450" s="1">
        <v>2</v>
      </c>
    </row>
    <row r="451" spans="1:4" x14ac:dyDescent="0.2">
      <c r="A451" s="7" t="s">
        <v>8</v>
      </c>
      <c r="B451" s="1">
        <v>2010</v>
      </c>
      <c r="C451" s="1">
        <v>3</v>
      </c>
      <c r="D451" s="1">
        <v>6</v>
      </c>
    </row>
    <row r="452" spans="1:4" x14ac:dyDescent="0.2">
      <c r="A452" s="8" t="s">
        <v>8</v>
      </c>
      <c r="B452" s="1">
        <v>2010</v>
      </c>
      <c r="C452" s="1">
        <v>10</v>
      </c>
      <c r="D452" s="1">
        <v>2</v>
      </c>
    </row>
    <row r="453" spans="1:4" x14ac:dyDescent="0.2">
      <c r="A453" s="8" t="s">
        <v>8</v>
      </c>
      <c r="B453" s="1" t="s">
        <v>59</v>
      </c>
      <c r="C453" s="1">
        <v>6</v>
      </c>
      <c r="D453" s="1">
        <v>3</v>
      </c>
    </row>
    <row r="454" spans="1:4" x14ac:dyDescent="0.2">
      <c r="A454" s="7" t="s">
        <v>8</v>
      </c>
      <c r="B454" s="3">
        <v>2011</v>
      </c>
      <c r="C454" s="1">
        <v>4</v>
      </c>
      <c r="D454" s="1">
        <v>5</v>
      </c>
    </row>
    <row r="455" spans="1:4" x14ac:dyDescent="0.2">
      <c r="A455" s="7" t="s">
        <v>8</v>
      </c>
      <c r="B455" s="3" t="s">
        <v>65</v>
      </c>
      <c r="C455" s="1">
        <v>1</v>
      </c>
      <c r="D455" s="1">
        <v>3</v>
      </c>
    </row>
    <row r="456" spans="1:4" x14ac:dyDescent="0.2">
      <c r="A456" s="8" t="s">
        <v>8</v>
      </c>
      <c r="B456" s="3">
        <v>2012</v>
      </c>
      <c r="C456" s="1">
        <v>3</v>
      </c>
      <c r="D456" s="1">
        <v>2</v>
      </c>
    </row>
    <row r="457" spans="1:4" x14ac:dyDescent="0.2">
      <c r="A457" s="7" t="s">
        <v>8</v>
      </c>
      <c r="B457" s="3">
        <v>2012</v>
      </c>
      <c r="C457" s="1">
        <v>2</v>
      </c>
      <c r="D457" s="1">
        <v>3</v>
      </c>
    </row>
    <row r="458" spans="1:4" x14ac:dyDescent="0.2">
      <c r="A458" s="8" t="s">
        <v>8</v>
      </c>
      <c r="B458" s="3" t="s">
        <v>66</v>
      </c>
      <c r="C458" s="1">
        <v>7</v>
      </c>
      <c r="D458" s="1">
        <v>0</v>
      </c>
    </row>
    <row r="459" spans="1:4" x14ac:dyDescent="0.2">
      <c r="A459" s="8" t="s">
        <v>8</v>
      </c>
      <c r="B459" s="1">
        <v>2013</v>
      </c>
      <c r="C459" s="1">
        <v>6</v>
      </c>
      <c r="D459" s="1">
        <v>2</v>
      </c>
    </row>
    <row r="460" spans="1:4" x14ac:dyDescent="0.2">
      <c r="A460" s="7" t="s">
        <v>8</v>
      </c>
      <c r="B460" s="1">
        <v>2013</v>
      </c>
      <c r="C460" s="1">
        <v>2</v>
      </c>
      <c r="D460" s="1">
        <v>7</v>
      </c>
    </row>
    <row r="461" spans="1:4" x14ac:dyDescent="0.2">
      <c r="A461" s="8" t="s">
        <v>8</v>
      </c>
      <c r="B461" s="1" t="s">
        <v>67</v>
      </c>
      <c r="C461" s="1">
        <v>3</v>
      </c>
      <c r="D461" s="1">
        <v>2</v>
      </c>
    </row>
    <row r="462" spans="1:4" x14ac:dyDescent="0.2">
      <c r="A462" s="8" t="s">
        <v>8</v>
      </c>
      <c r="B462" s="1" t="s">
        <v>67</v>
      </c>
      <c r="C462" s="1">
        <v>8</v>
      </c>
      <c r="D462" s="1">
        <v>5</v>
      </c>
    </row>
    <row r="463" spans="1:4" x14ac:dyDescent="0.2">
      <c r="A463" s="7" t="s">
        <v>8</v>
      </c>
      <c r="B463" s="1">
        <v>2014</v>
      </c>
      <c r="C463" s="1">
        <v>2</v>
      </c>
      <c r="D463" s="1">
        <v>3</v>
      </c>
    </row>
    <row r="464" spans="1:4" x14ac:dyDescent="0.2">
      <c r="A464" s="7" t="s">
        <v>8</v>
      </c>
      <c r="B464" s="1">
        <v>2015</v>
      </c>
      <c r="C464" s="1">
        <v>0</v>
      </c>
      <c r="D464" s="1">
        <v>1</v>
      </c>
    </row>
    <row r="465" spans="1:10" x14ac:dyDescent="0.2">
      <c r="A465" s="7" t="s">
        <v>8</v>
      </c>
      <c r="B465" s="1">
        <v>2016</v>
      </c>
      <c r="C465" s="1">
        <v>2</v>
      </c>
      <c r="D465" s="1">
        <v>3</v>
      </c>
    </row>
    <row r="466" spans="1:10" x14ac:dyDescent="0.2">
      <c r="A466" s="7" t="s">
        <v>8</v>
      </c>
      <c r="B466" s="1">
        <v>2017</v>
      </c>
      <c r="C466" s="1">
        <v>3</v>
      </c>
      <c r="D466" s="1">
        <v>4</v>
      </c>
    </row>
    <row r="467" spans="1:10" x14ac:dyDescent="0.2">
      <c r="A467" s="7" t="s">
        <v>8</v>
      </c>
      <c r="B467" s="1">
        <v>2018</v>
      </c>
      <c r="C467" s="1">
        <v>4</v>
      </c>
      <c r="D467" s="1">
        <v>8</v>
      </c>
    </row>
    <row r="468" spans="1:10" x14ac:dyDescent="0.2">
      <c r="A468" s="8" t="s">
        <v>8</v>
      </c>
      <c r="B468" s="1">
        <v>2019</v>
      </c>
      <c r="C468" s="1">
        <v>2</v>
      </c>
      <c r="D468" s="1">
        <v>1</v>
      </c>
    </row>
    <row r="469" spans="1:10" x14ac:dyDescent="0.2">
      <c r="A469" s="7" t="s">
        <v>8</v>
      </c>
      <c r="B469" s="1">
        <v>2020</v>
      </c>
      <c r="C469" s="1">
        <v>2</v>
      </c>
      <c r="D469" s="1">
        <v>8</v>
      </c>
    </row>
    <row r="470" spans="1:10" x14ac:dyDescent="0.2">
      <c r="A470" s="8" t="s">
        <v>8</v>
      </c>
      <c r="B470" s="1">
        <v>2021</v>
      </c>
      <c r="C470" s="1">
        <v>4</v>
      </c>
      <c r="D470" s="1">
        <v>3</v>
      </c>
    </row>
    <row r="471" spans="1:10" x14ac:dyDescent="0.2">
      <c r="A471" s="7" t="s">
        <v>8</v>
      </c>
      <c r="B471" s="1">
        <v>2022</v>
      </c>
      <c r="C471" s="1">
        <v>4</v>
      </c>
      <c r="D471" s="1">
        <v>10</v>
      </c>
    </row>
    <row r="472" spans="1:10" x14ac:dyDescent="0.2">
      <c r="A472" s="8" t="s">
        <v>8</v>
      </c>
      <c r="B472" s="1">
        <v>2023</v>
      </c>
      <c r="C472" s="1">
        <v>7</v>
      </c>
      <c r="D472" s="1">
        <v>6</v>
      </c>
    </row>
    <row r="473" spans="1:10" x14ac:dyDescent="0.2">
      <c r="A473" s="8" t="s">
        <v>8</v>
      </c>
      <c r="B473" s="1">
        <v>2024</v>
      </c>
      <c r="C473" s="1">
        <v>4</v>
      </c>
      <c r="D473" s="1">
        <v>3</v>
      </c>
    </row>
    <row r="474" spans="1:10" x14ac:dyDescent="0.2">
      <c r="A474" s="8" t="s">
        <v>8</v>
      </c>
      <c r="B474" s="1">
        <v>2025</v>
      </c>
      <c r="C474" s="1">
        <v>6</v>
      </c>
      <c r="D474" s="1">
        <v>0</v>
      </c>
    </row>
    <row r="476" spans="1:10" x14ac:dyDescent="0.2">
      <c r="B476" s="1" t="s">
        <v>29</v>
      </c>
      <c r="C476" s="1">
        <f>SUM(C448:C475)</f>
        <v>109</v>
      </c>
      <c r="D476" s="1">
        <f>SUM(D448:D475)</f>
        <v>103</v>
      </c>
      <c r="E476" s="1">
        <f>COUNT(C448:C475)</f>
        <v>27</v>
      </c>
    </row>
    <row r="479" spans="1:10" x14ac:dyDescent="0.2">
      <c r="A479" s="8" t="s">
        <v>63</v>
      </c>
      <c r="B479" s="1">
        <v>2014</v>
      </c>
      <c r="C479" s="1">
        <v>5</v>
      </c>
      <c r="D479" s="1">
        <v>2</v>
      </c>
      <c r="E479" s="1">
        <f>E481</f>
        <v>1</v>
      </c>
      <c r="F479" s="1">
        <v>1</v>
      </c>
      <c r="G479" s="1">
        <v>0</v>
      </c>
      <c r="H479" s="5">
        <f>F479/E479</f>
        <v>1</v>
      </c>
      <c r="I479" s="1">
        <f>C481</f>
        <v>5</v>
      </c>
      <c r="J479" s="1">
        <f>D481</f>
        <v>2</v>
      </c>
    </row>
    <row r="481" spans="1:10" x14ac:dyDescent="0.2">
      <c r="B481" s="1" t="s">
        <v>29</v>
      </c>
      <c r="C481" s="1">
        <f>SUM(C479:C480)</f>
        <v>5</v>
      </c>
      <c r="D481" s="1">
        <f>SUM(D479:D480)</f>
        <v>2</v>
      </c>
      <c r="E481" s="1">
        <f>COUNT(C479:C480)</f>
        <v>1</v>
      </c>
    </row>
    <row r="483" spans="1:10" x14ac:dyDescent="0.2">
      <c r="A483" s="7" t="s">
        <v>85</v>
      </c>
      <c r="B483" s="1">
        <v>2017</v>
      </c>
      <c r="C483" s="1">
        <v>8</v>
      </c>
      <c r="D483" s="1">
        <v>14</v>
      </c>
      <c r="E483" s="1">
        <f>E486</f>
        <v>2</v>
      </c>
      <c r="F483" s="1">
        <v>0</v>
      </c>
      <c r="G483" s="1">
        <v>2</v>
      </c>
      <c r="H483" s="5">
        <f>F483/E483</f>
        <v>0</v>
      </c>
      <c r="I483" s="1">
        <f>C486</f>
        <v>12</v>
      </c>
      <c r="J483" s="1">
        <f>D486</f>
        <v>28</v>
      </c>
    </row>
    <row r="484" spans="1:10" x14ac:dyDescent="0.2">
      <c r="A484" s="7" t="s">
        <v>85</v>
      </c>
      <c r="B484" s="1">
        <v>2019</v>
      </c>
      <c r="C484" s="1">
        <v>4</v>
      </c>
      <c r="D484" s="1">
        <v>14</v>
      </c>
    </row>
    <row r="486" spans="1:10" x14ac:dyDescent="0.2">
      <c r="B486" s="1" t="s">
        <v>29</v>
      </c>
      <c r="C486" s="1">
        <f>SUM(C483:C485)</f>
        <v>12</v>
      </c>
      <c r="D486" s="1">
        <f>SUM(D483:D485)</f>
        <v>28</v>
      </c>
      <c r="E486" s="1">
        <f>COUNT(C483:C485)</f>
        <v>2</v>
      </c>
    </row>
    <row r="488" spans="1:10" x14ac:dyDescent="0.2">
      <c r="A488" s="8" t="s">
        <v>138</v>
      </c>
      <c r="B488" s="1">
        <v>2024</v>
      </c>
      <c r="C488" s="1">
        <v>3</v>
      </c>
      <c r="D488" s="1">
        <v>8</v>
      </c>
      <c r="E488" s="1">
        <f>E490</f>
        <v>1</v>
      </c>
      <c r="F488" s="1">
        <v>0</v>
      </c>
      <c r="G488" s="1">
        <v>1</v>
      </c>
      <c r="H488" s="5">
        <f>F488/E488</f>
        <v>0</v>
      </c>
      <c r="I488" s="1">
        <f>C490</f>
        <v>3</v>
      </c>
      <c r="J488" s="1">
        <f>D490</f>
        <v>8</v>
      </c>
    </row>
    <row r="490" spans="1:10" x14ac:dyDescent="0.2">
      <c r="B490" s="1" t="s">
        <v>29</v>
      </c>
      <c r="C490" s="1">
        <f>SUM(C488:C489)</f>
        <v>3</v>
      </c>
      <c r="D490" s="1">
        <f>SUM(D488:D489)</f>
        <v>8</v>
      </c>
      <c r="E490" s="1">
        <f>COUNT(C488:C489)</f>
        <v>1</v>
      </c>
    </row>
    <row r="493" spans="1:10" x14ac:dyDescent="0.2">
      <c r="A493" s="8" t="s">
        <v>90</v>
      </c>
      <c r="B493" s="1">
        <v>2018</v>
      </c>
      <c r="C493" s="1">
        <v>6</v>
      </c>
      <c r="D493" s="1">
        <v>5</v>
      </c>
      <c r="E493" s="1">
        <f>E495</f>
        <v>1</v>
      </c>
      <c r="F493" s="1">
        <v>1</v>
      </c>
      <c r="G493" s="1">
        <v>0</v>
      </c>
      <c r="H493" s="5">
        <f>F493/E493</f>
        <v>1</v>
      </c>
      <c r="I493" s="1">
        <f>C495</f>
        <v>6</v>
      </c>
      <c r="J493" s="1">
        <f>D495</f>
        <v>5</v>
      </c>
    </row>
    <row r="495" spans="1:10" x14ac:dyDescent="0.2">
      <c r="B495" s="1" t="s">
        <v>29</v>
      </c>
      <c r="C495" s="1">
        <f>SUM(C493:C494)</f>
        <v>6</v>
      </c>
      <c r="D495" s="1">
        <f>SUM(D493:D494)</f>
        <v>5</v>
      </c>
      <c r="E495" s="1">
        <f>COUNT(C493:C494)</f>
        <v>1</v>
      </c>
    </row>
    <row r="497" spans="1:10" x14ac:dyDescent="0.2">
      <c r="A497" s="8" t="s">
        <v>96</v>
      </c>
      <c r="B497" s="1">
        <v>2019</v>
      </c>
      <c r="C497" s="1">
        <v>5</v>
      </c>
      <c r="D497" s="1">
        <v>4</v>
      </c>
      <c r="E497" s="1">
        <f>E505</f>
        <v>6</v>
      </c>
      <c r="F497" s="1">
        <v>2</v>
      </c>
      <c r="G497" s="1">
        <v>4</v>
      </c>
      <c r="H497" s="5">
        <f>F497/E497</f>
        <v>0.33333333333333331</v>
      </c>
      <c r="I497" s="1">
        <f>C505</f>
        <v>37</v>
      </c>
      <c r="J497" s="1">
        <f>D505</f>
        <v>42</v>
      </c>
    </row>
    <row r="498" spans="1:10" x14ac:dyDescent="0.2">
      <c r="A498" s="8" t="s">
        <v>96</v>
      </c>
      <c r="B498" s="1">
        <v>2021</v>
      </c>
      <c r="C498" s="1">
        <v>7</v>
      </c>
      <c r="D498" s="1">
        <v>6</v>
      </c>
    </row>
    <row r="499" spans="1:10" x14ac:dyDescent="0.2">
      <c r="A499" s="7" t="s">
        <v>96</v>
      </c>
      <c r="B499" s="1">
        <v>2022</v>
      </c>
      <c r="C499" s="1">
        <v>8</v>
      </c>
      <c r="D499" s="1">
        <v>19</v>
      </c>
    </row>
    <row r="500" spans="1:10" x14ac:dyDescent="0.2">
      <c r="A500" s="7" t="s">
        <v>96</v>
      </c>
      <c r="B500" s="1">
        <v>2023</v>
      </c>
      <c r="C500" s="1">
        <v>7</v>
      </c>
      <c r="D500" s="1">
        <v>0</v>
      </c>
    </row>
    <row r="501" spans="1:10" x14ac:dyDescent="0.2">
      <c r="A501" s="7" t="s">
        <v>96</v>
      </c>
      <c r="B501" s="1">
        <v>2025</v>
      </c>
      <c r="C501" s="1">
        <v>4</v>
      </c>
      <c r="D501" s="1">
        <v>6</v>
      </c>
    </row>
    <row r="502" spans="1:10" x14ac:dyDescent="0.2">
      <c r="A502" s="7" t="s">
        <v>96</v>
      </c>
      <c r="B502" s="1">
        <v>2026</v>
      </c>
      <c r="C502" s="1">
        <v>6</v>
      </c>
      <c r="D502" s="1">
        <v>7</v>
      </c>
    </row>
    <row r="505" spans="1:10" x14ac:dyDescent="0.2">
      <c r="B505" s="1" t="s">
        <v>29</v>
      </c>
      <c r="C505" s="1">
        <f>SUM(C497:C504)</f>
        <v>37</v>
      </c>
      <c r="D505" s="1">
        <f>SUM(D497:D504)</f>
        <v>42</v>
      </c>
      <c r="E505" s="1">
        <f>COUNT(C497:C504)</f>
        <v>6</v>
      </c>
    </row>
    <row r="507" spans="1:10" x14ac:dyDescent="0.2">
      <c r="A507" s="8" t="s">
        <v>77</v>
      </c>
      <c r="B507" s="1">
        <v>2015</v>
      </c>
      <c r="C507" s="1">
        <v>3</v>
      </c>
      <c r="D507" s="1">
        <v>1</v>
      </c>
      <c r="E507" s="1">
        <f>E523</f>
        <v>15</v>
      </c>
      <c r="F507" s="1">
        <v>15</v>
      </c>
      <c r="G507" s="1">
        <v>0</v>
      </c>
      <c r="H507" s="5">
        <f>F507/E507</f>
        <v>1</v>
      </c>
      <c r="I507" s="1">
        <f>C523</f>
        <v>146</v>
      </c>
      <c r="J507" s="1">
        <f>D523</f>
        <v>46</v>
      </c>
    </row>
    <row r="508" spans="1:10" x14ac:dyDescent="0.2">
      <c r="A508" s="8" t="s">
        <v>77</v>
      </c>
      <c r="B508" s="1">
        <v>2015</v>
      </c>
      <c r="C508" s="1">
        <v>11</v>
      </c>
      <c r="D508" s="1">
        <v>3</v>
      </c>
    </row>
    <row r="509" spans="1:10" x14ac:dyDescent="0.2">
      <c r="A509" s="8" t="s">
        <v>77</v>
      </c>
      <c r="B509" s="1">
        <v>2016</v>
      </c>
      <c r="C509" s="1">
        <v>3</v>
      </c>
      <c r="D509" s="1">
        <v>1</v>
      </c>
    </row>
    <row r="510" spans="1:10" x14ac:dyDescent="0.2">
      <c r="A510" s="8" t="s">
        <v>77</v>
      </c>
      <c r="B510" s="1">
        <v>2016</v>
      </c>
      <c r="C510" s="1">
        <v>11</v>
      </c>
      <c r="D510" s="1">
        <v>3</v>
      </c>
    </row>
    <row r="511" spans="1:10" x14ac:dyDescent="0.2">
      <c r="A511" s="8" t="s">
        <v>77</v>
      </c>
      <c r="B511" s="1">
        <v>2017</v>
      </c>
      <c r="C511" s="1">
        <v>15</v>
      </c>
      <c r="D511" s="1">
        <v>1</v>
      </c>
    </row>
    <row r="512" spans="1:10" x14ac:dyDescent="0.2">
      <c r="A512" s="8" t="s">
        <v>77</v>
      </c>
      <c r="B512" s="1">
        <v>2017</v>
      </c>
      <c r="C512" s="1">
        <v>14</v>
      </c>
      <c r="D512" s="1">
        <v>2</v>
      </c>
    </row>
    <row r="513" spans="1:10" x14ac:dyDescent="0.2">
      <c r="A513" s="8" t="s">
        <v>77</v>
      </c>
      <c r="B513" s="1">
        <v>2018</v>
      </c>
      <c r="C513" s="1">
        <v>8</v>
      </c>
      <c r="D513" s="1">
        <v>0</v>
      </c>
    </row>
    <row r="514" spans="1:10" x14ac:dyDescent="0.2">
      <c r="A514" s="8" t="s">
        <v>77</v>
      </c>
      <c r="B514" s="1">
        <v>2018</v>
      </c>
      <c r="C514" s="1">
        <v>8</v>
      </c>
      <c r="D514" s="1">
        <v>6</v>
      </c>
    </row>
    <row r="515" spans="1:10" x14ac:dyDescent="0.2">
      <c r="A515" s="8" t="s">
        <v>77</v>
      </c>
      <c r="B515" s="1">
        <v>2019</v>
      </c>
      <c r="C515" s="1">
        <v>4</v>
      </c>
      <c r="D515" s="1">
        <v>3</v>
      </c>
    </row>
    <row r="516" spans="1:10" x14ac:dyDescent="0.2">
      <c r="A516" s="8" t="s">
        <v>77</v>
      </c>
      <c r="B516" s="1">
        <v>2019</v>
      </c>
      <c r="C516" s="1">
        <v>13</v>
      </c>
      <c r="D516" s="1">
        <v>4</v>
      </c>
    </row>
    <row r="517" spans="1:10" x14ac:dyDescent="0.2">
      <c r="A517" s="8" t="s">
        <v>77</v>
      </c>
      <c r="B517" s="1">
        <v>2022</v>
      </c>
      <c r="C517" s="1">
        <v>11</v>
      </c>
      <c r="D517" s="1">
        <v>7</v>
      </c>
    </row>
    <row r="518" spans="1:10" x14ac:dyDescent="0.2">
      <c r="A518" s="8" t="s">
        <v>77</v>
      </c>
      <c r="B518" s="1">
        <v>2023</v>
      </c>
      <c r="C518" s="1">
        <v>12</v>
      </c>
      <c r="D518" s="1">
        <v>3</v>
      </c>
    </row>
    <row r="519" spans="1:10" x14ac:dyDescent="0.2">
      <c r="A519" s="8" t="s">
        <v>77</v>
      </c>
      <c r="B519" s="1">
        <v>2024</v>
      </c>
      <c r="C519" s="1">
        <v>12</v>
      </c>
      <c r="D519" s="1">
        <v>4</v>
      </c>
    </row>
    <row r="520" spans="1:10" x14ac:dyDescent="0.2">
      <c r="A520" s="8" t="s">
        <v>77</v>
      </c>
      <c r="B520" s="1">
        <v>2025</v>
      </c>
      <c r="C520" s="1">
        <v>11</v>
      </c>
      <c r="D520" s="1">
        <v>1</v>
      </c>
    </row>
    <row r="521" spans="1:10" x14ac:dyDescent="0.2">
      <c r="A521" s="8" t="s">
        <v>77</v>
      </c>
      <c r="B521" s="1">
        <v>2025</v>
      </c>
      <c r="C521" s="1">
        <v>10</v>
      </c>
      <c r="D521" s="1">
        <v>7</v>
      </c>
    </row>
    <row r="523" spans="1:10" x14ac:dyDescent="0.2">
      <c r="B523" s="1" t="s">
        <v>29</v>
      </c>
      <c r="C523" s="1">
        <f>SUM(C507:C522)</f>
        <v>146</v>
      </c>
      <c r="D523" s="1">
        <f>SUM(D507:D522)</f>
        <v>46</v>
      </c>
      <c r="E523" s="1">
        <f>COUNT(C507:C522)</f>
        <v>15</v>
      </c>
    </row>
    <row r="525" spans="1:10" x14ac:dyDescent="0.2">
      <c r="A525" s="7" t="s">
        <v>79</v>
      </c>
      <c r="B525" s="1">
        <v>2016</v>
      </c>
      <c r="C525" s="1">
        <v>6</v>
      </c>
      <c r="D525" s="1">
        <v>7</v>
      </c>
      <c r="E525" s="1">
        <f>E527</f>
        <v>1</v>
      </c>
      <c r="F525" s="1">
        <v>0</v>
      </c>
      <c r="G525" s="1">
        <v>1</v>
      </c>
      <c r="H525" s="5">
        <f>F525/E525</f>
        <v>0</v>
      </c>
      <c r="I525" s="1">
        <f>C527</f>
        <v>6</v>
      </c>
      <c r="J525" s="1">
        <f>D527</f>
        <v>7</v>
      </c>
    </row>
    <row r="527" spans="1:10" x14ac:dyDescent="0.2">
      <c r="B527" s="1" t="s">
        <v>29</v>
      </c>
      <c r="C527" s="1">
        <f>SUM(C525:C526)</f>
        <v>6</v>
      </c>
      <c r="D527" s="1">
        <f>SUM(D525:D526)</f>
        <v>7</v>
      </c>
      <c r="E527" s="1">
        <f>COUNT(C525:C526)</f>
        <v>1</v>
      </c>
    </row>
    <row r="530" spans="1:10" x14ac:dyDescent="0.2">
      <c r="A530" s="7" t="s">
        <v>128</v>
      </c>
      <c r="B530" s="1">
        <v>2023</v>
      </c>
      <c r="C530" s="1">
        <v>2</v>
      </c>
      <c r="D530" s="1">
        <v>3</v>
      </c>
      <c r="E530" s="1">
        <v>1</v>
      </c>
      <c r="F530" s="1">
        <v>0</v>
      </c>
      <c r="G530" s="1">
        <v>1</v>
      </c>
      <c r="H530" s="5">
        <v>0</v>
      </c>
      <c r="I530" s="1">
        <v>2</v>
      </c>
      <c r="J530" s="1">
        <v>3</v>
      </c>
    </row>
    <row r="533" spans="1:10" x14ac:dyDescent="0.2">
      <c r="A533" s="7" t="s">
        <v>6</v>
      </c>
      <c r="B533" s="1">
        <v>2009</v>
      </c>
      <c r="C533" s="1">
        <v>0</v>
      </c>
      <c r="D533" s="1">
        <v>4</v>
      </c>
      <c r="E533" s="1">
        <f>E547</f>
        <v>13</v>
      </c>
      <c r="F533" s="1">
        <v>7</v>
      </c>
      <c r="G533" s="1">
        <v>6</v>
      </c>
      <c r="H533" s="5">
        <f>F533/E533</f>
        <v>0.53846153846153844</v>
      </c>
      <c r="I533" s="1">
        <f>C547</f>
        <v>87</v>
      </c>
      <c r="J533" s="1">
        <f>D547</f>
        <v>49</v>
      </c>
    </row>
    <row r="534" spans="1:10" x14ac:dyDescent="0.2">
      <c r="A534" s="7" t="s">
        <v>6</v>
      </c>
      <c r="B534" s="1" t="s">
        <v>64</v>
      </c>
      <c r="C534" s="1">
        <v>4</v>
      </c>
      <c r="D534" s="1">
        <v>5</v>
      </c>
    </row>
    <row r="535" spans="1:10" x14ac:dyDescent="0.2">
      <c r="A535" s="7" t="s">
        <v>6</v>
      </c>
      <c r="B535" s="1">
        <v>2010</v>
      </c>
      <c r="C535" s="1">
        <v>4</v>
      </c>
      <c r="D535" s="1">
        <v>5</v>
      </c>
    </row>
    <row r="536" spans="1:10" x14ac:dyDescent="0.2">
      <c r="A536" s="7" t="s">
        <v>6</v>
      </c>
      <c r="B536" s="1">
        <v>2010</v>
      </c>
      <c r="C536" s="1">
        <v>7</v>
      </c>
      <c r="D536" s="1">
        <v>8</v>
      </c>
    </row>
    <row r="537" spans="1:10" x14ac:dyDescent="0.2">
      <c r="A537" s="8" t="s">
        <v>6</v>
      </c>
      <c r="B537" s="1" t="s">
        <v>59</v>
      </c>
      <c r="C537" s="1">
        <v>11</v>
      </c>
      <c r="D537" s="1">
        <v>6</v>
      </c>
    </row>
    <row r="538" spans="1:10" x14ac:dyDescent="0.2">
      <c r="A538" s="8" t="s">
        <v>6</v>
      </c>
      <c r="B538" s="3">
        <v>2011</v>
      </c>
      <c r="C538" s="1">
        <v>7</v>
      </c>
      <c r="D538" s="1">
        <v>2</v>
      </c>
    </row>
    <row r="539" spans="1:10" x14ac:dyDescent="0.2">
      <c r="A539" s="8" t="s">
        <v>6</v>
      </c>
      <c r="B539" s="3" t="s">
        <v>65</v>
      </c>
      <c r="C539" s="1">
        <v>4</v>
      </c>
      <c r="D539" s="1">
        <v>0</v>
      </c>
    </row>
    <row r="540" spans="1:10" x14ac:dyDescent="0.2">
      <c r="A540" s="7" t="s">
        <v>6</v>
      </c>
      <c r="B540" s="1">
        <v>2012</v>
      </c>
      <c r="C540" s="1">
        <v>2</v>
      </c>
      <c r="D540" s="1">
        <v>3</v>
      </c>
    </row>
    <row r="541" spans="1:10" x14ac:dyDescent="0.2">
      <c r="A541" s="8" t="s">
        <v>6</v>
      </c>
      <c r="B541" s="1">
        <v>2013</v>
      </c>
      <c r="C541" s="1">
        <v>7</v>
      </c>
      <c r="D541" s="1">
        <v>6</v>
      </c>
    </row>
    <row r="542" spans="1:10" x14ac:dyDescent="0.2">
      <c r="A542" s="8" t="s">
        <v>6</v>
      </c>
      <c r="B542" s="1">
        <v>2014</v>
      </c>
      <c r="C542" s="1">
        <v>11</v>
      </c>
      <c r="D542" s="1">
        <v>1</v>
      </c>
    </row>
    <row r="543" spans="1:10" x14ac:dyDescent="0.2">
      <c r="A543" s="8" t="s">
        <v>6</v>
      </c>
      <c r="B543" s="1">
        <v>2014</v>
      </c>
      <c r="C543" s="1">
        <v>15</v>
      </c>
      <c r="D543" s="1">
        <v>1</v>
      </c>
    </row>
    <row r="544" spans="1:10" x14ac:dyDescent="0.2">
      <c r="A544" s="7" t="s">
        <v>6</v>
      </c>
      <c r="B544" s="1">
        <v>2015</v>
      </c>
      <c r="C544" s="1">
        <v>1</v>
      </c>
      <c r="D544" s="1">
        <v>4</v>
      </c>
    </row>
    <row r="545" spans="1:10" x14ac:dyDescent="0.2">
      <c r="A545" s="8" t="s">
        <v>6</v>
      </c>
      <c r="B545" s="1">
        <v>2015</v>
      </c>
      <c r="C545" s="1">
        <v>14</v>
      </c>
      <c r="D545" s="1">
        <v>4</v>
      </c>
    </row>
    <row r="546" spans="1:10" x14ac:dyDescent="0.2">
      <c r="B546" s="3"/>
    </row>
    <row r="547" spans="1:10" x14ac:dyDescent="0.2">
      <c r="B547" s="1" t="s">
        <v>29</v>
      </c>
      <c r="C547" s="1">
        <f>SUM(C533:C546)</f>
        <v>87</v>
      </c>
      <c r="D547" s="1">
        <f>SUM(D533:D546)</f>
        <v>49</v>
      </c>
      <c r="E547" s="1">
        <f>COUNT(C533:C546)</f>
        <v>13</v>
      </c>
    </row>
    <row r="549" spans="1:10" x14ac:dyDescent="0.2">
      <c r="A549" s="7" t="s">
        <v>73</v>
      </c>
      <c r="B549" s="1">
        <v>2015</v>
      </c>
      <c r="C549" s="1">
        <v>2</v>
      </c>
      <c r="D549" s="1">
        <v>3</v>
      </c>
      <c r="E549" s="1">
        <f>E551</f>
        <v>1</v>
      </c>
      <c r="F549" s="1">
        <v>0</v>
      </c>
      <c r="G549" s="1">
        <v>1</v>
      </c>
      <c r="H549" s="5">
        <f>F549/E549</f>
        <v>0</v>
      </c>
      <c r="I549" s="1">
        <f>C551</f>
        <v>2</v>
      </c>
      <c r="J549" s="1">
        <f>D551</f>
        <v>3</v>
      </c>
    </row>
    <row r="550" spans="1:10" x14ac:dyDescent="0.2">
      <c r="B550" s="3"/>
    </row>
    <row r="551" spans="1:10" x14ac:dyDescent="0.2">
      <c r="B551" s="1" t="s">
        <v>29</v>
      </c>
      <c r="C551" s="1">
        <f>SUM(C549:C550)</f>
        <v>2</v>
      </c>
      <c r="D551" s="1">
        <f>SUM(D549:D550)</f>
        <v>3</v>
      </c>
      <c r="E551" s="1">
        <f>COUNT(C549:C550)</f>
        <v>1</v>
      </c>
    </row>
    <row r="553" spans="1:10" x14ac:dyDescent="0.2">
      <c r="A553" s="8" t="s">
        <v>38</v>
      </c>
      <c r="B553" s="1">
        <v>2010</v>
      </c>
      <c r="C553" s="1">
        <v>8</v>
      </c>
      <c r="D553" s="1">
        <v>3</v>
      </c>
      <c r="E553" s="1">
        <f>E561</f>
        <v>7</v>
      </c>
      <c r="F553" s="1">
        <v>5</v>
      </c>
      <c r="G553" s="1">
        <v>2</v>
      </c>
      <c r="H553" s="5">
        <f>F553/E553</f>
        <v>0.7142857142857143</v>
      </c>
      <c r="I553" s="1">
        <f>C561</f>
        <v>46</v>
      </c>
      <c r="J553" s="1">
        <f>D561</f>
        <v>20</v>
      </c>
    </row>
    <row r="554" spans="1:10" x14ac:dyDescent="0.2">
      <c r="A554" s="7" t="s">
        <v>38</v>
      </c>
      <c r="B554" s="1">
        <v>2016</v>
      </c>
      <c r="C554" s="1">
        <v>3</v>
      </c>
      <c r="D554" s="1">
        <v>4</v>
      </c>
    </row>
    <row r="555" spans="1:10" x14ac:dyDescent="0.2">
      <c r="A555" s="8" t="s">
        <v>38</v>
      </c>
      <c r="B555" s="1">
        <v>2017</v>
      </c>
      <c r="C555" s="1">
        <v>5</v>
      </c>
      <c r="D555" s="1">
        <v>1</v>
      </c>
    </row>
    <row r="556" spans="1:10" x14ac:dyDescent="0.2">
      <c r="A556" s="8" t="s">
        <v>38</v>
      </c>
      <c r="B556" s="1" t="s">
        <v>95</v>
      </c>
      <c r="C556" s="1">
        <v>6</v>
      </c>
      <c r="D556" s="1">
        <v>0</v>
      </c>
    </row>
    <row r="557" spans="1:10" x14ac:dyDescent="0.2">
      <c r="A557" s="7" t="s">
        <v>38</v>
      </c>
      <c r="B557" s="1" t="s">
        <v>101</v>
      </c>
      <c r="C557" s="1">
        <v>5</v>
      </c>
      <c r="D557" s="1">
        <v>7</v>
      </c>
    </row>
    <row r="558" spans="1:10" x14ac:dyDescent="0.2">
      <c r="A558" s="8" t="s">
        <v>38</v>
      </c>
      <c r="B558" s="1" t="s">
        <v>141</v>
      </c>
      <c r="C558" s="1">
        <v>11</v>
      </c>
      <c r="D558" s="1">
        <v>0</v>
      </c>
    </row>
    <row r="559" spans="1:10" x14ac:dyDescent="0.2">
      <c r="A559" s="8" t="s">
        <v>38</v>
      </c>
      <c r="B559" s="1">
        <v>2025</v>
      </c>
      <c r="C559" s="1">
        <v>8</v>
      </c>
      <c r="D559" s="1">
        <v>5</v>
      </c>
    </row>
    <row r="560" spans="1:10" x14ac:dyDescent="0.2">
      <c r="B560" s="3"/>
    </row>
    <row r="561" spans="1:10" x14ac:dyDescent="0.2">
      <c r="B561" s="1" t="s">
        <v>29</v>
      </c>
      <c r="C561" s="1">
        <f>SUM(C553:C560)</f>
        <v>46</v>
      </c>
      <c r="D561" s="1">
        <f>SUM(D553:D560)</f>
        <v>20</v>
      </c>
      <c r="E561" s="1">
        <f>COUNT(C553:C560)</f>
        <v>7</v>
      </c>
    </row>
    <row r="563" spans="1:10" x14ac:dyDescent="0.2">
      <c r="A563" s="8" t="s">
        <v>22</v>
      </c>
      <c r="B563" s="1" t="s">
        <v>59</v>
      </c>
      <c r="C563" s="1">
        <v>7</v>
      </c>
      <c r="D563" s="1">
        <v>1</v>
      </c>
      <c r="E563" s="1">
        <f>E569</f>
        <v>5</v>
      </c>
      <c r="F563" s="1">
        <v>4</v>
      </c>
      <c r="G563" s="1">
        <v>1</v>
      </c>
      <c r="H563" s="5">
        <f>F563/E563</f>
        <v>0.8</v>
      </c>
      <c r="I563" s="1">
        <f>+C569</f>
        <v>35</v>
      </c>
      <c r="J563" s="1">
        <f>+D569</f>
        <v>10</v>
      </c>
    </row>
    <row r="564" spans="1:10" x14ac:dyDescent="0.2">
      <c r="A564" s="8" t="s">
        <v>22</v>
      </c>
      <c r="B564" s="3">
        <v>2011</v>
      </c>
      <c r="C564" s="1">
        <v>5</v>
      </c>
      <c r="D564" s="1">
        <v>3</v>
      </c>
    </row>
    <row r="565" spans="1:10" x14ac:dyDescent="0.2">
      <c r="A565" s="8" t="s">
        <v>22</v>
      </c>
      <c r="B565" s="3" t="s">
        <v>66</v>
      </c>
      <c r="C565" s="1">
        <v>3</v>
      </c>
      <c r="D565" s="1">
        <v>2</v>
      </c>
    </row>
    <row r="566" spans="1:10" x14ac:dyDescent="0.2">
      <c r="A566" s="7" t="s">
        <v>22</v>
      </c>
      <c r="B566" s="1" t="s">
        <v>88</v>
      </c>
      <c r="C566" s="1">
        <v>0</v>
      </c>
      <c r="D566" s="1">
        <v>2</v>
      </c>
    </row>
    <row r="567" spans="1:10" x14ac:dyDescent="0.2">
      <c r="A567" s="8" t="s">
        <v>22</v>
      </c>
      <c r="B567" s="1">
        <v>2023</v>
      </c>
      <c r="C567" s="1">
        <v>20</v>
      </c>
      <c r="D567" s="1">
        <v>2</v>
      </c>
    </row>
    <row r="569" spans="1:10" x14ac:dyDescent="0.2">
      <c r="B569" s="1" t="s">
        <v>29</v>
      </c>
      <c r="C569" s="1">
        <f>SUM(C563:C568)</f>
        <v>35</v>
      </c>
      <c r="D569" s="1">
        <f>SUM(D563:D568)</f>
        <v>10</v>
      </c>
      <c r="E569" s="1">
        <f>COUNT(C563:C568)</f>
        <v>5</v>
      </c>
    </row>
    <row r="571" spans="1:10" x14ac:dyDescent="0.2">
      <c r="A571" s="8" t="s">
        <v>108</v>
      </c>
      <c r="B571" s="1" t="s">
        <v>106</v>
      </c>
      <c r="C571" s="1">
        <v>5</v>
      </c>
      <c r="D571" s="1">
        <v>4</v>
      </c>
      <c r="E571" s="1">
        <f>E573</f>
        <v>1</v>
      </c>
      <c r="F571" s="1">
        <v>1</v>
      </c>
      <c r="G571" s="1">
        <v>0</v>
      </c>
      <c r="H571" s="5">
        <f>F571/E571</f>
        <v>1</v>
      </c>
      <c r="I571" s="1">
        <f>C573</f>
        <v>5</v>
      </c>
      <c r="J571" s="1">
        <f>D573</f>
        <v>4</v>
      </c>
    </row>
    <row r="572" spans="1:10" x14ac:dyDescent="0.2">
      <c r="B572" s="3"/>
    </row>
    <row r="573" spans="1:10" x14ac:dyDescent="0.2">
      <c r="B573" s="1" t="s">
        <v>29</v>
      </c>
      <c r="C573" s="1">
        <f>SUM(C571:C572)</f>
        <v>5</v>
      </c>
      <c r="D573" s="1">
        <f>SUM(D571:D572)</f>
        <v>4</v>
      </c>
      <c r="E573" s="1">
        <f>COUNT(C571:C572)</f>
        <v>1</v>
      </c>
    </row>
    <row r="575" spans="1:10" x14ac:dyDescent="0.2">
      <c r="A575" s="8" t="s">
        <v>42</v>
      </c>
      <c r="B575" s="1">
        <v>2011</v>
      </c>
      <c r="C575" s="1">
        <v>13</v>
      </c>
      <c r="D575" s="1">
        <v>7</v>
      </c>
      <c r="E575" s="1">
        <f>E577</f>
        <v>1</v>
      </c>
      <c r="F575" s="1">
        <v>1</v>
      </c>
      <c r="G575" s="1">
        <v>0</v>
      </c>
      <c r="H575" s="5">
        <f>F575/E575</f>
        <v>1</v>
      </c>
      <c r="I575" s="1">
        <f>C577</f>
        <v>13</v>
      </c>
      <c r="J575" s="1">
        <f>D577</f>
        <v>7</v>
      </c>
    </row>
    <row r="576" spans="1:10" x14ac:dyDescent="0.2">
      <c r="B576" s="3"/>
    </row>
    <row r="577" spans="1:10" x14ac:dyDescent="0.2">
      <c r="B577" s="1" t="s">
        <v>29</v>
      </c>
      <c r="C577" s="1">
        <f>SUM(C575:C576)</f>
        <v>13</v>
      </c>
      <c r="D577" s="1">
        <f>SUM(D575:D576)</f>
        <v>7</v>
      </c>
      <c r="E577" s="1">
        <f>COUNT(C575:C576)</f>
        <v>1</v>
      </c>
    </row>
    <row r="579" spans="1:10" x14ac:dyDescent="0.2">
      <c r="A579" s="7" t="s">
        <v>23</v>
      </c>
      <c r="B579" s="1">
        <v>2010</v>
      </c>
      <c r="C579" s="1">
        <v>4</v>
      </c>
      <c r="D579" s="1">
        <v>5</v>
      </c>
      <c r="E579" s="1">
        <f>E592</f>
        <v>12</v>
      </c>
      <c r="F579" s="1">
        <v>3</v>
      </c>
      <c r="G579" s="1">
        <v>9</v>
      </c>
      <c r="H579" s="5">
        <f>F579/E579</f>
        <v>0.25</v>
      </c>
      <c r="I579" s="1">
        <f>C592</f>
        <v>41</v>
      </c>
      <c r="J579" s="1">
        <f>D592</f>
        <v>75</v>
      </c>
    </row>
    <row r="580" spans="1:10" x14ac:dyDescent="0.2">
      <c r="A580" s="8" t="s">
        <v>23</v>
      </c>
      <c r="B580" s="1">
        <v>2011</v>
      </c>
      <c r="C580" s="1">
        <v>6</v>
      </c>
      <c r="D580" s="1">
        <v>3</v>
      </c>
    </row>
    <row r="581" spans="1:10" x14ac:dyDescent="0.2">
      <c r="A581" s="8" t="s">
        <v>23</v>
      </c>
      <c r="B581" s="1">
        <v>2012</v>
      </c>
      <c r="C581" s="1">
        <v>2</v>
      </c>
      <c r="D581" s="1">
        <v>1</v>
      </c>
    </row>
    <row r="582" spans="1:10" x14ac:dyDescent="0.2">
      <c r="A582" s="7" t="s">
        <v>23</v>
      </c>
      <c r="B582" s="1">
        <v>2012</v>
      </c>
      <c r="C582" s="1">
        <v>1</v>
      </c>
      <c r="D582" s="1">
        <v>4</v>
      </c>
    </row>
    <row r="583" spans="1:10" x14ac:dyDescent="0.2">
      <c r="A583" s="7" t="s">
        <v>23</v>
      </c>
      <c r="B583" s="1">
        <v>2013</v>
      </c>
      <c r="C583" s="1">
        <v>8</v>
      </c>
      <c r="D583" s="1">
        <v>10</v>
      </c>
      <c r="G583" s="3"/>
    </row>
    <row r="584" spans="1:10" x14ac:dyDescent="0.2">
      <c r="A584" s="8" t="s">
        <v>23</v>
      </c>
      <c r="B584" s="1">
        <v>2015</v>
      </c>
      <c r="C584" s="1">
        <v>7</v>
      </c>
      <c r="D584" s="1">
        <v>4</v>
      </c>
    </row>
    <row r="585" spans="1:10" x14ac:dyDescent="0.2">
      <c r="A585" s="7" t="s">
        <v>23</v>
      </c>
      <c r="B585" s="1">
        <v>2020</v>
      </c>
      <c r="C585" s="1">
        <v>0</v>
      </c>
      <c r="D585" s="1">
        <v>4</v>
      </c>
    </row>
    <row r="586" spans="1:10" x14ac:dyDescent="0.2">
      <c r="A586" s="7" t="s">
        <v>23</v>
      </c>
      <c r="B586" s="1">
        <v>2021</v>
      </c>
      <c r="C586" s="1">
        <v>1</v>
      </c>
      <c r="D586" s="1">
        <v>9</v>
      </c>
    </row>
    <row r="587" spans="1:10" x14ac:dyDescent="0.2">
      <c r="A587" s="7" t="s">
        <v>23</v>
      </c>
      <c r="B587" s="1">
        <v>2022</v>
      </c>
      <c r="C587" s="1">
        <v>3</v>
      </c>
      <c r="D587" s="1">
        <v>11</v>
      </c>
    </row>
    <row r="588" spans="1:10" x14ac:dyDescent="0.2">
      <c r="A588" s="7" t="s">
        <v>23</v>
      </c>
      <c r="B588" s="1">
        <v>2023</v>
      </c>
      <c r="C588" s="1">
        <v>0</v>
      </c>
      <c r="D588" s="1">
        <v>6</v>
      </c>
    </row>
    <row r="589" spans="1:10" x14ac:dyDescent="0.2">
      <c r="A589" s="7" t="s">
        <v>23</v>
      </c>
      <c r="B589" s="1">
        <v>2024</v>
      </c>
      <c r="C589" s="1">
        <v>5</v>
      </c>
      <c r="D589" s="1">
        <v>13</v>
      </c>
    </row>
    <row r="590" spans="1:10" x14ac:dyDescent="0.2">
      <c r="A590" s="7" t="s">
        <v>23</v>
      </c>
      <c r="B590" s="1">
        <v>2025</v>
      </c>
      <c r="C590" s="1">
        <v>4</v>
      </c>
      <c r="D590" s="1">
        <v>5</v>
      </c>
    </row>
    <row r="591" spans="1:10" x14ac:dyDescent="0.2">
      <c r="B591" s="3"/>
    </row>
    <row r="592" spans="1:10" x14ac:dyDescent="0.2">
      <c r="B592" s="1" t="s">
        <v>29</v>
      </c>
      <c r="C592" s="1">
        <f>SUM(C579:C591)</f>
        <v>41</v>
      </c>
      <c r="D592" s="1">
        <f>SUM(D579:D591)</f>
        <v>75</v>
      </c>
      <c r="E592" s="1">
        <f>COUNT(C579:C591)</f>
        <v>12</v>
      </c>
    </row>
    <row r="595" spans="1:9" x14ac:dyDescent="0.2">
      <c r="A595" s="8" t="s">
        <v>19</v>
      </c>
      <c r="B595" s="1">
        <v>2014</v>
      </c>
      <c r="C595" s="1">
        <v>2</v>
      </c>
      <c r="D595" s="1">
        <v>0</v>
      </c>
      <c r="E595" s="1">
        <f>E617</f>
        <v>21</v>
      </c>
      <c r="F595" s="1">
        <v>13</v>
      </c>
      <c r="G595" s="1">
        <v>8</v>
      </c>
      <c r="H595" s="5">
        <f>F595/E595</f>
        <v>0.61904761904761907</v>
      </c>
      <c r="I595" s="1">
        <f>C617</f>
        <v>105</v>
      </c>
    </row>
    <row r="596" spans="1:9" x14ac:dyDescent="0.2">
      <c r="A596" s="8" t="s">
        <v>19</v>
      </c>
      <c r="B596" s="1">
        <v>2014</v>
      </c>
      <c r="C596" s="1">
        <v>11</v>
      </c>
      <c r="D596" s="1">
        <v>1</v>
      </c>
    </row>
    <row r="597" spans="1:9" x14ac:dyDescent="0.2">
      <c r="A597" s="8" t="s">
        <v>19</v>
      </c>
      <c r="B597" s="1" t="s">
        <v>69</v>
      </c>
      <c r="C597" s="1">
        <v>12</v>
      </c>
      <c r="D597" s="1">
        <v>2</v>
      </c>
    </row>
    <row r="598" spans="1:9" x14ac:dyDescent="0.2">
      <c r="A598" s="8" t="s">
        <v>19</v>
      </c>
      <c r="B598" s="1">
        <v>2015</v>
      </c>
      <c r="C598" s="1">
        <v>9</v>
      </c>
      <c r="D598" s="1">
        <v>7</v>
      </c>
    </row>
    <row r="599" spans="1:9" x14ac:dyDescent="0.2">
      <c r="A599" s="8" t="s">
        <v>19</v>
      </c>
      <c r="B599" s="1">
        <v>2015</v>
      </c>
      <c r="C599" s="1">
        <v>10</v>
      </c>
      <c r="D599" s="1">
        <v>4</v>
      </c>
      <c r="G599" s="3"/>
    </row>
    <row r="600" spans="1:9" x14ac:dyDescent="0.2">
      <c r="A600" s="7" t="s">
        <v>19</v>
      </c>
      <c r="B600" s="1">
        <v>2016</v>
      </c>
      <c r="C600" s="1">
        <v>5</v>
      </c>
      <c r="D600" s="1">
        <v>8</v>
      </c>
    </row>
    <row r="601" spans="1:9" x14ac:dyDescent="0.2">
      <c r="A601" s="7" t="s">
        <v>19</v>
      </c>
      <c r="B601" s="1">
        <v>2016</v>
      </c>
      <c r="C601" s="1">
        <v>3</v>
      </c>
      <c r="D601" s="1">
        <v>4</v>
      </c>
    </row>
    <row r="602" spans="1:9" x14ac:dyDescent="0.2">
      <c r="A602" s="7" t="s">
        <v>19</v>
      </c>
      <c r="B602" s="1" t="s">
        <v>83</v>
      </c>
      <c r="C602" s="1">
        <v>2</v>
      </c>
      <c r="D602" s="1">
        <v>3</v>
      </c>
    </row>
    <row r="603" spans="1:9" x14ac:dyDescent="0.2">
      <c r="A603" s="8" t="s">
        <v>19</v>
      </c>
      <c r="B603" s="1">
        <v>2017</v>
      </c>
      <c r="C603" s="1">
        <v>5</v>
      </c>
      <c r="D603" s="1">
        <v>0</v>
      </c>
    </row>
    <row r="604" spans="1:9" x14ac:dyDescent="0.2">
      <c r="A604" s="7" t="s">
        <v>19</v>
      </c>
      <c r="B604" s="1">
        <v>2017</v>
      </c>
      <c r="C604" s="1">
        <v>4</v>
      </c>
      <c r="D604" s="1">
        <v>9</v>
      </c>
    </row>
    <row r="605" spans="1:9" x14ac:dyDescent="0.2">
      <c r="A605" s="8" t="s">
        <v>19</v>
      </c>
      <c r="B605" s="1" t="s">
        <v>88</v>
      </c>
      <c r="C605" s="1">
        <v>2</v>
      </c>
      <c r="D605" s="1">
        <v>1</v>
      </c>
    </row>
    <row r="606" spans="1:9" x14ac:dyDescent="0.2">
      <c r="A606" s="7" t="s">
        <v>19</v>
      </c>
      <c r="B606" s="3">
        <v>2018</v>
      </c>
      <c r="C606" s="1">
        <v>1</v>
      </c>
      <c r="D606" s="1">
        <v>11</v>
      </c>
    </row>
    <row r="607" spans="1:9" x14ac:dyDescent="0.2">
      <c r="A607" s="7" t="s">
        <v>19</v>
      </c>
      <c r="B607" s="3">
        <v>2018</v>
      </c>
      <c r="C607" s="1">
        <v>0</v>
      </c>
      <c r="D607" s="1">
        <v>5</v>
      </c>
    </row>
    <row r="608" spans="1:9" x14ac:dyDescent="0.2">
      <c r="A608" s="8" t="s">
        <v>19</v>
      </c>
      <c r="B608" s="3" t="s">
        <v>95</v>
      </c>
      <c r="C608" s="1">
        <v>7</v>
      </c>
      <c r="D608" s="1">
        <v>4</v>
      </c>
    </row>
    <row r="609" spans="1:10" x14ac:dyDescent="0.2">
      <c r="A609" s="8" t="s">
        <v>19</v>
      </c>
      <c r="B609" s="3">
        <v>2019</v>
      </c>
      <c r="C609" s="1">
        <v>4</v>
      </c>
      <c r="D609" s="1">
        <v>1</v>
      </c>
    </row>
    <row r="610" spans="1:10" x14ac:dyDescent="0.2">
      <c r="A610" s="8" t="s">
        <v>19</v>
      </c>
      <c r="B610" s="3">
        <v>2019</v>
      </c>
      <c r="C610" s="1">
        <v>1</v>
      </c>
      <c r="D610" s="1">
        <v>0</v>
      </c>
    </row>
    <row r="611" spans="1:10" x14ac:dyDescent="0.2">
      <c r="A611" s="8" t="s">
        <v>19</v>
      </c>
      <c r="B611" s="3" t="s">
        <v>101</v>
      </c>
      <c r="C611" s="1">
        <v>6</v>
      </c>
      <c r="D611" s="1">
        <v>0</v>
      </c>
    </row>
    <row r="612" spans="1:10" x14ac:dyDescent="0.2">
      <c r="A612" s="7" t="s">
        <v>19</v>
      </c>
      <c r="B612" s="3">
        <v>2021</v>
      </c>
      <c r="C612" s="1">
        <v>2</v>
      </c>
      <c r="D612" s="1">
        <v>3</v>
      </c>
    </row>
    <row r="613" spans="1:10" x14ac:dyDescent="0.2">
      <c r="A613" s="8" t="s">
        <v>19</v>
      </c>
      <c r="B613" s="3">
        <v>2021</v>
      </c>
      <c r="C613" s="1">
        <v>8</v>
      </c>
      <c r="D613" s="1">
        <v>7</v>
      </c>
    </row>
    <row r="614" spans="1:10" x14ac:dyDescent="0.2">
      <c r="A614" s="7" t="s">
        <v>19</v>
      </c>
      <c r="B614" s="3">
        <v>2023</v>
      </c>
      <c r="C614" s="1">
        <v>6</v>
      </c>
      <c r="D614" s="1">
        <v>12</v>
      </c>
    </row>
    <row r="615" spans="1:10" x14ac:dyDescent="0.2">
      <c r="A615" s="8" t="s">
        <v>19</v>
      </c>
      <c r="B615" s="3">
        <v>2024</v>
      </c>
      <c r="C615" s="1">
        <v>5</v>
      </c>
      <c r="D615" s="1">
        <v>3</v>
      </c>
    </row>
    <row r="616" spans="1:10" x14ac:dyDescent="0.2">
      <c r="B616" s="3"/>
    </row>
    <row r="617" spans="1:10" x14ac:dyDescent="0.2">
      <c r="B617" s="1" t="s">
        <v>29</v>
      </c>
      <c r="C617" s="1">
        <f>SUM(C595:C616)</f>
        <v>105</v>
      </c>
      <c r="D617" s="1">
        <f>SUM(D595:D616)</f>
        <v>85</v>
      </c>
      <c r="E617" s="1">
        <f>COUNT(C595:C616)</f>
        <v>21</v>
      </c>
    </row>
    <row r="619" spans="1:10" x14ac:dyDescent="0.2">
      <c r="A619" s="8" t="s">
        <v>55</v>
      </c>
      <c r="B619" s="1">
        <v>2013</v>
      </c>
      <c r="C619" s="1">
        <v>4</v>
      </c>
      <c r="D619" s="1">
        <v>3</v>
      </c>
      <c r="E619" s="1">
        <f>E621</f>
        <v>1</v>
      </c>
      <c r="F619" s="1">
        <v>1</v>
      </c>
      <c r="G619" s="1">
        <v>0</v>
      </c>
      <c r="H619" s="5">
        <f>F619/E619</f>
        <v>1</v>
      </c>
      <c r="I619" s="1">
        <f>C621</f>
        <v>4</v>
      </c>
      <c r="J619" s="1">
        <f>D621</f>
        <v>3</v>
      </c>
    </row>
    <row r="620" spans="1:10" x14ac:dyDescent="0.2">
      <c r="B620" s="3"/>
    </row>
    <row r="621" spans="1:10" x14ac:dyDescent="0.2">
      <c r="B621" s="1" t="s">
        <v>29</v>
      </c>
      <c r="C621" s="1">
        <f>SUM(C619:C620)</f>
        <v>4</v>
      </c>
      <c r="D621" s="1">
        <f>SUM(D619:D620)</f>
        <v>3</v>
      </c>
      <c r="E621" s="1">
        <f>COUNT(C619:C620)</f>
        <v>1</v>
      </c>
    </row>
    <row r="623" spans="1:10" x14ac:dyDescent="0.2">
      <c r="A623" s="8" t="s">
        <v>133</v>
      </c>
      <c r="B623" s="1">
        <v>2023</v>
      </c>
      <c r="C623" s="1">
        <v>17</v>
      </c>
      <c r="D623" s="1">
        <v>2</v>
      </c>
      <c r="E623" s="1">
        <f>E626</f>
        <v>2</v>
      </c>
      <c r="F623" s="1">
        <v>2</v>
      </c>
      <c r="G623" s="1">
        <v>0</v>
      </c>
      <c r="H623" s="5">
        <f>F623/E623</f>
        <v>1</v>
      </c>
      <c r="I623" s="1">
        <f>C626</f>
        <v>28</v>
      </c>
      <c r="J623" s="1">
        <f>D626</f>
        <v>2</v>
      </c>
    </row>
    <row r="624" spans="1:10" x14ac:dyDescent="0.2">
      <c r="A624" s="8"/>
      <c r="B624" s="1">
        <v>2025</v>
      </c>
      <c r="C624" s="1">
        <v>11</v>
      </c>
      <c r="D624" s="1">
        <v>0</v>
      </c>
    </row>
    <row r="625" spans="1:10" x14ac:dyDescent="0.2">
      <c r="B625" s="3"/>
    </row>
    <row r="626" spans="1:10" x14ac:dyDescent="0.2">
      <c r="B626" s="1" t="s">
        <v>29</v>
      </c>
      <c r="C626" s="1">
        <f>SUM(C623:C625)</f>
        <v>28</v>
      </c>
      <c r="D626" s="1">
        <f>SUM(D623:D625)</f>
        <v>2</v>
      </c>
      <c r="E626" s="1">
        <f>COUNT(C623:C625)</f>
        <v>2</v>
      </c>
    </row>
    <row r="628" spans="1:10" x14ac:dyDescent="0.2">
      <c r="B628" s="3"/>
    </row>
    <row r="629" spans="1:10" x14ac:dyDescent="0.2">
      <c r="A629" s="7" t="s">
        <v>44</v>
      </c>
      <c r="B629" s="1">
        <v>2011</v>
      </c>
      <c r="C629" s="1">
        <v>4</v>
      </c>
      <c r="D629" s="1">
        <v>10</v>
      </c>
      <c r="E629" s="1">
        <f>E631</f>
        <v>1</v>
      </c>
      <c r="F629" s="1">
        <v>0</v>
      </c>
      <c r="G629" s="1">
        <v>1</v>
      </c>
      <c r="H629" s="5">
        <f>F629/E629</f>
        <v>0</v>
      </c>
      <c r="I629" s="1">
        <f>C631</f>
        <v>4</v>
      </c>
      <c r="J629" s="1">
        <f>D631</f>
        <v>10</v>
      </c>
    </row>
    <row r="630" spans="1:10" x14ac:dyDescent="0.2">
      <c r="B630" s="3"/>
    </row>
    <row r="631" spans="1:10" x14ac:dyDescent="0.2">
      <c r="B631" s="1" t="s">
        <v>29</v>
      </c>
      <c r="C631" s="1">
        <f>SUM(C629:C630)</f>
        <v>4</v>
      </c>
      <c r="D631" s="1">
        <f>SUM(D629:D630)</f>
        <v>10</v>
      </c>
      <c r="E631" s="1">
        <f>COUNT(C629:C630)</f>
        <v>1</v>
      </c>
    </row>
    <row r="634" spans="1:10" x14ac:dyDescent="0.2">
      <c r="A634" s="7" t="s">
        <v>71</v>
      </c>
      <c r="B634" s="1">
        <v>2015</v>
      </c>
      <c r="C634" s="1">
        <v>2</v>
      </c>
      <c r="D634" s="1">
        <v>6</v>
      </c>
      <c r="E634" s="1">
        <f>E636</f>
        <v>1</v>
      </c>
      <c r="F634" s="1">
        <v>0</v>
      </c>
      <c r="G634" s="1">
        <v>1</v>
      </c>
      <c r="H634" s="5">
        <f>F634/E634</f>
        <v>0</v>
      </c>
      <c r="I634" s="1">
        <f>C636</f>
        <v>2</v>
      </c>
      <c r="J634" s="1">
        <f>D636</f>
        <v>6</v>
      </c>
    </row>
    <row r="635" spans="1:10" x14ac:dyDescent="0.2">
      <c r="B635" s="3"/>
    </row>
    <row r="636" spans="1:10" x14ac:dyDescent="0.2">
      <c r="B636" s="1" t="s">
        <v>29</v>
      </c>
      <c r="C636" s="1">
        <f>SUM(C634:C635)</f>
        <v>2</v>
      </c>
      <c r="D636" s="1">
        <f>SUM(D634:D635)</f>
        <v>6</v>
      </c>
      <c r="E636" s="1">
        <f>COUNT(C634:C635)</f>
        <v>1</v>
      </c>
    </row>
    <row r="638" spans="1:10" x14ac:dyDescent="0.2">
      <c r="A638" s="7" t="s">
        <v>145</v>
      </c>
      <c r="B638" s="1">
        <v>2025</v>
      </c>
      <c r="C638" s="1">
        <v>5</v>
      </c>
      <c r="D638" s="1">
        <v>1</v>
      </c>
      <c r="E638" s="1">
        <f>E640</f>
        <v>1</v>
      </c>
      <c r="F638" s="1">
        <v>1</v>
      </c>
      <c r="G638" s="1">
        <v>0</v>
      </c>
      <c r="H638" s="5">
        <f>F638/E638</f>
        <v>1</v>
      </c>
      <c r="I638" s="1">
        <f>C640</f>
        <v>5</v>
      </c>
      <c r="J638" s="1">
        <f>D640</f>
        <v>1</v>
      </c>
    </row>
    <row r="639" spans="1:10" x14ac:dyDescent="0.2">
      <c r="B639" s="3"/>
    </row>
    <row r="640" spans="1:10" x14ac:dyDescent="0.2">
      <c r="B640" s="1" t="s">
        <v>29</v>
      </c>
      <c r="C640" s="1">
        <f>SUM(C638:C639)</f>
        <v>5</v>
      </c>
      <c r="D640" s="1">
        <f>SUM(D638:D639)</f>
        <v>1</v>
      </c>
      <c r="E640" s="1">
        <f>COUNT(C638:C639)</f>
        <v>1</v>
      </c>
    </row>
    <row r="643" spans="1:10" x14ac:dyDescent="0.2">
      <c r="A643" s="7" t="s">
        <v>68</v>
      </c>
      <c r="B643" s="1">
        <v>2014</v>
      </c>
      <c r="C643" s="1">
        <v>0</v>
      </c>
      <c r="D643" s="1">
        <v>6</v>
      </c>
      <c r="E643" s="1">
        <f>E645</f>
        <v>1</v>
      </c>
      <c r="F643" s="1">
        <v>0</v>
      </c>
      <c r="G643" s="1">
        <v>1</v>
      </c>
      <c r="H643" s="5">
        <f>F643/E643</f>
        <v>0</v>
      </c>
      <c r="I643" s="1">
        <f>C645</f>
        <v>0</v>
      </c>
      <c r="J643" s="1">
        <f>D645</f>
        <v>6</v>
      </c>
    </row>
    <row r="644" spans="1:10" x14ac:dyDescent="0.2">
      <c r="B644" s="3"/>
    </row>
    <row r="645" spans="1:10" x14ac:dyDescent="0.2">
      <c r="B645" s="1" t="s">
        <v>29</v>
      </c>
      <c r="C645" s="1">
        <f>SUM(C643:C644)</f>
        <v>0</v>
      </c>
      <c r="D645" s="1">
        <f>SUM(D643:D644)</f>
        <v>6</v>
      </c>
      <c r="E645" s="1">
        <f>COUNT(C643:C644)</f>
        <v>1</v>
      </c>
    </row>
    <row r="647" spans="1:10" x14ac:dyDescent="0.2">
      <c r="A647" s="7" t="s">
        <v>93</v>
      </c>
      <c r="B647" s="1">
        <v>2018</v>
      </c>
      <c r="C647" s="1">
        <v>6</v>
      </c>
      <c r="D647" s="1">
        <v>14</v>
      </c>
      <c r="E647" s="1">
        <f>E649</f>
        <v>1</v>
      </c>
      <c r="F647" s="1">
        <v>0</v>
      </c>
      <c r="G647" s="1">
        <v>1</v>
      </c>
      <c r="H647" s="5">
        <f>F647/E647</f>
        <v>0</v>
      </c>
      <c r="I647" s="1">
        <f>C649</f>
        <v>6</v>
      </c>
      <c r="J647" s="1">
        <f>D649</f>
        <v>14</v>
      </c>
    </row>
    <row r="648" spans="1:10" x14ac:dyDescent="0.2">
      <c r="B648" s="3"/>
    </row>
    <row r="649" spans="1:10" x14ac:dyDescent="0.2">
      <c r="B649" s="1" t="s">
        <v>29</v>
      </c>
      <c r="C649" s="1">
        <f>SUM(C647:C648)</f>
        <v>6</v>
      </c>
      <c r="D649" s="1">
        <f>SUM(D647:D648)</f>
        <v>14</v>
      </c>
      <c r="E649" s="1">
        <f>COUNT(C647:C648)</f>
        <v>1</v>
      </c>
    </row>
    <row r="652" spans="1:10" x14ac:dyDescent="0.2">
      <c r="A652" s="7" t="s">
        <v>62</v>
      </c>
      <c r="B652" s="1">
        <v>2014</v>
      </c>
      <c r="C652" s="1">
        <v>3</v>
      </c>
      <c r="D652" s="1">
        <v>9</v>
      </c>
      <c r="E652" s="1">
        <f>E654</f>
        <v>1</v>
      </c>
      <c r="F652" s="1">
        <v>0</v>
      </c>
      <c r="G652" s="1">
        <v>1</v>
      </c>
      <c r="H652" s="5">
        <f>F652/E652</f>
        <v>0</v>
      </c>
      <c r="I652" s="1">
        <f>C654</f>
        <v>3</v>
      </c>
      <c r="J652" s="1">
        <f>D654</f>
        <v>9</v>
      </c>
    </row>
    <row r="653" spans="1:10" x14ac:dyDescent="0.2">
      <c r="B653" s="3"/>
    </row>
    <row r="654" spans="1:10" x14ac:dyDescent="0.2">
      <c r="B654" s="1" t="s">
        <v>29</v>
      </c>
      <c r="C654" s="1">
        <f>SUM(C652:C653)</f>
        <v>3</v>
      </c>
      <c r="D654" s="1">
        <f>SUM(D652:D653)</f>
        <v>9</v>
      </c>
      <c r="E654" s="1">
        <f>COUNT(C652:C653)</f>
        <v>1</v>
      </c>
    </row>
    <row r="656" spans="1:10" x14ac:dyDescent="0.2">
      <c r="A656" s="8" t="s">
        <v>136</v>
      </c>
      <c r="B656" s="1">
        <v>2023</v>
      </c>
      <c r="C656" s="1">
        <v>3</v>
      </c>
      <c r="D656" s="1">
        <v>0</v>
      </c>
      <c r="E656" s="1">
        <f>E658</f>
        <v>1</v>
      </c>
      <c r="F656" s="1">
        <v>1</v>
      </c>
      <c r="G656" s="1">
        <v>0</v>
      </c>
      <c r="H656" s="5">
        <f>F656/E656</f>
        <v>1</v>
      </c>
      <c r="I656" s="1">
        <f>C658</f>
        <v>3</v>
      </c>
      <c r="J656" s="1">
        <f>D658</f>
        <v>0</v>
      </c>
    </row>
    <row r="657" spans="1:10" x14ac:dyDescent="0.2">
      <c r="B657" s="3"/>
    </row>
    <row r="658" spans="1:10" x14ac:dyDescent="0.2">
      <c r="B658" s="1" t="s">
        <v>29</v>
      </c>
      <c r="C658" s="1">
        <f>SUM(C656:C657)</f>
        <v>3</v>
      </c>
      <c r="D658" s="1">
        <f>SUM(D656:D657)</f>
        <v>0</v>
      </c>
      <c r="E658" s="1">
        <f>COUNT(C656:C657)</f>
        <v>1</v>
      </c>
    </row>
    <row r="661" spans="1:10" x14ac:dyDescent="0.2">
      <c r="A661" s="7" t="s">
        <v>86</v>
      </c>
      <c r="B661" s="1">
        <v>2017</v>
      </c>
      <c r="C661" s="1">
        <v>2</v>
      </c>
      <c r="D661" s="1">
        <v>5</v>
      </c>
      <c r="E661" s="1">
        <f>E663</f>
        <v>1</v>
      </c>
      <c r="F661" s="1">
        <v>0</v>
      </c>
      <c r="G661" s="1">
        <v>1</v>
      </c>
      <c r="H661" s="5">
        <f>F661/E661</f>
        <v>0</v>
      </c>
      <c r="I661" s="1">
        <f>C663</f>
        <v>2</v>
      </c>
      <c r="J661" s="1">
        <f>D663</f>
        <v>5</v>
      </c>
    </row>
    <row r="662" spans="1:10" x14ac:dyDescent="0.2">
      <c r="B662" s="3"/>
    </row>
    <row r="663" spans="1:10" x14ac:dyDescent="0.2">
      <c r="B663" s="1" t="s">
        <v>29</v>
      </c>
      <c r="C663" s="1">
        <f>SUM(C661:C662)</f>
        <v>2</v>
      </c>
      <c r="D663" s="1">
        <f>SUM(D661:D662)</f>
        <v>5</v>
      </c>
      <c r="E663" s="1">
        <f>COUNT(C661:C662)</f>
        <v>1</v>
      </c>
    </row>
    <row r="665" spans="1:10" ht="17" customHeight="1" x14ac:dyDescent="0.2">
      <c r="A665" s="7" t="s">
        <v>2</v>
      </c>
      <c r="B665" s="1">
        <v>2009</v>
      </c>
      <c r="C665" s="1">
        <v>3</v>
      </c>
      <c r="D665" s="1">
        <v>17</v>
      </c>
      <c r="E665" s="1">
        <f>E680</f>
        <v>14</v>
      </c>
      <c r="F665" s="1">
        <v>10</v>
      </c>
      <c r="G665" s="1">
        <v>4</v>
      </c>
      <c r="H665" s="5">
        <f>F665/E665</f>
        <v>0.7142857142857143</v>
      </c>
      <c r="I665" s="1">
        <f>C680</f>
        <v>90</v>
      </c>
      <c r="J665" s="1">
        <f>D680</f>
        <v>54</v>
      </c>
    </row>
    <row r="666" spans="1:10" ht="17" customHeight="1" x14ac:dyDescent="0.2">
      <c r="A666" s="8" t="s">
        <v>2</v>
      </c>
      <c r="B666" s="1">
        <v>2010</v>
      </c>
      <c r="C666" s="1">
        <v>10</v>
      </c>
      <c r="D666" s="1">
        <v>0</v>
      </c>
    </row>
    <row r="667" spans="1:10" ht="17" customHeight="1" x14ac:dyDescent="0.2">
      <c r="A667" s="8" t="s">
        <v>2</v>
      </c>
      <c r="B667" s="3">
        <v>2011</v>
      </c>
      <c r="C667" s="1">
        <v>9</v>
      </c>
      <c r="D667" s="1">
        <v>0</v>
      </c>
    </row>
    <row r="668" spans="1:10" ht="17" customHeight="1" x14ac:dyDescent="0.2">
      <c r="A668" s="8" t="s">
        <v>2</v>
      </c>
      <c r="B668" s="3">
        <v>2013</v>
      </c>
      <c r="C668" s="1">
        <v>4</v>
      </c>
      <c r="D668" s="1">
        <v>0</v>
      </c>
    </row>
    <row r="669" spans="1:10" ht="17" customHeight="1" x14ac:dyDescent="0.2">
      <c r="A669" s="8" t="s">
        <v>2</v>
      </c>
      <c r="B669" s="3">
        <v>2014</v>
      </c>
      <c r="C669" s="1">
        <v>10</v>
      </c>
      <c r="D669" s="1">
        <v>3</v>
      </c>
    </row>
    <row r="670" spans="1:10" ht="17" customHeight="1" x14ac:dyDescent="0.2">
      <c r="A670" s="8" t="s">
        <v>2</v>
      </c>
      <c r="B670" s="3">
        <v>2015</v>
      </c>
      <c r="C670" s="1">
        <v>7</v>
      </c>
      <c r="D670" s="1">
        <v>5</v>
      </c>
    </row>
    <row r="671" spans="1:10" ht="17" customHeight="1" x14ac:dyDescent="0.2">
      <c r="A671" s="7" t="s">
        <v>2</v>
      </c>
      <c r="B671" s="3">
        <v>2016</v>
      </c>
      <c r="C671" s="1">
        <v>1</v>
      </c>
      <c r="D671" s="1">
        <v>2</v>
      </c>
    </row>
    <row r="672" spans="1:10" ht="17" customHeight="1" x14ac:dyDescent="0.2">
      <c r="A672" s="8" t="s">
        <v>2</v>
      </c>
      <c r="B672" s="3">
        <v>2017</v>
      </c>
      <c r="C672" s="1">
        <v>2</v>
      </c>
      <c r="D672" s="1">
        <v>1</v>
      </c>
    </row>
    <row r="673" spans="1:10" ht="17" customHeight="1" x14ac:dyDescent="0.2">
      <c r="A673" s="8" t="s">
        <v>2</v>
      </c>
      <c r="B673" s="3">
        <v>2019</v>
      </c>
      <c r="C673" s="1">
        <v>7</v>
      </c>
      <c r="D673" s="1">
        <v>6</v>
      </c>
    </row>
    <row r="674" spans="1:10" ht="17" customHeight="1" x14ac:dyDescent="0.2">
      <c r="A674" s="7" t="s">
        <v>2</v>
      </c>
      <c r="B674" s="3">
        <v>2021</v>
      </c>
      <c r="C674" s="1">
        <v>6</v>
      </c>
      <c r="D674" s="1">
        <v>7</v>
      </c>
    </row>
    <row r="675" spans="1:10" ht="17" customHeight="1" x14ac:dyDescent="0.2">
      <c r="A675" s="8" t="s">
        <v>2</v>
      </c>
      <c r="B675" s="3">
        <v>2022</v>
      </c>
      <c r="C675" s="1">
        <v>15</v>
      </c>
      <c r="D675" s="1">
        <v>0</v>
      </c>
    </row>
    <row r="676" spans="1:10" ht="17" customHeight="1" x14ac:dyDescent="0.2">
      <c r="A676" s="8" t="s">
        <v>2</v>
      </c>
      <c r="B676" s="3">
        <v>2023</v>
      </c>
      <c r="C676" s="1">
        <v>9</v>
      </c>
      <c r="D676" s="1">
        <v>5</v>
      </c>
    </row>
    <row r="677" spans="1:10" ht="17" customHeight="1" x14ac:dyDescent="0.2">
      <c r="A677" s="7" t="s">
        <v>2</v>
      </c>
      <c r="B677" s="3">
        <v>2024</v>
      </c>
      <c r="C677" s="1">
        <v>6</v>
      </c>
      <c r="D677" s="1">
        <v>8</v>
      </c>
    </row>
    <row r="678" spans="1:10" ht="17" customHeight="1" x14ac:dyDescent="0.2">
      <c r="A678" s="8" t="s">
        <v>2</v>
      </c>
      <c r="B678" s="3">
        <v>2025</v>
      </c>
      <c r="C678" s="1">
        <v>1</v>
      </c>
      <c r="D678" s="1">
        <v>0</v>
      </c>
    </row>
    <row r="679" spans="1:10" ht="17" customHeight="1" x14ac:dyDescent="0.2">
      <c r="B679" s="3"/>
    </row>
    <row r="680" spans="1:10" ht="17" customHeight="1" x14ac:dyDescent="0.2">
      <c r="B680" s="1" t="s">
        <v>29</v>
      </c>
      <c r="C680" s="1">
        <f>SUM(C665:C679)</f>
        <v>90</v>
      </c>
      <c r="D680" s="1">
        <f>SUM(D665:D679)</f>
        <v>54</v>
      </c>
      <c r="E680" s="1">
        <f>COUNT(C665:C679)</f>
        <v>14</v>
      </c>
    </row>
    <row r="681" spans="1:10" ht="17" customHeight="1" x14ac:dyDescent="0.2">
      <c r="B681" s="3"/>
    </row>
    <row r="682" spans="1:10" ht="17" customHeight="1" x14ac:dyDescent="0.2">
      <c r="B682" s="3"/>
    </row>
    <row r="683" spans="1:10" ht="17" customHeight="1" x14ac:dyDescent="0.2">
      <c r="A683" s="8" t="s">
        <v>105</v>
      </c>
      <c r="B683" s="1">
        <v>2017</v>
      </c>
      <c r="C683" s="1">
        <v>6</v>
      </c>
      <c r="D683" s="1">
        <v>2</v>
      </c>
      <c r="E683" s="1">
        <f>E690</f>
        <v>6</v>
      </c>
      <c r="F683" s="1">
        <v>2</v>
      </c>
      <c r="G683" s="1">
        <v>4</v>
      </c>
      <c r="H683" s="5">
        <f>F683/E683</f>
        <v>0.33333333333333331</v>
      </c>
      <c r="I683" s="1">
        <f>C690</f>
        <v>21</v>
      </c>
      <c r="J683" s="1">
        <f>D690</f>
        <v>30</v>
      </c>
    </row>
    <row r="684" spans="1:10" ht="17" customHeight="1" x14ac:dyDescent="0.2">
      <c r="A684" s="8" t="s">
        <v>105</v>
      </c>
      <c r="B684" s="1">
        <v>2021</v>
      </c>
      <c r="C684" s="1">
        <v>6</v>
      </c>
      <c r="D684" s="1">
        <v>3</v>
      </c>
    </row>
    <row r="685" spans="1:10" ht="17" customHeight="1" x14ac:dyDescent="0.2">
      <c r="A685" s="7" t="s">
        <v>105</v>
      </c>
      <c r="B685" s="1">
        <v>2022</v>
      </c>
      <c r="C685" s="1">
        <v>0</v>
      </c>
      <c r="D685" s="1">
        <v>3</v>
      </c>
    </row>
    <row r="686" spans="1:10" ht="17" customHeight="1" x14ac:dyDescent="0.2">
      <c r="A686" s="7" t="s">
        <v>105</v>
      </c>
      <c r="B686" s="3">
        <v>2024</v>
      </c>
      <c r="C686" s="1">
        <v>3</v>
      </c>
      <c r="D686" s="1">
        <v>6</v>
      </c>
    </row>
    <row r="687" spans="1:10" ht="17" customHeight="1" x14ac:dyDescent="0.2">
      <c r="A687" s="7" t="s">
        <v>105</v>
      </c>
      <c r="B687" s="3">
        <v>2025</v>
      </c>
      <c r="C687" s="1">
        <v>3</v>
      </c>
      <c r="D687" s="1">
        <v>6</v>
      </c>
    </row>
    <row r="688" spans="1:10" ht="17" customHeight="1" x14ac:dyDescent="0.2">
      <c r="A688" s="7" t="s">
        <v>105</v>
      </c>
      <c r="B688" s="3">
        <v>2025</v>
      </c>
      <c r="C688" s="1">
        <v>3</v>
      </c>
      <c r="D688" s="1">
        <v>10</v>
      </c>
    </row>
    <row r="689" spans="1:10" ht="17" customHeight="1" x14ac:dyDescent="0.2">
      <c r="B689" s="3"/>
    </row>
    <row r="690" spans="1:10" ht="17" customHeight="1" x14ac:dyDescent="0.2">
      <c r="B690" s="1" t="s">
        <v>29</v>
      </c>
      <c r="C690" s="1">
        <f>SUM(C683:C688)</f>
        <v>21</v>
      </c>
      <c r="D690" s="1">
        <f>SUM(D683:D688)</f>
        <v>30</v>
      </c>
      <c r="E690" s="1">
        <f>COUNT(C683:C688)</f>
        <v>6</v>
      </c>
    </row>
    <row r="691" spans="1:10" ht="17" customHeight="1" x14ac:dyDescent="0.2"/>
    <row r="692" spans="1:10" ht="17" customHeight="1" x14ac:dyDescent="0.2">
      <c r="A692" s="8" t="s">
        <v>21</v>
      </c>
      <c r="B692" s="3">
        <v>2011</v>
      </c>
      <c r="C692" s="1">
        <v>12</v>
      </c>
      <c r="D692" s="1">
        <v>0</v>
      </c>
      <c r="E692" s="1">
        <f>E697</f>
        <v>4</v>
      </c>
      <c r="F692" s="1">
        <v>3</v>
      </c>
      <c r="G692" s="1">
        <v>1</v>
      </c>
      <c r="H692" s="5">
        <f>F692/E692</f>
        <v>0.75</v>
      </c>
      <c r="I692" s="1">
        <f>C697</f>
        <v>27</v>
      </c>
      <c r="J692" s="1">
        <f>D697</f>
        <v>6</v>
      </c>
    </row>
    <row r="693" spans="1:10" ht="17" customHeight="1" x14ac:dyDescent="0.2">
      <c r="A693" s="8" t="s">
        <v>21</v>
      </c>
      <c r="B693" s="3" t="s">
        <v>69</v>
      </c>
      <c r="C693" s="1">
        <v>7</v>
      </c>
      <c r="D693" s="1">
        <v>1</v>
      </c>
    </row>
    <row r="694" spans="1:10" ht="17" customHeight="1" x14ac:dyDescent="0.2">
      <c r="A694" s="7" t="s">
        <v>21</v>
      </c>
      <c r="B694" s="3">
        <v>2021</v>
      </c>
      <c r="C694" s="1">
        <v>1</v>
      </c>
      <c r="D694" s="1">
        <v>2</v>
      </c>
    </row>
    <row r="695" spans="1:10" ht="17" customHeight="1" x14ac:dyDescent="0.2">
      <c r="A695" s="8" t="s">
        <v>21</v>
      </c>
      <c r="B695" s="3" t="s">
        <v>106</v>
      </c>
      <c r="C695" s="1">
        <v>7</v>
      </c>
      <c r="D695" s="1">
        <v>3</v>
      </c>
    </row>
    <row r="696" spans="1:10" ht="17" customHeight="1" x14ac:dyDescent="0.2">
      <c r="B696" s="3"/>
    </row>
    <row r="697" spans="1:10" ht="17" customHeight="1" x14ac:dyDescent="0.2">
      <c r="B697" s="1" t="s">
        <v>29</v>
      </c>
      <c r="C697" s="1">
        <f>SUM(C692:C696)</f>
        <v>27</v>
      </c>
      <c r="D697" s="1">
        <f>SUM(D692:D696)</f>
        <v>6</v>
      </c>
      <c r="E697" s="1">
        <f>COUNT(C692:C696)</f>
        <v>4</v>
      </c>
    </row>
    <row r="698" spans="1:10" ht="17" customHeight="1" x14ac:dyDescent="0.2">
      <c r="B698" s="3"/>
    </row>
    <row r="699" spans="1:10" ht="17" customHeight="1" x14ac:dyDescent="0.2">
      <c r="A699" s="7" t="s">
        <v>99</v>
      </c>
      <c r="B699" s="1">
        <v>2019</v>
      </c>
      <c r="C699" s="1">
        <v>1</v>
      </c>
      <c r="D699" s="1">
        <v>2</v>
      </c>
      <c r="E699" s="1">
        <f>E703</f>
        <v>3</v>
      </c>
      <c r="F699" s="1">
        <v>0</v>
      </c>
      <c r="G699" s="1">
        <v>3</v>
      </c>
      <c r="H699" s="5">
        <f>F699/E699</f>
        <v>0</v>
      </c>
      <c r="I699" s="1">
        <f>C703</f>
        <v>2</v>
      </c>
      <c r="J699" s="1">
        <f>D703</f>
        <v>12</v>
      </c>
    </row>
    <row r="700" spans="1:10" ht="17" customHeight="1" x14ac:dyDescent="0.2">
      <c r="B700" s="1">
        <v>2025</v>
      </c>
      <c r="C700" s="1">
        <v>1</v>
      </c>
      <c r="D700" s="1">
        <v>3</v>
      </c>
    </row>
    <row r="701" spans="1:10" ht="17" customHeight="1" x14ac:dyDescent="0.2">
      <c r="B701" s="1">
        <v>2025</v>
      </c>
      <c r="C701" s="1">
        <v>0</v>
      </c>
      <c r="D701" s="1">
        <v>7</v>
      </c>
    </row>
    <row r="702" spans="1:10" ht="17" customHeight="1" x14ac:dyDescent="0.2">
      <c r="B702" s="3"/>
    </row>
    <row r="703" spans="1:10" ht="17" customHeight="1" x14ac:dyDescent="0.2">
      <c r="B703" s="1" t="s">
        <v>29</v>
      </c>
      <c r="C703" s="1">
        <f>SUM(C699:C702)</f>
        <v>2</v>
      </c>
      <c r="D703" s="1">
        <f>SUM(D699:D702)</f>
        <v>12</v>
      </c>
      <c r="E703" s="1">
        <f>COUNT(C699:C702)</f>
        <v>3</v>
      </c>
    </row>
    <row r="704" spans="1:10" ht="17" customHeight="1" x14ac:dyDescent="0.2">
      <c r="B704" s="3"/>
    </row>
    <row r="705" spans="1:10" ht="17" customHeight="1" x14ac:dyDescent="0.2">
      <c r="B705" s="3"/>
    </row>
    <row r="706" spans="1:10" ht="17" customHeight="1" x14ac:dyDescent="0.2">
      <c r="A706" s="7" t="s">
        <v>41</v>
      </c>
      <c r="B706" s="1" t="s">
        <v>59</v>
      </c>
      <c r="C706" s="1">
        <v>0</v>
      </c>
      <c r="D706" s="1">
        <v>19</v>
      </c>
      <c r="E706" s="1">
        <f>E709</f>
        <v>2</v>
      </c>
      <c r="F706" s="1">
        <v>1</v>
      </c>
      <c r="G706" s="1">
        <v>1</v>
      </c>
      <c r="H706" s="5">
        <f>F706/E706</f>
        <v>0.5</v>
      </c>
      <c r="I706" s="1">
        <f>C709</f>
        <v>2</v>
      </c>
      <c r="J706" s="1">
        <f>D709</f>
        <v>20</v>
      </c>
    </row>
    <row r="707" spans="1:10" ht="17" customHeight="1" x14ac:dyDescent="0.2">
      <c r="A707" s="8" t="s">
        <v>41</v>
      </c>
      <c r="B707" s="1" t="s">
        <v>67</v>
      </c>
      <c r="C707" s="1">
        <v>2</v>
      </c>
      <c r="D707" s="1">
        <v>1</v>
      </c>
    </row>
    <row r="708" spans="1:10" ht="17" customHeight="1" x14ac:dyDescent="0.2">
      <c r="B708" s="3"/>
    </row>
    <row r="709" spans="1:10" ht="17" customHeight="1" x14ac:dyDescent="0.2">
      <c r="B709" s="1" t="s">
        <v>29</v>
      </c>
      <c r="C709" s="1">
        <f>SUM(C706:C708)</f>
        <v>2</v>
      </c>
      <c r="D709" s="1">
        <f>SUM(D706:D708)</f>
        <v>20</v>
      </c>
      <c r="E709" s="1">
        <f>COUNT(C706:C708)</f>
        <v>2</v>
      </c>
    </row>
    <row r="710" spans="1:10" ht="17" customHeight="1" x14ac:dyDescent="0.2"/>
    <row r="711" spans="1:10" ht="17" customHeight="1" x14ac:dyDescent="0.2"/>
    <row r="712" spans="1:10" ht="17" customHeight="1" x14ac:dyDescent="0.2"/>
    <row r="713" spans="1:10" ht="17" customHeight="1" x14ac:dyDescent="0.2">
      <c r="A713" s="8" t="s">
        <v>97</v>
      </c>
      <c r="B713" s="1">
        <v>2019</v>
      </c>
      <c r="C713" s="1">
        <v>12</v>
      </c>
      <c r="D713" s="1">
        <v>4</v>
      </c>
      <c r="E713" s="1">
        <f>E715</f>
        <v>1</v>
      </c>
      <c r="F713" s="1">
        <v>1</v>
      </c>
      <c r="G713" s="1">
        <v>0</v>
      </c>
      <c r="H713" s="5">
        <f>F713/E713</f>
        <v>1</v>
      </c>
      <c r="I713" s="1">
        <f>C715</f>
        <v>12</v>
      </c>
      <c r="J713" s="1">
        <f>D715</f>
        <v>4</v>
      </c>
    </row>
    <row r="714" spans="1:10" ht="17" customHeight="1" x14ac:dyDescent="0.2">
      <c r="B714" s="3"/>
    </row>
    <row r="715" spans="1:10" ht="17" customHeight="1" x14ac:dyDescent="0.2">
      <c r="B715" s="1" t="s">
        <v>29</v>
      </c>
      <c r="C715" s="1">
        <f>SUM(C713:C714)</f>
        <v>12</v>
      </c>
      <c r="D715" s="1">
        <f>SUM(D713:D714)</f>
        <v>4</v>
      </c>
      <c r="E715" s="1">
        <f>COUNT(C713:C714)</f>
        <v>1</v>
      </c>
    </row>
    <row r="716" spans="1:10" ht="17" customHeight="1" x14ac:dyDescent="0.2"/>
    <row r="717" spans="1:10" ht="17" customHeight="1" x14ac:dyDescent="0.2">
      <c r="A717" s="7" t="s">
        <v>125</v>
      </c>
      <c r="B717" s="1">
        <v>2022</v>
      </c>
      <c r="C717" s="1">
        <v>5</v>
      </c>
      <c r="D717" s="1">
        <v>1</v>
      </c>
      <c r="E717" s="1">
        <f>E719</f>
        <v>1</v>
      </c>
      <c r="F717" s="1">
        <v>1</v>
      </c>
      <c r="G717" s="1">
        <v>0</v>
      </c>
      <c r="H717" s="5">
        <f>F717/E717</f>
        <v>1</v>
      </c>
      <c r="I717" s="1">
        <f>C719</f>
        <v>5</v>
      </c>
      <c r="J717" s="1">
        <f>D719</f>
        <v>1</v>
      </c>
    </row>
    <row r="718" spans="1:10" ht="17" customHeight="1" x14ac:dyDescent="0.2">
      <c r="B718" s="3"/>
    </row>
    <row r="719" spans="1:10" ht="17" customHeight="1" x14ac:dyDescent="0.2">
      <c r="B719" s="1" t="s">
        <v>29</v>
      </c>
      <c r="C719" s="1">
        <f>SUM(C717:C718)</f>
        <v>5</v>
      </c>
      <c r="D719" s="1">
        <f>SUM(D717:D718)</f>
        <v>1</v>
      </c>
      <c r="E719" s="1">
        <f>COUNT(C717:C718)</f>
        <v>1</v>
      </c>
    </row>
    <row r="720" spans="1:10" ht="17" customHeight="1" x14ac:dyDescent="0.2"/>
    <row r="721" spans="1:10" ht="17" customHeight="1" x14ac:dyDescent="0.2"/>
    <row r="722" spans="1:10" ht="17" customHeight="1" x14ac:dyDescent="0.2">
      <c r="A722" s="8" t="s">
        <v>121</v>
      </c>
      <c r="B722" s="1">
        <v>2022</v>
      </c>
      <c r="C722" s="1">
        <v>8</v>
      </c>
      <c r="D722" s="1">
        <v>7</v>
      </c>
      <c r="E722" s="1">
        <f>E727</f>
        <v>5</v>
      </c>
      <c r="F722" s="1">
        <v>4</v>
      </c>
      <c r="G722" s="1">
        <v>1</v>
      </c>
      <c r="H722" s="5">
        <f>F722/E722</f>
        <v>0.8</v>
      </c>
      <c r="I722" s="1">
        <f>C727</f>
        <v>26</v>
      </c>
      <c r="J722" s="1">
        <f>D727</f>
        <v>24</v>
      </c>
    </row>
    <row r="723" spans="1:10" ht="17" customHeight="1" x14ac:dyDescent="0.2">
      <c r="A723" s="8" t="s">
        <v>121</v>
      </c>
      <c r="B723" s="1">
        <v>2023</v>
      </c>
      <c r="C723" s="1">
        <v>13</v>
      </c>
      <c r="D723" s="1">
        <v>10</v>
      </c>
    </row>
    <row r="724" spans="1:10" ht="17" customHeight="1" x14ac:dyDescent="0.2">
      <c r="A724" s="7" t="s">
        <v>121</v>
      </c>
      <c r="B724" s="3">
        <v>2024</v>
      </c>
      <c r="C724" s="1">
        <v>1</v>
      </c>
      <c r="D724" s="1">
        <v>6</v>
      </c>
    </row>
    <row r="725" spans="1:10" ht="17" customHeight="1" x14ac:dyDescent="0.2">
      <c r="A725" s="8" t="s">
        <v>121</v>
      </c>
      <c r="B725" s="3">
        <v>2025</v>
      </c>
      <c r="C725" s="1">
        <v>2</v>
      </c>
      <c r="D725" s="1">
        <v>1</v>
      </c>
    </row>
    <row r="726" spans="1:10" ht="17" customHeight="1" x14ac:dyDescent="0.2">
      <c r="A726" s="8" t="s">
        <v>121</v>
      </c>
      <c r="B726" s="3">
        <v>2026</v>
      </c>
      <c r="C726" s="1">
        <v>2</v>
      </c>
      <c r="D726" s="1">
        <v>0</v>
      </c>
    </row>
    <row r="727" spans="1:10" ht="17" customHeight="1" x14ac:dyDescent="0.2">
      <c r="B727" s="1" t="s">
        <v>29</v>
      </c>
      <c r="C727" s="1">
        <f>SUM(C722:C726)</f>
        <v>26</v>
      </c>
      <c r="D727" s="1">
        <f>SUM(D722:D726)</f>
        <v>24</v>
      </c>
      <c r="E727" s="1">
        <f>COUNT(C722:C726)</f>
        <v>5</v>
      </c>
    </row>
    <row r="728" spans="1:10" ht="17" customHeight="1" x14ac:dyDescent="0.2"/>
    <row r="729" spans="1:10" ht="17" customHeight="1" x14ac:dyDescent="0.2"/>
    <row r="730" spans="1:10" ht="17" customHeight="1" x14ac:dyDescent="0.2">
      <c r="A730" s="8" t="s">
        <v>61</v>
      </c>
      <c r="B730" s="1">
        <v>2014</v>
      </c>
      <c r="C730" s="1">
        <v>7</v>
      </c>
      <c r="D730" s="1">
        <v>4</v>
      </c>
      <c r="E730" s="1">
        <f>E732</f>
        <v>1</v>
      </c>
      <c r="F730" s="1">
        <v>1</v>
      </c>
      <c r="G730" s="1">
        <v>0</v>
      </c>
      <c r="H730" s="5">
        <f>F730/E730</f>
        <v>1</v>
      </c>
      <c r="I730" s="1">
        <f>C732</f>
        <v>7</v>
      </c>
      <c r="J730" s="1">
        <f>D732</f>
        <v>4</v>
      </c>
    </row>
    <row r="731" spans="1:10" ht="17" customHeight="1" x14ac:dyDescent="0.2">
      <c r="B731" s="3"/>
    </row>
    <row r="732" spans="1:10" ht="17" customHeight="1" x14ac:dyDescent="0.2">
      <c r="B732" s="1" t="s">
        <v>29</v>
      </c>
      <c r="C732" s="1">
        <f>SUM(C730:C731)</f>
        <v>7</v>
      </c>
      <c r="D732" s="1">
        <f>SUM(D730:D731)</f>
        <v>4</v>
      </c>
      <c r="E732" s="1">
        <f>COUNT(C730:C731)</f>
        <v>1</v>
      </c>
    </row>
    <row r="733" spans="1:10" ht="17" customHeight="1" x14ac:dyDescent="0.2">
      <c r="B733" s="3"/>
    </row>
    <row r="734" spans="1:10" ht="17" customHeight="1" x14ac:dyDescent="0.2">
      <c r="A734" s="8" t="s">
        <v>10</v>
      </c>
      <c r="B734" s="1">
        <v>2012</v>
      </c>
      <c r="C734" s="1">
        <v>10</v>
      </c>
      <c r="D734" s="1">
        <v>0</v>
      </c>
      <c r="E734" s="1">
        <f>E745</f>
        <v>9</v>
      </c>
      <c r="F734" s="1">
        <v>2</v>
      </c>
      <c r="G734" s="1">
        <v>7</v>
      </c>
      <c r="H734" s="5">
        <f>F734/E734</f>
        <v>0.22222222222222221</v>
      </c>
      <c r="I734" s="1">
        <f>C745</f>
        <v>28</v>
      </c>
      <c r="J734" s="1">
        <f>D745</f>
        <v>54</v>
      </c>
    </row>
    <row r="735" spans="1:10" ht="17" customHeight="1" x14ac:dyDescent="0.2">
      <c r="A735" s="7" t="s">
        <v>10</v>
      </c>
      <c r="B735" s="3">
        <v>2013</v>
      </c>
      <c r="C735" s="1">
        <v>2</v>
      </c>
      <c r="D735" s="1">
        <v>3</v>
      </c>
    </row>
    <row r="736" spans="1:10" ht="17" customHeight="1" x14ac:dyDescent="0.2">
      <c r="A736" s="7" t="s">
        <v>10</v>
      </c>
      <c r="B736" s="3">
        <v>2017</v>
      </c>
      <c r="C736" s="1">
        <v>3</v>
      </c>
      <c r="D736" s="1">
        <v>6</v>
      </c>
    </row>
    <row r="737" spans="1:10" ht="17" customHeight="1" x14ac:dyDescent="0.2">
      <c r="A737" s="7" t="s">
        <v>10</v>
      </c>
      <c r="B737" s="3">
        <v>2018</v>
      </c>
      <c r="C737" s="1">
        <v>2</v>
      </c>
      <c r="D737" s="1">
        <v>9</v>
      </c>
    </row>
    <row r="738" spans="1:10" ht="17" customHeight="1" x14ac:dyDescent="0.2">
      <c r="A738" s="7" t="s">
        <v>10</v>
      </c>
      <c r="B738" s="3">
        <v>2019</v>
      </c>
      <c r="C738" s="1">
        <v>0</v>
      </c>
      <c r="D738" s="1">
        <v>10</v>
      </c>
    </row>
    <row r="739" spans="1:10" ht="17" customHeight="1" x14ac:dyDescent="0.2">
      <c r="A739" s="8" t="s">
        <v>10</v>
      </c>
      <c r="B739" s="3">
        <v>2021</v>
      </c>
      <c r="C739" s="1">
        <v>5</v>
      </c>
      <c r="D739" s="1">
        <v>4</v>
      </c>
    </row>
    <row r="740" spans="1:10" ht="17" customHeight="1" x14ac:dyDescent="0.2">
      <c r="A740" s="7" t="s">
        <v>10</v>
      </c>
      <c r="B740" s="3">
        <v>2021</v>
      </c>
      <c r="C740" s="1">
        <v>3</v>
      </c>
      <c r="D740" s="1">
        <v>14</v>
      </c>
    </row>
    <row r="741" spans="1:10" ht="17" customHeight="1" x14ac:dyDescent="0.2">
      <c r="A741" s="7" t="s">
        <v>10</v>
      </c>
      <c r="B741" s="3">
        <v>2023</v>
      </c>
      <c r="C741" s="1">
        <v>1</v>
      </c>
      <c r="D741" s="1">
        <v>2</v>
      </c>
    </row>
    <row r="742" spans="1:10" ht="17" customHeight="1" x14ac:dyDescent="0.2">
      <c r="A742" s="7" t="s">
        <v>10</v>
      </c>
      <c r="B742" s="3">
        <v>2024</v>
      </c>
      <c r="C742" s="1">
        <v>2</v>
      </c>
      <c r="D742" s="1">
        <v>6</v>
      </c>
    </row>
    <row r="743" spans="1:10" ht="17" customHeight="1" x14ac:dyDescent="0.2">
      <c r="B743" s="3"/>
    </row>
    <row r="744" spans="1:10" ht="17" customHeight="1" x14ac:dyDescent="0.2">
      <c r="B744" s="3"/>
    </row>
    <row r="745" spans="1:10" ht="17" customHeight="1" x14ac:dyDescent="0.2">
      <c r="B745" s="1" t="s">
        <v>29</v>
      </c>
      <c r="C745" s="1">
        <f>SUM(C734:C744)</f>
        <v>28</v>
      </c>
      <c r="D745" s="1">
        <f>SUM(D734:D744)</f>
        <v>54</v>
      </c>
      <c r="E745" s="1">
        <f>COUNT(C734:C744)</f>
        <v>9</v>
      </c>
    </row>
    <row r="746" spans="1:10" ht="17" customHeight="1" x14ac:dyDescent="0.2"/>
    <row r="747" spans="1:10" ht="17" customHeight="1" x14ac:dyDescent="0.2">
      <c r="A747" s="8" t="s">
        <v>72</v>
      </c>
      <c r="B747" s="1">
        <v>2015</v>
      </c>
      <c r="C747" s="1">
        <v>13</v>
      </c>
      <c r="D747" s="1">
        <v>5</v>
      </c>
      <c r="E747" s="1">
        <f>E749</f>
        <v>1</v>
      </c>
      <c r="F747" s="1">
        <v>1</v>
      </c>
      <c r="G747" s="1">
        <v>0</v>
      </c>
      <c r="H747" s="5">
        <f>F747/E747</f>
        <v>1</v>
      </c>
      <c r="I747" s="1">
        <f>C749</f>
        <v>13</v>
      </c>
      <c r="J747" s="1">
        <f>D749</f>
        <v>5</v>
      </c>
    </row>
    <row r="748" spans="1:10" ht="17" customHeight="1" x14ac:dyDescent="0.2">
      <c r="B748" s="3"/>
    </row>
    <row r="749" spans="1:10" ht="17" customHeight="1" x14ac:dyDescent="0.2">
      <c r="B749" s="1" t="s">
        <v>29</v>
      </c>
      <c r="C749" s="1">
        <f>SUM(C747:C748)</f>
        <v>13</v>
      </c>
      <c r="D749" s="1">
        <f>SUM(D747:D748)</f>
        <v>5</v>
      </c>
      <c r="E749" s="1">
        <f>COUNT(C747:C748)</f>
        <v>1</v>
      </c>
    </row>
    <row r="750" spans="1:10" ht="17" customHeight="1" x14ac:dyDescent="0.2"/>
    <row r="751" spans="1:10" ht="17" customHeight="1" x14ac:dyDescent="0.2">
      <c r="A751" s="7" t="s">
        <v>52</v>
      </c>
      <c r="B751" s="1">
        <v>2013</v>
      </c>
      <c r="C751" s="1">
        <v>9</v>
      </c>
      <c r="D751" s="1">
        <v>2</v>
      </c>
      <c r="E751" s="1">
        <f>E753</f>
        <v>1</v>
      </c>
      <c r="F751" s="1">
        <v>1</v>
      </c>
      <c r="G751" s="1">
        <v>0</v>
      </c>
      <c r="H751" s="5">
        <f>F751/E751</f>
        <v>1</v>
      </c>
      <c r="I751" s="1">
        <f>C753</f>
        <v>9</v>
      </c>
      <c r="J751" s="1">
        <f>D753</f>
        <v>2</v>
      </c>
    </row>
    <row r="752" spans="1:10" ht="17" customHeight="1" x14ac:dyDescent="0.2">
      <c r="B752" s="3"/>
    </row>
    <row r="753" spans="1:10" ht="17" customHeight="1" x14ac:dyDescent="0.2">
      <c r="B753" s="1" t="s">
        <v>29</v>
      </c>
      <c r="C753" s="1">
        <f>SUM(C751:C752)</f>
        <v>9</v>
      </c>
      <c r="D753" s="1">
        <f>SUM(D751:D752)</f>
        <v>2</v>
      </c>
      <c r="E753" s="1">
        <f>COUNT(C751:C752)</f>
        <v>1</v>
      </c>
    </row>
    <row r="754" spans="1:10" ht="17" customHeight="1" x14ac:dyDescent="0.2">
      <c r="B754" s="3"/>
    </row>
    <row r="755" spans="1:10" ht="17" customHeight="1" x14ac:dyDescent="0.2">
      <c r="B755" s="3"/>
    </row>
    <row r="756" spans="1:10" ht="17" customHeight="1" x14ac:dyDescent="0.2">
      <c r="A756" s="7" t="s">
        <v>18</v>
      </c>
      <c r="B756" s="1">
        <v>2010</v>
      </c>
      <c r="C756" s="1">
        <v>4</v>
      </c>
      <c r="D756" s="1">
        <v>15</v>
      </c>
      <c r="E756" s="1">
        <f>E759</f>
        <v>2</v>
      </c>
      <c r="F756" s="1">
        <v>1</v>
      </c>
      <c r="G756" s="1">
        <v>1</v>
      </c>
      <c r="H756" s="5">
        <f>F756/E756</f>
        <v>0.5</v>
      </c>
      <c r="I756" s="1">
        <f>C759</f>
        <v>12</v>
      </c>
      <c r="J756" s="1">
        <f>D759</f>
        <v>18</v>
      </c>
    </row>
    <row r="757" spans="1:10" ht="17" customHeight="1" x14ac:dyDescent="0.2">
      <c r="A757" s="8" t="s">
        <v>18</v>
      </c>
      <c r="B757" s="1">
        <v>2011</v>
      </c>
      <c r="C757" s="1">
        <v>8</v>
      </c>
      <c r="D757" s="1">
        <v>3</v>
      </c>
    </row>
    <row r="758" spans="1:10" ht="17" customHeight="1" x14ac:dyDescent="0.2">
      <c r="B758" s="3"/>
    </row>
    <row r="759" spans="1:10" ht="17" customHeight="1" x14ac:dyDescent="0.2">
      <c r="B759" s="1" t="s">
        <v>29</v>
      </c>
      <c r="C759" s="1">
        <f>SUM(C756:C758)</f>
        <v>12</v>
      </c>
      <c r="D759" s="1">
        <f>SUM(D756:D758)</f>
        <v>18</v>
      </c>
      <c r="E759" s="1">
        <f>COUNT(C756:C758)</f>
        <v>2</v>
      </c>
    </row>
    <row r="760" spans="1:10" ht="17" customHeight="1" x14ac:dyDescent="0.2"/>
    <row r="761" spans="1:10" ht="17" customHeight="1" x14ac:dyDescent="0.2">
      <c r="A761" s="8" t="s">
        <v>46</v>
      </c>
      <c r="B761" s="1">
        <v>2012</v>
      </c>
      <c r="C761" s="1">
        <v>9</v>
      </c>
      <c r="D761" s="1">
        <v>2</v>
      </c>
      <c r="E761" s="1">
        <f>E764</f>
        <v>2</v>
      </c>
      <c r="F761" s="1">
        <v>1</v>
      </c>
      <c r="G761" s="1">
        <v>1</v>
      </c>
      <c r="H761" s="5">
        <f>F761/E761</f>
        <v>0.5</v>
      </c>
      <c r="I761" s="1">
        <f>C764</f>
        <v>10</v>
      </c>
    </row>
    <row r="762" spans="1:10" ht="17" customHeight="1" x14ac:dyDescent="0.2">
      <c r="A762" s="7" t="s">
        <v>46</v>
      </c>
      <c r="B762" s="1">
        <v>2018</v>
      </c>
      <c r="C762" s="1">
        <v>1</v>
      </c>
      <c r="D762" s="1">
        <v>3</v>
      </c>
    </row>
    <row r="763" spans="1:10" ht="17" customHeight="1" x14ac:dyDescent="0.2">
      <c r="B763" s="3"/>
    </row>
    <row r="764" spans="1:10" ht="17" customHeight="1" x14ac:dyDescent="0.2">
      <c r="B764" s="1" t="s">
        <v>29</v>
      </c>
      <c r="C764" s="1">
        <f>SUM(C761:C763)</f>
        <v>10</v>
      </c>
      <c r="D764" s="1">
        <f>SUM(D761:D763)</f>
        <v>5</v>
      </c>
      <c r="E764" s="1">
        <f>COUNT(C761:C763)</f>
        <v>2</v>
      </c>
    </row>
    <row r="765" spans="1:10" ht="17" customHeight="1" x14ac:dyDescent="0.2">
      <c r="B765" s="3"/>
    </row>
    <row r="766" spans="1:10" ht="17" customHeight="1" x14ac:dyDescent="0.2">
      <c r="A766" s="7" t="s">
        <v>47</v>
      </c>
      <c r="B766" s="1">
        <v>2011</v>
      </c>
      <c r="C766" s="1">
        <v>6</v>
      </c>
      <c r="D766" s="1">
        <v>7</v>
      </c>
      <c r="E766" s="1">
        <f>E776</f>
        <v>9</v>
      </c>
      <c r="F766" s="1">
        <v>5</v>
      </c>
      <c r="G766" s="1">
        <v>4</v>
      </c>
      <c r="H766" s="5">
        <f>F766/E766</f>
        <v>0.55555555555555558</v>
      </c>
      <c r="I766" s="1">
        <f>C776</f>
        <v>43</v>
      </c>
      <c r="J766" s="1">
        <f>D776</f>
        <v>47</v>
      </c>
    </row>
    <row r="767" spans="1:10" ht="17" customHeight="1" x14ac:dyDescent="0.2">
      <c r="A767" s="8" t="s">
        <v>47</v>
      </c>
      <c r="B767" s="1">
        <v>2012</v>
      </c>
      <c r="C767" s="1">
        <v>2</v>
      </c>
      <c r="D767" s="1">
        <v>1</v>
      </c>
    </row>
    <row r="768" spans="1:10" ht="17" customHeight="1" x14ac:dyDescent="0.2">
      <c r="A768" s="7" t="s">
        <v>47</v>
      </c>
      <c r="B768" s="3">
        <v>2013</v>
      </c>
      <c r="C768" s="1">
        <v>1</v>
      </c>
      <c r="D768" s="1">
        <v>4</v>
      </c>
    </row>
    <row r="769" spans="1:10" ht="17" customHeight="1" x14ac:dyDescent="0.2">
      <c r="A769" s="8" t="s">
        <v>47</v>
      </c>
      <c r="B769" s="3">
        <v>2014</v>
      </c>
      <c r="C769" s="1">
        <v>4</v>
      </c>
      <c r="D769" s="1">
        <v>0</v>
      </c>
    </row>
    <row r="770" spans="1:10" ht="17" customHeight="1" x14ac:dyDescent="0.2">
      <c r="A770" s="8" t="s">
        <v>47</v>
      </c>
      <c r="B770" s="3">
        <v>2016</v>
      </c>
      <c r="C770" s="1">
        <v>16</v>
      </c>
      <c r="D770" s="1">
        <v>6</v>
      </c>
    </row>
    <row r="771" spans="1:10" ht="17" customHeight="1" x14ac:dyDescent="0.2">
      <c r="A771" s="8" t="s">
        <v>47</v>
      </c>
      <c r="B771" s="3">
        <v>2019</v>
      </c>
      <c r="C771" s="1">
        <v>2</v>
      </c>
      <c r="D771" s="1">
        <v>0</v>
      </c>
    </row>
    <row r="772" spans="1:10" ht="17" customHeight="1" x14ac:dyDescent="0.2">
      <c r="A772" s="8" t="s">
        <v>47</v>
      </c>
      <c r="B772" s="3">
        <v>2020</v>
      </c>
      <c r="C772" s="1">
        <v>7</v>
      </c>
      <c r="D772" s="1">
        <v>6</v>
      </c>
    </row>
    <row r="773" spans="1:10" ht="17" customHeight="1" x14ac:dyDescent="0.2">
      <c r="A773" s="7" t="s">
        <v>47</v>
      </c>
      <c r="B773" s="3">
        <v>2022</v>
      </c>
      <c r="C773" s="1">
        <v>3</v>
      </c>
      <c r="D773" s="1">
        <v>11</v>
      </c>
    </row>
    <row r="774" spans="1:10" ht="17" customHeight="1" x14ac:dyDescent="0.2">
      <c r="A774" s="7" t="s">
        <v>47</v>
      </c>
      <c r="B774" s="3">
        <v>2024</v>
      </c>
      <c r="C774" s="1">
        <v>2</v>
      </c>
      <c r="D774" s="1">
        <v>12</v>
      </c>
    </row>
    <row r="775" spans="1:10" ht="17" customHeight="1" x14ac:dyDescent="0.2">
      <c r="B775" s="3"/>
    </row>
    <row r="776" spans="1:10" ht="17" customHeight="1" x14ac:dyDescent="0.2">
      <c r="B776" s="1" t="s">
        <v>29</v>
      </c>
      <c r="C776" s="1">
        <f>SUM(C766:C775)</f>
        <v>43</v>
      </c>
      <c r="D776" s="1">
        <f>SUM(D766:D775)</f>
        <v>47</v>
      </c>
      <c r="E776" s="1">
        <f>COUNT(C766:C775)</f>
        <v>9</v>
      </c>
    </row>
    <row r="777" spans="1:10" ht="17" customHeight="1" x14ac:dyDescent="0.2"/>
    <row r="778" spans="1:10" ht="17" customHeight="1" x14ac:dyDescent="0.2">
      <c r="A778" s="7" t="s">
        <v>56</v>
      </c>
      <c r="B778" s="1">
        <v>2013</v>
      </c>
      <c r="C778" s="1">
        <v>1</v>
      </c>
      <c r="D778" s="1">
        <v>2</v>
      </c>
      <c r="E778" s="1">
        <f>E780</f>
        <v>1</v>
      </c>
      <c r="F778" s="1">
        <v>0</v>
      </c>
      <c r="G778" s="1">
        <v>1</v>
      </c>
      <c r="H778" s="5">
        <f>F778/E778</f>
        <v>0</v>
      </c>
      <c r="I778" s="1">
        <f>C780</f>
        <v>1</v>
      </c>
    </row>
    <row r="779" spans="1:10" ht="17" customHeight="1" x14ac:dyDescent="0.2">
      <c r="B779" s="3"/>
    </row>
    <row r="780" spans="1:10" ht="17" customHeight="1" x14ac:dyDescent="0.2">
      <c r="B780" s="1" t="s">
        <v>29</v>
      </c>
      <c r="C780" s="1">
        <f>SUM(C778:C779)</f>
        <v>1</v>
      </c>
      <c r="D780" s="1">
        <f>SUM(D778:D779)</f>
        <v>2</v>
      </c>
      <c r="E780" s="1">
        <f>COUNT(C778:C779)</f>
        <v>1</v>
      </c>
    </row>
    <row r="781" spans="1:10" ht="17" customHeight="1" x14ac:dyDescent="0.2"/>
    <row r="782" spans="1:10" ht="17" customHeight="1" x14ac:dyDescent="0.2">
      <c r="A782" s="8" t="s">
        <v>40</v>
      </c>
      <c r="B782" s="1" t="s">
        <v>59</v>
      </c>
      <c r="C782" s="1">
        <v>8</v>
      </c>
      <c r="D782" s="1">
        <v>4</v>
      </c>
      <c r="E782" s="1">
        <f>E784</f>
        <v>1</v>
      </c>
      <c r="F782" s="1">
        <v>1</v>
      </c>
      <c r="G782" s="1">
        <v>0</v>
      </c>
      <c r="H782" s="5">
        <f>F782/E782</f>
        <v>1</v>
      </c>
      <c r="I782" s="1">
        <f>C784</f>
        <v>8</v>
      </c>
      <c r="J782" s="1">
        <f>D784</f>
        <v>4</v>
      </c>
    </row>
    <row r="783" spans="1:10" ht="17" customHeight="1" x14ac:dyDescent="0.2">
      <c r="B783" s="3"/>
    </row>
    <row r="784" spans="1:10" ht="17" customHeight="1" x14ac:dyDescent="0.2">
      <c r="B784" s="1" t="s">
        <v>29</v>
      </c>
      <c r="C784" s="1">
        <f>SUM(C782:C783)</f>
        <v>8</v>
      </c>
      <c r="D784" s="1">
        <f>SUM(D782:D783)</f>
        <v>4</v>
      </c>
      <c r="E784" s="1">
        <f>COUNT(C782:C783)</f>
        <v>1</v>
      </c>
    </row>
    <row r="785" spans="1:10" ht="17" customHeight="1" x14ac:dyDescent="0.2"/>
    <row r="786" spans="1:10" ht="17" customHeight="1" x14ac:dyDescent="0.2"/>
    <row r="787" spans="1:10" ht="17" customHeight="1" x14ac:dyDescent="0.2">
      <c r="A787" s="8" t="s">
        <v>102</v>
      </c>
      <c r="B787" s="1">
        <v>2020</v>
      </c>
      <c r="C787" s="1">
        <v>13</v>
      </c>
      <c r="D787" s="1">
        <v>0</v>
      </c>
      <c r="E787" s="1">
        <f>E789</f>
        <v>1</v>
      </c>
      <c r="F787" s="1">
        <v>1</v>
      </c>
      <c r="G787" s="1">
        <v>0</v>
      </c>
      <c r="H787" s="5">
        <f>F787/E787</f>
        <v>1</v>
      </c>
      <c r="I787" s="1">
        <f>C789</f>
        <v>13</v>
      </c>
      <c r="J787" s="1">
        <f>D789</f>
        <v>0</v>
      </c>
    </row>
    <row r="788" spans="1:10" ht="17" customHeight="1" x14ac:dyDescent="0.2">
      <c r="B788" s="3"/>
    </row>
    <row r="789" spans="1:10" ht="17" customHeight="1" x14ac:dyDescent="0.2">
      <c r="B789" s="1" t="s">
        <v>29</v>
      </c>
      <c r="C789" s="1">
        <f>SUM(C787:C788)</f>
        <v>13</v>
      </c>
      <c r="D789" s="1">
        <f>SUM(D787:D788)</f>
        <v>0</v>
      </c>
      <c r="E789" s="1">
        <f>COUNT(C787:C788)</f>
        <v>1</v>
      </c>
    </row>
    <row r="790" spans="1:10" ht="17" customHeight="1" x14ac:dyDescent="0.2">
      <c r="B790" s="3"/>
    </row>
    <row r="791" spans="1:10" ht="17" customHeight="1" x14ac:dyDescent="0.2">
      <c r="A791" s="7" t="s">
        <v>39</v>
      </c>
      <c r="B791" s="1">
        <v>2010</v>
      </c>
      <c r="C791" s="1">
        <v>11</v>
      </c>
      <c r="D791" s="1">
        <v>18</v>
      </c>
      <c r="E791" s="1">
        <f>E794</f>
        <v>3</v>
      </c>
      <c r="F791" s="1">
        <v>1</v>
      </c>
      <c r="G791" s="1">
        <v>2</v>
      </c>
      <c r="H791" s="5">
        <f>F791/E791</f>
        <v>0.33333333333333331</v>
      </c>
      <c r="I791" s="1">
        <f>C794</f>
        <v>20</v>
      </c>
      <c r="J791" s="1">
        <f>D794</f>
        <v>28</v>
      </c>
    </row>
    <row r="792" spans="1:10" ht="17" customHeight="1" x14ac:dyDescent="0.2">
      <c r="A792" s="8" t="s">
        <v>39</v>
      </c>
      <c r="B792" s="1">
        <v>2024</v>
      </c>
      <c r="C792" s="1">
        <v>5</v>
      </c>
      <c r="D792" s="1">
        <v>4</v>
      </c>
    </row>
    <row r="793" spans="1:10" ht="17" customHeight="1" x14ac:dyDescent="0.2">
      <c r="A793" s="7" t="s">
        <v>39</v>
      </c>
      <c r="B793" s="3">
        <v>2026</v>
      </c>
      <c r="C793" s="1">
        <v>4</v>
      </c>
      <c r="D793" s="1">
        <v>6</v>
      </c>
    </row>
    <row r="794" spans="1:10" ht="17" customHeight="1" x14ac:dyDescent="0.2">
      <c r="B794" s="1" t="s">
        <v>29</v>
      </c>
      <c r="C794" s="1">
        <f>SUM(C791:C793)</f>
        <v>20</v>
      </c>
      <c r="D794" s="1">
        <f>SUM(D791:D793)</f>
        <v>28</v>
      </c>
      <c r="E794" s="1">
        <f>COUNT(C791:C793)</f>
        <v>3</v>
      </c>
    </row>
    <row r="795" spans="1:10" ht="17" customHeight="1" x14ac:dyDescent="0.2"/>
    <row r="796" spans="1:10" ht="17" customHeight="1" x14ac:dyDescent="0.2">
      <c r="A796" s="7" t="s">
        <v>82</v>
      </c>
      <c r="B796" s="1">
        <v>2016</v>
      </c>
      <c r="C796" s="1">
        <v>3</v>
      </c>
      <c r="D796" s="1">
        <v>6</v>
      </c>
      <c r="E796" s="1">
        <f>E798</f>
        <v>1</v>
      </c>
      <c r="F796" s="1">
        <v>0</v>
      </c>
      <c r="G796" s="1">
        <v>1</v>
      </c>
      <c r="H796" s="5">
        <f>F796/E796</f>
        <v>0</v>
      </c>
      <c r="I796" s="1">
        <f>C798</f>
        <v>3</v>
      </c>
      <c r="J796" s="1">
        <f>D798</f>
        <v>6</v>
      </c>
    </row>
    <row r="797" spans="1:10" ht="17" customHeight="1" x14ac:dyDescent="0.2">
      <c r="B797" s="3"/>
    </row>
    <row r="798" spans="1:10" ht="17" customHeight="1" x14ac:dyDescent="0.2">
      <c r="B798" s="1" t="s">
        <v>29</v>
      </c>
      <c r="C798" s="1">
        <f>SUM(C796:C797)</f>
        <v>3</v>
      </c>
      <c r="D798" s="1">
        <f>SUM(D796:D797)</f>
        <v>6</v>
      </c>
      <c r="E798" s="1">
        <f>COUNT(C796:C797)</f>
        <v>1</v>
      </c>
    </row>
    <row r="799" spans="1:10" ht="17" customHeight="1" x14ac:dyDescent="0.2"/>
    <row r="800" spans="1:10" ht="17" customHeight="1" x14ac:dyDescent="0.2">
      <c r="A800" s="8" t="s">
        <v>48</v>
      </c>
      <c r="B800" s="1" t="s">
        <v>66</v>
      </c>
      <c r="C800" s="1">
        <v>2</v>
      </c>
      <c r="D800" s="1">
        <v>1</v>
      </c>
      <c r="E800" s="1">
        <f>E802</f>
        <v>1</v>
      </c>
      <c r="F800" s="1">
        <v>1</v>
      </c>
      <c r="G800" s="1">
        <v>0</v>
      </c>
      <c r="H800" s="5">
        <f>F800/E800</f>
        <v>1</v>
      </c>
      <c r="I800" s="1">
        <f>C802</f>
        <v>2</v>
      </c>
      <c r="J800" s="1">
        <f>D802</f>
        <v>1</v>
      </c>
    </row>
    <row r="801" spans="1:10" ht="17" customHeight="1" x14ac:dyDescent="0.2">
      <c r="B801" s="3"/>
    </row>
    <row r="802" spans="1:10" ht="17" customHeight="1" x14ac:dyDescent="0.2">
      <c r="B802" s="1" t="s">
        <v>29</v>
      </c>
      <c r="C802" s="1">
        <f>SUM(C800:C801)</f>
        <v>2</v>
      </c>
      <c r="D802" s="1">
        <f>SUM(D800:D801)</f>
        <v>1</v>
      </c>
      <c r="E802" s="1">
        <f>COUNT(C800:C801)</f>
        <v>1</v>
      </c>
    </row>
    <row r="803" spans="1:10" ht="17" customHeight="1" x14ac:dyDescent="0.2">
      <c r="B803" s="3"/>
    </row>
    <row r="804" spans="1:10" ht="17" customHeight="1" x14ac:dyDescent="0.2">
      <c r="A804" s="7" t="s">
        <v>70</v>
      </c>
      <c r="B804" s="1">
        <v>2015</v>
      </c>
      <c r="C804" s="1">
        <v>1</v>
      </c>
      <c r="D804" s="1">
        <v>9</v>
      </c>
      <c r="E804" s="1">
        <f>E806</f>
        <v>1</v>
      </c>
      <c r="F804" s="1">
        <v>0</v>
      </c>
      <c r="G804" s="1">
        <v>1</v>
      </c>
      <c r="H804" s="5">
        <f>F804/E804</f>
        <v>0</v>
      </c>
      <c r="I804" s="1">
        <f>C806</f>
        <v>1</v>
      </c>
      <c r="J804" s="1">
        <f>D806</f>
        <v>9</v>
      </c>
    </row>
    <row r="805" spans="1:10" ht="17" customHeight="1" x14ac:dyDescent="0.2">
      <c r="B805" s="3"/>
    </row>
    <row r="806" spans="1:10" ht="17" customHeight="1" x14ac:dyDescent="0.2">
      <c r="B806" s="1" t="s">
        <v>29</v>
      </c>
      <c r="C806" s="1">
        <f>SUM(C804:C805)</f>
        <v>1</v>
      </c>
      <c r="D806" s="1">
        <f>SUM(D804:D805)</f>
        <v>9</v>
      </c>
      <c r="E806" s="1">
        <f>COUNT(C804:C805)</f>
        <v>1</v>
      </c>
    </row>
    <row r="807" spans="1:10" ht="17" customHeight="1" x14ac:dyDescent="0.2">
      <c r="B807" s="3"/>
    </row>
    <row r="808" spans="1:10" ht="17" customHeight="1" x14ac:dyDescent="0.2">
      <c r="A808" s="7" t="s">
        <v>43</v>
      </c>
      <c r="B808" s="1">
        <v>2011</v>
      </c>
      <c r="C808" s="1">
        <v>11</v>
      </c>
      <c r="D808" s="1">
        <v>13</v>
      </c>
      <c r="E808" s="1">
        <f>E810</f>
        <v>1</v>
      </c>
      <c r="F808" s="1">
        <v>0</v>
      </c>
      <c r="G808" s="1">
        <v>1</v>
      </c>
      <c r="H808" s="5">
        <f>F808/E808</f>
        <v>0</v>
      </c>
      <c r="I808" s="1">
        <f>C810</f>
        <v>11</v>
      </c>
      <c r="J808" s="1">
        <f>D810</f>
        <v>13</v>
      </c>
    </row>
    <row r="809" spans="1:10" x14ac:dyDescent="0.2">
      <c r="B809" s="3"/>
    </row>
    <row r="810" spans="1:10" x14ac:dyDescent="0.2">
      <c r="B810" s="1" t="s">
        <v>29</v>
      </c>
      <c r="C810" s="1">
        <f>SUM(C808:C809)</f>
        <v>11</v>
      </c>
      <c r="D810" s="1">
        <f>SUM(D808:D809)</f>
        <v>13</v>
      </c>
      <c r="E810" s="1">
        <f>COUNT(C808:C809)</f>
        <v>1</v>
      </c>
    </row>
    <row r="812" spans="1:10" x14ac:dyDescent="0.2">
      <c r="A812" s="8" t="s">
        <v>124</v>
      </c>
      <c r="B812" s="1">
        <v>2022</v>
      </c>
      <c r="C812" s="1">
        <v>5</v>
      </c>
      <c r="D812" s="1">
        <v>2</v>
      </c>
      <c r="E812" s="1">
        <f>E814</f>
        <v>1</v>
      </c>
      <c r="F812" s="1">
        <v>1</v>
      </c>
      <c r="G812" s="1">
        <v>0</v>
      </c>
      <c r="H812" s="5">
        <f>F812/E812</f>
        <v>1</v>
      </c>
      <c r="I812" s="1">
        <f>C814</f>
        <v>5</v>
      </c>
      <c r="J812" s="1">
        <f>D814</f>
        <v>2</v>
      </c>
    </row>
    <row r="813" spans="1:10" x14ac:dyDescent="0.2">
      <c r="B813" s="3"/>
    </row>
    <row r="814" spans="1:10" x14ac:dyDescent="0.2">
      <c r="B814" s="1" t="s">
        <v>29</v>
      </c>
      <c r="C814" s="1">
        <f>SUM(C812:C813)</f>
        <v>5</v>
      </c>
      <c r="D814" s="1">
        <f>SUM(D812:D813)</f>
        <v>2</v>
      </c>
      <c r="E814" s="1">
        <f>COUNT(C812:C813)</f>
        <v>1</v>
      </c>
    </row>
    <row r="819" spans="1:10" x14ac:dyDescent="0.2">
      <c r="B819" s="3"/>
    </row>
    <row r="820" spans="1:10" x14ac:dyDescent="0.2">
      <c r="A820" s="7" t="s">
        <v>29</v>
      </c>
      <c r="B820" s="3"/>
      <c r="E820" s="1">
        <f>F820+G820</f>
        <v>459</v>
      </c>
      <c r="F820" s="1">
        <f>SUM(F6:F814)</f>
        <v>243</v>
      </c>
      <c r="G820" s="1">
        <f>SUM(G6:G814)</f>
        <v>216</v>
      </c>
      <c r="H820" s="5">
        <f>F820/E820</f>
        <v>0.52941176470588236</v>
      </c>
      <c r="I820" s="1">
        <f>SUM(I6:I810)</f>
        <v>2426</v>
      </c>
      <c r="J820" s="1">
        <f>SUM(J6:J810)</f>
        <v>2036</v>
      </c>
    </row>
    <row r="821" spans="1:10" x14ac:dyDescent="0.2">
      <c r="B821" s="3"/>
    </row>
    <row r="822" spans="1:10" x14ac:dyDescent="0.2">
      <c r="B822" s="3"/>
    </row>
    <row r="823" spans="1:10" x14ac:dyDescent="0.2">
      <c r="B823" s="3"/>
    </row>
    <row r="824" spans="1:10" x14ac:dyDescent="0.2">
      <c r="B824" s="3"/>
    </row>
    <row r="826" spans="1:10" x14ac:dyDescent="0.2">
      <c r="A826" s="7" t="s">
        <v>110</v>
      </c>
      <c r="B826" s="1" t="s">
        <v>111</v>
      </c>
      <c r="C826" s="1" t="s">
        <v>112</v>
      </c>
    </row>
    <row r="827" spans="1:10" x14ac:dyDescent="0.2">
      <c r="A827" s="7">
        <v>2009</v>
      </c>
      <c r="B827" s="1">
        <v>7</v>
      </c>
      <c r="C827" s="1">
        <v>14</v>
      </c>
    </row>
    <row r="828" spans="1:10" x14ac:dyDescent="0.2">
      <c r="A828" s="7">
        <v>2010</v>
      </c>
      <c r="B828" s="1">
        <v>18</v>
      </c>
      <c r="C828" s="1">
        <v>14</v>
      </c>
    </row>
    <row r="829" spans="1:10" x14ac:dyDescent="0.2">
      <c r="A829" s="7">
        <v>2011</v>
      </c>
      <c r="B829" s="3">
        <v>17</v>
      </c>
      <c r="C829" s="1">
        <v>10</v>
      </c>
      <c r="E829" s="1" t="s">
        <v>113</v>
      </c>
      <c r="H829" s="5" t="s">
        <v>114</v>
      </c>
      <c r="I829" s="1" t="s">
        <v>115</v>
      </c>
    </row>
    <row r="830" spans="1:10" x14ac:dyDescent="0.2">
      <c r="A830" s="7">
        <v>2012</v>
      </c>
      <c r="B830" s="1">
        <v>21</v>
      </c>
      <c r="C830" s="1">
        <v>9</v>
      </c>
    </row>
    <row r="831" spans="1:10" x14ac:dyDescent="0.2">
      <c r="A831" s="7">
        <v>2013</v>
      </c>
      <c r="B831" s="1">
        <v>21</v>
      </c>
      <c r="C831" s="1">
        <v>11</v>
      </c>
      <c r="E831" s="1" t="s">
        <v>116</v>
      </c>
    </row>
    <row r="832" spans="1:10" x14ac:dyDescent="0.2">
      <c r="A832" s="7">
        <v>2014</v>
      </c>
      <c r="B832" s="1">
        <v>20</v>
      </c>
      <c r="C832" s="1">
        <v>9</v>
      </c>
    </row>
    <row r="833" spans="1:5" x14ac:dyDescent="0.2">
      <c r="A833" s="7">
        <v>2015</v>
      </c>
      <c r="B833" s="1">
        <v>8</v>
      </c>
      <c r="C833" s="1">
        <v>18</v>
      </c>
      <c r="E833" s="1" t="s">
        <v>117</v>
      </c>
    </row>
    <row r="834" spans="1:5" x14ac:dyDescent="0.2">
      <c r="A834" s="7">
        <v>2016</v>
      </c>
      <c r="B834" s="1">
        <v>12</v>
      </c>
      <c r="C834" s="1">
        <v>14</v>
      </c>
    </row>
    <row r="835" spans="1:5" x14ac:dyDescent="0.2">
      <c r="A835" s="7">
        <v>2017</v>
      </c>
      <c r="B835" s="1">
        <v>17</v>
      </c>
      <c r="C835" s="1">
        <v>11</v>
      </c>
    </row>
    <row r="836" spans="1:5" x14ac:dyDescent="0.2">
      <c r="A836" s="7">
        <v>2018</v>
      </c>
      <c r="B836" s="3">
        <v>16</v>
      </c>
      <c r="C836" s="1">
        <v>13</v>
      </c>
      <c r="E836" s="1" t="s">
        <v>118</v>
      </c>
    </row>
    <row r="837" spans="1:5" x14ac:dyDescent="0.2">
      <c r="A837" s="7">
        <v>2019</v>
      </c>
      <c r="B837" s="3">
        <v>17</v>
      </c>
      <c r="C837" s="1">
        <v>11</v>
      </c>
    </row>
    <row r="838" spans="1:5" x14ac:dyDescent="0.2">
      <c r="A838" s="7">
        <v>2020</v>
      </c>
      <c r="B838" s="3">
        <v>4</v>
      </c>
      <c r="C838" s="1">
        <v>6</v>
      </c>
      <c r="D838"/>
    </row>
    <row r="839" spans="1:5" x14ac:dyDescent="0.2">
      <c r="A839" s="7">
        <v>2021</v>
      </c>
      <c r="B839" s="3">
        <v>13</v>
      </c>
      <c r="C839" s="1">
        <v>15</v>
      </c>
    </row>
    <row r="840" spans="1:5" x14ac:dyDescent="0.2">
      <c r="A840" s="7">
        <v>2022</v>
      </c>
      <c r="B840" s="3">
        <v>9</v>
      </c>
      <c r="C840" s="1">
        <v>18</v>
      </c>
    </row>
    <row r="841" spans="1:5" x14ac:dyDescent="0.2">
      <c r="A841" s="7">
        <v>2023</v>
      </c>
      <c r="B841" s="3">
        <v>15</v>
      </c>
      <c r="C841" s="1">
        <v>13</v>
      </c>
    </row>
    <row r="842" spans="1:5" x14ac:dyDescent="0.2">
      <c r="A842" s="7">
        <v>2024</v>
      </c>
      <c r="B842" s="3">
        <v>12</v>
      </c>
      <c r="C842" s="1">
        <v>16</v>
      </c>
      <c r="D842" s="1" t="s">
        <v>140</v>
      </c>
    </row>
    <row r="843" spans="1:5" x14ac:dyDescent="0.2">
      <c r="A843" s="7">
        <v>2025</v>
      </c>
      <c r="B843" s="3">
        <v>15</v>
      </c>
      <c r="C843" s="1">
        <v>11</v>
      </c>
    </row>
    <row r="844" spans="1:5" x14ac:dyDescent="0.2">
      <c r="A844" s="7">
        <v>2026</v>
      </c>
      <c r="B844" s="3">
        <v>2</v>
      </c>
      <c r="C844" s="1">
        <v>2</v>
      </c>
    </row>
    <row r="845" spans="1:5" x14ac:dyDescent="0.2">
      <c r="B845" s="3"/>
    </row>
    <row r="846" spans="1:5" x14ac:dyDescent="0.2">
      <c r="A846" s="7" t="s">
        <v>29</v>
      </c>
      <c r="B846" s="1">
        <f>SUM(B827:B844)</f>
        <v>244</v>
      </c>
      <c r="C846" s="1">
        <f>SUM(C827:C844)</f>
        <v>215</v>
      </c>
    </row>
    <row r="847" spans="1:5" x14ac:dyDescent="0.2">
      <c r="B847" s="3"/>
    </row>
    <row r="848" spans="1:5" x14ac:dyDescent="0.2">
      <c r="B848" s="3"/>
    </row>
    <row r="849" spans="1:3" x14ac:dyDescent="0.2">
      <c r="A849" s="7" t="s">
        <v>142</v>
      </c>
      <c r="B849" s="3" t="s">
        <v>111</v>
      </c>
      <c r="C849" s="1" t="s">
        <v>112</v>
      </c>
    </row>
    <row r="850" spans="1:3" x14ac:dyDescent="0.2">
      <c r="A850" s="7" t="s">
        <v>144</v>
      </c>
      <c r="B850" s="1">
        <v>227</v>
      </c>
      <c r="C850" s="1">
        <v>202</v>
      </c>
    </row>
    <row r="851" spans="1:3" x14ac:dyDescent="0.2">
      <c r="A851" s="7" t="s">
        <v>143</v>
      </c>
      <c r="B851" s="3">
        <v>17</v>
      </c>
      <c r="C851" s="1">
        <v>14</v>
      </c>
    </row>
    <row r="852" spans="1:3" x14ac:dyDescent="0.2">
      <c r="B852" s="3"/>
    </row>
    <row r="853" spans="1:3" x14ac:dyDescent="0.2">
      <c r="B853" s="3"/>
    </row>
    <row r="854" spans="1:3" x14ac:dyDescent="0.2">
      <c r="B854" s="3"/>
    </row>
    <row r="855" spans="1:3" x14ac:dyDescent="0.2">
      <c r="B855" s="3"/>
    </row>
    <row r="856" spans="1:3" x14ac:dyDescent="0.2">
      <c r="B856" s="3"/>
    </row>
    <row r="857" spans="1:3" x14ac:dyDescent="0.2">
      <c r="B857" s="3"/>
    </row>
    <row r="858" spans="1:3" x14ac:dyDescent="0.2">
      <c r="B858" s="3"/>
    </row>
    <row r="864" spans="1:3" x14ac:dyDescent="0.2">
      <c r="B864" s="3"/>
    </row>
    <row r="865" spans="2:2" x14ac:dyDescent="0.2">
      <c r="B865" s="3"/>
    </row>
    <row r="866" spans="2:2" x14ac:dyDescent="0.2">
      <c r="B866" s="3"/>
    </row>
    <row r="867" spans="2:2" x14ac:dyDescent="0.2">
      <c r="B867" s="3"/>
    </row>
    <row r="868" spans="2:2" x14ac:dyDescent="0.2">
      <c r="B868" s="3"/>
    </row>
    <row r="869" spans="2:2" x14ac:dyDescent="0.2">
      <c r="B869" s="3"/>
    </row>
    <row r="870" spans="2:2" x14ac:dyDescent="0.2">
      <c r="B870" s="3"/>
    </row>
    <row r="871" spans="2:2" x14ac:dyDescent="0.2">
      <c r="B871" s="2"/>
    </row>
    <row r="872" spans="2:2" x14ac:dyDescent="0.2">
      <c r="B872" s="3"/>
    </row>
    <row r="873" spans="2:2" x14ac:dyDescent="0.2">
      <c r="B873" s="3"/>
    </row>
    <row r="874" spans="2:2" x14ac:dyDescent="0.2">
      <c r="B874" s="3"/>
    </row>
    <row r="875" spans="2:2" x14ac:dyDescent="0.2">
      <c r="B875" s="3"/>
    </row>
    <row r="877" spans="2:2" x14ac:dyDescent="0.2">
      <c r="B877" s="3"/>
    </row>
    <row r="878" spans="2:2" x14ac:dyDescent="0.2">
      <c r="B878" s="3"/>
    </row>
    <row r="879" spans="2:2" x14ac:dyDescent="0.2">
      <c r="B879" s="3"/>
    </row>
    <row r="880" spans="2:2" x14ac:dyDescent="0.2">
      <c r="B880" s="3"/>
    </row>
    <row r="881" spans="2:2" x14ac:dyDescent="0.2">
      <c r="B881" s="3"/>
    </row>
    <row r="882" spans="2:2" x14ac:dyDescent="0.2">
      <c r="B882" s="3"/>
    </row>
    <row r="883" spans="2:2" x14ac:dyDescent="0.2">
      <c r="B883" s="3"/>
    </row>
    <row r="884" spans="2:2" x14ac:dyDescent="0.2">
      <c r="B884" s="3"/>
    </row>
    <row r="888" spans="2:2" x14ac:dyDescent="0.2">
      <c r="B888" s="3"/>
    </row>
    <row r="891" spans="2:2" x14ac:dyDescent="0.2">
      <c r="B891" s="3"/>
    </row>
    <row r="894" spans="2:2" x14ac:dyDescent="0.2">
      <c r="B894" s="3"/>
    </row>
    <row r="897" spans="2:2" x14ac:dyDescent="0.2">
      <c r="B897" s="3"/>
    </row>
    <row r="900" spans="2:2" x14ac:dyDescent="0.2">
      <c r="B900" s="3"/>
    </row>
    <row r="901" spans="2:2" x14ac:dyDescent="0.2">
      <c r="B901" s="3"/>
    </row>
    <row r="902" spans="2:2" x14ac:dyDescent="0.2">
      <c r="B902" s="3"/>
    </row>
    <row r="903" spans="2:2" x14ac:dyDescent="0.2">
      <c r="B903" s="3"/>
    </row>
    <row r="905" spans="2:2" x14ac:dyDescent="0.2">
      <c r="B905" s="3"/>
    </row>
    <row r="906" spans="2:2" x14ac:dyDescent="0.2">
      <c r="B906" s="3"/>
    </row>
    <row r="907" spans="2:2" x14ac:dyDescent="0.2">
      <c r="B907" s="3"/>
    </row>
    <row r="908" spans="2:2" x14ac:dyDescent="0.2">
      <c r="B908" s="3"/>
    </row>
    <row r="909" spans="2:2" x14ac:dyDescent="0.2">
      <c r="B909" s="3"/>
    </row>
    <row r="910" spans="2:2" x14ac:dyDescent="0.2">
      <c r="B910" s="3"/>
    </row>
    <row r="913" spans="2:2" x14ac:dyDescent="0.2">
      <c r="B913" s="3"/>
    </row>
    <row r="919" spans="2:2" x14ac:dyDescent="0.2">
      <c r="B919" s="3"/>
    </row>
    <row r="922" spans="2:2" x14ac:dyDescent="0.2">
      <c r="B922" s="3"/>
    </row>
    <row r="923" spans="2:2" x14ac:dyDescent="0.2">
      <c r="B923" s="3"/>
    </row>
    <row r="924" spans="2:2" x14ac:dyDescent="0.2">
      <c r="B924" s="3"/>
    </row>
    <row r="927" spans="2:2" x14ac:dyDescent="0.2">
      <c r="B927" s="3"/>
    </row>
    <row r="932" spans="2:2" x14ac:dyDescent="0.2">
      <c r="B932" s="3"/>
    </row>
    <row r="933" spans="2:2" x14ac:dyDescent="0.2">
      <c r="B933" s="3"/>
    </row>
    <row r="934" spans="2:2" x14ac:dyDescent="0.2">
      <c r="B934" s="3"/>
    </row>
    <row r="935" spans="2:2" x14ac:dyDescent="0.2">
      <c r="B935" s="3"/>
    </row>
    <row r="936" spans="2:2" x14ac:dyDescent="0.2">
      <c r="B936" s="3"/>
    </row>
    <row r="937" spans="2:2" x14ac:dyDescent="0.2">
      <c r="B937" s="2"/>
    </row>
    <row r="938" spans="2:2" x14ac:dyDescent="0.2">
      <c r="B938" s="3"/>
    </row>
    <row r="939" spans="2:2" x14ac:dyDescent="0.2">
      <c r="B939" s="3"/>
    </row>
    <row r="940" spans="2:2" x14ac:dyDescent="0.2">
      <c r="B940" s="3"/>
    </row>
    <row r="941" spans="2:2" x14ac:dyDescent="0.2">
      <c r="B941" s="3"/>
    </row>
    <row r="942" spans="2:2" x14ac:dyDescent="0.2">
      <c r="B942" s="3"/>
    </row>
    <row r="943" spans="2:2" x14ac:dyDescent="0.2">
      <c r="B943" s="3"/>
    </row>
    <row r="944" spans="2:2" x14ac:dyDescent="0.2">
      <c r="B944" s="3"/>
    </row>
    <row r="945" spans="2:2" x14ac:dyDescent="0.2">
      <c r="B945" s="3"/>
    </row>
    <row r="946" spans="2:2" x14ac:dyDescent="0.2">
      <c r="B946" s="3"/>
    </row>
    <row r="947" spans="2:2" x14ac:dyDescent="0.2">
      <c r="B947" s="3"/>
    </row>
    <row r="948" spans="2:2" x14ac:dyDescent="0.2">
      <c r="B948" s="3"/>
    </row>
    <row r="950" spans="2:2" ht="15" customHeight="1" x14ac:dyDescent="0.2"/>
    <row r="954" spans="2:2" x14ac:dyDescent="0.2">
      <c r="B954" s="3"/>
    </row>
    <row r="957" spans="2:2" x14ac:dyDescent="0.2">
      <c r="B957" s="3"/>
    </row>
    <row r="960" spans="2:2" x14ac:dyDescent="0.2">
      <c r="B960" s="3"/>
    </row>
    <row r="961" spans="2:2" x14ac:dyDescent="0.2">
      <c r="B961" s="3"/>
    </row>
    <row r="967" spans="2:2" x14ac:dyDescent="0.2">
      <c r="B967" s="3"/>
    </row>
    <row r="970" spans="2:2" x14ac:dyDescent="0.2">
      <c r="B970" s="3"/>
    </row>
    <row r="971" spans="2:2" x14ac:dyDescent="0.2">
      <c r="B971" s="3"/>
    </row>
    <row r="974" spans="2:2" x14ac:dyDescent="0.2">
      <c r="B974" s="3"/>
    </row>
    <row r="981" spans="2:2" x14ac:dyDescent="0.2">
      <c r="B981" s="3"/>
    </row>
    <row r="982" spans="2:2" x14ac:dyDescent="0.2">
      <c r="B982" s="3"/>
    </row>
    <row r="983" spans="2:2" x14ac:dyDescent="0.2">
      <c r="B983" s="3"/>
    </row>
    <row r="984" spans="2:2" x14ac:dyDescent="0.2">
      <c r="B984" s="3"/>
    </row>
    <row r="985" spans="2:2" x14ac:dyDescent="0.2">
      <c r="B985" s="3"/>
    </row>
    <row r="986" spans="2:2" x14ac:dyDescent="0.2">
      <c r="B986" s="3"/>
    </row>
    <row r="987" spans="2:2" x14ac:dyDescent="0.2">
      <c r="B987" s="3"/>
    </row>
    <row r="988" spans="2:2" x14ac:dyDescent="0.2">
      <c r="B988" s="3"/>
    </row>
    <row r="989" spans="2:2" x14ac:dyDescent="0.2">
      <c r="B989" s="3"/>
    </row>
    <row r="990" spans="2:2" x14ac:dyDescent="0.2">
      <c r="B990" s="3"/>
    </row>
    <row r="996" spans="2:2" x14ac:dyDescent="0.2">
      <c r="B996" s="3"/>
    </row>
    <row r="997" spans="2:2" x14ac:dyDescent="0.2">
      <c r="B997" s="3"/>
    </row>
    <row r="998" spans="2:2" x14ac:dyDescent="0.2">
      <c r="B998" s="3"/>
    </row>
    <row r="999" spans="2:2" x14ac:dyDescent="0.2">
      <c r="B999" s="3"/>
    </row>
    <row r="1000" spans="2:2" x14ac:dyDescent="0.2">
      <c r="B1000" s="3"/>
    </row>
    <row r="1001" spans="2:2" x14ac:dyDescent="0.2">
      <c r="B1001" s="3"/>
    </row>
    <row r="1002" spans="2:2" x14ac:dyDescent="0.2">
      <c r="B1002" s="3"/>
    </row>
    <row r="1003" spans="2:2" x14ac:dyDescent="0.2">
      <c r="B1003" s="3"/>
    </row>
    <row r="1004" spans="2:2" x14ac:dyDescent="0.2">
      <c r="B1004" s="3"/>
    </row>
    <row r="1005" spans="2:2" x14ac:dyDescent="0.2">
      <c r="B1005" s="3"/>
    </row>
    <row r="1006" spans="2:2" x14ac:dyDescent="0.2">
      <c r="B1006" s="3"/>
    </row>
    <row r="1007" spans="2:2" x14ac:dyDescent="0.2">
      <c r="B1007" s="3"/>
    </row>
    <row r="1008" spans="2:2" x14ac:dyDescent="0.2">
      <c r="B1008" s="3"/>
    </row>
    <row r="1009" spans="2:2" x14ac:dyDescent="0.2">
      <c r="B1009" s="3"/>
    </row>
    <row r="1010" spans="2:2" x14ac:dyDescent="0.2">
      <c r="B1010" s="3"/>
    </row>
    <row r="1013" spans="2:2" x14ac:dyDescent="0.2">
      <c r="B1013" s="2"/>
    </row>
    <row r="1018" spans="2:2" x14ac:dyDescent="0.2">
      <c r="B1018" s="3"/>
    </row>
    <row r="1020" spans="2:2" x14ac:dyDescent="0.2">
      <c r="B1020" s="3"/>
    </row>
    <row r="1021" spans="2:2" x14ac:dyDescent="0.2">
      <c r="B1021" s="3"/>
    </row>
    <row r="1022" spans="2:2" x14ac:dyDescent="0.2">
      <c r="B1022" s="3"/>
    </row>
    <row r="1023" spans="2:2" x14ac:dyDescent="0.2">
      <c r="B1023" s="3"/>
    </row>
    <row r="1024" spans="2:2" x14ac:dyDescent="0.2">
      <c r="B1024" s="3"/>
    </row>
    <row r="1025" spans="2:2" x14ac:dyDescent="0.2">
      <c r="B1025" s="3"/>
    </row>
    <row r="1026" spans="2:2" x14ac:dyDescent="0.2">
      <c r="B1026" s="2"/>
    </row>
    <row r="1027" spans="2:2" x14ac:dyDescent="0.2">
      <c r="B1027" s="3"/>
    </row>
    <row r="1028" spans="2:2" x14ac:dyDescent="0.2">
      <c r="B1028" s="3"/>
    </row>
    <row r="1029" spans="2:2" x14ac:dyDescent="0.2">
      <c r="B1029" s="3"/>
    </row>
    <row r="1030" spans="2:2" x14ac:dyDescent="0.2">
      <c r="B1030" s="3"/>
    </row>
    <row r="1031" spans="2:2" x14ac:dyDescent="0.2">
      <c r="B1031" s="3"/>
    </row>
    <row r="1032" spans="2:2" x14ac:dyDescent="0.2">
      <c r="B1032" s="3"/>
    </row>
    <row r="1033" spans="2:2" x14ac:dyDescent="0.2">
      <c r="B1033" s="3"/>
    </row>
    <row r="1034" spans="2:2" x14ac:dyDescent="0.2">
      <c r="B1034" s="3"/>
    </row>
    <row r="1035" spans="2:2" x14ac:dyDescent="0.2">
      <c r="B1035" s="3"/>
    </row>
    <row r="1036" spans="2:2" x14ac:dyDescent="0.2">
      <c r="B1036" s="3"/>
    </row>
    <row r="1037" spans="2:2" x14ac:dyDescent="0.2">
      <c r="B1037" s="3"/>
    </row>
    <row r="1038" spans="2:2" x14ac:dyDescent="0.2">
      <c r="B1038" s="3"/>
    </row>
    <row r="1039" spans="2:2" x14ac:dyDescent="0.2">
      <c r="B1039" s="3"/>
    </row>
    <row r="1040" spans="2:2" x14ac:dyDescent="0.2">
      <c r="B1040" s="3"/>
    </row>
    <row r="1041" spans="2:2" x14ac:dyDescent="0.2">
      <c r="B1041" s="3"/>
    </row>
    <row r="1046" spans="2:2" x14ac:dyDescent="0.2">
      <c r="B1046" s="2"/>
    </row>
    <row r="1051" spans="2:2" x14ac:dyDescent="0.2">
      <c r="B1051" s="3"/>
    </row>
    <row r="1052" spans="2:2" x14ac:dyDescent="0.2">
      <c r="B1052" s="3"/>
    </row>
    <row r="1053" spans="2:2" x14ac:dyDescent="0.2">
      <c r="B1053" s="3"/>
    </row>
    <row r="1054" spans="2:2" x14ac:dyDescent="0.2">
      <c r="B1054" s="3"/>
    </row>
    <row r="1055" spans="2:2" x14ac:dyDescent="0.2">
      <c r="B1055" s="3"/>
    </row>
    <row r="1056" spans="2:2" x14ac:dyDescent="0.2">
      <c r="B1056" s="3"/>
    </row>
    <row r="1057" spans="2:2" x14ac:dyDescent="0.2">
      <c r="B1057" s="3"/>
    </row>
    <row r="1058" spans="2:2" x14ac:dyDescent="0.2">
      <c r="B1058" s="3"/>
    </row>
    <row r="1059" spans="2:2" x14ac:dyDescent="0.2">
      <c r="B1059" s="3"/>
    </row>
    <row r="1060" spans="2:2" x14ac:dyDescent="0.2">
      <c r="B1060" s="3"/>
    </row>
    <row r="1061" spans="2:2" x14ac:dyDescent="0.2">
      <c r="B1061" s="2"/>
    </row>
    <row r="1062" spans="2:2" x14ac:dyDescent="0.2">
      <c r="B1062" s="2"/>
    </row>
    <row r="1063" spans="2:2" x14ac:dyDescent="0.2">
      <c r="B1063" s="3"/>
    </row>
    <row r="1064" spans="2:2" x14ac:dyDescent="0.2">
      <c r="B1064" s="3"/>
    </row>
    <row r="1065" spans="2:2" x14ac:dyDescent="0.2">
      <c r="B1065" s="3"/>
    </row>
    <row r="1066" spans="2:2" x14ac:dyDescent="0.2">
      <c r="B1066" s="3"/>
    </row>
    <row r="1067" spans="2:2" x14ac:dyDescent="0.2">
      <c r="B1067" s="3"/>
    </row>
    <row r="1068" spans="2:2" x14ac:dyDescent="0.2">
      <c r="B1068" s="3"/>
    </row>
    <row r="1069" spans="2:2" x14ac:dyDescent="0.2">
      <c r="B1069" s="3"/>
    </row>
    <row r="1070" spans="2:2" x14ac:dyDescent="0.2">
      <c r="B1070" s="3"/>
    </row>
    <row r="1071" spans="2:2" x14ac:dyDescent="0.2">
      <c r="B1071" s="3"/>
    </row>
    <row r="1072" spans="2:2" x14ac:dyDescent="0.2">
      <c r="B1072" s="3"/>
    </row>
    <row r="1073" spans="2:2" x14ac:dyDescent="0.2">
      <c r="B1073" s="3"/>
    </row>
    <row r="1074" spans="2:2" x14ac:dyDescent="0.2">
      <c r="B1074" s="3"/>
    </row>
    <row r="1075" spans="2:2" x14ac:dyDescent="0.2">
      <c r="B1075" s="3"/>
    </row>
    <row r="1076" spans="2:2" x14ac:dyDescent="0.2">
      <c r="B1076" s="3"/>
    </row>
    <row r="1077" spans="2:2" x14ac:dyDescent="0.2">
      <c r="B1077" s="3"/>
    </row>
    <row r="1078" spans="2:2" x14ac:dyDescent="0.2">
      <c r="B1078" s="3"/>
    </row>
    <row r="1084" spans="2:2" x14ac:dyDescent="0.2">
      <c r="B1084" s="3"/>
    </row>
    <row r="1085" spans="2:2" x14ac:dyDescent="0.2">
      <c r="B1085" s="2"/>
    </row>
    <row r="1087" spans="2:2" x14ac:dyDescent="0.2">
      <c r="B1087" s="3"/>
    </row>
    <row r="1088" spans="2:2" x14ac:dyDescent="0.2">
      <c r="B1088" s="3"/>
    </row>
    <row r="1089" spans="2:2" x14ac:dyDescent="0.2">
      <c r="B1089" s="3"/>
    </row>
    <row r="1092" spans="2:2" x14ac:dyDescent="0.2">
      <c r="B1092" s="3"/>
    </row>
    <row r="1095" spans="2:2" x14ac:dyDescent="0.2">
      <c r="B1095" s="3"/>
    </row>
    <row r="1096" spans="2:2" x14ac:dyDescent="0.2">
      <c r="B1096" s="3"/>
    </row>
    <row r="1101" spans="2:2" x14ac:dyDescent="0.2">
      <c r="B1101" s="3"/>
    </row>
    <row r="1102" spans="2:2" x14ac:dyDescent="0.2">
      <c r="B1102" s="3"/>
    </row>
    <row r="1103" spans="2:2" x14ac:dyDescent="0.2">
      <c r="B1103" s="2"/>
    </row>
    <row r="1104" spans="2:2" x14ac:dyDescent="0.2">
      <c r="B1104" s="2"/>
    </row>
    <row r="1105" spans="2:2" x14ac:dyDescent="0.2">
      <c r="B1105" s="2"/>
    </row>
    <row r="1106" spans="2:2" x14ac:dyDescent="0.2">
      <c r="B1106" s="3"/>
    </row>
    <row r="1107" spans="2:2" x14ac:dyDescent="0.2">
      <c r="B1107" s="3"/>
    </row>
    <row r="1108" spans="2:2" x14ac:dyDescent="0.2">
      <c r="B1108" s="3"/>
    </row>
    <row r="1109" spans="2:2" x14ac:dyDescent="0.2">
      <c r="B1109" s="3"/>
    </row>
    <row r="1110" spans="2:2" x14ac:dyDescent="0.2">
      <c r="B1110" s="3"/>
    </row>
    <row r="1111" spans="2:2" x14ac:dyDescent="0.2">
      <c r="B1111" s="3"/>
    </row>
    <row r="1112" spans="2:2" x14ac:dyDescent="0.2">
      <c r="B1112" s="3"/>
    </row>
    <row r="1113" spans="2:2" x14ac:dyDescent="0.2">
      <c r="B1113" s="3"/>
    </row>
    <row r="1114" spans="2:2" x14ac:dyDescent="0.2">
      <c r="B1114" s="3"/>
    </row>
    <row r="1115" spans="2:2" x14ac:dyDescent="0.2">
      <c r="B1115" s="3"/>
    </row>
    <row r="1116" spans="2:2" x14ac:dyDescent="0.2">
      <c r="B1116" s="3"/>
    </row>
    <row r="1117" spans="2:2" x14ac:dyDescent="0.2">
      <c r="B1117" s="3"/>
    </row>
    <row r="1118" spans="2:2" x14ac:dyDescent="0.2">
      <c r="B1118" s="3"/>
    </row>
    <row r="1122" spans="2:2" x14ac:dyDescent="0.2">
      <c r="B1122" s="3"/>
    </row>
    <row r="1123" spans="2:2" x14ac:dyDescent="0.2">
      <c r="B1123" s="3"/>
    </row>
    <row r="1124" spans="2:2" x14ac:dyDescent="0.2">
      <c r="B1124" s="3"/>
    </row>
    <row r="1128" spans="2:2" x14ac:dyDescent="0.2">
      <c r="B1128" s="3"/>
    </row>
    <row r="1129" spans="2:2" x14ac:dyDescent="0.2">
      <c r="B1129" s="3"/>
    </row>
    <row r="1132" spans="2:2" x14ac:dyDescent="0.2">
      <c r="B1132" s="3"/>
    </row>
    <row r="1133" spans="2:2" x14ac:dyDescent="0.2">
      <c r="B1133" s="3"/>
    </row>
    <row r="1134" spans="2:2" x14ac:dyDescent="0.2">
      <c r="B1134" s="3"/>
    </row>
    <row r="1135" spans="2:2" x14ac:dyDescent="0.2">
      <c r="B1135" s="3"/>
    </row>
    <row r="1136" spans="2:2" x14ac:dyDescent="0.2">
      <c r="B1136" s="3"/>
    </row>
    <row r="1137" spans="2:2" x14ac:dyDescent="0.2">
      <c r="B1137" s="3"/>
    </row>
    <row r="1138" spans="2:2" x14ac:dyDescent="0.2">
      <c r="B1138" s="3"/>
    </row>
    <row r="1139" spans="2:2" x14ac:dyDescent="0.2">
      <c r="B1139" s="3"/>
    </row>
    <row r="1142" spans="2:2" x14ac:dyDescent="0.2">
      <c r="B1142" s="2"/>
    </row>
    <row r="1143" spans="2:2" x14ac:dyDescent="0.2">
      <c r="B1143" s="2"/>
    </row>
    <row r="1144" spans="2:2" x14ac:dyDescent="0.2">
      <c r="B1144" s="3"/>
    </row>
    <row r="1145" spans="2:2" x14ac:dyDescent="0.2">
      <c r="B1145" s="3"/>
    </row>
    <row r="1146" spans="2:2" x14ac:dyDescent="0.2">
      <c r="B1146" s="3"/>
    </row>
    <row r="1147" spans="2:2" x14ac:dyDescent="0.2">
      <c r="B1147" s="3"/>
    </row>
    <row r="1149" spans="2:2" x14ac:dyDescent="0.2">
      <c r="B1149" s="3"/>
    </row>
    <row r="1150" spans="2:2" x14ac:dyDescent="0.2">
      <c r="B1150" s="3"/>
    </row>
    <row r="1151" spans="2:2" x14ac:dyDescent="0.2">
      <c r="B1151" s="3"/>
    </row>
    <row r="1154" spans="2:2" x14ac:dyDescent="0.2">
      <c r="B1154" s="3"/>
    </row>
    <row r="1160" spans="2:2" x14ac:dyDescent="0.2">
      <c r="B1160" s="3"/>
    </row>
    <row r="1163" spans="2:2" x14ac:dyDescent="0.2">
      <c r="B1163" s="3"/>
    </row>
    <row r="1166" spans="2:2" x14ac:dyDescent="0.2">
      <c r="B1166" s="3"/>
    </row>
    <row r="1173" spans="2:2" x14ac:dyDescent="0.2">
      <c r="B1173" s="3"/>
    </row>
    <row r="1174" spans="2:2" x14ac:dyDescent="0.2">
      <c r="B1174" s="3"/>
    </row>
    <row r="1175" spans="2:2" x14ac:dyDescent="0.2">
      <c r="B1175" s="3"/>
    </row>
    <row r="1176" spans="2:2" x14ac:dyDescent="0.2">
      <c r="B1176" s="3"/>
    </row>
    <row r="1177" spans="2:2" x14ac:dyDescent="0.2">
      <c r="B1177" s="3"/>
    </row>
    <row r="1178" spans="2:2" x14ac:dyDescent="0.2">
      <c r="B1178" s="3"/>
    </row>
    <row r="1180" spans="2:2" x14ac:dyDescent="0.2">
      <c r="B1180" s="3"/>
    </row>
    <row r="1181" spans="2:2" x14ac:dyDescent="0.2">
      <c r="B1181" s="3"/>
    </row>
    <row r="1182" spans="2:2" x14ac:dyDescent="0.2">
      <c r="B1182" s="3"/>
    </row>
    <row r="1183" spans="2:2" x14ac:dyDescent="0.2">
      <c r="B1183" s="3"/>
    </row>
    <row r="1184" spans="2:2" x14ac:dyDescent="0.2">
      <c r="B1184" s="3"/>
    </row>
    <row r="1185" spans="2:2" x14ac:dyDescent="0.2">
      <c r="B1185" s="3"/>
    </row>
    <row r="1186" spans="2:2" x14ac:dyDescent="0.2">
      <c r="B1186" s="3"/>
    </row>
    <row r="1187" spans="2:2" x14ac:dyDescent="0.2">
      <c r="B1187" s="3"/>
    </row>
    <row r="1192" spans="2:2" x14ac:dyDescent="0.2">
      <c r="B1192" s="3"/>
    </row>
    <row r="1193" spans="2:2" x14ac:dyDescent="0.2">
      <c r="B1193" s="3"/>
    </row>
    <row r="1194" spans="2:2" x14ac:dyDescent="0.2">
      <c r="B1194" s="3"/>
    </row>
    <row r="1195" spans="2:2" x14ac:dyDescent="0.2">
      <c r="B1195" s="3"/>
    </row>
    <row r="1196" spans="2:2" x14ac:dyDescent="0.2">
      <c r="B1196" s="3"/>
    </row>
    <row r="1200" spans="2:2" x14ac:dyDescent="0.2">
      <c r="B1200" s="2"/>
    </row>
    <row r="1202" spans="2:2" x14ac:dyDescent="0.2">
      <c r="B1202" s="3"/>
    </row>
    <row r="1205" spans="2:2" x14ac:dyDescent="0.2">
      <c r="B1205" s="3"/>
    </row>
    <row r="1209" spans="2:2" x14ac:dyDescent="0.2">
      <c r="B1209" s="3"/>
    </row>
    <row r="1213" spans="2:2" x14ac:dyDescent="0.2">
      <c r="B1213" s="3"/>
    </row>
    <row r="1222" spans="2:2" x14ac:dyDescent="0.2">
      <c r="B1222" s="3"/>
    </row>
    <row r="1223" spans="2:2" x14ac:dyDescent="0.2">
      <c r="B1223" s="3"/>
    </row>
    <row r="1224" spans="2:2" x14ac:dyDescent="0.2">
      <c r="B1224" s="3"/>
    </row>
    <row r="1230" spans="2:2" x14ac:dyDescent="0.2">
      <c r="B1230" s="3"/>
    </row>
    <row r="1233" spans="1:10" x14ac:dyDescent="0.2">
      <c r="B1233" s="3"/>
    </row>
    <row r="1238" spans="1:10" x14ac:dyDescent="0.2">
      <c r="B1238" s="3"/>
    </row>
    <row r="1239" spans="1:10" x14ac:dyDescent="0.2">
      <c r="B1239" s="3"/>
    </row>
    <row r="1242" spans="1:10" x14ac:dyDescent="0.2">
      <c r="B1242" s="3"/>
    </row>
    <row r="1245" spans="1:10" x14ac:dyDescent="0.2">
      <c r="A1245" s="7" t="s">
        <v>29</v>
      </c>
      <c r="E1245" s="1">
        <f>SUM(E13:E1243)</f>
        <v>1370</v>
      </c>
      <c r="F1245" s="1">
        <f>SUM(F13:F1243)</f>
        <v>484</v>
      </c>
      <c r="G1245" s="1">
        <f>SUM(G13:G1243)</f>
        <v>429</v>
      </c>
      <c r="H1245" s="5">
        <f>F1245/E1245</f>
        <v>0.35328467153284671</v>
      </c>
      <c r="I1245" s="1">
        <f>SUM(I13:I1243)</f>
        <v>4835</v>
      </c>
      <c r="J1245" s="1">
        <f>SUM(J13:J1243)</f>
        <v>4054</v>
      </c>
    </row>
    <row r="1248" spans="1:10" x14ac:dyDescent="0.2">
      <c r="E1248" s="1" t="s">
        <v>30</v>
      </c>
    </row>
    <row r="1249" spans="5:5" x14ac:dyDescent="0.2">
      <c r="E1249" s="1" t="s">
        <v>31</v>
      </c>
    </row>
  </sheetData>
  <pageMargins left="0.7" right="0.7" top="0.75" bottom="0.75" header="0.3" footer="0.3"/>
  <pageSetup orientation="portrait" horizontalDpi="0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Jim Moyes</cp:lastModifiedBy>
  <cp:lastPrinted>2024-04-15T20:16:15Z</cp:lastPrinted>
  <dcterms:created xsi:type="dcterms:W3CDTF">2022-01-16T04:12:21Z</dcterms:created>
  <dcterms:modified xsi:type="dcterms:W3CDTF">2026-02-20T03:06:33Z</dcterms:modified>
</cp:coreProperties>
</file>