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oyes/Desktop/"/>
    </mc:Choice>
  </mc:AlternateContent>
  <xr:revisionPtr revIDLastSave="0" documentId="13_ncr:1_{703ED143-C0D0-7E46-98F1-877422AAD87D}" xr6:coauthVersionLast="47" xr6:coauthVersionMax="47" xr10:uidLastSave="{00000000-0000-0000-0000-000000000000}"/>
  <bookViews>
    <workbookView xWindow="11600" yWindow="6120" windowWidth="19220" windowHeight="12920" xr2:uid="{A9F19735-D414-0447-9E0A-095AC78DCAD2}"/>
  </bookViews>
  <sheets>
    <sheet name="Totals" sheetId="1" r:id="rId1"/>
    <sheet name="Mathey" sheetId="9" r:id="rId2"/>
    <sheet name="Geremiah" sheetId="8" r:id="rId3"/>
    <sheet name="Bollin" sheetId="7" r:id="rId4"/>
    <sheet name="Losiewicz" sheetId="6" r:id="rId5"/>
    <sheet name="Lee" sheetId="4" r:id="rId6"/>
    <sheet name="Grant" sheetId="5" r:id="rId7"/>
    <sheet name="Sanchez" sheetId="14" r:id="rId8"/>
    <sheet name="Melzer" sheetId="2" r:id="rId9"/>
    <sheet name="Bedard" sheetId="3" r:id="rId10"/>
    <sheet name="Sheet2" sheetId="15" r:id="rId11"/>
    <sheet name="Dering" sheetId="13" r:id="rId12"/>
    <sheet name="White" sheetId="12" r:id="rId13"/>
    <sheet name="Taylor" sheetId="11" r:id="rId14"/>
    <sheet name="Clement" sheetId="10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" i="13" l="1"/>
  <c r="X15" i="13"/>
  <c r="Y15" i="13"/>
  <c r="V15" i="13"/>
  <c r="V36" i="9"/>
  <c r="W32" i="3"/>
  <c r="W31" i="3"/>
  <c r="V31" i="3"/>
  <c r="X31" i="3" s="1"/>
  <c r="Y31" i="3" s="1"/>
  <c r="P31" i="3"/>
  <c r="W32" i="10"/>
  <c r="V32" i="10"/>
  <c r="X32" i="10" s="1"/>
  <c r="Y32" i="10" s="1"/>
  <c r="W31" i="10"/>
  <c r="V31" i="10"/>
  <c r="X31" i="10" s="1"/>
  <c r="Y31" i="10" s="1"/>
  <c r="W30" i="10"/>
  <c r="V30" i="10"/>
  <c r="X30" i="10" s="1"/>
  <c r="Y30" i="10" s="1"/>
  <c r="P32" i="10"/>
  <c r="P31" i="10"/>
  <c r="P30" i="10"/>
  <c r="W30" i="4"/>
  <c r="V30" i="4"/>
  <c r="W29" i="4"/>
  <c r="V29" i="4"/>
  <c r="X29" i="4" s="1"/>
  <c r="Y29" i="4" s="1"/>
  <c r="W28" i="4"/>
  <c r="V28" i="4"/>
  <c r="X28" i="4" s="1"/>
  <c r="Y28" i="4" s="1"/>
  <c r="P30" i="4"/>
  <c r="P29" i="4"/>
  <c r="P28" i="4"/>
  <c r="W33" i="11"/>
  <c r="V33" i="11"/>
  <c r="W32" i="11"/>
  <c r="V32" i="11"/>
  <c r="X32" i="11" s="1"/>
  <c r="Y32" i="11" s="1"/>
  <c r="W31" i="11"/>
  <c r="V31" i="11"/>
  <c r="X31" i="11" s="1"/>
  <c r="Y31" i="11" s="1"/>
  <c r="P33" i="11"/>
  <c r="P32" i="11"/>
  <c r="P31" i="11"/>
  <c r="W25" i="6"/>
  <c r="V25" i="6"/>
  <c r="W24" i="6"/>
  <c r="V24" i="6"/>
  <c r="W23" i="6"/>
  <c r="V23" i="6"/>
  <c r="X23" i="6" s="1"/>
  <c r="Y23" i="6" s="1"/>
  <c r="P25" i="6"/>
  <c r="P24" i="6"/>
  <c r="P23" i="6"/>
  <c r="W35" i="2"/>
  <c r="W34" i="2"/>
  <c r="V34" i="2"/>
  <c r="X34" i="2" s="1"/>
  <c r="Y34" i="2" s="1"/>
  <c r="W33" i="2"/>
  <c r="V33" i="2"/>
  <c r="X33" i="2" s="1"/>
  <c r="Y33" i="2" s="1"/>
  <c r="P35" i="2"/>
  <c r="V35" i="2" s="1"/>
  <c r="P34" i="2"/>
  <c r="P33" i="2"/>
  <c r="W33" i="5"/>
  <c r="V33" i="5"/>
  <c r="W32" i="5"/>
  <c r="V32" i="5"/>
  <c r="W31" i="5"/>
  <c r="V31" i="5"/>
  <c r="X31" i="5" s="1"/>
  <c r="Y31" i="5" s="1"/>
  <c r="P33" i="5"/>
  <c r="P32" i="5"/>
  <c r="P31" i="5"/>
  <c r="W34" i="9"/>
  <c r="V34" i="9"/>
  <c r="X34" i="9" s="1"/>
  <c r="Y34" i="9" s="1"/>
  <c r="W33" i="9"/>
  <c r="V33" i="9"/>
  <c r="X33" i="9" s="1"/>
  <c r="Y33" i="9" s="1"/>
  <c r="P35" i="9"/>
  <c r="P34" i="9"/>
  <c r="P33" i="9"/>
  <c r="W31" i="7"/>
  <c r="W30" i="7"/>
  <c r="V30" i="7"/>
  <c r="X30" i="7" s="1"/>
  <c r="Y30" i="7" s="1"/>
  <c r="P31" i="7"/>
  <c r="V31" i="7" s="1"/>
  <c r="P30" i="7"/>
  <c r="W14" i="13"/>
  <c r="V14" i="13"/>
  <c r="X14" i="13" s="1"/>
  <c r="Y14" i="13" s="1"/>
  <c r="W13" i="13"/>
  <c r="V13" i="13"/>
  <c r="X13" i="13" s="1"/>
  <c r="Y13" i="13" s="1"/>
  <c r="X12" i="13"/>
  <c r="Y12" i="13" s="1"/>
  <c r="W12" i="13"/>
  <c r="V12" i="13"/>
  <c r="W30" i="3"/>
  <c r="V30" i="3"/>
  <c r="X30" i="3" s="1"/>
  <c r="Y30" i="3" s="1"/>
  <c r="W29" i="3"/>
  <c r="W28" i="3"/>
  <c r="P30" i="3"/>
  <c r="P29" i="3"/>
  <c r="V29" i="3" s="1"/>
  <c r="P28" i="3"/>
  <c r="V28" i="3" s="1"/>
  <c r="X28" i="3" s="1"/>
  <c r="Y28" i="3" s="1"/>
  <c r="W29" i="10"/>
  <c r="W28" i="10"/>
  <c r="P29" i="10"/>
  <c r="V29" i="10" s="1"/>
  <c r="P28" i="10"/>
  <c r="V28" i="10" s="1"/>
  <c r="X28" i="10" s="1"/>
  <c r="Y28" i="10" s="1"/>
  <c r="P30" i="5"/>
  <c r="V30" i="5" s="1"/>
  <c r="W30" i="5"/>
  <c r="W29" i="5"/>
  <c r="P29" i="5"/>
  <c r="V29" i="5" s="1"/>
  <c r="X29" i="5" s="1"/>
  <c r="Y29" i="5" s="1"/>
  <c r="P32" i="9"/>
  <c r="P31" i="9"/>
  <c r="V31" i="9" s="1"/>
  <c r="X31" i="9" s="1"/>
  <c r="Y31" i="9" s="1"/>
  <c r="W32" i="9"/>
  <c r="V32" i="9"/>
  <c r="W31" i="9"/>
  <c r="W27" i="4"/>
  <c r="W26" i="4"/>
  <c r="W25" i="4"/>
  <c r="P27" i="4"/>
  <c r="V27" i="4" s="1"/>
  <c r="P26" i="4"/>
  <c r="V26" i="4" s="1"/>
  <c r="P25" i="4"/>
  <c r="V25" i="4" s="1"/>
  <c r="X25" i="4" s="1"/>
  <c r="Y25" i="4" s="1"/>
  <c r="P30" i="11"/>
  <c r="V30" i="11" s="1"/>
  <c r="P29" i="11"/>
  <c r="V29" i="11" s="1"/>
  <c r="W30" i="11"/>
  <c r="W29" i="11"/>
  <c r="W28" i="11"/>
  <c r="P28" i="11"/>
  <c r="V28" i="11" s="1"/>
  <c r="X28" i="11" s="1"/>
  <c r="Y28" i="11" s="1"/>
  <c r="X35" i="2" l="1"/>
  <c r="Y35" i="2" s="1"/>
  <c r="X33" i="11"/>
  <c r="Y33" i="11" s="1"/>
  <c r="X30" i="4"/>
  <c r="Y30" i="4" s="1"/>
  <c r="X31" i="7"/>
  <c r="Y31" i="7" s="1"/>
  <c r="X33" i="5"/>
  <c r="Y33" i="5" s="1"/>
  <c r="X25" i="6"/>
  <c r="Y25" i="6" s="1"/>
  <c r="X35" i="9"/>
  <c r="Y35" i="9" s="1"/>
  <c r="X29" i="11"/>
  <c r="Y29" i="11" s="1"/>
  <c r="X24" i="6"/>
  <c r="Y24" i="6" s="1"/>
  <c r="X32" i="5"/>
  <c r="Y32" i="5" s="1"/>
  <c r="X29" i="3"/>
  <c r="Y29" i="3" s="1"/>
  <c r="X29" i="10"/>
  <c r="Y29" i="10" s="1"/>
  <c r="X27" i="4"/>
  <c r="Y27" i="4" s="1"/>
  <c r="X30" i="11"/>
  <c r="Y30" i="11" s="1"/>
  <c r="X30" i="5"/>
  <c r="Y30" i="5" s="1"/>
  <c r="X32" i="9"/>
  <c r="Y32" i="9" s="1"/>
  <c r="X26" i="4"/>
  <c r="Y26" i="4" s="1"/>
  <c r="P26" i="3"/>
  <c r="V26" i="3" s="1"/>
  <c r="P25" i="3"/>
  <c r="W32" i="2"/>
  <c r="W31" i="2"/>
  <c r="W30" i="2"/>
  <c r="W29" i="2"/>
  <c r="W28" i="2"/>
  <c r="P32" i="2"/>
  <c r="V32" i="2" s="1"/>
  <c r="P31" i="2"/>
  <c r="V31" i="2" s="1"/>
  <c r="P30" i="2"/>
  <c r="V30" i="2" s="1"/>
  <c r="P29" i="2"/>
  <c r="V29" i="2" s="1"/>
  <c r="P28" i="2"/>
  <c r="V28" i="2" s="1"/>
  <c r="P24" i="3"/>
  <c r="V24" i="3" s="1"/>
  <c r="P27" i="2"/>
  <c r="P29" i="7"/>
  <c r="P28" i="7"/>
  <c r="V28" i="7" s="1"/>
  <c r="P27" i="7"/>
  <c r="V27" i="7" s="1"/>
  <c r="P26" i="7"/>
  <c r="V26" i="7" s="1"/>
  <c r="P25" i="7"/>
  <c r="V25" i="7" s="1"/>
  <c r="P24" i="7"/>
  <c r="V24" i="7" s="1"/>
  <c r="W28" i="7"/>
  <c r="W27" i="7"/>
  <c r="W26" i="7"/>
  <c r="W25" i="7"/>
  <c r="W24" i="7"/>
  <c r="W23" i="7"/>
  <c r="P23" i="7"/>
  <c r="V23" i="7" s="1"/>
  <c r="X23" i="7" s="1"/>
  <c r="Y23" i="7" s="1"/>
  <c r="W26" i="3"/>
  <c r="W25" i="3"/>
  <c r="V25" i="3"/>
  <c r="W24" i="3"/>
  <c r="W23" i="3"/>
  <c r="P23" i="3"/>
  <c r="V23" i="3" s="1"/>
  <c r="X23" i="3" s="1"/>
  <c r="Y23" i="3" s="1"/>
  <c r="X32" i="2" l="1"/>
  <c r="Y32" i="2" s="1"/>
  <c r="X28" i="7"/>
  <c r="Y28" i="7" s="1"/>
  <c r="X31" i="2"/>
  <c r="Y31" i="2" s="1"/>
  <c r="X27" i="7"/>
  <c r="Y27" i="7" s="1"/>
  <c r="X30" i="2"/>
  <c r="Y30" i="2" s="1"/>
  <c r="X26" i="7"/>
  <c r="Y26" i="7" s="1"/>
  <c r="X26" i="3"/>
  <c r="Y26" i="3" s="1"/>
  <c r="X29" i="2"/>
  <c r="Y29" i="2" s="1"/>
  <c r="X25" i="7"/>
  <c r="Y25" i="7" s="1"/>
  <c r="X25" i="3"/>
  <c r="Y25" i="3" s="1"/>
  <c r="X28" i="2"/>
  <c r="Y28" i="2" s="1"/>
  <c r="X24" i="7"/>
  <c r="Y24" i="7" s="1"/>
  <c r="X24" i="3"/>
  <c r="Y24" i="3" s="1"/>
  <c r="W21" i="7"/>
  <c r="P21" i="7"/>
  <c r="V21" i="7" s="1"/>
  <c r="X21" i="7" s="1"/>
  <c r="Y21" i="7" s="1"/>
  <c r="P26" i="11" l="1"/>
  <c r="P25" i="11"/>
  <c r="V25" i="11" s="1"/>
  <c r="P24" i="11"/>
  <c r="V24" i="11" s="1"/>
  <c r="W28" i="5"/>
  <c r="W27" i="5"/>
  <c r="W26" i="5"/>
  <c r="W25" i="5"/>
  <c r="W24" i="5"/>
  <c r="P28" i="5"/>
  <c r="V28" i="5" s="1"/>
  <c r="V27" i="5"/>
  <c r="P26" i="5"/>
  <c r="V26" i="5" s="1"/>
  <c r="P25" i="5"/>
  <c r="V25" i="5" s="1"/>
  <c r="P24" i="5"/>
  <c r="V24" i="5" s="1"/>
  <c r="P30" i="9"/>
  <c r="V30" i="9" s="1"/>
  <c r="P29" i="9"/>
  <c r="V29" i="9" s="1"/>
  <c r="P28" i="9"/>
  <c r="V28" i="9" s="1"/>
  <c r="P27" i="9"/>
  <c r="V27" i="9" s="1"/>
  <c r="W29" i="9"/>
  <c r="W28" i="9"/>
  <c r="W27" i="9"/>
  <c r="W26" i="9"/>
  <c r="P26" i="9"/>
  <c r="V26" i="9" s="1"/>
  <c r="P22" i="7"/>
  <c r="V22" i="7" s="1"/>
  <c r="W11" i="13"/>
  <c r="W10" i="13"/>
  <c r="W9" i="13"/>
  <c r="W8" i="13"/>
  <c r="W7" i="13"/>
  <c r="W6" i="13"/>
  <c r="V6" i="13"/>
  <c r="X6" i="13" s="1"/>
  <c r="Y6" i="13" s="1"/>
  <c r="P10" i="13"/>
  <c r="V10" i="13" s="1"/>
  <c r="P9" i="13"/>
  <c r="V9" i="13" s="1"/>
  <c r="P8" i="13"/>
  <c r="V8" i="13" s="1"/>
  <c r="P7" i="13"/>
  <c r="V7" i="13" s="1"/>
  <c r="P6" i="13"/>
  <c r="W27" i="10"/>
  <c r="W26" i="10"/>
  <c r="W25" i="10"/>
  <c r="W24" i="10"/>
  <c r="W23" i="10"/>
  <c r="P26" i="10"/>
  <c r="V26" i="10" s="1"/>
  <c r="P25" i="10"/>
  <c r="V25" i="10" s="1"/>
  <c r="P24" i="10"/>
  <c r="V24" i="10" s="1"/>
  <c r="P23" i="10"/>
  <c r="V23" i="10" s="1"/>
  <c r="P23" i="11"/>
  <c r="V23" i="11" s="1"/>
  <c r="W23" i="5"/>
  <c r="P23" i="5"/>
  <c r="V23" i="5" s="1"/>
  <c r="I6" i="1"/>
  <c r="P20" i="7"/>
  <c r="V20" i="7" s="1"/>
  <c r="W29" i="7"/>
  <c r="W22" i="7"/>
  <c r="W20" i="7"/>
  <c r="W19" i="7"/>
  <c r="P19" i="7"/>
  <c r="V19" i="7" s="1"/>
  <c r="X19" i="7" s="1"/>
  <c r="Y19" i="7" s="1"/>
  <c r="P22" i="11"/>
  <c r="V22" i="11" s="1"/>
  <c r="V27" i="2"/>
  <c r="P26" i="2"/>
  <c r="V26" i="2" s="1"/>
  <c r="P25" i="2"/>
  <c r="V25" i="2" s="1"/>
  <c r="P24" i="2"/>
  <c r="V24" i="2" s="1"/>
  <c r="P23" i="2"/>
  <c r="V23" i="2" s="1"/>
  <c r="P22" i="2"/>
  <c r="V22" i="2" s="1"/>
  <c r="P21" i="2"/>
  <c r="V21" i="2" s="1"/>
  <c r="P20" i="2"/>
  <c r="V20" i="2" s="1"/>
  <c r="P19" i="2"/>
  <c r="W30" i="9"/>
  <c r="W25" i="9"/>
  <c r="W24" i="9"/>
  <c r="W23" i="9"/>
  <c r="W22" i="9"/>
  <c r="P25" i="9"/>
  <c r="V25" i="9" s="1"/>
  <c r="P24" i="9"/>
  <c r="V24" i="9" s="1"/>
  <c r="P23" i="9"/>
  <c r="V23" i="9" s="1"/>
  <c r="P22" i="9"/>
  <c r="V22" i="9" s="1"/>
  <c r="P21" i="11"/>
  <c r="V21" i="11" s="1"/>
  <c r="W15" i="1"/>
  <c r="V15" i="1"/>
  <c r="W27" i="11"/>
  <c r="W26" i="11"/>
  <c r="V26" i="11"/>
  <c r="W25" i="11"/>
  <c r="W24" i="11"/>
  <c r="W23" i="11"/>
  <c r="W22" i="11"/>
  <c r="W21" i="11"/>
  <c r="W27" i="2"/>
  <c r="W26" i="2"/>
  <c r="W25" i="2"/>
  <c r="W24" i="2"/>
  <c r="W23" i="2"/>
  <c r="W22" i="2"/>
  <c r="W21" i="2"/>
  <c r="W20" i="2"/>
  <c r="W21" i="9"/>
  <c r="W20" i="9"/>
  <c r="W19" i="9"/>
  <c r="W18" i="9"/>
  <c r="P21" i="9"/>
  <c r="V21" i="9" s="1"/>
  <c r="P20" i="9"/>
  <c r="V20" i="9" s="1"/>
  <c r="P19" i="9"/>
  <c r="V19" i="9" s="1"/>
  <c r="X19" i="9" s="1"/>
  <c r="Y19" i="9" s="1"/>
  <c r="P18" i="9"/>
  <c r="V18" i="9" s="1"/>
  <c r="X18" i="9" s="1"/>
  <c r="Y18" i="9" s="1"/>
  <c r="X23" i="10" l="1"/>
  <c r="Y23" i="10" s="1"/>
  <c r="X22" i="9"/>
  <c r="Y22" i="9" s="1"/>
  <c r="X24" i="5"/>
  <c r="Y24" i="5" s="1"/>
  <c r="X23" i="5"/>
  <c r="Y23" i="5" s="1"/>
  <c r="X26" i="9"/>
  <c r="Y26" i="9" s="1"/>
  <c r="X23" i="9"/>
  <c r="Y23" i="9" s="1"/>
  <c r="X22" i="11"/>
  <c r="Y22" i="11" s="1"/>
  <c r="X28" i="5"/>
  <c r="Y28" i="5" s="1"/>
  <c r="X10" i="13"/>
  <c r="Y10" i="13" s="1"/>
  <c r="X27" i="5"/>
  <c r="Y27" i="5" s="1"/>
  <c r="X29" i="9"/>
  <c r="Y29" i="9" s="1"/>
  <c r="X9" i="13"/>
  <c r="Y9" i="13" s="1"/>
  <c r="X26" i="10"/>
  <c r="Y26" i="10" s="1"/>
  <c r="X26" i="11"/>
  <c r="Y26" i="11" s="1"/>
  <c r="X20" i="2"/>
  <c r="Y20" i="2" s="1"/>
  <c r="X26" i="5"/>
  <c r="Y26" i="5" s="1"/>
  <c r="X28" i="9"/>
  <c r="Y28" i="9" s="1"/>
  <c r="X8" i="13"/>
  <c r="Y8" i="13" s="1"/>
  <c r="X25" i="10"/>
  <c r="Y25" i="10" s="1"/>
  <c r="X25" i="11"/>
  <c r="Y25" i="11" s="1"/>
  <c r="X27" i="2"/>
  <c r="Y27" i="2" s="1"/>
  <c r="X25" i="5"/>
  <c r="Y25" i="5" s="1"/>
  <c r="X27" i="9"/>
  <c r="Y27" i="9" s="1"/>
  <c r="X7" i="13"/>
  <c r="Y7" i="13" s="1"/>
  <c r="X26" i="2"/>
  <c r="Y26" i="2" s="1"/>
  <c r="X24" i="10"/>
  <c r="Y24" i="10" s="1"/>
  <c r="X24" i="11"/>
  <c r="Y24" i="11" s="1"/>
  <c r="X30" i="9"/>
  <c r="Y30" i="9" s="1"/>
  <c r="X20" i="9"/>
  <c r="Y20" i="9" s="1"/>
  <c r="X22" i="7"/>
  <c r="Y22" i="7" s="1"/>
  <c r="X15" i="1"/>
  <c r="Y15" i="1" s="1"/>
  <c r="X23" i="11"/>
  <c r="Y23" i="11" s="1"/>
  <c r="X25" i="2"/>
  <c r="Y25" i="2" s="1"/>
  <c r="X25" i="9"/>
  <c r="Y25" i="9" s="1"/>
  <c r="X24" i="2"/>
  <c r="Y24" i="2" s="1"/>
  <c r="X24" i="9"/>
  <c r="Y24" i="9" s="1"/>
  <c r="X20" i="7"/>
  <c r="Y20" i="7" s="1"/>
  <c r="X23" i="2"/>
  <c r="Y23" i="2" s="1"/>
  <c r="X22" i="2"/>
  <c r="Y22" i="2" s="1"/>
  <c r="X21" i="11"/>
  <c r="Y21" i="11" s="1"/>
  <c r="X21" i="2"/>
  <c r="Y21" i="2" s="1"/>
  <c r="X21" i="9"/>
  <c r="Y21" i="9" s="1"/>
  <c r="W20" i="11"/>
  <c r="W19" i="11"/>
  <c r="W18" i="11"/>
  <c r="W17" i="11"/>
  <c r="W16" i="11"/>
  <c r="W15" i="11"/>
  <c r="P27" i="11"/>
  <c r="V27" i="11" s="1"/>
  <c r="X27" i="11" s="1"/>
  <c r="Y27" i="11" s="1"/>
  <c r="P20" i="11"/>
  <c r="V20" i="11" s="1"/>
  <c r="P19" i="11"/>
  <c r="V19" i="11" s="1"/>
  <c r="P18" i="11"/>
  <c r="V18" i="11" s="1"/>
  <c r="P17" i="11"/>
  <c r="V17" i="11" s="1"/>
  <c r="P16" i="11"/>
  <c r="V16" i="11" s="1"/>
  <c r="P15" i="11"/>
  <c r="V15" i="11" s="1"/>
  <c r="P13" i="3"/>
  <c r="V13" i="3" s="1"/>
  <c r="W22" i="10"/>
  <c r="W21" i="10"/>
  <c r="W20" i="10"/>
  <c r="W19" i="10"/>
  <c r="W18" i="10"/>
  <c r="W17" i="10"/>
  <c r="W16" i="10"/>
  <c r="W15" i="10"/>
  <c r="W14" i="10"/>
  <c r="W13" i="10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P22" i="5"/>
  <c r="V22" i="5" s="1"/>
  <c r="P21" i="5"/>
  <c r="V21" i="5" s="1"/>
  <c r="P20" i="5"/>
  <c r="V20" i="5" s="1"/>
  <c r="P19" i="5"/>
  <c r="V19" i="5" s="1"/>
  <c r="P18" i="5"/>
  <c r="V18" i="5" s="1"/>
  <c r="P17" i="5"/>
  <c r="V17" i="5" s="1"/>
  <c r="P16" i="5"/>
  <c r="V16" i="5" s="1"/>
  <c r="P15" i="5"/>
  <c r="V15" i="5" s="1"/>
  <c r="P14" i="5"/>
  <c r="V14" i="5" s="1"/>
  <c r="P13" i="5"/>
  <c r="V13" i="5" s="1"/>
  <c r="P12" i="5"/>
  <c r="V12" i="5" s="1"/>
  <c r="P11" i="5"/>
  <c r="V11" i="5" s="1"/>
  <c r="P10" i="5"/>
  <c r="V10" i="5" s="1"/>
  <c r="W12" i="10"/>
  <c r="C33" i="10"/>
  <c r="D33" i="10"/>
  <c r="W14" i="11"/>
  <c r="W13" i="11"/>
  <c r="W12" i="11"/>
  <c r="W11" i="11"/>
  <c r="W10" i="11"/>
  <c r="P14" i="11"/>
  <c r="V14" i="11" s="1"/>
  <c r="P13" i="11"/>
  <c r="V13" i="11" s="1"/>
  <c r="P12" i="11"/>
  <c r="V12" i="11" s="1"/>
  <c r="P11" i="11"/>
  <c r="V11" i="11" s="1"/>
  <c r="W18" i="7"/>
  <c r="W17" i="7"/>
  <c r="W16" i="7"/>
  <c r="W15" i="7"/>
  <c r="W14" i="7"/>
  <c r="W13" i="7"/>
  <c r="W12" i="7"/>
  <c r="W11" i="7"/>
  <c r="W10" i="7"/>
  <c r="V29" i="7"/>
  <c r="X29" i="7" s="1"/>
  <c r="Y29" i="7" s="1"/>
  <c r="P18" i="7"/>
  <c r="V18" i="7" s="1"/>
  <c r="P17" i="7"/>
  <c r="V17" i="7" s="1"/>
  <c r="P16" i="7"/>
  <c r="V16" i="7" s="1"/>
  <c r="P15" i="7"/>
  <c r="V15" i="7" s="1"/>
  <c r="P14" i="7"/>
  <c r="V14" i="7" s="1"/>
  <c r="P13" i="7"/>
  <c r="V13" i="7" s="1"/>
  <c r="P12" i="7"/>
  <c r="V12" i="7" s="1"/>
  <c r="P11" i="7"/>
  <c r="V11" i="7" s="1"/>
  <c r="P10" i="7"/>
  <c r="V10" i="7" s="1"/>
  <c r="W9" i="7"/>
  <c r="P9" i="7"/>
  <c r="V9" i="7" s="1"/>
  <c r="W19" i="2"/>
  <c r="W18" i="2"/>
  <c r="W17" i="2"/>
  <c r="W16" i="2"/>
  <c r="W15" i="2"/>
  <c r="W14" i="2"/>
  <c r="W13" i="2"/>
  <c r="W12" i="2"/>
  <c r="W11" i="2"/>
  <c r="W10" i="2"/>
  <c r="W9" i="2"/>
  <c r="P8" i="10"/>
  <c r="P7" i="10"/>
  <c r="P6" i="10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V20" i="6"/>
  <c r="V12" i="6"/>
  <c r="P22" i="6"/>
  <c r="V22" i="6" s="1"/>
  <c r="P21" i="6"/>
  <c r="V21" i="6" s="1"/>
  <c r="P20" i="6"/>
  <c r="P19" i="6"/>
  <c r="V19" i="6" s="1"/>
  <c r="P18" i="6"/>
  <c r="V18" i="6" s="1"/>
  <c r="P17" i="6"/>
  <c r="V17" i="6" s="1"/>
  <c r="P16" i="6"/>
  <c r="V16" i="6" s="1"/>
  <c r="P15" i="6"/>
  <c r="V15" i="6" s="1"/>
  <c r="P14" i="6"/>
  <c r="V14" i="6" s="1"/>
  <c r="P13" i="6"/>
  <c r="V13" i="6" s="1"/>
  <c r="P12" i="6"/>
  <c r="P11" i="6"/>
  <c r="V11" i="6" s="1"/>
  <c r="P10" i="6"/>
  <c r="V10" i="6" s="1"/>
  <c r="P9" i="6"/>
  <c r="V9" i="6" s="1"/>
  <c r="P8" i="6"/>
  <c r="V8" i="6" s="1"/>
  <c r="P7" i="6"/>
  <c r="V7" i="6" s="1"/>
  <c r="P6" i="6"/>
  <c r="V6" i="6" s="1"/>
  <c r="Y6" i="12"/>
  <c r="X5" i="12"/>
  <c r="X6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W8" i="12"/>
  <c r="W7" i="12"/>
  <c r="W6" i="12"/>
  <c r="V24" i="12"/>
  <c r="X24" i="12" s="1"/>
  <c r="Y24" i="12" s="1"/>
  <c r="V15" i="12"/>
  <c r="V10" i="12"/>
  <c r="X10" i="12" s="1"/>
  <c r="Y10" i="12" s="1"/>
  <c r="V8" i="12"/>
  <c r="V6" i="12"/>
  <c r="P24" i="12"/>
  <c r="P23" i="12"/>
  <c r="V23" i="12" s="1"/>
  <c r="P22" i="12"/>
  <c r="V22" i="12" s="1"/>
  <c r="P21" i="12"/>
  <c r="V21" i="12" s="1"/>
  <c r="P20" i="12"/>
  <c r="V20" i="12" s="1"/>
  <c r="P19" i="12"/>
  <c r="V19" i="12" s="1"/>
  <c r="P18" i="12"/>
  <c r="V18" i="12" s="1"/>
  <c r="X18" i="12" s="1"/>
  <c r="Y18" i="12" s="1"/>
  <c r="P17" i="12"/>
  <c r="V17" i="12" s="1"/>
  <c r="P16" i="12"/>
  <c r="V16" i="12" s="1"/>
  <c r="P15" i="12"/>
  <c r="P14" i="12"/>
  <c r="V14" i="12" s="1"/>
  <c r="P13" i="12"/>
  <c r="V13" i="12" s="1"/>
  <c r="P12" i="12"/>
  <c r="V12" i="12" s="1"/>
  <c r="X12" i="12" s="1"/>
  <c r="Y12" i="12" s="1"/>
  <c r="P11" i="12"/>
  <c r="V11" i="12" s="1"/>
  <c r="P10" i="12"/>
  <c r="P9" i="12"/>
  <c r="V9" i="12" s="1"/>
  <c r="X9" i="12" s="1"/>
  <c r="Y9" i="12" s="1"/>
  <c r="P8" i="12"/>
  <c r="P7" i="12"/>
  <c r="V7" i="12" s="1"/>
  <c r="X7" i="12" s="1"/>
  <c r="Y7" i="12" s="1"/>
  <c r="P6" i="12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P24" i="4"/>
  <c r="V24" i="4" s="1"/>
  <c r="P23" i="4"/>
  <c r="V23" i="4" s="1"/>
  <c r="P22" i="4"/>
  <c r="V22" i="4" s="1"/>
  <c r="P21" i="4"/>
  <c r="V21" i="4" s="1"/>
  <c r="P20" i="4"/>
  <c r="V20" i="4" s="1"/>
  <c r="P19" i="4"/>
  <c r="V19" i="4" s="1"/>
  <c r="P18" i="4"/>
  <c r="V18" i="4" s="1"/>
  <c r="P17" i="4"/>
  <c r="V17" i="4" s="1"/>
  <c r="P16" i="4"/>
  <c r="V16" i="4" s="1"/>
  <c r="P15" i="4"/>
  <c r="V15" i="4" s="1"/>
  <c r="P14" i="4"/>
  <c r="V14" i="4" s="1"/>
  <c r="P13" i="4"/>
  <c r="V13" i="4" s="1"/>
  <c r="P12" i="4"/>
  <c r="V12" i="4" s="1"/>
  <c r="P11" i="4"/>
  <c r="V11" i="4" s="1"/>
  <c r="P10" i="4"/>
  <c r="V10" i="4" s="1"/>
  <c r="P9" i="4"/>
  <c r="V9" i="4" s="1"/>
  <c r="P8" i="4"/>
  <c r="V8" i="4" s="1"/>
  <c r="P7" i="4"/>
  <c r="V7" i="4" s="1"/>
  <c r="P6" i="4"/>
  <c r="V6" i="4" s="1"/>
  <c r="X6" i="4" s="1"/>
  <c r="Y6" i="4" s="1"/>
  <c r="P5" i="4"/>
  <c r="V5" i="4" s="1"/>
  <c r="X5" i="4" s="1"/>
  <c r="Y5" i="4" s="1"/>
  <c r="W27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P32" i="3"/>
  <c r="V32" i="3" s="1"/>
  <c r="X32" i="3" s="1"/>
  <c r="Y32" i="3" s="1"/>
  <c r="P27" i="3"/>
  <c r="V27" i="3" s="1"/>
  <c r="P22" i="3"/>
  <c r="V22" i="3" s="1"/>
  <c r="P21" i="3"/>
  <c r="V21" i="3" s="1"/>
  <c r="P20" i="3"/>
  <c r="V20" i="3" s="1"/>
  <c r="P19" i="3"/>
  <c r="V19" i="3" s="1"/>
  <c r="P18" i="3"/>
  <c r="V18" i="3" s="1"/>
  <c r="P17" i="3"/>
  <c r="V17" i="3" s="1"/>
  <c r="P16" i="3"/>
  <c r="V16" i="3" s="1"/>
  <c r="P15" i="3"/>
  <c r="V15" i="3" s="1"/>
  <c r="P14" i="3"/>
  <c r="V14" i="3" s="1"/>
  <c r="P12" i="3"/>
  <c r="V12" i="3" s="1"/>
  <c r="P11" i="3"/>
  <c r="V11" i="3" s="1"/>
  <c r="P10" i="3"/>
  <c r="V10" i="3" s="1"/>
  <c r="P9" i="3"/>
  <c r="V9" i="3" s="1"/>
  <c r="P8" i="3"/>
  <c r="V8" i="3" s="1"/>
  <c r="P7" i="3"/>
  <c r="V7" i="3" s="1"/>
  <c r="P6" i="3"/>
  <c r="V6" i="3" s="1"/>
  <c r="P5" i="3"/>
  <c r="V5" i="3" s="1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P17" i="9"/>
  <c r="V17" i="9" s="1"/>
  <c r="P16" i="9"/>
  <c r="V16" i="9" s="1"/>
  <c r="P15" i="9"/>
  <c r="V15" i="9" s="1"/>
  <c r="P14" i="9"/>
  <c r="V14" i="9" s="1"/>
  <c r="P13" i="9"/>
  <c r="V13" i="9" s="1"/>
  <c r="P12" i="9"/>
  <c r="V12" i="9" s="1"/>
  <c r="P11" i="9"/>
  <c r="V11" i="9" s="1"/>
  <c r="P10" i="9"/>
  <c r="V10" i="9" s="1"/>
  <c r="P9" i="9"/>
  <c r="V9" i="9" s="1"/>
  <c r="P8" i="9"/>
  <c r="V8" i="9" s="1"/>
  <c r="P7" i="9"/>
  <c r="V7" i="9" s="1"/>
  <c r="P6" i="9"/>
  <c r="V6" i="9" s="1"/>
  <c r="Y17" i="14"/>
  <c r="Y16" i="14"/>
  <c r="Y15" i="14"/>
  <c r="Y14" i="14"/>
  <c r="X17" i="14"/>
  <c r="X16" i="14"/>
  <c r="X15" i="14"/>
  <c r="X14" i="14"/>
  <c r="W17" i="14"/>
  <c r="W16" i="14"/>
  <c r="W15" i="14"/>
  <c r="W14" i="14"/>
  <c r="W13" i="14"/>
  <c r="X13" i="14" s="1"/>
  <c r="Y13" i="14" s="1"/>
  <c r="W12" i="14"/>
  <c r="W11" i="14"/>
  <c r="W10" i="14"/>
  <c r="W9" i="14"/>
  <c r="W8" i="14"/>
  <c r="W7" i="14"/>
  <c r="W6" i="14"/>
  <c r="V17" i="14"/>
  <c r="V16" i="14"/>
  <c r="V15" i="14"/>
  <c r="V14" i="14"/>
  <c r="V13" i="14"/>
  <c r="V10" i="14"/>
  <c r="X10" i="14" s="1"/>
  <c r="Y10" i="14" s="1"/>
  <c r="V9" i="14"/>
  <c r="X9" i="14" s="1"/>
  <c r="Y9" i="14" s="1"/>
  <c r="V7" i="14"/>
  <c r="X7" i="14" s="1"/>
  <c r="Y7" i="14" s="1"/>
  <c r="V6" i="14"/>
  <c r="X6" i="14" s="1"/>
  <c r="Y6" i="14" s="1"/>
  <c r="P17" i="14"/>
  <c r="P16" i="14"/>
  <c r="P15" i="14"/>
  <c r="P14" i="14"/>
  <c r="P13" i="14"/>
  <c r="P12" i="14"/>
  <c r="V12" i="14" s="1"/>
  <c r="P11" i="14"/>
  <c r="V11" i="14" s="1"/>
  <c r="P10" i="14"/>
  <c r="P9" i="14"/>
  <c r="P8" i="14"/>
  <c r="V8" i="14" s="1"/>
  <c r="P7" i="14"/>
  <c r="P6" i="14"/>
  <c r="W8" i="10"/>
  <c r="W7" i="10"/>
  <c r="W6" i="10"/>
  <c r="V8" i="10"/>
  <c r="V7" i="10"/>
  <c r="V6" i="10"/>
  <c r="P21" i="10"/>
  <c r="V21" i="10" s="1"/>
  <c r="P20" i="10"/>
  <c r="V20" i="10" s="1"/>
  <c r="P19" i="10"/>
  <c r="V19" i="10" s="1"/>
  <c r="P18" i="10"/>
  <c r="V18" i="10" s="1"/>
  <c r="P17" i="10"/>
  <c r="V17" i="10" s="1"/>
  <c r="P16" i="10"/>
  <c r="V16" i="10" s="1"/>
  <c r="P15" i="10"/>
  <c r="V15" i="10" s="1"/>
  <c r="P14" i="10"/>
  <c r="V14" i="10" s="1"/>
  <c r="P13" i="10"/>
  <c r="V13" i="10" s="1"/>
  <c r="P12" i="10"/>
  <c r="V12" i="10" s="1"/>
  <c r="X12" i="10" s="1"/>
  <c r="Y12" i="10" s="1"/>
  <c r="P11" i="10"/>
  <c r="P10" i="10"/>
  <c r="P9" i="10"/>
  <c r="W9" i="11"/>
  <c r="W8" i="11"/>
  <c r="W7" i="11"/>
  <c r="W6" i="11"/>
  <c r="P10" i="11"/>
  <c r="V10" i="11" s="1"/>
  <c r="P9" i="11"/>
  <c r="V9" i="11" s="1"/>
  <c r="P8" i="11"/>
  <c r="V8" i="11" s="1"/>
  <c r="P7" i="11"/>
  <c r="V7" i="11" s="1"/>
  <c r="P6" i="11"/>
  <c r="V6" i="11" s="1"/>
  <c r="W8" i="2"/>
  <c r="W7" i="2"/>
  <c r="W6" i="2"/>
  <c r="P9" i="2"/>
  <c r="V9" i="2" s="1"/>
  <c r="P8" i="2"/>
  <c r="V8" i="2" s="1"/>
  <c r="P7" i="2"/>
  <c r="V7" i="2" s="1"/>
  <c r="P6" i="2"/>
  <c r="V6" i="2" s="1"/>
  <c r="W8" i="7"/>
  <c r="W7" i="7"/>
  <c r="W6" i="7"/>
  <c r="W5" i="7"/>
  <c r="P8" i="7"/>
  <c r="V8" i="7" s="1"/>
  <c r="P7" i="7"/>
  <c r="V7" i="7" s="1"/>
  <c r="P6" i="7"/>
  <c r="V6" i="7" s="1"/>
  <c r="P5" i="7"/>
  <c r="V5" i="7" s="1"/>
  <c r="P3" i="8"/>
  <c r="X11" i="4" l="1"/>
  <c r="Y11" i="4" s="1"/>
  <c r="X23" i="4"/>
  <c r="Y23" i="4" s="1"/>
  <c r="X9" i="4"/>
  <c r="Y9" i="4" s="1"/>
  <c r="X23" i="12"/>
  <c r="Y23" i="12" s="1"/>
  <c r="X22" i="6"/>
  <c r="Y22" i="6" s="1"/>
  <c r="X19" i="3"/>
  <c r="Y19" i="3" s="1"/>
  <c r="X20" i="3"/>
  <c r="Y20" i="3" s="1"/>
  <c r="X14" i="10"/>
  <c r="Y14" i="10" s="1"/>
  <c r="X8" i="10"/>
  <c r="Y8" i="10" s="1"/>
  <c r="X13" i="10"/>
  <c r="Y13" i="10" s="1"/>
  <c r="X15" i="10"/>
  <c r="Y15" i="10" s="1"/>
  <c r="X21" i="6"/>
  <c r="Y21" i="6" s="1"/>
  <c r="X12" i="5"/>
  <c r="Y12" i="5" s="1"/>
  <c r="X10" i="11"/>
  <c r="Y10" i="11" s="1"/>
  <c r="X24" i="4"/>
  <c r="Y24" i="4" s="1"/>
  <c r="X20" i="6"/>
  <c r="Y20" i="6" s="1"/>
  <c r="X19" i="6"/>
  <c r="Y19" i="6" s="1"/>
  <c r="X18" i="6"/>
  <c r="Y18" i="6" s="1"/>
  <c r="X9" i="2"/>
  <c r="Y9" i="2" s="1"/>
  <c r="X22" i="4"/>
  <c r="Y22" i="4" s="1"/>
  <c r="X17" i="6"/>
  <c r="Y17" i="6" s="1"/>
  <c r="X9" i="7"/>
  <c r="Y9" i="7" s="1"/>
  <c r="X13" i="3"/>
  <c r="Y13" i="3" s="1"/>
  <c r="X6" i="3"/>
  <c r="Y6" i="3" s="1"/>
  <c r="X27" i="3"/>
  <c r="Y27" i="3" s="1"/>
  <c r="X16" i="3"/>
  <c r="Y16" i="3" s="1"/>
  <c r="X11" i="3"/>
  <c r="Y11" i="3" s="1"/>
  <c r="X21" i="4"/>
  <c r="Y21" i="4" s="1"/>
  <c r="X16" i="6"/>
  <c r="Y16" i="6" s="1"/>
  <c r="X16" i="10"/>
  <c r="Y16" i="10" s="1"/>
  <c r="X17" i="10"/>
  <c r="Y17" i="10" s="1"/>
  <c r="X6" i="10"/>
  <c r="Y6" i="10" s="1"/>
  <c r="X7" i="10"/>
  <c r="Y7" i="10" s="1"/>
  <c r="X18" i="10"/>
  <c r="Y18" i="10" s="1"/>
  <c r="X19" i="10"/>
  <c r="Y19" i="10" s="1"/>
  <c r="X20" i="4"/>
  <c r="Y20" i="4" s="1"/>
  <c r="X15" i="6"/>
  <c r="Y15" i="6" s="1"/>
  <c r="X14" i="5"/>
  <c r="Y14" i="5" s="1"/>
  <c r="X19" i="4"/>
  <c r="Y19" i="4" s="1"/>
  <c r="X14" i="6"/>
  <c r="Y14" i="6" s="1"/>
  <c r="X22" i="5"/>
  <c r="Y22" i="5" s="1"/>
  <c r="X22" i="12"/>
  <c r="Y22" i="12" s="1"/>
  <c r="X21" i="10"/>
  <c r="Y21" i="10" s="1"/>
  <c r="X18" i="4"/>
  <c r="Y18" i="4" s="1"/>
  <c r="X22" i="3"/>
  <c r="Y22" i="3" s="1"/>
  <c r="X21" i="5"/>
  <c r="Y21" i="5" s="1"/>
  <c r="X13" i="7"/>
  <c r="Y13" i="7" s="1"/>
  <c r="X13" i="6"/>
  <c r="Y13" i="6" s="1"/>
  <c r="X20" i="10"/>
  <c r="Y20" i="10" s="1"/>
  <c r="X17" i="4"/>
  <c r="Y17" i="4" s="1"/>
  <c r="X21" i="3"/>
  <c r="Y21" i="3" s="1"/>
  <c r="X20" i="5"/>
  <c r="Y20" i="5" s="1"/>
  <c r="X18" i="7"/>
  <c r="Y18" i="7" s="1"/>
  <c r="X21" i="12"/>
  <c r="Y21" i="12" s="1"/>
  <c r="X12" i="6"/>
  <c r="Y12" i="6" s="1"/>
  <c r="X16" i="4"/>
  <c r="Y16" i="4" s="1"/>
  <c r="X19" i="5"/>
  <c r="Y19" i="5" s="1"/>
  <c r="X17" i="7"/>
  <c r="Y17" i="7" s="1"/>
  <c r="X20" i="12"/>
  <c r="Y20" i="12" s="1"/>
  <c r="X11" i="6"/>
  <c r="Y11" i="6" s="1"/>
  <c r="X15" i="4"/>
  <c r="Y15" i="4" s="1"/>
  <c r="X20" i="11"/>
  <c r="Y20" i="11" s="1"/>
  <c r="X15" i="11"/>
  <c r="Y15" i="11" s="1"/>
  <c r="X18" i="5"/>
  <c r="Y18" i="5" s="1"/>
  <c r="X19" i="12"/>
  <c r="Y19" i="12" s="1"/>
  <c r="X19" i="11"/>
  <c r="Y19" i="11" s="1"/>
  <c r="X14" i="4"/>
  <c r="Y14" i="4" s="1"/>
  <c r="X16" i="7"/>
  <c r="Y16" i="7" s="1"/>
  <c r="X17" i="5"/>
  <c r="Y17" i="5" s="1"/>
  <c r="X10" i="6"/>
  <c r="Y10" i="6" s="1"/>
  <c r="X18" i="3"/>
  <c r="Y18" i="3" s="1"/>
  <c r="X9" i="6"/>
  <c r="Y9" i="6" s="1"/>
  <c r="X13" i="4"/>
  <c r="Y13" i="4" s="1"/>
  <c r="X18" i="11"/>
  <c r="Y18" i="11" s="1"/>
  <c r="X17" i="3"/>
  <c r="Y17" i="3" s="1"/>
  <c r="X16" i="5"/>
  <c r="Y16" i="5" s="1"/>
  <c r="X8" i="9"/>
  <c r="Y8" i="9" s="1"/>
  <c r="X6" i="9"/>
  <c r="Y6" i="9" s="1"/>
  <c r="X15" i="7"/>
  <c r="Y15" i="7" s="1"/>
  <c r="X17" i="12"/>
  <c r="Y17" i="12" s="1"/>
  <c r="X12" i="4"/>
  <c r="Y12" i="4" s="1"/>
  <c r="X17" i="11"/>
  <c r="Y17" i="11" s="1"/>
  <c r="X15" i="5"/>
  <c r="Y15" i="5" s="1"/>
  <c r="X17" i="9"/>
  <c r="Y17" i="9" s="1"/>
  <c r="X14" i="7"/>
  <c r="Y14" i="7" s="1"/>
  <c r="X16" i="12"/>
  <c r="Y16" i="12" s="1"/>
  <c r="X8" i="6"/>
  <c r="Y8" i="6" s="1"/>
  <c r="X15" i="12"/>
  <c r="Y15" i="12" s="1"/>
  <c r="X16" i="11"/>
  <c r="Y16" i="11" s="1"/>
  <c r="X7" i="6"/>
  <c r="Y7" i="6" s="1"/>
  <c r="X15" i="3"/>
  <c r="Y15" i="3" s="1"/>
  <c r="X16" i="9"/>
  <c r="Y16" i="9" s="1"/>
  <c r="X6" i="6"/>
  <c r="Y6" i="6" s="1"/>
  <c r="X10" i="4"/>
  <c r="Y10" i="4" s="1"/>
  <c r="X11" i="11"/>
  <c r="Y11" i="11" s="1"/>
  <c r="X14" i="3"/>
  <c r="Y14" i="3" s="1"/>
  <c r="X13" i="5"/>
  <c r="Y13" i="5" s="1"/>
  <c r="X15" i="9"/>
  <c r="Y15" i="9" s="1"/>
  <c r="X12" i="7"/>
  <c r="Y12" i="7" s="1"/>
  <c r="X14" i="12"/>
  <c r="Y14" i="12" s="1"/>
  <c r="X14" i="11"/>
  <c r="Y14" i="11" s="1"/>
  <c r="X14" i="9"/>
  <c r="Y14" i="9" s="1"/>
  <c r="X11" i="7"/>
  <c r="Y11" i="7" s="1"/>
  <c r="X13" i="12"/>
  <c r="Y13" i="12" s="1"/>
  <c r="X12" i="14"/>
  <c r="Y12" i="14" s="1"/>
  <c r="X8" i="4"/>
  <c r="Y8" i="4" s="1"/>
  <c r="X13" i="11"/>
  <c r="Y13" i="11" s="1"/>
  <c r="X12" i="3"/>
  <c r="Y12" i="3" s="1"/>
  <c r="X11" i="5"/>
  <c r="Y11" i="5" s="1"/>
  <c r="X13" i="9"/>
  <c r="Y13" i="9" s="1"/>
  <c r="X10" i="7"/>
  <c r="Y10" i="7" s="1"/>
  <c r="X7" i="4"/>
  <c r="Y7" i="4" s="1"/>
  <c r="X12" i="11"/>
  <c r="Y12" i="11" s="1"/>
  <c r="X10" i="5"/>
  <c r="Y10" i="5" s="1"/>
  <c r="X11" i="12"/>
  <c r="Y11" i="12" s="1"/>
  <c r="X12" i="9"/>
  <c r="Y12" i="9" s="1"/>
  <c r="X10" i="3"/>
  <c r="Y10" i="3" s="1"/>
  <c r="X11" i="14"/>
  <c r="Y11" i="14" s="1"/>
  <c r="X11" i="9"/>
  <c r="Y11" i="9" s="1"/>
  <c r="X9" i="3"/>
  <c r="Y9" i="3" s="1"/>
  <c r="X10" i="9"/>
  <c r="Y10" i="9" s="1"/>
  <c r="X8" i="12"/>
  <c r="Y8" i="12" s="1"/>
  <c r="X9" i="11"/>
  <c r="Y9" i="11" s="1"/>
  <c r="X8" i="7"/>
  <c r="Y8" i="7" s="1"/>
  <c r="X8" i="3"/>
  <c r="Y8" i="3" s="1"/>
  <c r="X9" i="9"/>
  <c r="Y9" i="9" s="1"/>
  <c r="X8" i="2"/>
  <c r="Y8" i="2" s="1"/>
  <c r="X8" i="11"/>
  <c r="Y8" i="11" s="1"/>
  <c r="X7" i="7"/>
  <c r="Y7" i="7" s="1"/>
  <c r="X7" i="3"/>
  <c r="Y7" i="3" s="1"/>
  <c r="X8" i="14"/>
  <c r="Y8" i="14" s="1"/>
  <c r="X7" i="11"/>
  <c r="Y7" i="11" s="1"/>
  <c r="X6" i="7"/>
  <c r="Y6" i="7" s="1"/>
  <c r="X7" i="9"/>
  <c r="Y7" i="9" s="1"/>
  <c r="X6" i="11"/>
  <c r="Y6" i="11" s="1"/>
  <c r="X5" i="7"/>
  <c r="Y5" i="7" s="1"/>
  <c r="X5" i="3"/>
  <c r="Y5" i="3" s="1"/>
  <c r="X6" i="2"/>
  <c r="Y6" i="2" s="1"/>
  <c r="X7" i="2"/>
  <c r="Y7" i="2" s="1"/>
  <c r="W11" i="10"/>
  <c r="V11" i="10"/>
  <c r="W10" i="10"/>
  <c r="V10" i="10"/>
  <c r="W9" i="10"/>
  <c r="V9" i="10"/>
  <c r="P9" i="5"/>
  <c r="V9" i="5" s="1"/>
  <c r="P8" i="5"/>
  <c r="V8" i="5" s="1"/>
  <c r="P7" i="5"/>
  <c r="V7" i="5" s="1"/>
  <c r="P6" i="5"/>
  <c r="V6" i="5" s="1"/>
  <c r="P5" i="5"/>
  <c r="V5" i="5" s="1"/>
  <c r="W9" i="5"/>
  <c r="W8" i="5"/>
  <c r="W7" i="5"/>
  <c r="W6" i="5"/>
  <c r="W5" i="5"/>
  <c r="X11" i="10" l="1"/>
  <c r="Y11" i="10" s="1"/>
  <c r="X9" i="5"/>
  <c r="Y9" i="5" s="1"/>
  <c r="X8" i="5"/>
  <c r="Y8" i="5" s="1"/>
  <c r="X10" i="10"/>
  <c r="Y10" i="10" s="1"/>
  <c r="X9" i="10"/>
  <c r="Y9" i="10" s="1"/>
  <c r="X6" i="5"/>
  <c r="Y6" i="5" s="1"/>
  <c r="X5" i="5"/>
  <c r="Y5" i="5" s="1"/>
  <c r="X7" i="5"/>
  <c r="Y7" i="5" s="1"/>
  <c r="D52" i="1"/>
  <c r="C52" i="1"/>
  <c r="P5" i="14"/>
  <c r="V5" i="14" s="1"/>
  <c r="C19" i="14"/>
  <c r="C10" i="1" s="1"/>
  <c r="C36" i="2"/>
  <c r="U19" i="14"/>
  <c r="U10" i="1" s="1"/>
  <c r="T19" i="14"/>
  <c r="T10" i="1" s="1"/>
  <c r="S19" i="14"/>
  <c r="S10" i="1" s="1"/>
  <c r="R19" i="14"/>
  <c r="R10" i="1" s="1"/>
  <c r="Q19" i="14"/>
  <c r="Q10" i="1" s="1"/>
  <c r="O19" i="14"/>
  <c r="O10" i="1" s="1"/>
  <c r="N19" i="14"/>
  <c r="N10" i="1" s="1"/>
  <c r="L19" i="14"/>
  <c r="L10" i="1" s="1"/>
  <c r="K19" i="14"/>
  <c r="K10" i="1" s="1"/>
  <c r="I19" i="14"/>
  <c r="I10" i="1" s="1"/>
  <c r="H19" i="14"/>
  <c r="F19" i="14"/>
  <c r="F10" i="1" s="1"/>
  <c r="E19" i="14"/>
  <c r="D19" i="14"/>
  <c r="D10" i="1" s="1"/>
  <c r="B19" i="14"/>
  <c r="B10" i="1" s="1"/>
  <c r="W5" i="14"/>
  <c r="W19" i="14" s="1"/>
  <c r="X5" i="14" l="1"/>
  <c r="Y5" i="14" s="1"/>
  <c r="P19" i="14"/>
  <c r="P10" i="1" s="1"/>
  <c r="J19" i="14"/>
  <c r="J10" i="1" s="1"/>
  <c r="V19" i="14"/>
  <c r="M19" i="14"/>
  <c r="M10" i="1" s="1"/>
  <c r="H10" i="1"/>
  <c r="G19" i="14"/>
  <c r="G10" i="1" s="1"/>
  <c r="E10" i="1"/>
  <c r="X19" i="14" l="1"/>
  <c r="Y19" i="14" s="1"/>
  <c r="V10" i="1"/>
  <c r="W10" i="1"/>
  <c r="X10" i="1" l="1"/>
  <c r="Y10" i="1" s="1"/>
  <c r="C55" i="1" l="1"/>
  <c r="C18" i="1" s="1"/>
  <c r="D55" i="1"/>
  <c r="G5" i="13" l="1"/>
  <c r="P5" i="13"/>
  <c r="V5" i="13" s="1"/>
  <c r="W5" i="13"/>
  <c r="W16" i="13" s="1"/>
  <c r="W6" i="1" s="1"/>
  <c r="P11" i="13"/>
  <c r="V11" i="13" s="1"/>
  <c r="X11" i="13" s="1"/>
  <c r="Y11" i="13" s="1"/>
  <c r="P12" i="13"/>
  <c r="P13" i="13"/>
  <c r="P14" i="13"/>
  <c r="P15" i="13"/>
  <c r="B16" i="13"/>
  <c r="B6" i="1" s="1"/>
  <c r="C16" i="13"/>
  <c r="C6" i="1" s="1"/>
  <c r="D16" i="13"/>
  <c r="D6" i="1" s="1"/>
  <c r="E16" i="13"/>
  <c r="E6" i="1" s="1"/>
  <c r="F16" i="13"/>
  <c r="F6" i="1" s="1"/>
  <c r="H16" i="13"/>
  <c r="H6" i="1" s="1"/>
  <c r="I16" i="13"/>
  <c r="K16" i="13"/>
  <c r="K6" i="1" s="1"/>
  <c r="L16" i="13"/>
  <c r="L6" i="1" s="1"/>
  <c r="N16" i="13"/>
  <c r="N6" i="1" s="1"/>
  <c r="O16" i="13"/>
  <c r="O6" i="1" s="1"/>
  <c r="Q16" i="13"/>
  <c r="Q6" i="1" s="1"/>
  <c r="R16" i="13"/>
  <c r="R6" i="1" s="1"/>
  <c r="S16" i="13"/>
  <c r="S6" i="1" s="1"/>
  <c r="T16" i="13"/>
  <c r="T6" i="1" s="1"/>
  <c r="U16" i="13"/>
  <c r="U6" i="1" s="1"/>
  <c r="J16" i="13" l="1"/>
  <c r="J6" i="1" s="1"/>
  <c r="M16" i="13"/>
  <c r="M6" i="1" s="1"/>
  <c r="P16" i="13"/>
  <c r="P6" i="1" s="1"/>
  <c r="X5" i="13"/>
  <c r="X16" i="13" s="1"/>
  <c r="X6" i="1" s="1"/>
  <c r="V16" i="13"/>
  <c r="V6" i="1" s="1"/>
  <c r="G16" i="13"/>
  <c r="G6" i="1" s="1"/>
  <c r="Y5" i="13" l="1"/>
  <c r="Y16" i="13"/>
  <c r="Y6" i="1" s="1"/>
  <c r="J5" i="12"/>
  <c r="G5" i="12"/>
  <c r="W4" i="3" l="1"/>
  <c r="W33" i="3" s="1"/>
  <c r="J4" i="3"/>
  <c r="G4" i="3"/>
  <c r="M5" i="2"/>
  <c r="J5" i="2"/>
  <c r="G5" i="2"/>
  <c r="M4" i="5"/>
  <c r="G4" i="5"/>
  <c r="M4" i="4"/>
  <c r="J4" i="4"/>
  <c r="G4" i="4"/>
  <c r="G5" i="6"/>
  <c r="J3" i="8"/>
  <c r="G3" i="8"/>
  <c r="J5" i="9"/>
  <c r="G5" i="9"/>
  <c r="J4" i="7"/>
  <c r="G4" i="7"/>
  <c r="J5" i="10"/>
  <c r="G5" i="10"/>
  <c r="W5" i="11"/>
  <c r="W34" i="11" s="1"/>
  <c r="W5" i="2" l="1"/>
  <c r="W5" i="12"/>
  <c r="W26" i="12" s="1"/>
  <c r="W5" i="10"/>
  <c r="W33" i="10" s="1"/>
  <c r="W4" i="5"/>
  <c r="W4" i="4"/>
  <c r="W5" i="6"/>
  <c r="W26" i="6" s="1"/>
  <c r="W4" i="1" s="1"/>
  <c r="W4" i="7"/>
  <c r="W32" i="7" s="1"/>
  <c r="W3" i="8"/>
  <c r="W16" i="8" s="1"/>
  <c r="W36" i="9"/>
  <c r="W34" i="5" l="1"/>
  <c r="W31" i="4"/>
  <c r="W36" i="2"/>
  <c r="P5" i="12"/>
  <c r="V5" i="12" s="1"/>
  <c r="P25" i="12"/>
  <c r="B26" i="12"/>
  <c r="B7" i="1" s="1"/>
  <c r="C26" i="12"/>
  <c r="C7" i="1" s="1"/>
  <c r="D26" i="12"/>
  <c r="D7" i="1" s="1"/>
  <c r="E26" i="12"/>
  <c r="E7" i="1" s="1"/>
  <c r="F26" i="12"/>
  <c r="F7" i="1" s="1"/>
  <c r="H26" i="12"/>
  <c r="H7" i="1" s="1"/>
  <c r="I26" i="12"/>
  <c r="I7" i="1" s="1"/>
  <c r="K26" i="12"/>
  <c r="K7" i="1" s="1"/>
  <c r="L26" i="12"/>
  <c r="L7" i="1" s="1"/>
  <c r="N26" i="12"/>
  <c r="N7" i="1" s="1"/>
  <c r="O26" i="12"/>
  <c r="O7" i="1" s="1"/>
  <c r="Q26" i="12"/>
  <c r="Q7" i="1" s="1"/>
  <c r="R26" i="12"/>
  <c r="R7" i="1" s="1"/>
  <c r="S26" i="12"/>
  <c r="S7" i="1" s="1"/>
  <c r="T26" i="12"/>
  <c r="T7" i="1" s="1"/>
  <c r="U26" i="12"/>
  <c r="U7" i="1" s="1"/>
  <c r="V26" i="12" l="1"/>
  <c r="M26" i="12"/>
  <c r="M7" i="1"/>
  <c r="W7" i="1"/>
  <c r="P26" i="12"/>
  <c r="P7" i="1" s="1"/>
  <c r="V7" i="1" s="1"/>
  <c r="G26" i="12"/>
  <c r="J26" i="12"/>
  <c r="J7" i="1" s="1"/>
  <c r="P5" i="2"/>
  <c r="V5" i="2" s="1"/>
  <c r="X5" i="2" s="1"/>
  <c r="Y5" i="2" s="1"/>
  <c r="C32" i="7"/>
  <c r="U32" i="7"/>
  <c r="U5" i="1" s="1"/>
  <c r="T32" i="7"/>
  <c r="T5" i="1" s="1"/>
  <c r="S32" i="7"/>
  <c r="S5" i="1" s="1"/>
  <c r="R32" i="7"/>
  <c r="R5" i="1" s="1"/>
  <c r="Q32" i="7"/>
  <c r="Q5" i="1" s="1"/>
  <c r="O32" i="7"/>
  <c r="O5" i="1" s="1"/>
  <c r="N32" i="7"/>
  <c r="N5" i="1" s="1"/>
  <c r="L32" i="7"/>
  <c r="K32" i="7"/>
  <c r="I32" i="7"/>
  <c r="H32" i="7"/>
  <c r="F32" i="7"/>
  <c r="E32" i="7"/>
  <c r="D32" i="7"/>
  <c r="B32" i="7"/>
  <c r="P4" i="3"/>
  <c r="V4" i="3" s="1"/>
  <c r="X4" i="3" s="1"/>
  <c r="Y4" i="3" s="1"/>
  <c r="P4" i="5"/>
  <c r="V4" i="5" s="1"/>
  <c r="P4" i="4"/>
  <c r="V4" i="4" s="1"/>
  <c r="X4" i="4" s="1"/>
  <c r="Y4" i="4" s="1"/>
  <c r="P5" i="6"/>
  <c r="V5" i="6" s="1"/>
  <c r="P4" i="7"/>
  <c r="V4" i="7" s="1"/>
  <c r="X4" i="7" s="1"/>
  <c r="Y4" i="7" s="1"/>
  <c r="V3" i="8"/>
  <c r="X3" i="8" s="1"/>
  <c r="Y3" i="8" s="1"/>
  <c r="U34" i="11"/>
  <c r="U13" i="1" s="1"/>
  <c r="T34" i="11"/>
  <c r="T13" i="1" s="1"/>
  <c r="S34" i="11"/>
  <c r="S13" i="1" s="1"/>
  <c r="R34" i="11"/>
  <c r="R13" i="1" s="1"/>
  <c r="Q34" i="11"/>
  <c r="Q13" i="1" s="1"/>
  <c r="O34" i="11"/>
  <c r="O13" i="1" s="1"/>
  <c r="N34" i="11"/>
  <c r="N13" i="1" s="1"/>
  <c r="L34" i="11"/>
  <c r="L13" i="1" s="1"/>
  <c r="K34" i="11"/>
  <c r="I34" i="11"/>
  <c r="I13" i="1" s="1"/>
  <c r="H34" i="11"/>
  <c r="F34" i="11"/>
  <c r="F13" i="1" s="1"/>
  <c r="E34" i="11"/>
  <c r="E13" i="1" s="1"/>
  <c r="D34" i="11"/>
  <c r="D13" i="1" s="1"/>
  <c r="C34" i="11"/>
  <c r="C13" i="1" s="1"/>
  <c r="B34" i="11"/>
  <c r="B13" i="1" s="1"/>
  <c r="P5" i="11"/>
  <c r="V5" i="11" s="1"/>
  <c r="X5" i="11" s="1"/>
  <c r="Y5" i="11" s="1"/>
  <c r="P5" i="10"/>
  <c r="V5" i="10" s="1"/>
  <c r="U33" i="10"/>
  <c r="U16" i="1" s="1"/>
  <c r="T33" i="10"/>
  <c r="T16" i="1" s="1"/>
  <c r="S33" i="10"/>
  <c r="S16" i="1" s="1"/>
  <c r="R33" i="10"/>
  <c r="R16" i="1" s="1"/>
  <c r="Q33" i="10"/>
  <c r="Q16" i="1" s="1"/>
  <c r="O33" i="10"/>
  <c r="O16" i="1" s="1"/>
  <c r="N33" i="10"/>
  <c r="N16" i="1" s="1"/>
  <c r="L33" i="10"/>
  <c r="L16" i="1" s="1"/>
  <c r="K33" i="10"/>
  <c r="I33" i="10"/>
  <c r="I16" i="1" s="1"/>
  <c r="H33" i="10"/>
  <c r="H16" i="1" s="1"/>
  <c r="F33" i="10"/>
  <c r="F16" i="1" s="1"/>
  <c r="E33" i="10"/>
  <c r="E16" i="1" s="1"/>
  <c r="D16" i="1"/>
  <c r="C16" i="1"/>
  <c r="B33" i="10"/>
  <c r="B16" i="1" s="1"/>
  <c r="P27" i="10"/>
  <c r="V27" i="10" s="1"/>
  <c r="X27" i="10" s="1"/>
  <c r="Y27" i="10" s="1"/>
  <c r="P22" i="10"/>
  <c r="V22" i="10" s="1"/>
  <c r="X22" i="10" s="1"/>
  <c r="Y22" i="10" s="1"/>
  <c r="P5" i="9"/>
  <c r="V5" i="9" s="1"/>
  <c r="X5" i="9" s="1"/>
  <c r="Y5" i="9" s="1"/>
  <c r="M34" i="11" l="1"/>
  <c r="X5" i="10"/>
  <c r="V33" i="10"/>
  <c r="M33" i="10"/>
  <c r="K13" i="1"/>
  <c r="M13" i="1" s="1"/>
  <c r="X4" i="5"/>
  <c r="X5" i="6"/>
  <c r="V26" i="6"/>
  <c r="V4" i="1" s="1"/>
  <c r="Y5" i="12"/>
  <c r="X26" i="12"/>
  <c r="Y26" i="12" s="1"/>
  <c r="P34" i="11"/>
  <c r="P13" i="1" s="1"/>
  <c r="K16" i="1"/>
  <c r="M16" i="1" s="1"/>
  <c r="J34" i="11"/>
  <c r="J13" i="1" s="1"/>
  <c r="H13" i="1"/>
  <c r="X7" i="1"/>
  <c r="Y7" i="1" s="1"/>
  <c r="G34" i="11"/>
  <c r="G13" i="1" s="1"/>
  <c r="P33" i="10"/>
  <c r="P16" i="1" s="1"/>
  <c r="M32" i="7"/>
  <c r="J33" i="10"/>
  <c r="J16" i="1" s="1"/>
  <c r="G33" i="10"/>
  <c r="G16" i="1" s="1"/>
  <c r="U36" i="9"/>
  <c r="U14" i="1" s="1"/>
  <c r="T36" i="9"/>
  <c r="T14" i="1" s="1"/>
  <c r="S36" i="9"/>
  <c r="S14" i="1" s="1"/>
  <c r="R36" i="9"/>
  <c r="R14" i="1" s="1"/>
  <c r="Q36" i="9"/>
  <c r="Q14" i="1" s="1"/>
  <c r="O36" i="9"/>
  <c r="O14" i="1" s="1"/>
  <c r="N36" i="9"/>
  <c r="N14" i="1" s="1"/>
  <c r="L36" i="9"/>
  <c r="L14" i="1" s="1"/>
  <c r="K36" i="9"/>
  <c r="I36" i="9"/>
  <c r="H36" i="9"/>
  <c r="H14" i="1" s="1"/>
  <c r="F36" i="9"/>
  <c r="F14" i="1" s="1"/>
  <c r="E36" i="9"/>
  <c r="D36" i="9"/>
  <c r="D14" i="1" s="1"/>
  <c r="C36" i="9"/>
  <c r="C14" i="1" s="1"/>
  <c r="B36" i="9"/>
  <c r="B14" i="1" s="1"/>
  <c r="U16" i="8"/>
  <c r="T16" i="8"/>
  <c r="S16" i="8"/>
  <c r="R16" i="8"/>
  <c r="Q16" i="8"/>
  <c r="O16" i="8"/>
  <c r="N16" i="8"/>
  <c r="L16" i="8"/>
  <c r="K16" i="8"/>
  <c r="I16" i="8"/>
  <c r="H16" i="8"/>
  <c r="F16" i="8"/>
  <c r="E16" i="8"/>
  <c r="D16" i="8"/>
  <c r="C16" i="8"/>
  <c r="B16" i="8"/>
  <c r="K5" i="1"/>
  <c r="L5" i="1"/>
  <c r="H5" i="1"/>
  <c r="F5" i="1"/>
  <c r="D5" i="1"/>
  <c r="C5" i="1"/>
  <c r="B5" i="1"/>
  <c r="U26" i="6"/>
  <c r="U4" i="1" s="1"/>
  <c r="T26" i="6"/>
  <c r="T4" i="1" s="1"/>
  <c r="S26" i="6"/>
  <c r="S4" i="1" s="1"/>
  <c r="R26" i="6"/>
  <c r="R4" i="1" s="1"/>
  <c r="Q26" i="6"/>
  <c r="Q4" i="1" s="1"/>
  <c r="P26" i="6"/>
  <c r="P4" i="1" s="1"/>
  <c r="O26" i="6"/>
  <c r="O4" i="1" s="1"/>
  <c r="N26" i="6"/>
  <c r="N4" i="1" s="1"/>
  <c r="L26" i="6"/>
  <c r="L4" i="1" s="1"/>
  <c r="K26" i="6"/>
  <c r="K4" i="1" s="1"/>
  <c r="I26" i="6"/>
  <c r="I4" i="1" s="1"/>
  <c r="H26" i="6"/>
  <c r="H4" i="1" s="1"/>
  <c r="F26" i="6"/>
  <c r="F4" i="1" s="1"/>
  <c r="E26" i="6"/>
  <c r="E4" i="1" s="1"/>
  <c r="D26" i="6"/>
  <c r="D4" i="1" s="1"/>
  <c r="C26" i="6"/>
  <c r="C4" i="1" s="1"/>
  <c r="B26" i="6"/>
  <c r="B4" i="1" s="1"/>
  <c r="U31" i="4"/>
  <c r="U8" i="1" s="1"/>
  <c r="T31" i="4"/>
  <c r="T8" i="1" s="1"/>
  <c r="S31" i="4"/>
  <c r="S8" i="1" s="1"/>
  <c r="R31" i="4"/>
  <c r="R8" i="1" s="1"/>
  <c r="Q31" i="4"/>
  <c r="Q8" i="1" s="1"/>
  <c r="O31" i="4"/>
  <c r="O8" i="1" s="1"/>
  <c r="N31" i="4"/>
  <c r="N8" i="1" s="1"/>
  <c r="L31" i="4"/>
  <c r="L8" i="1" s="1"/>
  <c r="K31" i="4"/>
  <c r="I31" i="4"/>
  <c r="H31" i="4"/>
  <c r="H8" i="1" s="1"/>
  <c r="F31" i="4"/>
  <c r="F8" i="1" s="1"/>
  <c r="E31" i="4"/>
  <c r="D31" i="4"/>
  <c r="D8" i="1" s="1"/>
  <c r="C31" i="4"/>
  <c r="C8" i="1" s="1"/>
  <c r="B31" i="4"/>
  <c r="B8" i="1" s="1"/>
  <c r="U34" i="5"/>
  <c r="U11" i="1" s="1"/>
  <c r="T34" i="5"/>
  <c r="T11" i="1" s="1"/>
  <c r="S34" i="5"/>
  <c r="S11" i="1" s="1"/>
  <c r="R34" i="5"/>
  <c r="R11" i="1" s="1"/>
  <c r="Q34" i="5"/>
  <c r="Q11" i="1" s="1"/>
  <c r="O34" i="5"/>
  <c r="O11" i="1" s="1"/>
  <c r="N34" i="5"/>
  <c r="N11" i="1" s="1"/>
  <c r="L34" i="5"/>
  <c r="L11" i="1" s="1"/>
  <c r="K34" i="5"/>
  <c r="I34" i="5"/>
  <c r="I11" i="1" s="1"/>
  <c r="H34" i="5"/>
  <c r="H11" i="1" s="1"/>
  <c r="F34" i="5"/>
  <c r="F11" i="1" s="1"/>
  <c r="E34" i="5"/>
  <c r="D34" i="5"/>
  <c r="D11" i="1" s="1"/>
  <c r="C34" i="5"/>
  <c r="C11" i="1" s="1"/>
  <c r="B34" i="5"/>
  <c r="B11" i="1" s="1"/>
  <c r="U33" i="3"/>
  <c r="U12" i="1" s="1"/>
  <c r="T33" i="3"/>
  <c r="T12" i="1" s="1"/>
  <c r="S33" i="3"/>
  <c r="S12" i="1" s="1"/>
  <c r="R33" i="3"/>
  <c r="R12" i="1" s="1"/>
  <c r="Q33" i="3"/>
  <c r="Q12" i="1" s="1"/>
  <c r="O33" i="3"/>
  <c r="O12" i="1" s="1"/>
  <c r="N33" i="3"/>
  <c r="N12" i="1" s="1"/>
  <c r="L33" i="3"/>
  <c r="L12" i="1" s="1"/>
  <c r="K33" i="3"/>
  <c r="I33" i="3"/>
  <c r="I12" i="1" s="1"/>
  <c r="H33" i="3"/>
  <c r="H12" i="1" s="1"/>
  <c r="F33" i="3"/>
  <c r="F12" i="1" s="1"/>
  <c r="E33" i="3"/>
  <c r="E12" i="1" s="1"/>
  <c r="D33" i="3"/>
  <c r="D12" i="1" s="1"/>
  <c r="C33" i="3"/>
  <c r="C12" i="1" s="1"/>
  <c r="B33" i="3"/>
  <c r="B12" i="1" s="1"/>
  <c r="U36" i="2"/>
  <c r="U9" i="1" s="1"/>
  <c r="T36" i="2"/>
  <c r="T9" i="1" s="1"/>
  <c r="S36" i="2"/>
  <c r="S9" i="1" s="1"/>
  <c r="R36" i="2"/>
  <c r="R9" i="1" s="1"/>
  <c r="Q36" i="2"/>
  <c r="Q9" i="1" s="1"/>
  <c r="O36" i="2"/>
  <c r="O9" i="1" s="1"/>
  <c r="N36" i="2"/>
  <c r="N9" i="1" s="1"/>
  <c r="L36" i="2"/>
  <c r="L9" i="1" s="1"/>
  <c r="K36" i="2"/>
  <c r="I36" i="2"/>
  <c r="H36" i="2"/>
  <c r="H9" i="1" s="1"/>
  <c r="F36" i="2"/>
  <c r="F9" i="1" s="1"/>
  <c r="E36" i="2"/>
  <c r="D36" i="2"/>
  <c r="D9" i="1" s="1"/>
  <c r="C9" i="1"/>
  <c r="B36" i="2"/>
  <c r="B9" i="1" s="1"/>
  <c r="V19" i="2"/>
  <c r="X19" i="2" s="1"/>
  <c r="Y19" i="2" s="1"/>
  <c r="P18" i="2"/>
  <c r="V18" i="2" s="1"/>
  <c r="X18" i="2" s="1"/>
  <c r="Y18" i="2" s="1"/>
  <c r="P17" i="2"/>
  <c r="V17" i="2" s="1"/>
  <c r="X17" i="2" s="1"/>
  <c r="Y17" i="2" s="1"/>
  <c r="P16" i="2"/>
  <c r="V16" i="2" s="1"/>
  <c r="X16" i="2" s="1"/>
  <c r="Y16" i="2" s="1"/>
  <c r="P15" i="2"/>
  <c r="V15" i="2" s="1"/>
  <c r="X15" i="2" s="1"/>
  <c r="Y15" i="2" s="1"/>
  <c r="P14" i="2"/>
  <c r="V14" i="2" s="1"/>
  <c r="X14" i="2" s="1"/>
  <c r="Y14" i="2" s="1"/>
  <c r="P13" i="2"/>
  <c r="V13" i="2" s="1"/>
  <c r="X13" i="2" s="1"/>
  <c r="Y13" i="2" s="1"/>
  <c r="P12" i="2"/>
  <c r="V12" i="2" s="1"/>
  <c r="X12" i="2" s="1"/>
  <c r="Y12" i="2" s="1"/>
  <c r="P11" i="2"/>
  <c r="V11" i="2" s="1"/>
  <c r="X11" i="2" s="1"/>
  <c r="Y11" i="2" s="1"/>
  <c r="P10" i="2"/>
  <c r="V10" i="2" s="1"/>
  <c r="X10" i="2" s="1"/>
  <c r="Y10" i="2" s="1"/>
  <c r="W16" i="1" l="1"/>
  <c r="G16" i="8"/>
  <c r="Y5" i="6"/>
  <c r="X26" i="6"/>
  <c r="V34" i="5"/>
  <c r="Y4" i="5"/>
  <c r="X34" i="5"/>
  <c r="W13" i="1"/>
  <c r="Y5" i="10"/>
  <c r="X33" i="10"/>
  <c r="Y33" i="10" s="1"/>
  <c r="K12" i="1"/>
  <c r="M12" i="1" s="1"/>
  <c r="M33" i="3"/>
  <c r="V16" i="1"/>
  <c r="V13" i="1"/>
  <c r="X34" i="11"/>
  <c r="V34" i="11"/>
  <c r="V33" i="3"/>
  <c r="S18" i="1"/>
  <c r="V32" i="7"/>
  <c r="P32" i="7"/>
  <c r="P5" i="1" s="1"/>
  <c r="V36" i="2"/>
  <c r="U18" i="1" s="1"/>
  <c r="K9" i="1"/>
  <c r="M9" i="1" s="1"/>
  <c r="M36" i="2"/>
  <c r="V31" i="4"/>
  <c r="P31" i="4"/>
  <c r="P8" i="1" s="1"/>
  <c r="P33" i="3"/>
  <c r="P12" i="1" s="1"/>
  <c r="P36" i="2"/>
  <c r="P9" i="1" s="1"/>
  <c r="G26" i="6"/>
  <c r="G4" i="1" s="1"/>
  <c r="P16" i="8"/>
  <c r="P36" i="9"/>
  <c r="P14" i="1" s="1"/>
  <c r="V16" i="8"/>
  <c r="P34" i="5"/>
  <c r="K8" i="1"/>
  <c r="M8" i="1" s="1"/>
  <c r="M31" i="4"/>
  <c r="K14" i="1"/>
  <c r="M14" i="1" s="1"/>
  <c r="M36" i="9"/>
  <c r="M26" i="6"/>
  <c r="M4" i="1" s="1"/>
  <c r="K11" i="1"/>
  <c r="M11" i="1" s="1"/>
  <c r="M34" i="5"/>
  <c r="J26" i="6"/>
  <c r="J4" i="1" s="1"/>
  <c r="M16" i="8"/>
  <c r="M5" i="1"/>
  <c r="G36" i="2"/>
  <c r="G9" i="1" s="1"/>
  <c r="G34" i="5"/>
  <c r="G11" i="1" s="1"/>
  <c r="J36" i="2"/>
  <c r="J9" i="1" s="1"/>
  <c r="I9" i="1"/>
  <c r="E9" i="1"/>
  <c r="E11" i="1"/>
  <c r="J34" i="5"/>
  <c r="J11" i="1" s="1"/>
  <c r="J31" i="4"/>
  <c r="J8" i="1" s="1"/>
  <c r="G31" i="4"/>
  <c r="G8" i="1" s="1"/>
  <c r="E8" i="1"/>
  <c r="I8" i="1"/>
  <c r="J32" i="7"/>
  <c r="J5" i="1" s="1"/>
  <c r="G32" i="7"/>
  <c r="G5" i="1" s="1"/>
  <c r="E5" i="1"/>
  <c r="I5" i="1"/>
  <c r="J36" i="9"/>
  <c r="J14" i="1" s="1"/>
  <c r="G36" i="9"/>
  <c r="G14" i="1" s="1"/>
  <c r="E14" i="1"/>
  <c r="I14" i="1"/>
  <c r="T18" i="1"/>
  <c r="Q18" i="1"/>
  <c r="J16" i="8"/>
  <c r="F18" i="1"/>
  <c r="R18" i="1"/>
  <c r="N18" i="1"/>
  <c r="L18" i="1"/>
  <c r="H18" i="1"/>
  <c r="D18" i="1"/>
  <c r="J33" i="3"/>
  <c r="J12" i="1" s="1"/>
  <c r="G33" i="3"/>
  <c r="G12" i="1" s="1"/>
  <c r="Y26" i="6" l="1"/>
  <c r="Y4" i="1" s="1"/>
  <c r="X4" i="1"/>
  <c r="X16" i="1"/>
  <c r="Y16" i="1" s="1"/>
  <c r="W12" i="1"/>
  <c r="V12" i="1"/>
  <c r="X13" i="1"/>
  <c r="Y13" i="1" s="1"/>
  <c r="Y34" i="5"/>
  <c r="Y34" i="11"/>
  <c r="X33" i="3"/>
  <c r="Y33" i="3" s="1"/>
  <c r="V9" i="1"/>
  <c r="X32" i="7"/>
  <c r="Y32" i="7" s="1"/>
  <c r="X36" i="2"/>
  <c r="Y36" i="2" s="1"/>
  <c r="X31" i="4"/>
  <c r="Y31" i="4" s="1"/>
  <c r="X36" i="9"/>
  <c r="Y36" i="9" s="1"/>
  <c r="G7" i="1"/>
  <c r="O18" i="1"/>
  <c r="P11" i="1"/>
  <c r="P18" i="1" s="1"/>
  <c r="W11" i="1"/>
  <c r="X16" i="8"/>
  <c r="Y16" i="8" s="1"/>
  <c r="K18" i="1"/>
  <c r="M18" i="1" s="1"/>
  <c r="W8" i="1"/>
  <c r="W9" i="1"/>
  <c r="W5" i="1"/>
  <c r="V5" i="1"/>
  <c r="V8" i="1"/>
  <c r="W14" i="1"/>
  <c r="V14" i="1"/>
  <c r="E18" i="1"/>
  <c r="G18" i="1" s="1"/>
  <c r="I18" i="1"/>
  <c r="J18" i="1" s="1"/>
  <c r="X12" i="1" l="1"/>
  <c r="Y12" i="1" s="1"/>
  <c r="V11" i="1"/>
  <c r="X11" i="1" s="1"/>
  <c r="Y11" i="1" s="1"/>
  <c r="V18" i="1"/>
  <c r="W18" i="1"/>
  <c r="X9" i="1"/>
  <c r="Y9" i="1" s="1"/>
  <c r="X5" i="1"/>
  <c r="Y5" i="1" s="1"/>
  <c r="X8" i="1"/>
  <c r="Y8" i="1" s="1"/>
  <c r="X14" i="1"/>
  <c r="Y14" i="1" s="1"/>
  <c r="X18" i="1" l="1"/>
  <c r="Y18" i="1" s="1"/>
</calcChain>
</file>

<file path=xl/sharedStrings.xml><?xml version="1.0" encoding="utf-8"?>
<sst xmlns="http://schemas.openxmlformats.org/spreadsheetml/2006/main" count="772" uniqueCount="102">
  <si>
    <t>2 Pt</t>
  </si>
  <si>
    <t>3 pt</t>
  </si>
  <si>
    <t xml:space="preserve">   Rebounds</t>
  </si>
  <si>
    <t>Player</t>
  </si>
  <si>
    <t>G</t>
  </si>
  <si>
    <t>PPG</t>
  </si>
  <si>
    <t>Points</t>
  </si>
  <si>
    <t>FGM</t>
  </si>
  <si>
    <t>FGA</t>
  </si>
  <si>
    <t>2FG%</t>
  </si>
  <si>
    <t>3FG%</t>
  </si>
  <si>
    <t>FTM</t>
  </si>
  <si>
    <t>FTA</t>
  </si>
  <si>
    <t>FT%</t>
  </si>
  <si>
    <t>Off</t>
  </si>
  <si>
    <t>Def</t>
  </si>
  <si>
    <t>Reb</t>
  </si>
  <si>
    <t>Ast</t>
  </si>
  <si>
    <t>Blk</t>
  </si>
  <si>
    <t>Stl</t>
  </si>
  <si>
    <t>TO</t>
  </si>
  <si>
    <t>Chrg</t>
  </si>
  <si>
    <t>Totals</t>
  </si>
  <si>
    <t>Rebounds</t>
  </si>
  <si>
    <t>Opponnent</t>
  </si>
  <si>
    <t>2FGM</t>
  </si>
  <si>
    <t>2FGA</t>
  </si>
  <si>
    <t>3FGM</t>
  </si>
  <si>
    <t>3FGA</t>
  </si>
  <si>
    <t>Tkn</t>
  </si>
  <si>
    <t># 22 Chris Taylor</t>
  </si>
  <si>
    <t>Schedule</t>
  </si>
  <si>
    <t>New</t>
  </si>
  <si>
    <t>Opp</t>
  </si>
  <si>
    <t>No.</t>
  </si>
  <si>
    <t>Plus</t>
  </si>
  <si>
    <t>Minus</t>
  </si>
  <si>
    <t>Total</t>
  </si>
  <si>
    <t>Efficiency</t>
  </si>
  <si>
    <t>%</t>
  </si>
  <si>
    <t>Chg.</t>
  </si>
  <si>
    <t>Average</t>
  </si>
  <si>
    <t>Preston Bollin</t>
  </si>
  <si>
    <t>Donovan Lee</t>
  </si>
  <si>
    <t>Trey Grant</t>
  </si>
  <si>
    <t>Ryan Melzer</t>
  </si>
  <si>
    <t>Xavier Sanchez</t>
  </si>
  <si>
    <t>Duke Clement</t>
  </si>
  <si>
    <t>Chris Taylor</t>
  </si>
  <si>
    <t>Putnam Science</t>
  </si>
  <si>
    <t>Bennett White</t>
  </si>
  <si>
    <t>Navy Prep</t>
  </si>
  <si>
    <t>Chase Geremiah</t>
  </si>
  <si>
    <t>#25 Bennett White</t>
  </si>
  <si>
    <t>CATS</t>
  </si>
  <si>
    <t>Kaden Bedard</t>
  </si>
  <si>
    <t># 13 Kaden Bedard</t>
  </si>
  <si>
    <t>#31 Ryan Meltzer</t>
  </si>
  <si>
    <t>Brenden Mathey</t>
  </si>
  <si>
    <t>Putnam Science Elite</t>
  </si>
  <si>
    <t>Aiden Losiewicz</t>
  </si>
  <si>
    <t>Springfield</t>
  </si>
  <si>
    <t>Springfield Coomonwealth</t>
  </si>
  <si>
    <t>South Kent School</t>
  </si>
  <si>
    <t>Newman Stats Prep Team 2024-25</t>
  </si>
  <si>
    <t>Beaver Country Day</t>
  </si>
  <si>
    <t>Brunswick School</t>
  </si>
  <si>
    <t>Masters School</t>
  </si>
  <si>
    <t>Masters Schools</t>
  </si>
  <si>
    <t>Brunswick School (ot)</t>
  </si>
  <si>
    <t>Suffield</t>
  </si>
  <si>
    <t>Deerfielld Academy</t>
  </si>
  <si>
    <t>Deerfield Academy</t>
  </si>
  <si>
    <t>Deerfield Prep</t>
  </si>
  <si>
    <t>Redemption Christian</t>
  </si>
  <si>
    <t>Darrow</t>
  </si>
  <si>
    <t>Proctor</t>
  </si>
  <si>
    <t>Navy Prep (2ot)</t>
  </si>
  <si>
    <t>Pomfret</t>
  </si>
  <si>
    <t>Ponfret</t>
  </si>
  <si>
    <t>Pomfet</t>
  </si>
  <si>
    <t>Carson McDonald</t>
  </si>
  <si>
    <t>Reason Prep</t>
  </si>
  <si>
    <t>St Thomas More</t>
  </si>
  <si>
    <t>Hoosack</t>
  </si>
  <si>
    <t>Holderness</t>
  </si>
  <si>
    <t>Riley Deering</t>
  </si>
  <si>
    <t>South Kent</t>
  </si>
  <si>
    <t>Brimmer &amp; May</t>
  </si>
  <si>
    <t>Hoosac</t>
  </si>
  <si>
    <t>Concord Academy</t>
  </si>
  <si>
    <t xml:space="preserve">Brewster </t>
  </si>
  <si>
    <t>Brewster</t>
  </si>
  <si>
    <t>#5 Riley Deering</t>
  </si>
  <si>
    <t>Concord Acdemy</t>
  </si>
  <si>
    <t>Concord</t>
  </si>
  <si>
    <t>Williston Northhampton</t>
  </si>
  <si>
    <t>Williston</t>
  </si>
  <si>
    <t>Darrow (ot)</t>
  </si>
  <si>
    <t>Bridgton (loss)</t>
  </si>
  <si>
    <t>`</t>
  </si>
  <si>
    <t>Record:  Won 20 Loss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</si>
</sst>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Genev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9" fontId="0" fillId="0" borderId="0" xfId="1" applyFont="1" applyAlignment="1">
      <alignment horizontal="left"/>
    </xf>
    <xf numFmtId="164" fontId="0" fillId="0" borderId="0" xfId="1" applyNumberFormat="1" applyFont="1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1" xfId="0" applyBorder="1"/>
    <xf numFmtId="0" fontId="2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0" xfId="1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9" fontId="0" fillId="0" borderId="1" xfId="1" applyFont="1" applyBorder="1" applyAlignment="1">
      <alignment horizontal="left"/>
    </xf>
    <xf numFmtId="9" fontId="0" fillId="0" borderId="0" xfId="1" applyFont="1"/>
    <xf numFmtId="2" fontId="0" fillId="0" borderId="0" xfId="0" applyNumberFormat="1" applyAlignment="1">
      <alignment horizontal="left"/>
    </xf>
    <xf numFmtId="9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0" xfId="0" applyFont="1"/>
    <xf numFmtId="164" fontId="2" fillId="0" borderId="0" xfId="0" applyNumberFormat="1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9" fontId="2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9" fontId="0" fillId="0" borderId="0" xfId="1" applyFont="1" applyBorder="1" applyAlignment="1">
      <alignment horizontal="left"/>
    </xf>
    <xf numFmtId="164" fontId="0" fillId="0" borderId="0" xfId="1" applyNumberFormat="1" applyFont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16" fontId="0" fillId="0" borderId="0" xfId="0" applyNumberForma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D7104-582B-594B-B328-CE58CBE945F9}">
  <dimension ref="A1:Y55"/>
  <sheetViews>
    <sheetView tabSelected="1" workbookViewId="0">
      <selection activeCell="A4" sqref="A4"/>
    </sheetView>
  </sheetViews>
  <sheetFormatPr baseColWidth="10" defaultRowHeight="16" x14ac:dyDescent="0.2"/>
  <cols>
    <col min="1" max="1" width="22.6640625" customWidth="1"/>
    <col min="2" max="2" width="4.1640625" customWidth="1"/>
    <col min="3" max="3" width="5.6640625" style="1" customWidth="1"/>
    <col min="4" max="4" width="6.1640625" style="1" bestFit="1" customWidth="1"/>
    <col min="5" max="5" width="5.1640625" bestFit="1" customWidth="1"/>
    <col min="6" max="6" width="4.6640625" bestFit="1" customWidth="1"/>
    <col min="7" max="7" width="7" style="14" customWidth="1"/>
    <col min="8" max="8" width="5.1640625" bestFit="1" customWidth="1"/>
    <col min="9" max="9" width="4.6640625" bestFit="1" customWidth="1"/>
    <col min="10" max="10" width="7.5" style="14" bestFit="1" customWidth="1"/>
    <col min="11" max="11" width="4.83203125" bestFit="1" customWidth="1"/>
    <col min="12" max="12" width="4.33203125" bestFit="1" customWidth="1"/>
    <col min="13" max="13" width="7.5" style="14" bestFit="1" customWidth="1"/>
    <col min="14" max="14" width="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20" width="4.1640625" bestFit="1" customWidth="1"/>
    <col min="21" max="21" width="4.6640625" bestFit="1" customWidth="1"/>
    <col min="22" max="22" width="5.83203125" style="1" customWidth="1"/>
    <col min="23" max="23" width="6.1640625" style="1" bestFit="1" customWidth="1"/>
    <col min="24" max="24" width="5.33203125" style="1" bestFit="1" customWidth="1"/>
    <col min="25" max="25" width="9" style="2" bestFit="1" customWidth="1"/>
  </cols>
  <sheetData>
    <row r="1" spans="1:25" x14ac:dyDescent="0.2">
      <c r="A1" s="1" t="s">
        <v>64</v>
      </c>
      <c r="B1" s="1"/>
      <c r="D1" s="30" t="s">
        <v>101</v>
      </c>
      <c r="E1" s="1"/>
      <c r="F1" s="1"/>
      <c r="G1" s="2"/>
      <c r="H1" s="1"/>
      <c r="I1" s="1"/>
      <c r="J1" s="2"/>
      <c r="K1" s="1"/>
      <c r="L1" s="1"/>
      <c r="M1" s="2"/>
      <c r="N1" s="1"/>
      <c r="O1" s="1"/>
      <c r="P1" s="1"/>
      <c r="Q1" s="1"/>
      <c r="R1" s="1"/>
      <c r="S1" s="1"/>
      <c r="T1" s="1"/>
    </row>
    <row r="2" spans="1:25" x14ac:dyDescent="0.2">
      <c r="A2" s="1"/>
      <c r="B2" s="1"/>
      <c r="E2" s="1" t="s">
        <v>0</v>
      </c>
      <c r="F2" s="1" t="s">
        <v>0</v>
      </c>
      <c r="G2" s="2"/>
      <c r="H2" s="1" t="s">
        <v>1</v>
      </c>
      <c r="I2" s="1" t="s">
        <v>1</v>
      </c>
      <c r="J2" s="2"/>
      <c r="K2" s="1"/>
      <c r="L2" s="1"/>
      <c r="M2" s="2"/>
      <c r="N2" s="1" t="s">
        <v>2</v>
      </c>
      <c r="O2" s="1"/>
      <c r="P2" s="1"/>
      <c r="Q2" s="1"/>
      <c r="R2" s="1"/>
      <c r="S2" s="1"/>
      <c r="T2" s="1"/>
      <c r="U2" t="s">
        <v>40</v>
      </c>
      <c r="V2" s="1" t="s">
        <v>35</v>
      </c>
      <c r="W2" s="1" t="s">
        <v>36</v>
      </c>
      <c r="Y2" s="2" t="s">
        <v>38</v>
      </c>
    </row>
    <row r="3" spans="1:25" x14ac:dyDescent="0.2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2" t="s">
        <v>9</v>
      </c>
      <c r="H3" s="1" t="s">
        <v>7</v>
      </c>
      <c r="I3" s="1" t="s">
        <v>8</v>
      </c>
      <c r="J3" s="2" t="s">
        <v>10</v>
      </c>
      <c r="K3" s="1" t="s">
        <v>11</v>
      </c>
      <c r="L3" s="1" t="s">
        <v>12</v>
      </c>
      <c r="M3" s="2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29</v>
      </c>
      <c r="V3" s="1" t="s">
        <v>34</v>
      </c>
      <c r="W3" s="1" t="s">
        <v>34</v>
      </c>
      <c r="X3" s="1" t="s">
        <v>37</v>
      </c>
      <c r="Y3" s="2" t="s">
        <v>39</v>
      </c>
    </row>
    <row r="4" spans="1:25" x14ac:dyDescent="0.2">
      <c r="A4" s="1" t="s">
        <v>60</v>
      </c>
      <c r="B4" s="1">
        <f>Losiewicz!B26</f>
        <v>20</v>
      </c>
      <c r="C4" s="8">
        <f>Losiewicz!C26</f>
        <v>16.95</v>
      </c>
      <c r="D4" s="1">
        <f>Losiewicz!D26</f>
        <v>339</v>
      </c>
      <c r="E4" s="1">
        <f>Losiewicz!E26</f>
        <v>68</v>
      </c>
      <c r="F4" s="1">
        <f>Losiewicz!F26</f>
        <v>128</v>
      </c>
      <c r="G4" s="2">
        <f>Losiewicz!G26</f>
        <v>0.53125</v>
      </c>
      <c r="H4" s="1">
        <f>Losiewicz!H26</f>
        <v>45</v>
      </c>
      <c r="I4" s="1">
        <f>Losiewicz!I26</f>
        <v>119</v>
      </c>
      <c r="J4" s="2">
        <f>Losiewicz!J26</f>
        <v>0.37815126050420167</v>
      </c>
      <c r="K4" s="1">
        <f>Losiewicz!K26</f>
        <v>67</v>
      </c>
      <c r="L4" s="1">
        <f>Losiewicz!L26</f>
        <v>84</v>
      </c>
      <c r="M4" s="1">
        <f>Losiewicz!M26</f>
        <v>0.79761904761904767</v>
      </c>
      <c r="N4" s="1">
        <f>Losiewicz!N26</f>
        <v>20</v>
      </c>
      <c r="O4" s="1">
        <f>Losiewicz!O26</f>
        <v>90</v>
      </c>
      <c r="P4" s="1">
        <f>Losiewicz!P26</f>
        <v>110</v>
      </c>
      <c r="Q4" s="1">
        <f>Losiewicz!Q26</f>
        <v>81</v>
      </c>
      <c r="R4" s="1">
        <f>Losiewicz!R26</f>
        <v>2</v>
      </c>
      <c r="S4" s="1">
        <f>Losiewicz!S26</f>
        <v>19</v>
      </c>
      <c r="T4" s="1">
        <f>Losiewicz!T26</f>
        <v>62</v>
      </c>
      <c r="U4" s="1">
        <f>Losiewicz!U26</f>
        <v>2</v>
      </c>
      <c r="V4" s="1">
        <f>Losiewicz!V26</f>
        <v>733</v>
      </c>
      <c r="W4" s="1">
        <f>Losiewicz!W26</f>
        <v>213</v>
      </c>
      <c r="X4" s="1">
        <f>Losiewicz!X26</f>
        <v>520</v>
      </c>
      <c r="Y4" s="2">
        <f>Losiewicz!Y26</f>
        <v>0.7094133697135061</v>
      </c>
    </row>
    <row r="5" spans="1:25" x14ac:dyDescent="0.2">
      <c r="A5" t="s">
        <v>42</v>
      </c>
      <c r="B5" s="1">
        <f>Bollin!B32</f>
        <v>27</v>
      </c>
      <c r="C5" s="8">
        <f>Bollin!C32</f>
        <v>13.62962962962963</v>
      </c>
      <c r="D5" s="1">
        <f>Bollin!D32</f>
        <v>368</v>
      </c>
      <c r="E5" s="1">
        <f>Bollin!E32</f>
        <v>123</v>
      </c>
      <c r="F5" s="1">
        <f>Bollin!F32</f>
        <v>216</v>
      </c>
      <c r="G5" s="2">
        <f>Bollin!G32</f>
        <v>0.56944444444444442</v>
      </c>
      <c r="H5" s="1">
        <f>Bollin!H32</f>
        <v>35</v>
      </c>
      <c r="I5" s="1">
        <f>Bollin!I32</f>
        <v>88</v>
      </c>
      <c r="J5" s="2">
        <f>Bollin!J32</f>
        <v>0.39772727272727271</v>
      </c>
      <c r="K5" s="1">
        <f>Bollin!K32</f>
        <v>41</v>
      </c>
      <c r="L5" s="1">
        <f>Bollin!L32</f>
        <v>59</v>
      </c>
      <c r="M5" s="2">
        <f>K5/L5</f>
        <v>0.69491525423728817</v>
      </c>
      <c r="N5" s="1">
        <f>Bollin!N32</f>
        <v>66</v>
      </c>
      <c r="O5" s="1">
        <f>Bollin!O32</f>
        <v>162</v>
      </c>
      <c r="P5" s="1">
        <f>Bollin!P32</f>
        <v>228</v>
      </c>
      <c r="Q5" s="1">
        <f>Bollin!Q32</f>
        <v>79</v>
      </c>
      <c r="R5" s="1">
        <f>Bollin!R32</f>
        <v>9</v>
      </c>
      <c r="S5" s="1">
        <f>Bollin!S32</f>
        <v>36</v>
      </c>
      <c r="T5" s="1">
        <f>Bollin!T32</f>
        <v>65</v>
      </c>
      <c r="U5" s="1">
        <f>Bollin!U32</f>
        <v>1</v>
      </c>
      <c r="V5" s="1">
        <f>D5+E5+H5+K5+P5+Q5+R5+S5+U5</f>
        <v>920</v>
      </c>
      <c r="W5" s="1">
        <f>F5-E5+I5-H5+L5-K5+T5</f>
        <v>229</v>
      </c>
      <c r="X5" s="1">
        <f>V5-W5</f>
        <v>691</v>
      </c>
      <c r="Y5" s="2">
        <f>X5/V5</f>
        <v>0.75108695652173918</v>
      </c>
    </row>
    <row r="6" spans="1:25" x14ac:dyDescent="0.2">
      <c r="A6" s="1" t="s">
        <v>86</v>
      </c>
      <c r="B6" s="1">
        <f>Dering!B16</f>
        <v>10</v>
      </c>
      <c r="C6" s="1">
        <f>Dering!C16</f>
        <v>12.9</v>
      </c>
      <c r="D6" s="1">
        <f>Dering!D16</f>
        <v>129</v>
      </c>
      <c r="E6" s="1">
        <f>Dering!E16</f>
        <v>51</v>
      </c>
      <c r="F6" s="1">
        <f>Dering!F16</f>
        <v>89</v>
      </c>
      <c r="G6" s="2">
        <f>Dering!G16</f>
        <v>0.5730337078651685</v>
      </c>
      <c r="H6" s="1">
        <f>Dering!H16</f>
        <v>0</v>
      </c>
      <c r="I6" s="1">
        <f>Dering!I16</f>
        <v>0</v>
      </c>
      <c r="J6" s="1" t="e">
        <f>Dering!J16</f>
        <v>#DIV/0!</v>
      </c>
      <c r="K6" s="1">
        <f>Dering!K16</f>
        <v>27</v>
      </c>
      <c r="L6" s="1">
        <f>Dering!L16</f>
        <v>41</v>
      </c>
      <c r="M6" s="2">
        <f>Dering!M16</f>
        <v>0.65853658536585369</v>
      </c>
      <c r="N6" s="1">
        <f>Dering!N16</f>
        <v>24</v>
      </c>
      <c r="O6" s="1">
        <f>Dering!O16</f>
        <v>53</v>
      </c>
      <c r="P6" s="1">
        <f>Dering!P16</f>
        <v>77</v>
      </c>
      <c r="Q6" s="1">
        <f>Dering!Q16</f>
        <v>7</v>
      </c>
      <c r="R6" s="1">
        <f>Dering!R16</f>
        <v>3</v>
      </c>
      <c r="S6" s="1">
        <f>Dering!S16</f>
        <v>9</v>
      </c>
      <c r="T6" s="1">
        <f>Dering!T16</f>
        <v>21</v>
      </c>
      <c r="U6" s="1">
        <f>Dering!U16</f>
        <v>0</v>
      </c>
      <c r="V6" s="1">
        <f>Dering!V16</f>
        <v>303</v>
      </c>
      <c r="W6" s="1">
        <f>Dering!W16</f>
        <v>73</v>
      </c>
      <c r="X6" s="1">
        <f>Dering!X16</f>
        <v>230</v>
      </c>
      <c r="Y6" s="2">
        <f>Dering!Y16</f>
        <v>0.75907590759075905</v>
      </c>
    </row>
    <row r="7" spans="1:25" x14ac:dyDescent="0.2">
      <c r="A7" s="1" t="s">
        <v>50</v>
      </c>
      <c r="B7" s="1">
        <f>White!B26</f>
        <v>20</v>
      </c>
      <c r="C7" s="8">
        <f>White!C26</f>
        <v>10.85</v>
      </c>
      <c r="D7" s="1">
        <f>White!D26</f>
        <v>217</v>
      </c>
      <c r="E7" s="1">
        <f>White!E26</f>
        <v>56</v>
      </c>
      <c r="F7" s="1">
        <f>White!F26</f>
        <v>100</v>
      </c>
      <c r="G7" s="2">
        <f>Losiewicz!G26</f>
        <v>0.53125</v>
      </c>
      <c r="H7" s="1">
        <f>White!H26</f>
        <v>24</v>
      </c>
      <c r="I7" s="1">
        <f>White!I26</f>
        <v>82</v>
      </c>
      <c r="J7" s="2">
        <f>White!J26</f>
        <v>0.29268292682926828</v>
      </c>
      <c r="K7" s="1">
        <f>White!K26</f>
        <v>33</v>
      </c>
      <c r="L7" s="1">
        <f>White!L26</f>
        <v>52</v>
      </c>
      <c r="M7" s="2">
        <f>K7/L7</f>
        <v>0.63461538461538458</v>
      </c>
      <c r="N7" s="1">
        <f>White!N26</f>
        <v>29</v>
      </c>
      <c r="O7" s="1">
        <f>White!O26</f>
        <v>77</v>
      </c>
      <c r="P7" s="1">
        <f>White!P26</f>
        <v>106</v>
      </c>
      <c r="Q7" s="1">
        <f>White!Q26</f>
        <v>36</v>
      </c>
      <c r="R7" s="1">
        <f>White!R26</f>
        <v>9</v>
      </c>
      <c r="S7" s="1">
        <f>White!S26</f>
        <v>9</v>
      </c>
      <c r="T7" s="1">
        <f>White!T26</f>
        <v>45</v>
      </c>
      <c r="U7" s="1">
        <f>White!U26</f>
        <v>0</v>
      </c>
      <c r="V7" s="1">
        <f t="shared" ref="V7:V16" si="0">D7+E7+H7+K7+P7+Q7+R7+S7+U7</f>
        <v>490</v>
      </c>
      <c r="W7" s="1">
        <f t="shared" ref="W7:W16" si="1">F7-E7+I7-H7+L7-K7+T7</f>
        <v>166</v>
      </c>
      <c r="X7" s="1">
        <f t="shared" ref="X7:X16" si="2">V7-W7</f>
        <v>324</v>
      </c>
      <c r="Y7" s="2">
        <f t="shared" ref="Y7:Y16" si="3">X7/V7</f>
        <v>0.66122448979591841</v>
      </c>
    </row>
    <row r="8" spans="1:25" x14ac:dyDescent="0.2">
      <c r="A8" t="s">
        <v>43</v>
      </c>
      <c r="B8" s="1">
        <f>Lee!B31</f>
        <v>26</v>
      </c>
      <c r="C8" s="8">
        <f>Lee!C31</f>
        <v>9.7307692307692299</v>
      </c>
      <c r="D8" s="1">
        <f>Lee!D31</f>
        <v>253</v>
      </c>
      <c r="E8" s="1">
        <f>Lee!E31</f>
        <v>56</v>
      </c>
      <c r="F8" s="1">
        <f>Lee!F31</f>
        <v>106</v>
      </c>
      <c r="G8" s="2">
        <f>Lee!G31</f>
        <v>0.52830188679245282</v>
      </c>
      <c r="H8" s="1">
        <f>Lee!H31</f>
        <v>34</v>
      </c>
      <c r="I8" s="1">
        <f>Lee!I31</f>
        <v>123</v>
      </c>
      <c r="J8" s="2">
        <f>Lee!J31</f>
        <v>0.27642276422764228</v>
      </c>
      <c r="K8" s="1">
        <f>Lee!K31</f>
        <v>37</v>
      </c>
      <c r="L8" s="1">
        <f>Lee!L31</f>
        <v>61</v>
      </c>
      <c r="M8" s="2">
        <f>K8/L8</f>
        <v>0.60655737704918034</v>
      </c>
      <c r="N8" s="1">
        <f>Lee!N31</f>
        <v>32</v>
      </c>
      <c r="O8" s="1">
        <f>Lee!O31</f>
        <v>46</v>
      </c>
      <c r="P8" s="1">
        <f>Lee!P31</f>
        <v>78</v>
      </c>
      <c r="Q8" s="1">
        <f>Lee!Q31</f>
        <v>80</v>
      </c>
      <c r="R8" s="1">
        <f>Lee!R31</f>
        <v>1</v>
      </c>
      <c r="S8" s="1">
        <f>Lee!S31</f>
        <v>34</v>
      </c>
      <c r="T8" s="1">
        <f>Lee!T31</f>
        <v>51</v>
      </c>
      <c r="U8" s="1">
        <f>Lee!U31</f>
        <v>8</v>
      </c>
      <c r="V8" s="1">
        <f t="shared" si="0"/>
        <v>581</v>
      </c>
      <c r="W8" s="1">
        <f t="shared" si="1"/>
        <v>214</v>
      </c>
      <c r="X8" s="1">
        <f t="shared" si="2"/>
        <v>367</v>
      </c>
      <c r="Y8" s="2">
        <f t="shared" si="3"/>
        <v>0.63166953528399317</v>
      </c>
    </row>
    <row r="9" spans="1:25" x14ac:dyDescent="0.2">
      <c r="A9" t="s">
        <v>45</v>
      </c>
      <c r="B9" s="1">
        <f>Melzer!B36</f>
        <v>30</v>
      </c>
      <c r="C9" s="9">
        <f>Melzer!C36</f>
        <v>8.6</v>
      </c>
      <c r="D9" s="1">
        <f>Melzer!D36</f>
        <v>258</v>
      </c>
      <c r="E9" s="1">
        <f>Melzer!E36</f>
        <v>32</v>
      </c>
      <c r="F9" s="1">
        <f>Melzer!F36</f>
        <v>57</v>
      </c>
      <c r="G9" s="2">
        <f>Melzer!G36</f>
        <v>0.56140350877192979</v>
      </c>
      <c r="H9" s="1">
        <f>Melzer!H36</f>
        <v>59</v>
      </c>
      <c r="I9" s="1">
        <f>Melzer!I36</f>
        <v>195</v>
      </c>
      <c r="J9" s="2">
        <f>Melzer!J36</f>
        <v>0.30256410256410254</v>
      </c>
      <c r="K9" s="1">
        <f>Melzer!K36</f>
        <v>17</v>
      </c>
      <c r="L9" s="1">
        <f>Melzer!L36</f>
        <v>22</v>
      </c>
      <c r="M9" s="2">
        <f>K9/L9</f>
        <v>0.77272727272727271</v>
      </c>
      <c r="N9" s="1">
        <f>Melzer!N36</f>
        <v>12</v>
      </c>
      <c r="O9" s="1">
        <f>Melzer!O36</f>
        <v>55</v>
      </c>
      <c r="P9" s="1">
        <f>Melzer!P36</f>
        <v>67</v>
      </c>
      <c r="Q9" s="1">
        <f>Melzer!Q36</f>
        <v>24</v>
      </c>
      <c r="R9" s="1">
        <f>Melzer!R36</f>
        <v>2</v>
      </c>
      <c r="S9" s="1">
        <f>Melzer!S36</f>
        <v>25</v>
      </c>
      <c r="T9" s="1">
        <f>Melzer!T36</f>
        <v>23</v>
      </c>
      <c r="U9" s="1">
        <f>Melzer!U36</f>
        <v>2</v>
      </c>
      <c r="V9" s="1">
        <f t="shared" si="0"/>
        <v>486</v>
      </c>
      <c r="W9" s="1">
        <f t="shared" si="1"/>
        <v>189</v>
      </c>
      <c r="X9" s="1">
        <f t="shared" si="2"/>
        <v>297</v>
      </c>
      <c r="Y9" s="2">
        <f t="shared" si="3"/>
        <v>0.61111111111111116</v>
      </c>
    </row>
    <row r="10" spans="1:25" x14ac:dyDescent="0.2">
      <c r="A10" s="1" t="s">
        <v>46</v>
      </c>
      <c r="B10" s="1">
        <f>Sanchez!B19</f>
        <v>9</v>
      </c>
      <c r="C10" s="8">
        <f>Sanchez!C19</f>
        <v>7.25</v>
      </c>
      <c r="D10" s="1">
        <f>Sanchez!D19</f>
        <v>58</v>
      </c>
      <c r="E10" s="1">
        <f>Sanchez!E19</f>
        <v>15</v>
      </c>
      <c r="F10" s="1">
        <f>Sanchez!F19</f>
        <v>33</v>
      </c>
      <c r="G10" s="2">
        <f>Sanchez!G19</f>
        <v>0.45454545454545453</v>
      </c>
      <c r="H10" s="1">
        <f>Sanchez!H19</f>
        <v>8</v>
      </c>
      <c r="I10" s="1">
        <f>Sanchez!I19</f>
        <v>13</v>
      </c>
      <c r="J10" s="27">
        <f>Sanchez!J19</f>
        <v>0.61538461538461542</v>
      </c>
      <c r="K10" s="1">
        <f>Sanchez!K19</f>
        <v>4</v>
      </c>
      <c r="L10" s="1">
        <f>Sanchez!L19</f>
        <v>8</v>
      </c>
      <c r="M10" s="27">
        <f>Sanchez!M19</f>
        <v>0.5</v>
      </c>
      <c r="N10" s="1">
        <f>Sanchez!N19</f>
        <v>8</v>
      </c>
      <c r="O10" s="1">
        <f>Sanchez!O19</f>
        <v>13</v>
      </c>
      <c r="P10" s="1">
        <f>Sanchez!P19</f>
        <v>21</v>
      </c>
      <c r="Q10" s="1">
        <f>Sanchez!Q19</f>
        <v>12</v>
      </c>
      <c r="R10" s="1">
        <f>Sanchez!R19</f>
        <v>0</v>
      </c>
      <c r="S10" s="1">
        <f>Sanchez!S19</f>
        <v>7</v>
      </c>
      <c r="T10" s="1">
        <f>Sanchez!T19</f>
        <v>16</v>
      </c>
      <c r="U10" s="1">
        <f>Sanchez!U19</f>
        <v>0</v>
      </c>
      <c r="V10" s="1">
        <f t="shared" si="0"/>
        <v>125</v>
      </c>
      <c r="W10" s="1">
        <f t="shared" si="1"/>
        <v>43</v>
      </c>
      <c r="X10" s="1">
        <f t="shared" si="2"/>
        <v>82</v>
      </c>
      <c r="Y10" s="27">
        <f t="shared" si="3"/>
        <v>0.65600000000000003</v>
      </c>
    </row>
    <row r="11" spans="1:25" x14ac:dyDescent="0.2">
      <c r="A11" t="s">
        <v>44</v>
      </c>
      <c r="B11" s="1">
        <f>Grant!B34</f>
        <v>29</v>
      </c>
      <c r="C11" s="8">
        <f>Grant!C34</f>
        <v>6.7142857142857144</v>
      </c>
      <c r="D11" s="1">
        <f>Grant!D34</f>
        <v>188</v>
      </c>
      <c r="E11" s="1">
        <f>Grant!E34</f>
        <v>36</v>
      </c>
      <c r="F11" s="1">
        <f>Grant!F34</f>
        <v>78</v>
      </c>
      <c r="G11" s="2">
        <f>Grant!G34</f>
        <v>0.46153846153846156</v>
      </c>
      <c r="H11" s="1">
        <f>Grant!H34</f>
        <v>36</v>
      </c>
      <c r="I11" s="1">
        <f>Grant!I34</f>
        <v>101</v>
      </c>
      <c r="J11" s="2">
        <f>Grant!J34</f>
        <v>0.35643564356435642</v>
      </c>
      <c r="K11" s="1">
        <f>Grant!K34</f>
        <v>20</v>
      </c>
      <c r="L11" s="1">
        <f>Grant!L34</f>
        <v>29</v>
      </c>
      <c r="M11" s="2">
        <f>K11/L11</f>
        <v>0.68965517241379315</v>
      </c>
      <c r="N11" s="1">
        <f>Grant!N34</f>
        <v>14</v>
      </c>
      <c r="O11" s="1">
        <f>Grant!O34</f>
        <v>47</v>
      </c>
      <c r="P11" s="1">
        <f>Grant!P34</f>
        <v>61</v>
      </c>
      <c r="Q11" s="1">
        <f>Grant!Q34</f>
        <v>45</v>
      </c>
      <c r="R11" s="1">
        <f>Grant!R34</f>
        <v>1</v>
      </c>
      <c r="S11" s="1">
        <f>Grant!S34</f>
        <v>13</v>
      </c>
      <c r="T11" s="1">
        <f>Grant!T34</f>
        <v>42</v>
      </c>
      <c r="U11" s="1">
        <f>Grant!U34</f>
        <v>1</v>
      </c>
      <c r="V11" s="1">
        <f t="shared" si="0"/>
        <v>401</v>
      </c>
      <c r="W11" s="1">
        <f t="shared" si="1"/>
        <v>158</v>
      </c>
      <c r="X11" s="1">
        <f t="shared" si="2"/>
        <v>243</v>
      </c>
      <c r="Y11" s="2">
        <f t="shared" si="3"/>
        <v>0.6059850374064838</v>
      </c>
    </row>
    <row r="12" spans="1:25" x14ac:dyDescent="0.2">
      <c r="A12" t="s">
        <v>55</v>
      </c>
      <c r="B12" s="1">
        <f>Bedard!B33</f>
        <v>28</v>
      </c>
      <c r="C12" s="9">
        <f>Bedard!C33</f>
        <v>5.9642857142857144</v>
      </c>
      <c r="D12" s="1">
        <f>Bedard!D33</f>
        <v>167</v>
      </c>
      <c r="E12" s="1">
        <f>Bedard!E33</f>
        <v>26</v>
      </c>
      <c r="F12" s="1">
        <f>Bedard!F33</f>
        <v>53</v>
      </c>
      <c r="G12" s="2">
        <f>Bedard!G33</f>
        <v>0.49056603773584906</v>
      </c>
      <c r="H12" s="1">
        <f>Bedard!H33</f>
        <v>26</v>
      </c>
      <c r="I12" s="1">
        <f>Bedard!I33</f>
        <v>88</v>
      </c>
      <c r="J12" s="2">
        <f>Bedard!J33</f>
        <v>0.29545454545454547</v>
      </c>
      <c r="K12" s="1">
        <f>Bedard!K33</f>
        <v>37</v>
      </c>
      <c r="L12" s="1">
        <f>Bedard!L33</f>
        <v>62</v>
      </c>
      <c r="M12" s="2">
        <f>K12/L12</f>
        <v>0.59677419354838712</v>
      </c>
      <c r="N12" s="1">
        <f>Bedard!N33</f>
        <v>54</v>
      </c>
      <c r="O12" s="1">
        <f>Bedard!O33</f>
        <v>155</v>
      </c>
      <c r="P12" s="1">
        <f>Bedard!P33</f>
        <v>209</v>
      </c>
      <c r="Q12" s="1">
        <f>Bedard!Q33</f>
        <v>118</v>
      </c>
      <c r="R12" s="1">
        <f>Bedard!R33</f>
        <v>8</v>
      </c>
      <c r="S12" s="1">
        <f>Bedard!S33</f>
        <v>45</v>
      </c>
      <c r="T12" s="1">
        <f>Bedard!T33</f>
        <v>42</v>
      </c>
      <c r="U12" s="1">
        <f>Bedard!U33</f>
        <v>1</v>
      </c>
      <c r="V12" s="1">
        <f t="shared" si="0"/>
        <v>637</v>
      </c>
      <c r="W12" s="1">
        <f t="shared" si="1"/>
        <v>156</v>
      </c>
      <c r="X12" s="1">
        <f t="shared" si="2"/>
        <v>481</v>
      </c>
      <c r="Y12" s="2">
        <f t="shared" si="3"/>
        <v>0.75510204081632648</v>
      </c>
    </row>
    <row r="13" spans="1:25" x14ac:dyDescent="0.2">
      <c r="A13" s="1" t="s">
        <v>48</v>
      </c>
      <c r="B13" s="1">
        <f>Taylor!B34</f>
        <v>28</v>
      </c>
      <c r="C13" s="8">
        <f>Taylor!C34</f>
        <v>5.9285714285714288</v>
      </c>
      <c r="D13" s="1">
        <f>Taylor!D34</f>
        <v>166</v>
      </c>
      <c r="E13" s="1">
        <f>Taylor!E34</f>
        <v>61</v>
      </c>
      <c r="F13" s="1">
        <f>Taylor!F34</f>
        <v>117</v>
      </c>
      <c r="G13" s="27">
        <f>Taylor!G34</f>
        <v>0.5213675213675214</v>
      </c>
      <c r="H13" s="1">
        <f>Taylor!H34</f>
        <v>4</v>
      </c>
      <c r="I13" s="1">
        <f>Taylor!I34</f>
        <v>11</v>
      </c>
      <c r="J13" s="27">
        <f>Taylor!J34</f>
        <v>0.36363636363636365</v>
      </c>
      <c r="K13" s="1">
        <f>Taylor!K34</f>
        <v>32</v>
      </c>
      <c r="L13" s="1">
        <f>Taylor!L34</f>
        <v>55</v>
      </c>
      <c r="M13" s="27">
        <f>K13/L13</f>
        <v>0.58181818181818179</v>
      </c>
      <c r="N13" s="1">
        <f>Taylor!N34</f>
        <v>68</v>
      </c>
      <c r="O13" s="1">
        <f>Taylor!O34</f>
        <v>90</v>
      </c>
      <c r="P13" s="1">
        <f>Taylor!P34</f>
        <v>158</v>
      </c>
      <c r="Q13" s="1">
        <f>Taylor!Q34</f>
        <v>16</v>
      </c>
      <c r="R13" s="1">
        <f>Taylor!R34</f>
        <v>9</v>
      </c>
      <c r="S13" s="1">
        <f>Taylor!S34</f>
        <v>10</v>
      </c>
      <c r="T13" s="1">
        <f>Taylor!T34</f>
        <v>21</v>
      </c>
      <c r="U13" s="1">
        <f>Taylor!U34</f>
        <v>1</v>
      </c>
      <c r="V13" s="1">
        <f t="shared" si="0"/>
        <v>457</v>
      </c>
      <c r="W13" s="1">
        <f t="shared" si="1"/>
        <v>107</v>
      </c>
      <c r="X13" s="1">
        <f t="shared" si="2"/>
        <v>350</v>
      </c>
      <c r="Y13" s="27">
        <f t="shared" si="3"/>
        <v>0.76586433260393871</v>
      </c>
    </row>
    <row r="14" spans="1:25" x14ac:dyDescent="0.2">
      <c r="A14" t="s">
        <v>58</v>
      </c>
      <c r="B14" s="1">
        <f>Mathey!B36</f>
        <v>30</v>
      </c>
      <c r="C14" s="8">
        <f>Mathey!C36</f>
        <v>5.2142857142857144</v>
      </c>
      <c r="D14" s="1">
        <f>Mathey!D36</f>
        <v>146</v>
      </c>
      <c r="E14" s="1">
        <f>Mathey!E36</f>
        <v>19</v>
      </c>
      <c r="F14" s="1">
        <f>Mathey!F36</f>
        <v>36</v>
      </c>
      <c r="G14" s="27">
        <f>Mathey!G36</f>
        <v>0.52777777777777779</v>
      </c>
      <c r="H14" s="1">
        <f>Mathey!H36</f>
        <v>33</v>
      </c>
      <c r="I14" s="1">
        <f>Mathey!I36</f>
        <v>122</v>
      </c>
      <c r="J14" s="27">
        <f>Mathey!J36</f>
        <v>0.27049180327868855</v>
      </c>
      <c r="K14" s="1">
        <f>Mathey!K36</f>
        <v>5</v>
      </c>
      <c r="L14" s="1">
        <f>Mathey!L36</f>
        <v>8</v>
      </c>
      <c r="M14" s="27">
        <f>K14/L14</f>
        <v>0.625</v>
      </c>
      <c r="N14" s="1">
        <f>Mathey!N36</f>
        <v>36</v>
      </c>
      <c r="O14" s="1">
        <f>Mathey!O36</f>
        <v>67</v>
      </c>
      <c r="P14" s="1">
        <f>Mathey!P36</f>
        <v>103</v>
      </c>
      <c r="Q14" s="1">
        <f>Mathey!Q36</f>
        <v>29</v>
      </c>
      <c r="R14" s="1">
        <f>Mathey!R36</f>
        <v>12</v>
      </c>
      <c r="S14" s="1">
        <f>Mathey!S36</f>
        <v>30</v>
      </c>
      <c r="T14" s="1">
        <f>Mathey!T36</f>
        <v>23</v>
      </c>
      <c r="U14" s="1">
        <f>Mathey!U36</f>
        <v>0</v>
      </c>
      <c r="V14" s="1">
        <f t="shared" si="0"/>
        <v>377</v>
      </c>
      <c r="W14" s="1">
        <f t="shared" si="1"/>
        <v>132</v>
      </c>
      <c r="X14" s="1">
        <f t="shared" si="2"/>
        <v>245</v>
      </c>
      <c r="Y14" s="27">
        <f t="shared" si="3"/>
        <v>0.64986737400530503</v>
      </c>
    </row>
    <row r="15" spans="1:25" x14ac:dyDescent="0.2">
      <c r="A15" s="1" t="s">
        <v>81</v>
      </c>
      <c r="B15" s="1">
        <v>1</v>
      </c>
      <c r="C15" s="8">
        <v>5</v>
      </c>
      <c r="D15" s="1">
        <v>5</v>
      </c>
      <c r="E15" s="1">
        <v>2</v>
      </c>
      <c r="F15" s="1">
        <v>3</v>
      </c>
      <c r="G15" s="27">
        <v>0.67</v>
      </c>
      <c r="H15" s="1">
        <v>0</v>
      </c>
      <c r="I15" s="1">
        <v>2</v>
      </c>
      <c r="J15" s="27">
        <v>0</v>
      </c>
      <c r="K15" s="1">
        <v>1</v>
      </c>
      <c r="L15" s="1">
        <v>2</v>
      </c>
      <c r="M15" s="27">
        <v>0.5</v>
      </c>
      <c r="N15" s="1">
        <v>0</v>
      </c>
      <c r="O15" s="1">
        <v>2</v>
      </c>
      <c r="P15" s="1">
        <v>2</v>
      </c>
      <c r="Q15" s="1"/>
      <c r="R15" s="1"/>
      <c r="S15" s="1">
        <v>1</v>
      </c>
      <c r="T15" s="1">
        <v>1</v>
      </c>
      <c r="U15" s="1"/>
      <c r="V15" s="1">
        <f t="shared" si="0"/>
        <v>11</v>
      </c>
      <c r="W15" s="1">
        <f t="shared" si="1"/>
        <v>5</v>
      </c>
      <c r="X15" s="1">
        <f t="shared" si="2"/>
        <v>6</v>
      </c>
      <c r="Y15" s="27">
        <f t="shared" si="3"/>
        <v>0.54545454545454541</v>
      </c>
    </row>
    <row r="16" spans="1:25" x14ac:dyDescent="0.2">
      <c r="A16" s="4" t="s">
        <v>47</v>
      </c>
      <c r="B16" s="4">
        <f>Clement!B33</f>
        <v>26</v>
      </c>
      <c r="C16" s="26">
        <f>Clement!C33</f>
        <v>1.875</v>
      </c>
      <c r="D16" s="4">
        <f>Clement!D33</f>
        <v>45</v>
      </c>
      <c r="E16" s="4">
        <f>Clement!E33</f>
        <v>13</v>
      </c>
      <c r="F16" s="4">
        <f>Clement!F33</f>
        <v>30</v>
      </c>
      <c r="G16" s="13">
        <f>Clement!G33</f>
        <v>0.43333333333333335</v>
      </c>
      <c r="H16" s="4">
        <f>Clement!H33</f>
        <v>5</v>
      </c>
      <c r="I16" s="4">
        <f>Clement!I33</f>
        <v>23</v>
      </c>
      <c r="J16" s="13">
        <f>Clement!J33</f>
        <v>0.21739130434782608</v>
      </c>
      <c r="K16" s="4">
        <f>Clement!K33</f>
        <v>4</v>
      </c>
      <c r="L16" s="4">
        <f>Clement!L33</f>
        <v>5</v>
      </c>
      <c r="M16" s="13">
        <f>K16/L16</f>
        <v>0.8</v>
      </c>
      <c r="N16" s="4">
        <f>Clement!N33</f>
        <v>12</v>
      </c>
      <c r="O16" s="4">
        <f>Clement!O33</f>
        <v>25</v>
      </c>
      <c r="P16" s="4">
        <f>Clement!P33</f>
        <v>37</v>
      </c>
      <c r="Q16" s="4">
        <f>Clement!Q33</f>
        <v>34</v>
      </c>
      <c r="R16" s="4">
        <f>Clement!R33</f>
        <v>2</v>
      </c>
      <c r="S16" s="4">
        <f>Clement!S33</f>
        <v>14</v>
      </c>
      <c r="T16" s="4">
        <f>Clement!T33</f>
        <v>22</v>
      </c>
      <c r="U16" s="4">
        <f>Clement!U33</f>
        <v>0</v>
      </c>
      <c r="V16" s="4">
        <f t="shared" si="0"/>
        <v>154</v>
      </c>
      <c r="W16" s="4">
        <f t="shared" si="1"/>
        <v>58</v>
      </c>
      <c r="X16" s="4">
        <f t="shared" si="2"/>
        <v>96</v>
      </c>
      <c r="Y16" s="13">
        <f t="shared" si="3"/>
        <v>0.62337662337662336</v>
      </c>
    </row>
    <row r="17" spans="1:25" x14ac:dyDescent="0.2">
      <c r="A17" s="1"/>
      <c r="B17" s="1"/>
      <c r="E17" s="1"/>
      <c r="F17" s="1"/>
      <c r="G17" s="2"/>
      <c r="H17" s="1"/>
      <c r="I17" s="1"/>
      <c r="J17" s="2"/>
      <c r="K17" s="1"/>
      <c r="L17" s="1"/>
      <c r="M17" s="2"/>
      <c r="N17" s="1"/>
      <c r="O17" s="1"/>
      <c r="P17" s="1"/>
      <c r="Q17" s="1"/>
      <c r="R17" s="1"/>
      <c r="S17" s="1"/>
      <c r="T17" s="1"/>
    </row>
    <row r="18" spans="1:25" x14ac:dyDescent="0.2">
      <c r="A18" s="1" t="s">
        <v>22</v>
      </c>
      <c r="B18" s="1">
        <v>31</v>
      </c>
      <c r="C18" s="8">
        <f>C55</f>
        <v>78.533333333333331</v>
      </c>
      <c r="D18" s="1">
        <f>SUM(D4:D16)</f>
        <v>2339</v>
      </c>
      <c r="E18" s="1">
        <f>SUM(E4:E16)</f>
        <v>558</v>
      </c>
      <c r="F18" s="1">
        <f>SUM(F4:F16)</f>
        <v>1046</v>
      </c>
      <c r="G18" s="2">
        <f>E18/F18</f>
        <v>0.53346080305927346</v>
      </c>
      <c r="H18" s="1">
        <f>SUM(H4:H16)</f>
        <v>309</v>
      </c>
      <c r="I18" s="1">
        <f>SUM(I4:I16)</f>
        <v>967</v>
      </c>
      <c r="J18" s="2">
        <f>H18/I18</f>
        <v>0.31954498448810753</v>
      </c>
      <c r="K18" s="1">
        <f>SUM(K4:K16)</f>
        <v>325</v>
      </c>
      <c r="L18" s="1">
        <f>SUM(L4:L16)</f>
        <v>488</v>
      </c>
      <c r="M18" s="2">
        <f t="shared" ref="M18" si="4">K18/L18</f>
        <v>0.66598360655737709</v>
      </c>
      <c r="N18" s="1">
        <f t="shared" ref="N18:U18" si="5">SUM(N4:N16)</f>
        <v>375</v>
      </c>
      <c r="O18" s="1">
        <f t="shared" si="5"/>
        <v>882</v>
      </c>
      <c r="P18" s="1">
        <f t="shared" si="5"/>
        <v>1257</v>
      </c>
      <c r="Q18" s="1">
        <f t="shared" si="5"/>
        <v>561</v>
      </c>
      <c r="R18" s="1">
        <f t="shared" si="5"/>
        <v>58</v>
      </c>
      <c r="S18" s="1">
        <f t="shared" si="5"/>
        <v>252</v>
      </c>
      <c r="T18" s="1">
        <f t="shared" si="5"/>
        <v>434</v>
      </c>
      <c r="U18" s="1">
        <f t="shared" si="5"/>
        <v>16</v>
      </c>
      <c r="V18" s="1">
        <f>D18+E18+H18+K18+P18+Q18+R18+S18+U18</f>
        <v>5675</v>
      </c>
      <c r="W18" s="1">
        <f>F18-E18+I18-H18+L18-K18+T18</f>
        <v>1743</v>
      </c>
      <c r="X18" s="1">
        <f>V18-W18</f>
        <v>3932</v>
      </c>
      <c r="Y18" s="2">
        <f>X18/V18</f>
        <v>0.692863436123348</v>
      </c>
    </row>
    <row r="20" spans="1:25" x14ac:dyDescent="0.2">
      <c r="A20" s="1" t="s">
        <v>31</v>
      </c>
      <c r="B20" s="1"/>
      <c r="C20" s="1" t="s">
        <v>32</v>
      </c>
      <c r="D20" s="1" t="s">
        <v>33</v>
      </c>
    </row>
    <row r="21" spans="1:25" x14ac:dyDescent="0.2">
      <c r="A21" t="s">
        <v>54</v>
      </c>
      <c r="C21" s="1">
        <v>62</v>
      </c>
      <c r="D21" s="1">
        <v>70</v>
      </c>
    </row>
    <row r="22" spans="1:25" x14ac:dyDescent="0.2">
      <c r="A22" s="11" t="s">
        <v>59</v>
      </c>
      <c r="B22" s="10"/>
      <c r="C22" s="11">
        <v>78</v>
      </c>
      <c r="D22" s="11">
        <v>67</v>
      </c>
    </row>
    <row r="23" spans="1:25" x14ac:dyDescent="0.2">
      <c r="A23" s="10" t="s">
        <v>62</v>
      </c>
      <c r="C23" s="11">
        <v>71</v>
      </c>
      <c r="D23" s="11">
        <v>65</v>
      </c>
    </row>
    <row r="24" spans="1:25" x14ac:dyDescent="0.2">
      <c r="A24" s="10" t="s">
        <v>63</v>
      </c>
      <c r="C24" s="11">
        <v>84</v>
      </c>
      <c r="D24" s="11">
        <v>53</v>
      </c>
    </row>
    <row r="25" spans="1:25" x14ac:dyDescent="0.2">
      <c r="A25" s="10" t="s">
        <v>65</v>
      </c>
      <c r="B25" s="10"/>
      <c r="C25" s="11">
        <v>71</v>
      </c>
      <c r="D25" s="11">
        <v>50</v>
      </c>
    </row>
    <row r="26" spans="1:25" x14ac:dyDescent="0.2">
      <c r="A26" s="10" t="s">
        <v>69</v>
      </c>
      <c r="B26" s="10"/>
      <c r="C26" s="11">
        <v>69</v>
      </c>
      <c r="D26" s="11">
        <v>67</v>
      </c>
    </row>
    <row r="27" spans="1:25" x14ac:dyDescent="0.2">
      <c r="A27" s="1" t="s">
        <v>59</v>
      </c>
      <c r="C27" s="1">
        <v>94</v>
      </c>
      <c r="D27" s="1">
        <v>103</v>
      </c>
    </row>
    <row r="28" spans="1:25" x14ac:dyDescent="0.2">
      <c r="A28" s="10" t="s">
        <v>67</v>
      </c>
      <c r="C28" s="11">
        <v>82</v>
      </c>
      <c r="D28" s="11">
        <v>69</v>
      </c>
    </row>
    <row r="29" spans="1:25" x14ac:dyDescent="0.2">
      <c r="A29" t="s">
        <v>70</v>
      </c>
      <c r="C29" s="1">
        <v>59</v>
      </c>
      <c r="D29" s="1">
        <v>83</v>
      </c>
    </row>
    <row r="30" spans="1:25" x14ac:dyDescent="0.2">
      <c r="A30" t="s">
        <v>71</v>
      </c>
      <c r="C30" s="1">
        <v>61</v>
      </c>
      <c r="D30" s="1">
        <v>73</v>
      </c>
    </row>
    <row r="31" spans="1:25" x14ac:dyDescent="0.2">
      <c r="A31" s="10" t="s">
        <v>74</v>
      </c>
      <c r="C31" s="11">
        <v>72</v>
      </c>
      <c r="D31" s="11">
        <v>68</v>
      </c>
    </row>
    <row r="32" spans="1:25" x14ac:dyDescent="0.2">
      <c r="A32" s="10" t="s">
        <v>75</v>
      </c>
      <c r="C32" s="11">
        <v>83</v>
      </c>
      <c r="D32" s="11">
        <v>72</v>
      </c>
    </row>
    <row r="33" spans="1:4" x14ac:dyDescent="0.2">
      <c r="A33" s="10" t="s">
        <v>76</v>
      </c>
      <c r="C33" s="11">
        <v>95</v>
      </c>
      <c r="D33" s="11">
        <v>64</v>
      </c>
    </row>
    <row r="34" spans="1:4" x14ac:dyDescent="0.2">
      <c r="A34" s="10" t="s">
        <v>78</v>
      </c>
      <c r="C34" s="11">
        <v>92</v>
      </c>
      <c r="D34" s="11">
        <v>85</v>
      </c>
    </row>
    <row r="35" spans="1:4" x14ac:dyDescent="0.2">
      <c r="A35" t="s">
        <v>77</v>
      </c>
      <c r="C35" s="1">
        <v>92</v>
      </c>
      <c r="D35" s="1">
        <v>97</v>
      </c>
    </row>
    <row r="36" spans="1:4" x14ac:dyDescent="0.2">
      <c r="A36" t="s">
        <v>54</v>
      </c>
      <c r="C36" s="1">
        <v>61</v>
      </c>
      <c r="D36" s="1">
        <v>66</v>
      </c>
    </row>
    <row r="37" spans="1:4" x14ac:dyDescent="0.2">
      <c r="A37" s="11" t="s">
        <v>82</v>
      </c>
      <c r="C37" s="1">
        <v>114</v>
      </c>
      <c r="D37" s="1">
        <v>58</v>
      </c>
    </row>
    <row r="38" spans="1:4" x14ac:dyDescent="0.2">
      <c r="A38" t="s">
        <v>83</v>
      </c>
      <c r="C38" s="1">
        <v>67</v>
      </c>
      <c r="D38" s="1">
        <v>91</v>
      </c>
    </row>
    <row r="39" spans="1:4" x14ac:dyDescent="0.2">
      <c r="A39" s="10" t="s">
        <v>84</v>
      </c>
      <c r="C39" s="11">
        <v>77</v>
      </c>
      <c r="D39" s="11">
        <v>52</v>
      </c>
    </row>
    <row r="40" spans="1:4" x14ac:dyDescent="0.2">
      <c r="A40" s="10" t="s">
        <v>85</v>
      </c>
      <c r="C40" s="11">
        <v>64</v>
      </c>
      <c r="D40" s="11">
        <v>59</v>
      </c>
    </row>
    <row r="41" spans="1:4" x14ac:dyDescent="0.2">
      <c r="A41" s="10" t="s">
        <v>82</v>
      </c>
      <c r="C41" s="11">
        <v>110</v>
      </c>
      <c r="D41" s="11">
        <v>69</v>
      </c>
    </row>
    <row r="42" spans="1:4" x14ac:dyDescent="0.2">
      <c r="A42" s="10" t="s">
        <v>63</v>
      </c>
      <c r="C42" s="11">
        <v>83</v>
      </c>
      <c r="D42" s="11">
        <v>76</v>
      </c>
    </row>
    <row r="43" spans="1:4" x14ac:dyDescent="0.2">
      <c r="A43" s="10" t="s">
        <v>88</v>
      </c>
      <c r="C43" s="11">
        <v>86</v>
      </c>
      <c r="D43" s="11">
        <v>74</v>
      </c>
    </row>
    <row r="44" spans="1:4" x14ac:dyDescent="0.2">
      <c r="A44" s="10" t="s">
        <v>84</v>
      </c>
      <c r="C44" s="11">
        <v>68</v>
      </c>
      <c r="D44" s="11">
        <v>58</v>
      </c>
    </row>
    <row r="45" spans="1:4" x14ac:dyDescent="0.2">
      <c r="A45" s="10" t="s">
        <v>90</v>
      </c>
      <c r="C45" s="11">
        <v>87</v>
      </c>
      <c r="D45" s="11">
        <v>74</v>
      </c>
    </row>
    <row r="46" spans="1:4" x14ac:dyDescent="0.2">
      <c r="A46" t="s">
        <v>92</v>
      </c>
      <c r="C46" s="1">
        <v>60</v>
      </c>
      <c r="D46" s="1">
        <v>68</v>
      </c>
    </row>
    <row r="47" spans="1:4" x14ac:dyDescent="0.2">
      <c r="A47" s="1" t="s">
        <v>96</v>
      </c>
      <c r="C47" s="1">
        <v>59</v>
      </c>
      <c r="D47" s="1">
        <v>90</v>
      </c>
    </row>
    <row r="48" spans="1:4" x14ac:dyDescent="0.2">
      <c r="A48" s="10" t="s">
        <v>98</v>
      </c>
      <c r="C48" s="1">
        <v>83</v>
      </c>
      <c r="D48" s="1">
        <v>79</v>
      </c>
    </row>
    <row r="49" spans="1:4" x14ac:dyDescent="0.2">
      <c r="A49" s="1" t="s">
        <v>99</v>
      </c>
    </row>
    <row r="50" spans="1:4" x14ac:dyDescent="0.2">
      <c r="A50" s="11" t="s">
        <v>75</v>
      </c>
      <c r="C50" s="1">
        <v>94</v>
      </c>
      <c r="D50" s="1">
        <v>66</v>
      </c>
    </row>
    <row r="51" spans="1:4" x14ac:dyDescent="0.2">
      <c r="A51" t="s">
        <v>83</v>
      </c>
      <c r="B51" s="6"/>
      <c r="C51" s="4">
        <v>78</v>
      </c>
      <c r="D51" s="4">
        <v>67</v>
      </c>
    </row>
    <row r="52" spans="1:4" x14ac:dyDescent="0.2">
      <c r="A52" s="10" t="s">
        <v>37</v>
      </c>
      <c r="C52" s="1">
        <f>SUM(C21:C51)</f>
        <v>2356</v>
      </c>
      <c r="D52" s="1">
        <f>SUM(D21:D51)</f>
        <v>2133</v>
      </c>
    </row>
    <row r="55" spans="1:4" x14ac:dyDescent="0.2">
      <c r="A55" t="s">
        <v>41</v>
      </c>
      <c r="C55" s="18">
        <f>AVERAGE(C21:C51)</f>
        <v>78.533333333333331</v>
      </c>
      <c r="D55" s="18">
        <f>AVERAGE(D21:D51)</f>
        <v>71.099999999999994</v>
      </c>
    </row>
  </sheetData>
  <sortState xmlns:xlrd2="http://schemas.microsoft.com/office/spreadsheetml/2017/richdata2" ref="A4:Y16">
    <sortCondition descending="1" ref="C4:C16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9DEBE-1A6D-D04C-A91A-6D56647DF674}">
  <dimension ref="A1:Y33"/>
  <sheetViews>
    <sheetView workbookViewId="0">
      <pane ySplit="1400" topLeftCell="A15" activePane="bottomLeft"/>
      <selection pane="bottomLeft" activeCell="U32" sqref="U32"/>
    </sheetView>
  </sheetViews>
  <sheetFormatPr baseColWidth="10" defaultRowHeight="16" x14ac:dyDescent="0.2"/>
  <cols>
    <col min="1" max="1" width="19" bestFit="1" customWidth="1"/>
    <col min="2" max="2" width="3.1640625" style="19" bestFit="1" customWidth="1"/>
    <col min="3" max="3" width="6" customWidth="1"/>
    <col min="4" max="5" width="6.1640625" bestFit="1" customWidth="1"/>
    <col min="6" max="6" width="5.6640625" bestFit="1" customWidth="1"/>
    <col min="7" max="7" width="7.1640625" style="14" bestFit="1" customWidth="1"/>
    <col min="8" max="8" width="6.1640625" bestFit="1" customWidth="1"/>
    <col min="9" max="9" width="5.6640625" bestFit="1" customWidth="1"/>
    <col min="10" max="10" width="6.1640625" style="14" bestFit="1" customWidth="1"/>
    <col min="11" max="11" width="4.83203125" bestFit="1" customWidth="1"/>
    <col min="12" max="12" width="4.33203125" bestFit="1" customWidth="1"/>
    <col min="13" max="13" width="6.1640625" bestFit="1" customWidth="1"/>
    <col min="14" max="14" width="5.16406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56</v>
      </c>
      <c r="C1" s="1"/>
      <c r="D1" s="1"/>
      <c r="E1" s="1"/>
      <c r="F1" s="1"/>
      <c r="G1" s="2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x14ac:dyDescent="0.2">
      <c r="A2" s="1"/>
      <c r="C2" s="1"/>
      <c r="D2" s="1"/>
      <c r="E2" s="1"/>
      <c r="F2" s="1"/>
      <c r="G2" s="2"/>
      <c r="H2" s="1"/>
      <c r="I2" s="1"/>
      <c r="J2" s="2"/>
      <c r="K2" s="1"/>
      <c r="L2" s="1"/>
      <c r="M2" s="1"/>
      <c r="N2" s="1" t="s">
        <v>23</v>
      </c>
      <c r="O2" s="1"/>
      <c r="P2" s="1"/>
      <c r="Q2" s="1"/>
      <c r="R2" s="1"/>
      <c r="S2" s="1"/>
      <c r="T2" s="1"/>
      <c r="U2" s="1"/>
      <c r="V2" s="1" t="s">
        <v>35</v>
      </c>
      <c r="W2" s="1" t="s">
        <v>36</v>
      </c>
      <c r="X2" s="1"/>
      <c r="Y2" s="1" t="s">
        <v>38</v>
      </c>
    </row>
    <row r="3" spans="1:25" x14ac:dyDescent="0.2">
      <c r="A3" s="1" t="s">
        <v>24</v>
      </c>
      <c r="B3" s="19" t="s">
        <v>4</v>
      </c>
      <c r="C3" s="1" t="s">
        <v>5</v>
      </c>
      <c r="D3" s="1" t="s">
        <v>6</v>
      </c>
      <c r="E3" s="1" t="s">
        <v>25</v>
      </c>
      <c r="F3" s="1" t="s">
        <v>26</v>
      </c>
      <c r="G3" s="2" t="s">
        <v>9</v>
      </c>
      <c r="H3" s="1" t="s">
        <v>27</v>
      </c>
      <c r="I3" s="1" t="s">
        <v>28</v>
      </c>
      <c r="J3" s="2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34</v>
      </c>
      <c r="W3" s="1" t="s">
        <v>34</v>
      </c>
      <c r="X3" s="1" t="s">
        <v>37</v>
      </c>
      <c r="Y3" s="1" t="s">
        <v>39</v>
      </c>
    </row>
    <row r="4" spans="1:25" x14ac:dyDescent="0.2">
      <c r="A4" s="1" t="s">
        <v>54</v>
      </c>
      <c r="B4" s="19">
        <v>1</v>
      </c>
      <c r="C4" s="1"/>
      <c r="D4" s="1">
        <v>2</v>
      </c>
      <c r="E4" s="1">
        <v>0</v>
      </c>
      <c r="F4" s="1">
        <v>1</v>
      </c>
      <c r="G4" s="2">
        <f t="shared" ref="G4" si="0">E4/F4</f>
        <v>0</v>
      </c>
      <c r="H4" s="1">
        <v>0</v>
      </c>
      <c r="I4" s="1">
        <v>4</v>
      </c>
      <c r="J4" s="2">
        <f t="shared" ref="J4" si="1">H4/I4</f>
        <v>0</v>
      </c>
      <c r="K4" s="1">
        <v>2</v>
      </c>
      <c r="L4" s="1">
        <v>4</v>
      </c>
      <c r="M4" s="1"/>
      <c r="N4" s="1"/>
      <c r="O4" s="1">
        <v>4</v>
      </c>
      <c r="P4" s="1">
        <f t="shared" ref="P4:P32" si="2">N4+O4</f>
        <v>4</v>
      </c>
      <c r="Q4" s="1">
        <v>4</v>
      </c>
      <c r="R4" s="1">
        <v>1</v>
      </c>
      <c r="S4" s="1">
        <v>3</v>
      </c>
      <c r="T4" s="1">
        <v>1</v>
      </c>
      <c r="U4" s="1"/>
      <c r="V4" s="1">
        <f t="shared" ref="V4:V27" si="3">D4+E4+H4+K4+P4+Q4+R4+S4+U4</f>
        <v>16</v>
      </c>
      <c r="W4" s="1">
        <f t="shared" ref="W4:W27" si="4">F4-E4+I4-H4+L4-K4+T4</f>
        <v>8</v>
      </c>
      <c r="X4" s="1">
        <f t="shared" ref="X4:X27" si="5">V4-W4</f>
        <v>8</v>
      </c>
      <c r="Y4" s="2">
        <f>X4/V4</f>
        <v>0.5</v>
      </c>
    </row>
    <row r="5" spans="1:25" x14ac:dyDescent="0.2">
      <c r="A5" s="11" t="s">
        <v>59</v>
      </c>
      <c r="B5" s="19">
        <v>1</v>
      </c>
      <c r="C5" s="1"/>
      <c r="D5" s="1">
        <v>6</v>
      </c>
      <c r="E5" s="1">
        <v>2</v>
      </c>
      <c r="F5" s="1">
        <v>3</v>
      </c>
      <c r="G5" s="2"/>
      <c r="H5" s="1">
        <v>0</v>
      </c>
      <c r="I5" s="1">
        <v>3</v>
      </c>
      <c r="J5" s="2"/>
      <c r="K5" s="1">
        <v>2</v>
      </c>
      <c r="L5" s="1">
        <v>3</v>
      </c>
      <c r="M5" s="1"/>
      <c r="N5" s="1">
        <v>3</v>
      </c>
      <c r="O5" s="1">
        <v>4</v>
      </c>
      <c r="P5" s="1">
        <f t="shared" si="2"/>
        <v>7</v>
      </c>
      <c r="Q5" s="1">
        <v>3</v>
      </c>
      <c r="R5" s="1">
        <v>1</v>
      </c>
      <c r="S5" s="1"/>
      <c r="T5" s="1">
        <v>2</v>
      </c>
      <c r="U5" s="1"/>
      <c r="V5" s="1">
        <f t="shared" si="3"/>
        <v>21</v>
      </c>
      <c r="W5" s="1">
        <f t="shared" si="4"/>
        <v>7</v>
      </c>
      <c r="X5" s="1">
        <f t="shared" si="5"/>
        <v>14</v>
      </c>
      <c r="Y5" s="2">
        <f t="shared" ref="Y5:Y27" si="6">X5/V5</f>
        <v>0.66666666666666663</v>
      </c>
    </row>
    <row r="6" spans="1:25" x14ac:dyDescent="0.2">
      <c r="A6" s="21" t="s">
        <v>61</v>
      </c>
      <c r="B6" s="19">
        <v>1</v>
      </c>
      <c r="C6" s="1"/>
      <c r="D6" s="1">
        <v>7</v>
      </c>
      <c r="E6" s="1">
        <v>1</v>
      </c>
      <c r="F6" s="1">
        <v>3</v>
      </c>
      <c r="G6" s="2"/>
      <c r="H6" s="1">
        <v>1</v>
      </c>
      <c r="I6" s="1">
        <v>4</v>
      </c>
      <c r="J6" s="2"/>
      <c r="K6" s="1">
        <v>2</v>
      </c>
      <c r="L6" s="1">
        <v>4</v>
      </c>
      <c r="M6" s="1"/>
      <c r="N6" s="1">
        <v>2</v>
      </c>
      <c r="O6" s="1">
        <v>5</v>
      </c>
      <c r="P6" s="1">
        <f t="shared" si="2"/>
        <v>7</v>
      </c>
      <c r="Q6" s="1">
        <v>4</v>
      </c>
      <c r="R6" s="1"/>
      <c r="S6" s="1">
        <v>1</v>
      </c>
      <c r="T6" s="1">
        <v>1</v>
      </c>
      <c r="U6" s="1"/>
      <c r="V6" s="1">
        <f t="shared" si="3"/>
        <v>23</v>
      </c>
      <c r="W6" s="1">
        <f t="shared" si="4"/>
        <v>8</v>
      </c>
      <c r="X6" s="1">
        <f t="shared" si="5"/>
        <v>15</v>
      </c>
      <c r="Y6" s="2">
        <f t="shared" si="6"/>
        <v>0.65217391304347827</v>
      </c>
    </row>
    <row r="7" spans="1:25" x14ac:dyDescent="0.2">
      <c r="A7" s="21" t="s">
        <v>63</v>
      </c>
      <c r="B7" s="19">
        <v>1</v>
      </c>
      <c r="C7" s="1"/>
      <c r="D7" s="1">
        <v>11</v>
      </c>
      <c r="E7" s="1">
        <v>2</v>
      </c>
      <c r="F7" s="1">
        <v>5</v>
      </c>
      <c r="G7" s="2"/>
      <c r="H7" s="1">
        <v>2</v>
      </c>
      <c r="I7" s="1">
        <v>6</v>
      </c>
      <c r="J7" s="2"/>
      <c r="K7" s="1">
        <v>1</v>
      </c>
      <c r="L7" s="1">
        <v>2</v>
      </c>
      <c r="M7" s="1"/>
      <c r="N7" s="1">
        <v>2</v>
      </c>
      <c r="O7" s="1">
        <v>8</v>
      </c>
      <c r="P7" s="1">
        <f t="shared" si="2"/>
        <v>10</v>
      </c>
      <c r="Q7" s="1">
        <v>5</v>
      </c>
      <c r="R7" s="1"/>
      <c r="S7" s="1">
        <v>2</v>
      </c>
      <c r="T7" s="1">
        <v>2</v>
      </c>
      <c r="U7" s="1"/>
      <c r="V7" s="1">
        <f t="shared" si="3"/>
        <v>33</v>
      </c>
      <c r="W7" s="1">
        <f t="shared" si="4"/>
        <v>10</v>
      </c>
      <c r="X7" s="1">
        <f t="shared" si="5"/>
        <v>23</v>
      </c>
      <c r="Y7" s="2">
        <f t="shared" si="6"/>
        <v>0.69696969696969702</v>
      </c>
    </row>
    <row r="8" spans="1:25" x14ac:dyDescent="0.2">
      <c r="A8" s="21" t="s">
        <v>65</v>
      </c>
      <c r="B8" s="19">
        <v>1</v>
      </c>
      <c r="C8" s="1"/>
      <c r="D8" s="1">
        <v>2</v>
      </c>
      <c r="E8" s="1">
        <v>1</v>
      </c>
      <c r="F8" s="1">
        <v>2</v>
      </c>
      <c r="G8" s="2"/>
      <c r="H8" s="1"/>
      <c r="I8" s="1"/>
      <c r="J8" s="2"/>
      <c r="K8" s="1"/>
      <c r="L8" s="1"/>
      <c r="M8" s="1"/>
      <c r="N8" s="1">
        <v>2</v>
      </c>
      <c r="O8" s="1">
        <v>9</v>
      </c>
      <c r="P8" s="1">
        <f t="shared" si="2"/>
        <v>11</v>
      </c>
      <c r="Q8" s="1">
        <v>5</v>
      </c>
      <c r="R8" s="1"/>
      <c r="S8" s="1">
        <v>3</v>
      </c>
      <c r="T8" s="1">
        <v>2</v>
      </c>
      <c r="U8" s="1"/>
      <c r="V8" s="1">
        <f t="shared" si="3"/>
        <v>22</v>
      </c>
      <c r="W8" s="1">
        <f t="shared" si="4"/>
        <v>3</v>
      </c>
      <c r="X8" s="1">
        <f t="shared" si="5"/>
        <v>19</v>
      </c>
      <c r="Y8" s="2">
        <f t="shared" si="6"/>
        <v>0.86363636363636365</v>
      </c>
    </row>
    <row r="9" spans="1:25" x14ac:dyDescent="0.2">
      <c r="A9" s="21" t="s">
        <v>66</v>
      </c>
      <c r="B9" s="19">
        <v>1</v>
      </c>
      <c r="C9" s="1"/>
      <c r="D9" s="1">
        <v>3</v>
      </c>
      <c r="E9" s="1">
        <v>0</v>
      </c>
      <c r="F9" s="1">
        <v>1</v>
      </c>
      <c r="G9" s="2"/>
      <c r="H9" s="1">
        <v>0</v>
      </c>
      <c r="I9" s="1">
        <v>1</v>
      </c>
      <c r="J9" s="2"/>
      <c r="K9" s="1">
        <v>3</v>
      </c>
      <c r="L9" s="1">
        <v>4</v>
      </c>
      <c r="M9" s="1"/>
      <c r="N9" s="1">
        <v>3</v>
      </c>
      <c r="O9" s="1">
        <v>5</v>
      </c>
      <c r="P9" s="1">
        <f t="shared" si="2"/>
        <v>8</v>
      </c>
      <c r="Q9" s="1">
        <v>2</v>
      </c>
      <c r="R9" s="1"/>
      <c r="S9" s="1">
        <v>3</v>
      </c>
      <c r="T9" s="1">
        <v>1</v>
      </c>
      <c r="U9" s="1"/>
      <c r="V9" s="1">
        <f t="shared" si="3"/>
        <v>19</v>
      </c>
      <c r="W9" s="1">
        <f t="shared" si="4"/>
        <v>4</v>
      </c>
      <c r="X9" s="1">
        <f t="shared" si="5"/>
        <v>15</v>
      </c>
      <c r="Y9" s="2">
        <f t="shared" si="6"/>
        <v>0.78947368421052633</v>
      </c>
    </row>
    <row r="10" spans="1:25" x14ac:dyDescent="0.2">
      <c r="A10" s="7" t="s">
        <v>59</v>
      </c>
      <c r="B10" s="19">
        <v>1</v>
      </c>
      <c r="C10" s="1"/>
      <c r="D10" s="1">
        <v>16</v>
      </c>
      <c r="E10" s="1">
        <v>2</v>
      </c>
      <c r="F10" s="1">
        <v>5</v>
      </c>
      <c r="G10" s="2"/>
      <c r="H10" s="1">
        <v>2</v>
      </c>
      <c r="I10" s="1">
        <v>4</v>
      </c>
      <c r="J10" s="2"/>
      <c r="K10" s="1">
        <v>6</v>
      </c>
      <c r="L10" s="1">
        <v>6</v>
      </c>
      <c r="M10" s="5"/>
      <c r="N10" s="1">
        <v>1</v>
      </c>
      <c r="O10" s="1">
        <v>10</v>
      </c>
      <c r="P10" s="1">
        <f t="shared" si="2"/>
        <v>11</v>
      </c>
      <c r="Q10" s="1">
        <v>10</v>
      </c>
      <c r="R10" s="1"/>
      <c r="S10" s="1"/>
      <c r="T10" s="1">
        <v>2</v>
      </c>
      <c r="U10" s="1"/>
      <c r="V10" s="1">
        <f t="shared" si="3"/>
        <v>47</v>
      </c>
      <c r="W10" s="1">
        <f t="shared" si="4"/>
        <v>7</v>
      </c>
      <c r="X10" s="1">
        <f t="shared" si="5"/>
        <v>40</v>
      </c>
      <c r="Y10" s="2">
        <f t="shared" si="6"/>
        <v>0.85106382978723405</v>
      </c>
    </row>
    <row r="11" spans="1:25" x14ac:dyDescent="0.2">
      <c r="A11" s="11" t="s">
        <v>67</v>
      </c>
      <c r="B11" s="19">
        <v>1</v>
      </c>
      <c r="C11" s="1"/>
      <c r="D11" s="1">
        <v>16</v>
      </c>
      <c r="E11" s="1">
        <v>3</v>
      </c>
      <c r="F11" s="1">
        <v>5</v>
      </c>
      <c r="G11" s="2"/>
      <c r="H11" s="1">
        <v>3</v>
      </c>
      <c r="I11" s="1">
        <v>5</v>
      </c>
      <c r="J11" s="2"/>
      <c r="K11" s="1">
        <v>1</v>
      </c>
      <c r="L11" s="1">
        <v>4</v>
      </c>
      <c r="M11" s="1"/>
      <c r="N11" s="1">
        <v>4</v>
      </c>
      <c r="O11" s="1">
        <v>4</v>
      </c>
      <c r="P11" s="1">
        <f t="shared" si="2"/>
        <v>8</v>
      </c>
      <c r="Q11" s="1">
        <v>2</v>
      </c>
      <c r="R11" s="1"/>
      <c r="S11" s="1">
        <v>2</v>
      </c>
      <c r="T11" s="1">
        <v>1</v>
      </c>
      <c r="U11" s="1"/>
      <c r="V11" s="1">
        <f t="shared" si="3"/>
        <v>35</v>
      </c>
      <c r="W11" s="1">
        <f t="shared" si="4"/>
        <v>8</v>
      </c>
      <c r="X11" s="1">
        <f t="shared" si="5"/>
        <v>27</v>
      </c>
      <c r="Y11" s="2">
        <f t="shared" si="6"/>
        <v>0.77142857142857146</v>
      </c>
    </row>
    <row r="12" spans="1:25" x14ac:dyDescent="0.2">
      <c r="A12" s="12" t="s">
        <v>70</v>
      </c>
      <c r="B12" s="19">
        <v>1</v>
      </c>
      <c r="C12" s="1"/>
      <c r="D12" s="1">
        <v>6</v>
      </c>
      <c r="E12" s="1">
        <v>0</v>
      </c>
      <c r="F12" s="1">
        <v>2</v>
      </c>
      <c r="G12" s="2"/>
      <c r="H12" s="1">
        <v>2</v>
      </c>
      <c r="I12" s="1">
        <v>4</v>
      </c>
      <c r="J12" s="2"/>
      <c r="K12" s="1"/>
      <c r="L12" s="1"/>
      <c r="M12" s="1"/>
      <c r="N12" s="1"/>
      <c r="O12" s="1">
        <v>3</v>
      </c>
      <c r="P12" s="1">
        <f t="shared" si="2"/>
        <v>3</v>
      </c>
      <c r="Q12" s="1"/>
      <c r="R12" s="1"/>
      <c r="S12" s="1"/>
      <c r="T12" s="1">
        <v>2</v>
      </c>
      <c r="U12" s="1"/>
      <c r="V12" s="1">
        <f t="shared" si="3"/>
        <v>11</v>
      </c>
      <c r="W12" s="1">
        <f t="shared" si="4"/>
        <v>6</v>
      </c>
      <c r="X12" s="1">
        <f t="shared" si="5"/>
        <v>5</v>
      </c>
      <c r="Y12" s="2">
        <f t="shared" si="6"/>
        <v>0.45454545454545453</v>
      </c>
    </row>
    <row r="13" spans="1:25" x14ac:dyDescent="0.2">
      <c r="A13" s="12" t="s">
        <v>72</v>
      </c>
      <c r="B13" s="19">
        <v>1</v>
      </c>
      <c r="C13" s="1"/>
      <c r="D13" s="1">
        <v>5</v>
      </c>
      <c r="E13" s="1">
        <v>0</v>
      </c>
      <c r="F13" s="1">
        <v>1</v>
      </c>
      <c r="G13" s="2"/>
      <c r="H13" s="1">
        <v>1</v>
      </c>
      <c r="I13" s="1">
        <v>3</v>
      </c>
      <c r="J13" s="2"/>
      <c r="K13" s="1">
        <v>2</v>
      </c>
      <c r="L13" s="1">
        <v>4</v>
      </c>
      <c r="M13" s="2"/>
      <c r="N13" s="1">
        <v>2</v>
      </c>
      <c r="O13" s="1">
        <v>6</v>
      </c>
      <c r="P13" s="1">
        <f t="shared" si="2"/>
        <v>8</v>
      </c>
      <c r="Q13" s="1">
        <v>5</v>
      </c>
      <c r="R13" s="1"/>
      <c r="S13" s="1"/>
      <c r="T13" s="1">
        <v>1</v>
      </c>
      <c r="U13" s="1"/>
      <c r="V13" s="1">
        <f t="shared" si="3"/>
        <v>21</v>
      </c>
      <c r="W13" s="1">
        <f t="shared" si="4"/>
        <v>6</v>
      </c>
      <c r="X13" s="1">
        <f t="shared" si="5"/>
        <v>15</v>
      </c>
      <c r="Y13" s="2">
        <f t="shared" si="6"/>
        <v>0.7142857142857143</v>
      </c>
    </row>
    <row r="14" spans="1:25" x14ac:dyDescent="0.2">
      <c r="A14" s="21" t="s">
        <v>74</v>
      </c>
      <c r="B14" s="19">
        <v>1</v>
      </c>
      <c r="C14" s="1"/>
      <c r="D14" s="1">
        <v>8</v>
      </c>
      <c r="E14" s="1">
        <v>2</v>
      </c>
      <c r="F14" s="1">
        <v>3</v>
      </c>
      <c r="G14" s="2"/>
      <c r="H14" s="1">
        <v>0</v>
      </c>
      <c r="I14" s="1">
        <v>2</v>
      </c>
      <c r="J14" s="2"/>
      <c r="K14" s="1">
        <v>4</v>
      </c>
      <c r="L14" s="1">
        <v>6</v>
      </c>
      <c r="M14" s="1"/>
      <c r="N14" s="1">
        <v>1</v>
      </c>
      <c r="O14" s="1">
        <v>6</v>
      </c>
      <c r="P14" s="1">
        <f t="shared" si="2"/>
        <v>7</v>
      </c>
      <c r="Q14" s="1">
        <v>1</v>
      </c>
      <c r="R14" s="1">
        <v>2</v>
      </c>
      <c r="S14" s="1">
        <v>3</v>
      </c>
      <c r="T14" s="1">
        <v>2</v>
      </c>
      <c r="U14" s="1"/>
      <c r="V14" s="1">
        <f t="shared" si="3"/>
        <v>27</v>
      </c>
      <c r="W14" s="1">
        <f t="shared" si="4"/>
        <v>7</v>
      </c>
      <c r="X14" s="1">
        <f t="shared" si="5"/>
        <v>20</v>
      </c>
      <c r="Y14" s="2">
        <f t="shared" si="6"/>
        <v>0.7407407407407407</v>
      </c>
    </row>
    <row r="15" spans="1:25" x14ac:dyDescent="0.2">
      <c r="A15" s="17" t="s">
        <v>75</v>
      </c>
      <c r="B15" s="19">
        <v>1</v>
      </c>
      <c r="C15" s="1"/>
      <c r="D15" s="1">
        <v>6</v>
      </c>
      <c r="E15" s="1">
        <v>3</v>
      </c>
      <c r="F15" s="1">
        <v>4</v>
      </c>
      <c r="G15" s="2"/>
      <c r="H15" s="1">
        <v>0</v>
      </c>
      <c r="I15" s="1">
        <v>2</v>
      </c>
      <c r="J15" s="2"/>
      <c r="K15" s="1"/>
      <c r="L15" s="1"/>
      <c r="M15" s="1"/>
      <c r="N15" s="1">
        <v>6</v>
      </c>
      <c r="O15" s="1">
        <v>7</v>
      </c>
      <c r="P15" s="1">
        <f t="shared" si="2"/>
        <v>13</v>
      </c>
      <c r="Q15" s="1">
        <v>4</v>
      </c>
      <c r="R15" s="1"/>
      <c r="S15" s="1">
        <v>3</v>
      </c>
      <c r="T15" s="1">
        <v>2</v>
      </c>
      <c r="U15" s="1"/>
      <c r="V15" s="1">
        <f t="shared" si="3"/>
        <v>29</v>
      </c>
      <c r="W15" s="1">
        <f t="shared" si="4"/>
        <v>5</v>
      </c>
      <c r="X15" s="1">
        <f t="shared" si="5"/>
        <v>24</v>
      </c>
      <c r="Y15" s="2">
        <f t="shared" si="6"/>
        <v>0.82758620689655171</v>
      </c>
    </row>
    <row r="16" spans="1:25" x14ac:dyDescent="0.2">
      <c r="A16" s="17" t="s">
        <v>76</v>
      </c>
      <c r="B16" s="19">
        <v>1</v>
      </c>
      <c r="C16" s="1"/>
      <c r="D16" s="1">
        <v>6</v>
      </c>
      <c r="E16" s="1"/>
      <c r="F16" s="1"/>
      <c r="G16" s="2"/>
      <c r="H16" s="1">
        <v>2</v>
      </c>
      <c r="I16" s="1">
        <v>3</v>
      </c>
      <c r="J16" s="2"/>
      <c r="K16" s="1"/>
      <c r="L16" s="1"/>
      <c r="M16" s="2"/>
      <c r="N16" s="1">
        <v>4</v>
      </c>
      <c r="O16" s="1">
        <v>6</v>
      </c>
      <c r="P16" s="1">
        <f t="shared" si="2"/>
        <v>10</v>
      </c>
      <c r="Q16" s="1">
        <v>8</v>
      </c>
      <c r="R16" s="1"/>
      <c r="S16" s="1">
        <v>2</v>
      </c>
      <c r="T16" s="1">
        <v>2</v>
      </c>
      <c r="U16" s="1"/>
      <c r="V16" s="1">
        <f t="shared" si="3"/>
        <v>28</v>
      </c>
      <c r="W16" s="1">
        <f t="shared" si="4"/>
        <v>3</v>
      </c>
      <c r="X16" s="1">
        <f t="shared" si="5"/>
        <v>25</v>
      </c>
      <c r="Y16" s="2">
        <f t="shared" si="6"/>
        <v>0.8928571428571429</v>
      </c>
    </row>
    <row r="17" spans="1:25" x14ac:dyDescent="0.2">
      <c r="A17" s="7" t="s">
        <v>51</v>
      </c>
      <c r="B17" s="19">
        <v>1</v>
      </c>
      <c r="C17" s="1"/>
      <c r="D17" s="1">
        <v>17</v>
      </c>
      <c r="E17" s="1">
        <v>1</v>
      </c>
      <c r="F17" s="1">
        <v>1</v>
      </c>
      <c r="G17" s="2"/>
      <c r="H17" s="1">
        <v>4</v>
      </c>
      <c r="I17" s="1">
        <v>7</v>
      </c>
      <c r="J17" s="2"/>
      <c r="K17" s="1">
        <v>3</v>
      </c>
      <c r="L17" s="1">
        <v>4</v>
      </c>
      <c r="M17" s="1"/>
      <c r="N17" s="1">
        <v>4</v>
      </c>
      <c r="O17" s="1">
        <v>6</v>
      </c>
      <c r="P17" s="1">
        <f t="shared" si="2"/>
        <v>10</v>
      </c>
      <c r="Q17" s="1">
        <v>1</v>
      </c>
      <c r="R17" s="1">
        <v>1</v>
      </c>
      <c r="S17" s="1">
        <v>1</v>
      </c>
      <c r="T17" s="1">
        <v>6</v>
      </c>
      <c r="U17" s="1"/>
      <c r="V17" s="1">
        <f t="shared" si="3"/>
        <v>38</v>
      </c>
      <c r="W17" s="1">
        <f t="shared" si="4"/>
        <v>10</v>
      </c>
      <c r="X17" s="1">
        <f t="shared" si="5"/>
        <v>28</v>
      </c>
      <c r="Y17" s="2">
        <f t="shared" si="6"/>
        <v>0.73684210526315785</v>
      </c>
    </row>
    <row r="18" spans="1:25" x14ac:dyDescent="0.2">
      <c r="A18" s="21" t="s">
        <v>78</v>
      </c>
      <c r="B18" s="19">
        <v>1</v>
      </c>
      <c r="C18" s="1"/>
      <c r="D18" s="1">
        <v>3</v>
      </c>
      <c r="E18" s="1">
        <v>0</v>
      </c>
      <c r="F18" s="1">
        <v>0</v>
      </c>
      <c r="G18" s="2"/>
      <c r="H18" s="1">
        <v>1</v>
      </c>
      <c r="I18" s="1">
        <v>3</v>
      </c>
      <c r="J18" s="2"/>
      <c r="K18" s="1"/>
      <c r="L18" s="1"/>
      <c r="M18" s="1"/>
      <c r="N18" s="1">
        <v>2</v>
      </c>
      <c r="O18" s="1">
        <v>7</v>
      </c>
      <c r="P18" s="1">
        <f t="shared" si="2"/>
        <v>9</v>
      </c>
      <c r="Q18" s="1">
        <v>4</v>
      </c>
      <c r="R18" s="1"/>
      <c r="S18" s="1">
        <v>1</v>
      </c>
      <c r="T18" s="1">
        <v>2</v>
      </c>
      <c r="U18" s="1"/>
      <c r="V18" s="1">
        <f t="shared" si="3"/>
        <v>18</v>
      </c>
      <c r="W18" s="1">
        <f t="shared" si="4"/>
        <v>4</v>
      </c>
      <c r="X18" s="1">
        <f t="shared" si="5"/>
        <v>14</v>
      </c>
      <c r="Y18" s="2">
        <f t="shared" si="6"/>
        <v>0.77777777777777779</v>
      </c>
    </row>
    <row r="19" spans="1:25" x14ac:dyDescent="0.2">
      <c r="A19" t="s">
        <v>54</v>
      </c>
      <c r="B19" s="19">
        <v>1</v>
      </c>
      <c r="C19" s="1"/>
      <c r="D19" s="1">
        <v>5</v>
      </c>
      <c r="E19" s="1">
        <v>2</v>
      </c>
      <c r="F19" s="1">
        <v>2</v>
      </c>
      <c r="G19" s="2"/>
      <c r="H19" s="1">
        <v>0</v>
      </c>
      <c r="I19" s="1">
        <v>1</v>
      </c>
      <c r="J19" s="2"/>
      <c r="K19" s="1">
        <v>1</v>
      </c>
      <c r="L19" s="1">
        <v>2</v>
      </c>
      <c r="M19" s="1"/>
      <c r="N19" s="1">
        <v>1</v>
      </c>
      <c r="O19" s="1">
        <v>6</v>
      </c>
      <c r="P19" s="1">
        <f t="shared" si="2"/>
        <v>7</v>
      </c>
      <c r="Q19" s="1">
        <v>4</v>
      </c>
      <c r="R19" s="1"/>
      <c r="S19" s="1">
        <v>4</v>
      </c>
      <c r="T19" s="1"/>
      <c r="U19" s="1"/>
      <c r="V19" s="1">
        <f t="shared" si="3"/>
        <v>23</v>
      </c>
      <c r="W19" s="1">
        <f t="shared" si="4"/>
        <v>2</v>
      </c>
      <c r="X19" s="1">
        <f t="shared" si="5"/>
        <v>21</v>
      </c>
      <c r="Y19" s="2">
        <f t="shared" si="6"/>
        <v>0.91304347826086951</v>
      </c>
    </row>
    <row r="20" spans="1:25" x14ac:dyDescent="0.2">
      <c r="A20" s="17" t="s">
        <v>82</v>
      </c>
      <c r="B20" s="19">
        <v>1</v>
      </c>
      <c r="C20" s="1"/>
      <c r="D20" s="1">
        <v>0</v>
      </c>
      <c r="E20" s="1">
        <v>0</v>
      </c>
      <c r="F20" s="1">
        <v>2</v>
      </c>
      <c r="G20" s="2"/>
      <c r="H20" s="1">
        <v>0</v>
      </c>
      <c r="I20" s="1">
        <v>3</v>
      </c>
      <c r="J20" s="2"/>
      <c r="K20" s="1"/>
      <c r="L20" s="1"/>
      <c r="M20" s="2"/>
      <c r="N20" s="1"/>
      <c r="O20" s="1">
        <v>6</v>
      </c>
      <c r="P20" s="1">
        <f t="shared" si="2"/>
        <v>6</v>
      </c>
      <c r="Q20" s="1">
        <v>3</v>
      </c>
      <c r="R20" s="1">
        <v>1</v>
      </c>
      <c r="S20" s="1">
        <v>2</v>
      </c>
      <c r="T20" s="1">
        <v>0</v>
      </c>
      <c r="U20" s="1"/>
      <c r="V20" s="1">
        <f t="shared" si="3"/>
        <v>12</v>
      </c>
      <c r="W20" s="1">
        <f t="shared" si="4"/>
        <v>5</v>
      </c>
      <c r="X20" s="1">
        <f t="shared" si="5"/>
        <v>7</v>
      </c>
      <c r="Y20" s="2">
        <f t="shared" si="6"/>
        <v>0.58333333333333337</v>
      </c>
    </row>
    <row r="21" spans="1:25" x14ac:dyDescent="0.2">
      <c r="A21" t="s">
        <v>83</v>
      </c>
      <c r="B21" s="19">
        <v>1</v>
      </c>
      <c r="C21" s="1"/>
      <c r="D21" s="1">
        <v>1</v>
      </c>
      <c r="E21" s="1">
        <v>0</v>
      </c>
      <c r="F21" s="1">
        <v>3</v>
      </c>
      <c r="G21" s="2"/>
      <c r="H21" s="1">
        <v>0</v>
      </c>
      <c r="I21" s="1">
        <v>4</v>
      </c>
      <c r="J21" s="2"/>
      <c r="K21" s="1">
        <v>1</v>
      </c>
      <c r="L21" s="1">
        <v>2</v>
      </c>
      <c r="M21" s="1"/>
      <c r="N21" s="1">
        <v>2</v>
      </c>
      <c r="O21" s="1">
        <v>3</v>
      </c>
      <c r="P21" s="1">
        <f t="shared" si="2"/>
        <v>5</v>
      </c>
      <c r="Q21" s="1">
        <v>4</v>
      </c>
      <c r="R21" s="1"/>
      <c r="S21" s="1">
        <v>2</v>
      </c>
      <c r="T21" s="1">
        <v>0</v>
      </c>
      <c r="U21" s="1"/>
      <c r="V21" s="1">
        <f t="shared" si="3"/>
        <v>13</v>
      </c>
      <c r="W21" s="1">
        <f t="shared" si="4"/>
        <v>8</v>
      </c>
      <c r="X21" s="1">
        <f t="shared" si="5"/>
        <v>5</v>
      </c>
      <c r="Y21" s="2">
        <f t="shared" si="6"/>
        <v>0.38461538461538464</v>
      </c>
    </row>
    <row r="22" spans="1:25" x14ac:dyDescent="0.2">
      <c r="A22" s="21" t="s">
        <v>84</v>
      </c>
      <c r="B22" s="19">
        <v>1</v>
      </c>
      <c r="C22" s="1"/>
      <c r="D22" s="1">
        <v>8</v>
      </c>
      <c r="E22" s="1">
        <v>1</v>
      </c>
      <c r="F22" s="1">
        <v>1</v>
      </c>
      <c r="G22" s="2"/>
      <c r="H22" s="1">
        <v>2</v>
      </c>
      <c r="I22" s="1">
        <v>6</v>
      </c>
      <c r="J22" s="2"/>
      <c r="K22" s="1"/>
      <c r="L22" s="1"/>
      <c r="M22" s="1"/>
      <c r="N22" s="1">
        <v>1</v>
      </c>
      <c r="O22" s="1">
        <v>6</v>
      </c>
      <c r="P22" s="1">
        <f t="shared" si="2"/>
        <v>7</v>
      </c>
      <c r="Q22" s="1">
        <v>2</v>
      </c>
      <c r="R22" s="1">
        <v>1</v>
      </c>
      <c r="S22" s="1">
        <v>1</v>
      </c>
      <c r="T22" s="1"/>
      <c r="U22" s="1"/>
      <c r="V22" s="1">
        <f t="shared" si="3"/>
        <v>22</v>
      </c>
      <c r="W22" s="1">
        <f t="shared" si="4"/>
        <v>4</v>
      </c>
      <c r="X22" s="1">
        <f t="shared" si="5"/>
        <v>18</v>
      </c>
      <c r="Y22" s="2">
        <f t="shared" si="6"/>
        <v>0.81818181818181823</v>
      </c>
    </row>
    <row r="23" spans="1:25" x14ac:dyDescent="0.2">
      <c r="A23" s="21" t="s">
        <v>63</v>
      </c>
      <c r="B23" s="19">
        <v>1</v>
      </c>
      <c r="C23" s="1"/>
      <c r="D23" s="1">
        <v>4</v>
      </c>
      <c r="E23" s="1">
        <v>1</v>
      </c>
      <c r="F23" s="1">
        <v>1</v>
      </c>
      <c r="G23" s="2"/>
      <c r="H23" s="1">
        <v>0</v>
      </c>
      <c r="I23" s="1">
        <v>2</v>
      </c>
      <c r="J23" s="2"/>
      <c r="K23" s="1">
        <v>2</v>
      </c>
      <c r="L23" s="1">
        <v>2</v>
      </c>
      <c r="M23" s="1"/>
      <c r="N23" s="1">
        <v>2</v>
      </c>
      <c r="O23" s="1">
        <v>3</v>
      </c>
      <c r="P23" s="1">
        <f t="shared" si="2"/>
        <v>5</v>
      </c>
      <c r="Q23" s="1">
        <v>4</v>
      </c>
      <c r="R23" s="1">
        <v>1</v>
      </c>
      <c r="S23" s="1"/>
      <c r="T23" s="1"/>
      <c r="U23" s="1"/>
      <c r="V23" s="1">
        <f t="shared" ref="V23:V26" si="7">D23+E23+H23+K23+P23+Q23+R23+S23+U23</f>
        <v>17</v>
      </c>
      <c r="W23" s="1">
        <f t="shared" ref="W23:W26" si="8">F23-E23+I23-H23+L23-K23+T23</f>
        <v>2</v>
      </c>
      <c r="X23" s="1">
        <f t="shared" ref="X23:X26" si="9">V23-W23</f>
        <v>15</v>
      </c>
      <c r="Y23" s="2">
        <f t="shared" ref="Y23:Y26" si="10">X23/V23</f>
        <v>0.88235294117647056</v>
      </c>
    </row>
    <row r="24" spans="1:25" x14ac:dyDescent="0.2">
      <c r="A24" s="21" t="s">
        <v>88</v>
      </c>
      <c r="B24" s="19">
        <v>1</v>
      </c>
      <c r="C24" s="1"/>
      <c r="D24" s="1">
        <v>5</v>
      </c>
      <c r="E24" s="1">
        <v>0</v>
      </c>
      <c r="F24" s="1">
        <v>2</v>
      </c>
      <c r="G24" s="2"/>
      <c r="H24" s="1">
        <v>1</v>
      </c>
      <c r="I24" s="1">
        <v>2</v>
      </c>
      <c r="J24" s="2"/>
      <c r="K24" s="1">
        <v>2</v>
      </c>
      <c r="L24" s="1">
        <v>2</v>
      </c>
      <c r="M24" s="1"/>
      <c r="N24" s="1">
        <v>2</v>
      </c>
      <c r="O24" s="1">
        <v>7</v>
      </c>
      <c r="P24" s="1">
        <f t="shared" si="2"/>
        <v>9</v>
      </c>
      <c r="Q24" s="1">
        <v>8</v>
      </c>
      <c r="R24" s="1"/>
      <c r="S24" s="1"/>
      <c r="T24" s="1"/>
      <c r="U24" s="1"/>
      <c r="V24" s="1">
        <f t="shared" si="7"/>
        <v>25</v>
      </c>
      <c r="W24" s="1">
        <f t="shared" si="8"/>
        <v>3</v>
      </c>
      <c r="X24" s="1">
        <f t="shared" si="9"/>
        <v>22</v>
      </c>
      <c r="Y24" s="2">
        <f t="shared" si="10"/>
        <v>0.88</v>
      </c>
    </row>
    <row r="25" spans="1:25" x14ac:dyDescent="0.2">
      <c r="A25" s="21" t="s">
        <v>84</v>
      </c>
      <c r="B25" s="19">
        <v>1</v>
      </c>
      <c r="C25" s="1"/>
      <c r="D25" s="1">
        <v>4</v>
      </c>
      <c r="E25" s="1">
        <v>1</v>
      </c>
      <c r="F25" s="1">
        <v>1</v>
      </c>
      <c r="G25" s="2"/>
      <c r="H25" s="1">
        <v>0</v>
      </c>
      <c r="I25" s="1">
        <v>2</v>
      </c>
      <c r="J25" s="2"/>
      <c r="K25" s="1">
        <v>2</v>
      </c>
      <c r="L25" s="1">
        <v>3</v>
      </c>
      <c r="M25" s="1"/>
      <c r="N25" s="1">
        <v>2</v>
      </c>
      <c r="O25" s="1">
        <v>4</v>
      </c>
      <c r="P25" s="1">
        <f t="shared" si="2"/>
        <v>6</v>
      </c>
      <c r="Q25" s="1">
        <v>3</v>
      </c>
      <c r="R25" s="1"/>
      <c r="S25" s="1">
        <v>1</v>
      </c>
      <c r="T25" s="1">
        <v>1</v>
      </c>
      <c r="U25" s="1">
        <v>1</v>
      </c>
      <c r="V25" s="1">
        <f t="shared" si="7"/>
        <v>18</v>
      </c>
      <c r="W25" s="1">
        <f t="shared" si="8"/>
        <v>4</v>
      </c>
      <c r="X25" s="1">
        <f t="shared" si="9"/>
        <v>14</v>
      </c>
      <c r="Y25" s="2">
        <f t="shared" si="10"/>
        <v>0.77777777777777779</v>
      </c>
    </row>
    <row r="26" spans="1:25" x14ac:dyDescent="0.2">
      <c r="A26" s="21" t="s">
        <v>90</v>
      </c>
      <c r="B26" s="19">
        <v>1</v>
      </c>
      <c r="C26" s="1"/>
      <c r="D26" s="1">
        <v>3</v>
      </c>
      <c r="E26" s="1">
        <v>0</v>
      </c>
      <c r="F26" s="1">
        <v>1</v>
      </c>
      <c r="G26" s="2"/>
      <c r="H26" s="1">
        <v>1</v>
      </c>
      <c r="I26" s="1">
        <v>2</v>
      </c>
      <c r="J26" s="2"/>
      <c r="K26" s="1"/>
      <c r="L26" s="1"/>
      <c r="M26" s="1"/>
      <c r="N26" s="1">
        <v>0</v>
      </c>
      <c r="O26" s="1">
        <v>7</v>
      </c>
      <c r="P26" s="1">
        <f t="shared" si="2"/>
        <v>7</v>
      </c>
      <c r="Q26" s="1">
        <v>8</v>
      </c>
      <c r="R26" s="1"/>
      <c r="S26" s="1"/>
      <c r="T26" s="1">
        <v>2</v>
      </c>
      <c r="U26" s="1"/>
      <c r="V26" s="1">
        <f t="shared" si="7"/>
        <v>19</v>
      </c>
      <c r="W26" s="1">
        <f t="shared" si="8"/>
        <v>4</v>
      </c>
      <c r="X26" s="1">
        <f t="shared" si="9"/>
        <v>15</v>
      </c>
      <c r="Y26" s="2">
        <f t="shared" si="10"/>
        <v>0.78947368421052633</v>
      </c>
    </row>
    <row r="27" spans="1:25" x14ac:dyDescent="0.2">
      <c r="A27" s="12" t="s">
        <v>91</v>
      </c>
      <c r="B27" s="19">
        <v>1</v>
      </c>
      <c r="C27" s="1"/>
      <c r="D27" s="1">
        <v>7</v>
      </c>
      <c r="E27" s="1">
        <v>2</v>
      </c>
      <c r="F27" s="1">
        <v>2</v>
      </c>
      <c r="G27" s="2"/>
      <c r="H27" s="1">
        <v>1</v>
      </c>
      <c r="I27" s="1">
        <v>4</v>
      </c>
      <c r="J27" s="2"/>
      <c r="K27" s="1"/>
      <c r="L27" s="1"/>
      <c r="M27" s="1"/>
      <c r="N27" s="1">
        <v>1</v>
      </c>
      <c r="O27" s="1">
        <v>4</v>
      </c>
      <c r="P27" s="1">
        <f t="shared" si="2"/>
        <v>5</v>
      </c>
      <c r="Q27" s="1">
        <v>6</v>
      </c>
      <c r="R27" s="1"/>
      <c r="S27" s="1">
        <v>3</v>
      </c>
      <c r="T27" s="1">
        <v>3</v>
      </c>
      <c r="U27" s="1"/>
      <c r="V27" s="1">
        <f t="shared" si="3"/>
        <v>24</v>
      </c>
      <c r="W27" s="1">
        <f t="shared" si="4"/>
        <v>6</v>
      </c>
      <c r="X27" s="1">
        <f t="shared" si="5"/>
        <v>18</v>
      </c>
      <c r="Y27" s="2">
        <f t="shared" si="6"/>
        <v>0.75</v>
      </c>
    </row>
    <row r="28" spans="1:25" x14ac:dyDescent="0.2">
      <c r="A28" s="12" t="s">
        <v>97</v>
      </c>
      <c r="B28" s="19">
        <v>1</v>
      </c>
      <c r="C28" s="1"/>
      <c r="D28" s="1">
        <v>0</v>
      </c>
      <c r="E28" s="1"/>
      <c r="F28" s="1"/>
      <c r="G28" s="2"/>
      <c r="H28" s="1">
        <v>0</v>
      </c>
      <c r="I28" s="1">
        <v>2</v>
      </c>
      <c r="J28" s="2"/>
      <c r="K28" s="1"/>
      <c r="L28" s="1"/>
      <c r="M28" s="1"/>
      <c r="N28" s="1"/>
      <c r="O28" s="1">
        <v>4</v>
      </c>
      <c r="P28" s="1">
        <f t="shared" si="2"/>
        <v>4</v>
      </c>
      <c r="Q28" s="1">
        <v>3</v>
      </c>
      <c r="R28" s="1"/>
      <c r="S28" s="1"/>
      <c r="T28" s="1">
        <v>2</v>
      </c>
      <c r="U28" s="1"/>
      <c r="V28" s="1">
        <f t="shared" ref="V28:V30" si="11">D28+E28+H28+K28+P28+Q28+R28+S28+U28</f>
        <v>7</v>
      </c>
      <c r="W28" s="1">
        <f t="shared" ref="W28:W30" si="12">F28-E28+I28-H28+L28-K28+T28</f>
        <v>4</v>
      </c>
      <c r="X28" s="1">
        <f t="shared" ref="X28:X30" si="13">V28-W28</f>
        <v>3</v>
      </c>
      <c r="Y28" s="2">
        <f t="shared" ref="Y28:Y30" si="14">X28/V28</f>
        <v>0.42857142857142855</v>
      </c>
    </row>
    <row r="29" spans="1:25" x14ac:dyDescent="0.2">
      <c r="A29" s="17" t="s">
        <v>75</v>
      </c>
      <c r="B29" s="19">
        <v>1</v>
      </c>
      <c r="C29" s="1"/>
      <c r="D29" s="1">
        <v>1</v>
      </c>
      <c r="E29" s="1"/>
      <c r="F29" s="1"/>
      <c r="G29" s="2"/>
      <c r="H29" s="1">
        <v>0</v>
      </c>
      <c r="I29" s="1">
        <v>1</v>
      </c>
      <c r="J29" s="2"/>
      <c r="K29" s="1">
        <v>1</v>
      </c>
      <c r="L29" s="1">
        <v>6</v>
      </c>
      <c r="M29" s="1"/>
      <c r="N29" s="1">
        <v>2</v>
      </c>
      <c r="O29" s="1">
        <v>8</v>
      </c>
      <c r="P29" s="1">
        <f t="shared" si="2"/>
        <v>10</v>
      </c>
      <c r="Q29" s="1">
        <v>4</v>
      </c>
      <c r="R29" s="1"/>
      <c r="S29" s="1">
        <v>4</v>
      </c>
      <c r="T29" s="1">
        <v>1</v>
      </c>
      <c r="U29" s="1"/>
      <c r="V29" s="1">
        <f t="shared" si="11"/>
        <v>20</v>
      </c>
      <c r="W29" s="1">
        <f t="shared" si="12"/>
        <v>7</v>
      </c>
      <c r="X29" s="1">
        <f t="shared" si="13"/>
        <v>13</v>
      </c>
      <c r="Y29" s="2">
        <f t="shared" si="14"/>
        <v>0.65</v>
      </c>
    </row>
    <row r="30" spans="1:25" x14ac:dyDescent="0.2">
      <c r="A30" s="12"/>
      <c r="C30" s="1"/>
      <c r="D30" s="1"/>
      <c r="E30" s="1"/>
      <c r="F30" s="1"/>
      <c r="G30" s="2"/>
      <c r="H30" s="1"/>
      <c r="I30" s="1"/>
      <c r="J30" s="2"/>
      <c r="K30" s="1"/>
      <c r="L30" s="1"/>
      <c r="M30" s="1"/>
      <c r="N30" s="1"/>
      <c r="O30" s="1"/>
      <c r="P30" s="1">
        <f t="shared" si="2"/>
        <v>0</v>
      </c>
      <c r="Q30" s="1"/>
      <c r="R30" s="1"/>
      <c r="S30" s="1"/>
      <c r="T30" s="1"/>
      <c r="U30" s="1"/>
      <c r="V30" s="1">
        <f t="shared" si="11"/>
        <v>0</v>
      </c>
      <c r="W30" s="1">
        <f t="shared" si="12"/>
        <v>0</v>
      </c>
      <c r="X30" s="1">
        <f t="shared" si="13"/>
        <v>0</v>
      </c>
      <c r="Y30" s="2" t="e">
        <f t="shared" si="14"/>
        <v>#DIV/0!</v>
      </c>
    </row>
    <row r="31" spans="1:25" x14ac:dyDescent="0.2">
      <c r="A31" s="17" t="s">
        <v>75</v>
      </c>
      <c r="B31" s="19">
        <v>1</v>
      </c>
      <c r="C31" s="1"/>
      <c r="D31" s="1">
        <v>15</v>
      </c>
      <c r="E31" s="1">
        <v>2</v>
      </c>
      <c r="F31" s="1">
        <v>2</v>
      </c>
      <c r="G31" s="2"/>
      <c r="H31" s="1">
        <v>3</v>
      </c>
      <c r="I31" s="1">
        <v>6</v>
      </c>
      <c r="J31" s="2"/>
      <c r="K31" s="1">
        <v>2</v>
      </c>
      <c r="L31" s="1">
        <v>2</v>
      </c>
      <c r="M31" s="1"/>
      <c r="N31" s="1">
        <v>2</v>
      </c>
      <c r="O31" s="1">
        <v>3</v>
      </c>
      <c r="P31" s="1">
        <f t="shared" si="2"/>
        <v>5</v>
      </c>
      <c r="Q31" s="1">
        <v>6</v>
      </c>
      <c r="R31" s="1"/>
      <c r="S31" s="1">
        <v>1</v>
      </c>
      <c r="T31" s="1">
        <v>2</v>
      </c>
      <c r="U31" s="1"/>
      <c r="V31" s="1">
        <f t="shared" ref="V31:V32" si="15">D31+E31+H31+K31+P31+Q31+R31+S31+U31</f>
        <v>34</v>
      </c>
      <c r="W31" s="1">
        <f t="shared" ref="W31:W32" si="16">F31-E31+I31-H31+L31-K31+T31</f>
        <v>5</v>
      </c>
      <c r="X31" s="1">
        <f t="shared" ref="X31:X32" si="17">V31-W31</f>
        <v>29</v>
      </c>
      <c r="Y31" s="2">
        <f t="shared" ref="Y31:Y32" si="18">X31/V31</f>
        <v>0.8529411764705882</v>
      </c>
    </row>
    <row r="32" spans="1:25" x14ac:dyDescent="0.2">
      <c r="A32" s="6" t="s">
        <v>83</v>
      </c>
      <c r="B32" s="20">
        <v>1</v>
      </c>
      <c r="C32" s="4"/>
      <c r="D32" s="4">
        <v>0</v>
      </c>
      <c r="E32" s="4"/>
      <c r="F32" s="4"/>
      <c r="G32" s="13"/>
      <c r="H32" s="4">
        <v>0</v>
      </c>
      <c r="I32" s="4">
        <v>2</v>
      </c>
      <c r="J32" s="13"/>
      <c r="K32" s="4">
        <v>0</v>
      </c>
      <c r="L32" s="4">
        <v>2</v>
      </c>
      <c r="M32" s="4"/>
      <c r="N32" s="4">
        <v>3</v>
      </c>
      <c r="O32" s="4">
        <v>4</v>
      </c>
      <c r="P32" s="4">
        <f t="shared" si="2"/>
        <v>7</v>
      </c>
      <c r="Q32" s="4">
        <v>5</v>
      </c>
      <c r="R32" s="4"/>
      <c r="S32" s="4">
        <v>3</v>
      </c>
      <c r="T32" s="4">
        <v>2</v>
      </c>
      <c r="U32" s="4"/>
      <c r="V32" s="4">
        <f t="shared" si="15"/>
        <v>15</v>
      </c>
      <c r="W32" s="4">
        <f t="shared" si="16"/>
        <v>6</v>
      </c>
      <c r="X32" s="4">
        <f t="shared" si="17"/>
        <v>9</v>
      </c>
      <c r="Y32" s="13">
        <f t="shared" si="18"/>
        <v>0.6</v>
      </c>
    </row>
    <row r="33" spans="1:25" x14ac:dyDescent="0.2">
      <c r="A33" t="s">
        <v>22</v>
      </c>
      <c r="B33" s="19">
        <f>SUM(B4:B32)</f>
        <v>28</v>
      </c>
      <c r="C33" s="8">
        <f>AVERAGE(D4:D32)</f>
        <v>5.9642857142857144</v>
      </c>
      <c r="D33" s="1">
        <f>SUM(D4:D32)</f>
        <v>167</v>
      </c>
      <c r="E33" s="1">
        <f t="shared" ref="E33:F33" si="19">SUM(E4:E32)</f>
        <v>26</v>
      </c>
      <c r="F33" s="1">
        <f t="shared" si="19"/>
        <v>53</v>
      </c>
      <c r="G33" s="3">
        <f>E33/F33</f>
        <v>0.49056603773584906</v>
      </c>
      <c r="H33" s="1">
        <f>SUM(H4:H32)</f>
        <v>26</v>
      </c>
      <c r="I33" s="1">
        <f>SUM(I4:I32)</f>
        <v>88</v>
      </c>
      <c r="J33" s="2">
        <f>H33/I33</f>
        <v>0.29545454545454547</v>
      </c>
      <c r="K33" s="1">
        <f t="shared" ref="K33:X33" si="20">SUM(K4:K32)</f>
        <v>37</v>
      </c>
      <c r="L33" s="1">
        <f t="shared" si="20"/>
        <v>62</v>
      </c>
      <c r="M33" s="5">
        <f>K33/L33</f>
        <v>0.59677419354838712</v>
      </c>
      <c r="N33" s="1">
        <f t="shared" si="20"/>
        <v>54</v>
      </c>
      <c r="O33" s="1">
        <f t="shared" si="20"/>
        <v>155</v>
      </c>
      <c r="P33" s="1">
        <f t="shared" si="20"/>
        <v>209</v>
      </c>
      <c r="Q33" s="1">
        <f t="shared" si="20"/>
        <v>118</v>
      </c>
      <c r="R33" s="1">
        <f t="shared" si="20"/>
        <v>8</v>
      </c>
      <c r="S33" s="1">
        <f t="shared" si="20"/>
        <v>45</v>
      </c>
      <c r="T33" s="1">
        <f t="shared" si="20"/>
        <v>42</v>
      </c>
      <c r="U33" s="1">
        <f t="shared" si="20"/>
        <v>1</v>
      </c>
      <c r="V33" s="1">
        <f t="shared" si="20"/>
        <v>637</v>
      </c>
      <c r="W33" s="1">
        <f t="shared" si="20"/>
        <v>156</v>
      </c>
      <c r="X33" s="1">
        <f t="shared" si="20"/>
        <v>481</v>
      </c>
      <c r="Y33" s="2">
        <f t="shared" ref="Y33" si="21">X33/V33</f>
        <v>0.75510204081632648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84E4C-EAC2-BF4D-82B6-E55D11E623CC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C823E-F793-DF4B-B101-CE5F3CFD9B5B}">
  <dimension ref="A1:Y16"/>
  <sheetViews>
    <sheetView workbookViewId="0">
      <selection activeCell="Y15" sqref="Y15"/>
    </sheetView>
  </sheetViews>
  <sheetFormatPr baseColWidth="10" defaultRowHeight="16" x14ac:dyDescent="0.2"/>
  <cols>
    <col min="1" max="1" width="19.5" bestFit="1" customWidth="1"/>
    <col min="2" max="2" width="3.1640625" style="1" bestFit="1" customWidth="1"/>
    <col min="3" max="3" width="4.5" bestFit="1" customWidth="1"/>
    <col min="4" max="5" width="6.1640625" bestFit="1" customWidth="1"/>
    <col min="6" max="6" width="5.6640625" bestFit="1" customWidth="1"/>
    <col min="7" max="7" width="7.5" style="14" bestFit="1" customWidth="1"/>
    <col min="8" max="8" width="6.1640625" bestFit="1" customWidth="1"/>
    <col min="9" max="9" width="5.6640625" bestFit="1" customWidth="1"/>
    <col min="10" max="10" width="7.5" style="14" bestFit="1" customWidth="1"/>
    <col min="11" max="11" width="4.83203125" bestFit="1" customWidth="1"/>
    <col min="12" max="12" width="4.33203125" bestFit="1" customWidth="1"/>
    <col min="13" max="13" width="7.1640625" bestFit="1" customWidth="1"/>
    <col min="14" max="14" width="5.332031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93</v>
      </c>
      <c r="C1" s="1"/>
      <c r="D1" s="1"/>
      <c r="E1" s="1"/>
      <c r="F1" s="1"/>
      <c r="G1" s="2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x14ac:dyDescent="0.2">
      <c r="C2" s="1"/>
      <c r="D2" s="1"/>
      <c r="E2" s="1"/>
      <c r="F2" s="1"/>
      <c r="G2" s="2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35</v>
      </c>
      <c r="W2" s="1" t="s">
        <v>36</v>
      </c>
      <c r="X2" s="1"/>
      <c r="Y2" s="1" t="s">
        <v>38</v>
      </c>
    </row>
    <row r="3" spans="1:25" x14ac:dyDescent="0.2">
      <c r="A3" s="1"/>
      <c r="C3" s="1"/>
      <c r="D3" s="1"/>
      <c r="E3" s="1"/>
      <c r="F3" s="1"/>
      <c r="G3" s="2"/>
      <c r="H3" s="1"/>
      <c r="I3" s="1"/>
      <c r="J3" s="2"/>
      <c r="K3" s="1"/>
      <c r="L3" s="1"/>
      <c r="M3" s="1"/>
      <c r="N3" s="1" t="s">
        <v>23</v>
      </c>
      <c r="O3" s="1"/>
      <c r="P3" s="1"/>
      <c r="Q3" s="1"/>
      <c r="R3" s="1"/>
      <c r="S3" s="1"/>
      <c r="T3" s="1"/>
      <c r="U3" s="1"/>
      <c r="V3" s="1" t="s">
        <v>34</v>
      </c>
      <c r="W3" s="1" t="s">
        <v>34</v>
      </c>
      <c r="X3" s="1" t="s">
        <v>37</v>
      </c>
      <c r="Y3" s="1" t="s">
        <v>39</v>
      </c>
    </row>
    <row r="4" spans="1:25" x14ac:dyDescent="0.2">
      <c r="A4" s="1" t="s">
        <v>24</v>
      </c>
      <c r="B4" s="1" t="s">
        <v>4</v>
      </c>
      <c r="C4" s="1" t="s">
        <v>5</v>
      </c>
      <c r="D4" s="1" t="s">
        <v>6</v>
      </c>
      <c r="E4" s="1" t="s">
        <v>25</v>
      </c>
      <c r="F4" s="1" t="s">
        <v>26</v>
      </c>
      <c r="G4" s="2" t="s">
        <v>9</v>
      </c>
      <c r="H4" s="1" t="s">
        <v>27</v>
      </c>
      <c r="I4" s="1" t="s">
        <v>28</v>
      </c>
      <c r="J4" s="2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</row>
    <row r="5" spans="1:25" x14ac:dyDescent="0.2">
      <c r="A5" s="10" t="s">
        <v>82</v>
      </c>
      <c r="B5" s="1">
        <v>1</v>
      </c>
      <c r="C5" s="1"/>
      <c r="D5" s="1">
        <v>18</v>
      </c>
      <c r="E5" s="1">
        <v>7</v>
      </c>
      <c r="F5" s="1">
        <v>9</v>
      </c>
      <c r="G5" s="2">
        <f t="shared" ref="G5" si="0">E5/F5</f>
        <v>0.77777777777777779</v>
      </c>
      <c r="H5" s="1"/>
      <c r="I5" s="1"/>
      <c r="J5" s="2"/>
      <c r="K5" s="1">
        <v>4</v>
      </c>
      <c r="L5" s="1">
        <v>5</v>
      </c>
      <c r="M5" s="1"/>
      <c r="N5" s="1">
        <v>2</v>
      </c>
      <c r="O5" s="1">
        <v>8</v>
      </c>
      <c r="P5" s="1">
        <f t="shared" ref="P5:P15" si="1">N5+O5</f>
        <v>10</v>
      </c>
      <c r="Q5" s="1"/>
      <c r="R5" s="1"/>
      <c r="S5" s="1"/>
      <c r="T5" s="1">
        <v>2</v>
      </c>
      <c r="U5" s="1"/>
      <c r="V5" s="1">
        <f t="shared" ref="V5" si="2">D5+E5+H5+K5+P5+Q5+R5+S5+U5</f>
        <v>39</v>
      </c>
      <c r="W5" s="1">
        <f t="shared" ref="W5" si="3">F5-E5+I5-H5+L5-K5+T5</f>
        <v>5</v>
      </c>
      <c r="X5" s="1">
        <f t="shared" ref="X5" si="4">V5-W5</f>
        <v>34</v>
      </c>
      <c r="Y5" s="2">
        <f t="shared" ref="Y5" si="5">X5/V5</f>
        <v>0.87179487179487181</v>
      </c>
    </row>
    <row r="6" spans="1:25" x14ac:dyDescent="0.2">
      <c r="A6" s="10" t="s">
        <v>63</v>
      </c>
      <c r="B6" s="1">
        <v>1</v>
      </c>
      <c r="C6" s="1"/>
      <c r="D6" s="1">
        <v>18</v>
      </c>
      <c r="E6" s="1">
        <v>5</v>
      </c>
      <c r="F6" s="1">
        <v>8</v>
      </c>
      <c r="G6" s="2"/>
      <c r="H6" s="1"/>
      <c r="I6" s="1"/>
      <c r="J6" s="2"/>
      <c r="K6" s="1">
        <v>8</v>
      </c>
      <c r="L6" s="1">
        <v>10</v>
      </c>
      <c r="M6" s="1"/>
      <c r="N6" s="1">
        <v>2</v>
      </c>
      <c r="O6" s="1">
        <v>5</v>
      </c>
      <c r="P6" s="1">
        <f t="shared" si="1"/>
        <v>7</v>
      </c>
      <c r="Q6" s="1"/>
      <c r="R6" s="1"/>
      <c r="S6" s="1"/>
      <c r="T6" s="1">
        <v>2</v>
      </c>
      <c r="U6" s="1"/>
      <c r="V6" s="1">
        <f t="shared" ref="V6:V11" si="6">D6+E6+H6+K6+P6+Q6+R6+S6+U6</f>
        <v>38</v>
      </c>
      <c r="W6" s="1">
        <f t="shared" ref="W6:W11" si="7">F6-E6+I6-H6+L6-K6+T6</f>
        <v>7</v>
      </c>
      <c r="X6" s="1">
        <f t="shared" ref="X6:X11" si="8">V6-W6</f>
        <v>31</v>
      </c>
      <c r="Y6" s="2">
        <f t="shared" ref="Y6:Y11" si="9">X6/V6</f>
        <v>0.81578947368421051</v>
      </c>
    </row>
    <row r="7" spans="1:25" x14ac:dyDescent="0.2">
      <c r="A7" s="10" t="s">
        <v>88</v>
      </c>
      <c r="B7" s="1">
        <v>1</v>
      </c>
      <c r="C7" s="1"/>
      <c r="D7" s="1">
        <v>20</v>
      </c>
      <c r="E7" s="1">
        <v>9</v>
      </c>
      <c r="F7" s="1">
        <v>12</v>
      </c>
      <c r="G7" s="2"/>
      <c r="H7" s="1"/>
      <c r="I7" s="1"/>
      <c r="J7" s="2"/>
      <c r="K7" s="1">
        <v>2</v>
      </c>
      <c r="L7" s="1">
        <v>6</v>
      </c>
      <c r="M7" s="5"/>
      <c r="N7" s="1">
        <v>3</v>
      </c>
      <c r="O7" s="1">
        <v>4</v>
      </c>
      <c r="P7" s="1">
        <f t="shared" si="1"/>
        <v>7</v>
      </c>
      <c r="Q7" s="1"/>
      <c r="R7" s="1"/>
      <c r="S7" s="1"/>
      <c r="T7" s="1">
        <v>2</v>
      </c>
      <c r="U7" s="1"/>
      <c r="V7" s="1">
        <f t="shared" si="6"/>
        <v>38</v>
      </c>
      <c r="W7" s="1">
        <f t="shared" si="7"/>
        <v>9</v>
      </c>
      <c r="X7" s="1">
        <f t="shared" si="8"/>
        <v>29</v>
      </c>
      <c r="Y7" s="2">
        <f t="shared" si="9"/>
        <v>0.76315789473684215</v>
      </c>
    </row>
    <row r="8" spans="1:25" x14ac:dyDescent="0.2">
      <c r="A8" s="10" t="s">
        <v>89</v>
      </c>
      <c r="B8" s="1">
        <v>1</v>
      </c>
      <c r="C8" s="1"/>
      <c r="D8" s="1">
        <v>11</v>
      </c>
      <c r="E8" s="1">
        <v>4</v>
      </c>
      <c r="F8" s="1">
        <v>5</v>
      </c>
      <c r="G8" s="2"/>
      <c r="H8" s="1"/>
      <c r="I8" s="1"/>
      <c r="J8" s="2"/>
      <c r="K8" s="1">
        <v>3</v>
      </c>
      <c r="L8" s="1">
        <v>5</v>
      </c>
      <c r="M8" s="5"/>
      <c r="N8" s="1">
        <v>2</v>
      </c>
      <c r="O8" s="1">
        <v>7</v>
      </c>
      <c r="P8" s="1">
        <f t="shared" si="1"/>
        <v>9</v>
      </c>
      <c r="Q8" s="1"/>
      <c r="R8" s="1"/>
      <c r="S8" s="1">
        <v>2</v>
      </c>
      <c r="T8" s="1">
        <v>2</v>
      </c>
      <c r="U8" s="1"/>
      <c r="V8" s="1">
        <f t="shared" si="6"/>
        <v>29</v>
      </c>
      <c r="W8" s="1">
        <f t="shared" si="7"/>
        <v>5</v>
      </c>
      <c r="X8" s="1">
        <f t="shared" si="8"/>
        <v>24</v>
      </c>
      <c r="Y8" s="2">
        <f t="shared" si="9"/>
        <v>0.82758620689655171</v>
      </c>
    </row>
    <row r="9" spans="1:25" x14ac:dyDescent="0.2">
      <c r="A9" s="21" t="s">
        <v>90</v>
      </c>
      <c r="B9" s="1">
        <v>1</v>
      </c>
      <c r="C9" s="1"/>
      <c r="D9" s="1">
        <v>19</v>
      </c>
      <c r="E9" s="1">
        <v>8</v>
      </c>
      <c r="F9" s="1">
        <v>13</v>
      </c>
      <c r="G9" s="2"/>
      <c r="H9" s="1"/>
      <c r="I9" s="1"/>
      <c r="J9" s="2"/>
      <c r="K9" s="1">
        <v>3</v>
      </c>
      <c r="L9" s="1">
        <v>4</v>
      </c>
      <c r="M9" s="5"/>
      <c r="N9" s="1">
        <v>2</v>
      </c>
      <c r="O9" s="1">
        <v>5</v>
      </c>
      <c r="P9" s="1">
        <f t="shared" si="1"/>
        <v>7</v>
      </c>
      <c r="Q9" s="1"/>
      <c r="R9" s="1"/>
      <c r="S9" s="1">
        <v>1</v>
      </c>
      <c r="T9" s="1">
        <v>1</v>
      </c>
      <c r="U9" s="1"/>
      <c r="V9" s="1">
        <f t="shared" si="6"/>
        <v>38</v>
      </c>
      <c r="W9" s="1">
        <f t="shared" si="7"/>
        <v>7</v>
      </c>
      <c r="X9" s="1">
        <f t="shared" si="8"/>
        <v>31</v>
      </c>
      <c r="Y9" s="2">
        <f t="shared" si="9"/>
        <v>0.81578947368421051</v>
      </c>
    </row>
    <row r="10" spans="1:25" x14ac:dyDescent="0.2">
      <c r="A10" t="s">
        <v>92</v>
      </c>
      <c r="B10" s="1">
        <v>1</v>
      </c>
      <c r="C10" s="1"/>
      <c r="D10" s="1">
        <v>10</v>
      </c>
      <c r="E10" s="1">
        <v>5</v>
      </c>
      <c r="F10" s="1">
        <v>9</v>
      </c>
      <c r="G10" s="2"/>
      <c r="H10" s="1"/>
      <c r="I10" s="1"/>
      <c r="J10" s="2"/>
      <c r="K10" s="1"/>
      <c r="L10" s="1"/>
      <c r="M10" s="5"/>
      <c r="N10" s="1">
        <v>1</v>
      </c>
      <c r="O10" s="1">
        <v>7</v>
      </c>
      <c r="P10" s="1">
        <f t="shared" si="1"/>
        <v>8</v>
      </c>
      <c r="Q10" s="1">
        <v>1</v>
      </c>
      <c r="R10" s="1">
        <v>2</v>
      </c>
      <c r="S10" s="1">
        <v>1</v>
      </c>
      <c r="T10" s="1">
        <v>3</v>
      </c>
      <c r="U10" s="1"/>
      <c r="V10" s="1">
        <f t="shared" si="6"/>
        <v>27</v>
      </c>
      <c r="W10" s="1">
        <f t="shared" si="7"/>
        <v>7</v>
      </c>
      <c r="X10" s="1">
        <f t="shared" si="8"/>
        <v>20</v>
      </c>
      <c r="Y10" s="2">
        <f t="shared" si="9"/>
        <v>0.7407407407407407</v>
      </c>
    </row>
    <row r="11" spans="1:25" x14ac:dyDescent="0.2">
      <c r="A11" t="s">
        <v>97</v>
      </c>
      <c r="B11" s="1">
        <v>1</v>
      </c>
      <c r="C11" s="1"/>
      <c r="D11" s="1">
        <v>6</v>
      </c>
      <c r="E11" s="1">
        <v>3</v>
      </c>
      <c r="F11" s="1">
        <v>3</v>
      </c>
      <c r="G11" s="2"/>
      <c r="H11" s="1"/>
      <c r="I11" s="1"/>
      <c r="J11" s="2"/>
      <c r="K11" s="1">
        <v>0</v>
      </c>
      <c r="L11" s="1">
        <v>1</v>
      </c>
      <c r="M11" s="1"/>
      <c r="N11" s="1"/>
      <c r="O11" s="1">
        <v>4</v>
      </c>
      <c r="P11" s="1">
        <f t="shared" si="1"/>
        <v>4</v>
      </c>
      <c r="Q11" s="1">
        <v>1</v>
      </c>
      <c r="R11" s="1"/>
      <c r="S11" s="1"/>
      <c r="T11" s="1">
        <v>2</v>
      </c>
      <c r="U11" s="1"/>
      <c r="V11" s="1">
        <f t="shared" si="6"/>
        <v>14</v>
      </c>
      <c r="W11" s="1">
        <f t="shared" si="7"/>
        <v>3</v>
      </c>
      <c r="X11" s="1">
        <f t="shared" si="8"/>
        <v>11</v>
      </c>
      <c r="Y11" s="2">
        <f t="shared" si="9"/>
        <v>0.7857142857142857</v>
      </c>
    </row>
    <row r="12" spans="1:25" x14ac:dyDescent="0.2">
      <c r="A12" s="10" t="s">
        <v>75</v>
      </c>
      <c r="B12" s="1">
        <v>1</v>
      </c>
      <c r="C12" s="1"/>
      <c r="D12" s="1">
        <v>13</v>
      </c>
      <c r="E12" s="1">
        <v>4</v>
      </c>
      <c r="F12" s="1">
        <v>15</v>
      </c>
      <c r="G12" s="2"/>
      <c r="H12" s="1"/>
      <c r="I12" s="1"/>
      <c r="J12" s="2"/>
      <c r="K12" s="1">
        <v>5</v>
      </c>
      <c r="L12" s="1">
        <v>7</v>
      </c>
      <c r="M12" s="1"/>
      <c r="N12" s="1">
        <v>7</v>
      </c>
      <c r="O12" s="1">
        <v>6</v>
      </c>
      <c r="P12" s="1">
        <f t="shared" si="1"/>
        <v>13</v>
      </c>
      <c r="Q12" s="1">
        <v>2</v>
      </c>
      <c r="R12" s="1">
        <v>1</v>
      </c>
      <c r="S12" s="1">
        <v>2</v>
      </c>
      <c r="T12" s="1">
        <v>5</v>
      </c>
      <c r="U12" s="1"/>
      <c r="V12" s="1">
        <f t="shared" ref="V12:V13" si="10">D12+E12+H12+K12+P12+Q12+R12+S12+U12</f>
        <v>40</v>
      </c>
      <c r="W12" s="1">
        <f t="shared" ref="W12:W13" si="11">F12-E12+I12-H12+L12-K12+T12</f>
        <v>18</v>
      </c>
      <c r="X12" s="1">
        <f t="shared" ref="X12:X13" si="12">V12-W12</f>
        <v>22</v>
      </c>
      <c r="Y12" s="2">
        <f t="shared" ref="Y12:Y13" si="13">X12/V12</f>
        <v>0.55000000000000004</v>
      </c>
    </row>
    <row r="13" spans="1:25" x14ac:dyDescent="0.2">
      <c r="C13" s="1"/>
      <c r="D13" s="1"/>
      <c r="E13" s="1"/>
      <c r="F13" s="1"/>
      <c r="G13" s="2"/>
      <c r="H13" s="1"/>
      <c r="I13" s="1"/>
      <c r="J13" s="2"/>
      <c r="K13" s="1"/>
      <c r="L13" s="1"/>
      <c r="M13" s="1"/>
      <c r="N13" s="1"/>
      <c r="O13" s="1"/>
      <c r="P13" s="1">
        <f t="shared" si="1"/>
        <v>0</v>
      </c>
      <c r="Q13" s="1"/>
      <c r="R13" s="1"/>
      <c r="S13" s="1"/>
      <c r="T13" s="1"/>
      <c r="U13" s="1"/>
      <c r="V13" s="1">
        <f t="shared" si="10"/>
        <v>0</v>
      </c>
      <c r="W13" s="1">
        <f t="shared" si="11"/>
        <v>0</v>
      </c>
      <c r="X13" s="1">
        <f t="shared" si="12"/>
        <v>0</v>
      </c>
      <c r="Y13" s="2" t="e">
        <f t="shared" si="13"/>
        <v>#DIV/0!</v>
      </c>
    </row>
    <row r="14" spans="1:25" x14ac:dyDescent="0.2">
      <c r="A14" s="11" t="s">
        <v>75</v>
      </c>
      <c r="B14" s="1">
        <v>1</v>
      </c>
      <c r="C14" s="1"/>
      <c r="D14" s="1">
        <v>3</v>
      </c>
      <c r="E14" s="1">
        <v>1</v>
      </c>
      <c r="F14" s="1">
        <v>4</v>
      </c>
      <c r="G14" s="2"/>
      <c r="H14" s="1"/>
      <c r="I14" s="1"/>
      <c r="J14" s="2"/>
      <c r="K14" s="1">
        <v>1</v>
      </c>
      <c r="L14" s="1">
        <v>2</v>
      </c>
      <c r="M14" s="1"/>
      <c r="N14" s="1">
        <v>1</v>
      </c>
      <c r="O14" s="1">
        <v>3</v>
      </c>
      <c r="P14" s="1">
        <f t="shared" si="1"/>
        <v>4</v>
      </c>
      <c r="Q14" s="1">
        <v>2</v>
      </c>
      <c r="R14" s="1"/>
      <c r="S14" s="1">
        <v>1</v>
      </c>
      <c r="T14" s="1">
        <v>1</v>
      </c>
      <c r="U14" s="1"/>
      <c r="V14" s="1">
        <f t="shared" ref="V14:V15" si="14">D14+E14+H14+K14+P14+Q14+R14+S14+U14</f>
        <v>12</v>
      </c>
      <c r="W14" s="1">
        <f t="shared" ref="W14:W15" si="15">F14-E14+I14-H14+L14-K14+T14</f>
        <v>5</v>
      </c>
      <c r="X14" s="1">
        <f t="shared" ref="X14:X15" si="16">V14-W14</f>
        <v>7</v>
      </c>
      <c r="Y14" s="2">
        <f t="shared" ref="Y14:Y15" si="17">X14/V14</f>
        <v>0.58333333333333337</v>
      </c>
    </row>
    <row r="15" spans="1:25" x14ac:dyDescent="0.2">
      <c r="A15" s="6" t="s">
        <v>83</v>
      </c>
      <c r="B15" s="4">
        <v>1</v>
      </c>
      <c r="C15" s="4"/>
      <c r="D15" s="4">
        <v>11</v>
      </c>
      <c r="E15" s="4">
        <v>5</v>
      </c>
      <c r="F15" s="4">
        <v>11</v>
      </c>
      <c r="G15" s="13"/>
      <c r="H15" s="4"/>
      <c r="I15" s="4"/>
      <c r="J15" s="13"/>
      <c r="K15" s="4">
        <v>1</v>
      </c>
      <c r="L15" s="4">
        <v>1</v>
      </c>
      <c r="M15" s="4"/>
      <c r="N15" s="4">
        <v>4</v>
      </c>
      <c r="O15" s="4">
        <v>4</v>
      </c>
      <c r="P15" s="1">
        <f t="shared" si="1"/>
        <v>8</v>
      </c>
      <c r="Q15" s="4">
        <v>1</v>
      </c>
      <c r="R15" s="4"/>
      <c r="S15" s="4">
        <v>2</v>
      </c>
      <c r="T15" s="4">
        <v>1</v>
      </c>
      <c r="U15" s="4"/>
      <c r="V15" s="4">
        <f t="shared" si="14"/>
        <v>28</v>
      </c>
      <c r="W15" s="4">
        <f t="shared" si="15"/>
        <v>7</v>
      </c>
      <c r="X15" s="4">
        <f t="shared" si="16"/>
        <v>21</v>
      </c>
      <c r="Y15" s="13">
        <f t="shared" si="17"/>
        <v>0.75</v>
      </c>
    </row>
    <row r="16" spans="1:25" x14ac:dyDescent="0.2">
      <c r="A16" t="s">
        <v>22</v>
      </c>
      <c r="B16" s="1">
        <f>SUM(B5:B15)</f>
        <v>10</v>
      </c>
      <c r="C16" s="8">
        <f>AVERAGE(D5:D15)</f>
        <v>12.9</v>
      </c>
      <c r="D16" s="1">
        <f>SUM(D5:D15)</f>
        <v>129</v>
      </c>
      <c r="E16" s="1">
        <f>SUM(E5:E15)</f>
        <v>51</v>
      </c>
      <c r="F16" s="1">
        <f>SUM(F5:F15)</f>
        <v>89</v>
      </c>
      <c r="G16" s="2">
        <f>E16/F16</f>
        <v>0.5730337078651685</v>
      </c>
      <c r="H16" s="1">
        <f>SUM(H5:H15)</f>
        <v>0</v>
      </c>
      <c r="I16" s="1">
        <f>SUM(I5:I15)</f>
        <v>0</v>
      </c>
      <c r="J16" s="2" t="e">
        <f>H16/I16</f>
        <v>#DIV/0!</v>
      </c>
      <c r="K16" s="1">
        <f t="shared" ref="K16:X16" si="18">SUM(K5:K15)</f>
        <v>27</v>
      </c>
      <c r="L16" s="1">
        <f t="shared" si="18"/>
        <v>41</v>
      </c>
      <c r="M16" s="5">
        <f>K16/L16</f>
        <v>0.65853658536585369</v>
      </c>
      <c r="N16" s="1">
        <f t="shared" si="18"/>
        <v>24</v>
      </c>
      <c r="O16" s="1">
        <f t="shared" si="18"/>
        <v>53</v>
      </c>
      <c r="P16" s="1">
        <f t="shared" si="18"/>
        <v>77</v>
      </c>
      <c r="Q16" s="1">
        <f t="shared" si="18"/>
        <v>7</v>
      </c>
      <c r="R16" s="1">
        <f t="shared" si="18"/>
        <v>3</v>
      </c>
      <c r="S16" s="1">
        <f t="shared" si="18"/>
        <v>9</v>
      </c>
      <c r="T16" s="1">
        <f t="shared" si="18"/>
        <v>21</v>
      </c>
      <c r="U16" s="1">
        <f t="shared" si="18"/>
        <v>0</v>
      </c>
      <c r="V16" s="1">
        <f t="shared" si="18"/>
        <v>303</v>
      </c>
      <c r="W16" s="1">
        <f t="shared" si="18"/>
        <v>73</v>
      </c>
      <c r="X16" s="1">
        <f t="shared" si="18"/>
        <v>230</v>
      </c>
      <c r="Y16" s="2">
        <f>X16/V16</f>
        <v>0.75907590759075905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DA39-20F5-9640-AB1D-5BA05092155F}">
  <dimension ref="A1:Y26"/>
  <sheetViews>
    <sheetView topLeftCell="A2" workbookViewId="0">
      <selection activeCell="U24" sqref="U24"/>
    </sheetView>
  </sheetViews>
  <sheetFormatPr baseColWidth="10" defaultRowHeight="16" x14ac:dyDescent="0.2"/>
  <cols>
    <col min="1" max="1" width="20.83203125" bestFit="1" customWidth="1"/>
    <col min="2" max="2" width="3.1640625" style="1" bestFit="1" customWidth="1"/>
    <col min="3" max="3" width="4.5" bestFit="1" customWidth="1"/>
    <col min="4" max="5" width="6.1640625" bestFit="1" customWidth="1"/>
    <col min="6" max="6" width="5.6640625" bestFit="1" customWidth="1"/>
    <col min="7" max="7" width="6.1640625" style="14" bestFit="1" customWidth="1"/>
    <col min="8" max="8" width="6.1640625" bestFit="1" customWidth="1"/>
    <col min="9" max="9" width="5.6640625" bestFit="1" customWidth="1"/>
    <col min="10" max="10" width="6.1640625" style="14" bestFit="1" customWidth="1"/>
    <col min="11" max="11" width="4.83203125" bestFit="1" customWidth="1"/>
    <col min="12" max="12" width="4.33203125" bestFit="1" customWidth="1"/>
    <col min="13" max="13" width="7.5" style="14" bestFit="1" customWidth="1"/>
    <col min="14" max="14" width="5.16406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53</v>
      </c>
      <c r="C1" s="1"/>
      <c r="D1" s="1"/>
      <c r="E1" s="1"/>
      <c r="F1" s="1"/>
      <c r="G1" s="2"/>
      <c r="H1" s="1"/>
      <c r="I1" s="1"/>
      <c r="J1" s="2"/>
      <c r="K1" s="1"/>
      <c r="L1" s="1"/>
      <c r="M1" s="2"/>
      <c r="N1" s="1"/>
      <c r="O1" s="1"/>
      <c r="P1" s="1"/>
      <c r="Q1" s="1"/>
      <c r="R1" s="1"/>
      <c r="S1" s="1"/>
      <c r="T1" s="1"/>
      <c r="U1" s="1"/>
    </row>
    <row r="2" spans="1:25" x14ac:dyDescent="0.2">
      <c r="C2" s="1"/>
      <c r="D2" s="1"/>
      <c r="E2" s="1"/>
      <c r="F2" s="1"/>
      <c r="G2" s="2"/>
      <c r="H2" s="1"/>
      <c r="I2" s="1"/>
      <c r="J2" s="2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 t="s">
        <v>35</v>
      </c>
      <c r="W2" s="1" t="s">
        <v>36</v>
      </c>
      <c r="X2" s="1"/>
      <c r="Y2" s="1" t="s">
        <v>38</v>
      </c>
    </row>
    <row r="3" spans="1:25" x14ac:dyDescent="0.2">
      <c r="A3" s="1"/>
      <c r="C3" s="1"/>
      <c r="D3" s="1"/>
      <c r="E3" s="1"/>
      <c r="F3" s="1"/>
      <c r="G3" s="2"/>
      <c r="H3" s="1"/>
      <c r="I3" s="1"/>
      <c r="J3" s="2"/>
      <c r="K3" s="1"/>
      <c r="L3" s="1"/>
      <c r="M3" s="2"/>
      <c r="N3" s="1" t="s">
        <v>23</v>
      </c>
      <c r="O3" s="1"/>
      <c r="P3" s="1"/>
      <c r="Q3" s="1"/>
      <c r="R3" s="1"/>
      <c r="S3" s="1"/>
      <c r="T3" s="1"/>
      <c r="U3" s="1"/>
      <c r="V3" s="1" t="s">
        <v>34</v>
      </c>
      <c r="W3" s="1" t="s">
        <v>34</v>
      </c>
      <c r="X3" s="1" t="s">
        <v>37</v>
      </c>
      <c r="Y3" s="1" t="s">
        <v>39</v>
      </c>
    </row>
    <row r="4" spans="1:25" x14ac:dyDescent="0.2">
      <c r="A4" s="1" t="s">
        <v>24</v>
      </c>
      <c r="B4" s="1" t="s">
        <v>4</v>
      </c>
      <c r="C4" s="1" t="s">
        <v>5</v>
      </c>
      <c r="D4" s="1" t="s">
        <v>6</v>
      </c>
      <c r="E4" s="1" t="s">
        <v>25</v>
      </c>
      <c r="F4" s="1" t="s">
        <v>26</v>
      </c>
      <c r="G4" s="2" t="s">
        <v>9</v>
      </c>
      <c r="H4" s="1" t="s">
        <v>27</v>
      </c>
      <c r="I4" s="1" t="s">
        <v>28</v>
      </c>
      <c r="J4" s="2" t="s">
        <v>10</v>
      </c>
      <c r="K4" s="1" t="s">
        <v>11</v>
      </c>
      <c r="L4" s="1" t="s">
        <v>12</v>
      </c>
      <c r="M4" s="2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</row>
    <row r="5" spans="1:25" x14ac:dyDescent="0.2">
      <c r="A5" s="1" t="s">
        <v>54</v>
      </c>
      <c r="B5" s="1">
        <v>1</v>
      </c>
      <c r="C5" s="1"/>
      <c r="D5" s="1">
        <v>7</v>
      </c>
      <c r="E5" s="1">
        <v>3</v>
      </c>
      <c r="F5" s="1">
        <v>8</v>
      </c>
      <c r="G5" s="2">
        <f t="shared" ref="G5" si="0">E5/F5</f>
        <v>0.375</v>
      </c>
      <c r="H5" s="1">
        <v>0</v>
      </c>
      <c r="I5" s="1">
        <v>4</v>
      </c>
      <c r="J5" s="2">
        <f t="shared" ref="J5" si="1">H5/I5</f>
        <v>0</v>
      </c>
      <c r="K5" s="1">
        <v>1</v>
      </c>
      <c r="L5" s="1">
        <v>2</v>
      </c>
      <c r="M5" s="2"/>
      <c r="N5" s="1"/>
      <c r="O5" s="1">
        <v>3</v>
      </c>
      <c r="P5" s="1">
        <f t="shared" ref="P5:P25" si="2">N5+O5</f>
        <v>3</v>
      </c>
      <c r="Q5" s="1"/>
      <c r="R5" s="1">
        <v>1</v>
      </c>
      <c r="S5" s="1">
        <v>2</v>
      </c>
      <c r="T5" s="1">
        <v>2</v>
      </c>
      <c r="U5" s="1"/>
      <c r="V5" s="1">
        <f t="shared" ref="V5:V24" si="3">D5+E5+H5+K5+P5+Q5+R5+S5+U5</f>
        <v>17</v>
      </c>
      <c r="W5" s="1">
        <f t="shared" ref="W5:W24" si="4">F5-E5+I5-H5+L5-K5+T5</f>
        <v>12</v>
      </c>
      <c r="X5" s="1">
        <f t="shared" ref="X5:X24" si="5">V5-W5</f>
        <v>5</v>
      </c>
      <c r="Y5" s="2">
        <f t="shared" ref="Y5:Y24" si="6">X5/V5</f>
        <v>0.29411764705882354</v>
      </c>
    </row>
    <row r="6" spans="1:25" x14ac:dyDescent="0.2">
      <c r="A6" s="11" t="s">
        <v>59</v>
      </c>
      <c r="B6" s="1">
        <v>1</v>
      </c>
      <c r="C6" s="1"/>
      <c r="D6" s="1">
        <v>15</v>
      </c>
      <c r="E6" s="1">
        <v>4</v>
      </c>
      <c r="F6" s="1">
        <v>7</v>
      </c>
      <c r="G6" s="2"/>
      <c r="H6" s="1">
        <v>1</v>
      </c>
      <c r="I6" s="1">
        <v>4</v>
      </c>
      <c r="J6" s="2"/>
      <c r="K6" s="1">
        <v>4</v>
      </c>
      <c r="L6" s="1">
        <v>6</v>
      </c>
      <c r="M6" s="2"/>
      <c r="N6" s="1">
        <v>2</v>
      </c>
      <c r="O6" s="1">
        <v>9</v>
      </c>
      <c r="P6" s="1">
        <f t="shared" si="2"/>
        <v>11</v>
      </c>
      <c r="Q6" s="1"/>
      <c r="R6" s="1"/>
      <c r="S6" s="1"/>
      <c r="T6" s="1"/>
      <c r="U6" s="1"/>
      <c r="V6" s="1">
        <f t="shared" si="3"/>
        <v>35</v>
      </c>
      <c r="W6" s="1">
        <f t="shared" si="4"/>
        <v>8</v>
      </c>
      <c r="X6" s="1">
        <f t="shared" si="5"/>
        <v>27</v>
      </c>
      <c r="Y6" s="2">
        <f t="shared" si="6"/>
        <v>0.77142857142857146</v>
      </c>
    </row>
    <row r="7" spans="1:25" x14ac:dyDescent="0.2">
      <c r="A7" s="21" t="s">
        <v>63</v>
      </c>
      <c r="B7" s="1">
        <v>1</v>
      </c>
      <c r="C7" s="1"/>
      <c r="D7" s="1">
        <v>26</v>
      </c>
      <c r="E7" s="1">
        <v>9</v>
      </c>
      <c r="F7" s="1">
        <v>12</v>
      </c>
      <c r="G7" s="2"/>
      <c r="H7" s="1">
        <v>1</v>
      </c>
      <c r="I7" s="1">
        <v>8</v>
      </c>
      <c r="J7" s="2"/>
      <c r="K7" s="1">
        <v>5</v>
      </c>
      <c r="L7" s="1">
        <v>7</v>
      </c>
      <c r="M7" s="2"/>
      <c r="N7" s="1">
        <v>5</v>
      </c>
      <c r="O7" s="1">
        <v>7</v>
      </c>
      <c r="P7" s="1">
        <f t="shared" si="2"/>
        <v>12</v>
      </c>
      <c r="Q7" s="1">
        <v>4</v>
      </c>
      <c r="R7" s="1"/>
      <c r="S7" s="1">
        <v>2</v>
      </c>
      <c r="T7" s="1">
        <v>6</v>
      </c>
      <c r="U7" s="1"/>
      <c r="V7" s="1">
        <f t="shared" si="3"/>
        <v>59</v>
      </c>
      <c r="W7" s="1">
        <f t="shared" si="4"/>
        <v>18</v>
      </c>
      <c r="X7" s="1">
        <f t="shared" si="5"/>
        <v>41</v>
      </c>
      <c r="Y7" s="2">
        <f t="shared" si="6"/>
        <v>0.69491525423728817</v>
      </c>
    </row>
    <row r="8" spans="1:25" x14ac:dyDescent="0.2">
      <c r="A8" s="21" t="s">
        <v>65</v>
      </c>
      <c r="B8" s="1">
        <v>1</v>
      </c>
      <c r="C8" s="1"/>
      <c r="D8" s="1">
        <v>22</v>
      </c>
      <c r="E8" s="1">
        <v>4</v>
      </c>
      <c r="F8" s="1">
        <v>7</v>
      </c>
      <c r="G8" s="2"/>
      <c r="H8" s="1">
        <v>3</v>
      </c>
      <c r="I8" s="1">
        <v>5</v>
      </c>
      <c r="J8" s="2"/>
      <c r="K8" s="1">
        <v>5</v>
      </c>
      <c r="L8" s="1">
        <v>7</v>
      </c>
      <c r="M8" s="2"/>
      <c r="N8" s="1">
        <v>1</v>
      </c>
      <c r="O8" s="1">
        <v>4</v>
      </c>
      <c r="P8" s="1">
        <f t="shared" si="2"/>
        <v>5</v>
      </c>
      <c r="Q8" s="1">
        <v>3</v>
      </c>
      <c r="R8" s="1">
        <v>1</v>
      </c>
      <c r="S8" s="1"/>
      <c r="T8" s="1">
        <v>2</v>
      </c>
      <c r="U8" s="1"/>
      <c r="V8" s="1">
        <f t="shared" si="3"/>
        <v>43</v>
      </c>
      <c r="W8" s="1">
        <f t="shared" si="4"/>
        <v>9</v>
      </c>
      <c r="X8" s="1">
        <f t="shared" si="5"/>
        <v>34</v>
      </c>
      <c r="Y8" s="2">
        <f t="shared" si="6"/>
        <v>0.79069767441860461</v>
      </c>
    </row>
    <row r="9" spans="1:25" x14ac:dyDescent="0.2">
      <c r="A9" s="11" t="s">
        <v>66</v>
      </c>
      <c r="B9" s="1">
        <v>1</v>
      </c>
      <c r="C9" s="1"/>
      <c r="D9" s="1">
        <v>4</v>
      </c>
      <c r="E9" s="1">
        <v>2</v>
      </c>
      <c r="F9" s="1">
        <v>4</v>
      </c>
      <c r="G9" s="2"/>
      <c r="H9" s="1">
        <v>0</v>
      </c>
      <c r="I9" s="1">
        <v>2</v>
      </c>
      <c r="J9" s="2"/>
      <c r="K9" s="1"/>
      <c r="L9" s="1"/>
      <c r="M9" s="2"/>
      <c r="N9" s="1">
        <v>2</v>
      </c>
      <c r="O9" s="1">
        <v>3</v>
      </c>
      <c r="P9" s="1">
        <f t="shared" si="2"/>
        <v>5</v>
      </c>
      <c r="Q9" s="1">
        <v>4</v>
      </c>
      <c r="R9" s="1">
        <v>1</v>
      </c>
      <c r="S9" s="1"/>
      <c r="T9" s="1">
        <v>4</v>
      </c>
      <c r="U9" s="1"/>
      <c r="V9" s="1">
        <f t="shared" si="3"/>
        <v>16</v>
      </c>
      <c r="W9" s="1">
        <f t="shared" si="4"/>
        <v>8</v>
      </c>
      <c r="X9" s="1">
        <f t="shared" si="5"/>
        <v>8</v>
      </c>
      <c r="Y9" s="2">
        <f t="shared" si="6"/>
        <v>0.5</v>
      </c>
    </row>
    <row r="10" spans="1:25" x14ac:dyDescent="0.2">
      <c r="A10" s="7" t="s">
        <v>59</v>
      </c>
      <c r="B10" s="1">
        <v>1</v>
      </c>
      <c r="C10" s="1"/>
      <c r="D10" s="1">
        <v>6</v>
      </c>
      <c r="E10" s="1">
        <v>3</v>
      </c>
      <c r="F10" s="1">
        <v>3</v>
      </c>
      <c r="G10" s="2"/>
      <c r="H10" s="1">
        <v>0</v>
      </c>
      <c r="I10" s="1">
        <v>4</v>
      </c>
      <c r="J10" s="2"/>
      <c r="K10" s="1"/>
      <c r="L10" s="1"/>
      <c r="M10" s="2"/>
      <c r="N10" s="1"/>
      <c r="O10" s="1"/>
      <c r="P10" s="1">
        <f t="shared" si="2"/>
        <v>0</v>
      </c>
      <c r="Q10" s="1">
        <v>3</v>
      </c>
      <c r="R10" s="1"/>
      <c r="S10" s="1"/>
      <c r="T10" s="1">
        <v>3</v>
      </c>
      <c r="U10" s="1"/>
      <c r="V10" s="1">
        <f t="shared" si="3"/>
        <v>12</v>
      </c>
      <c r="W10" s="1">
        <f t="shared" si="4"/>
        <v>7</v>
      </c>
      <c r="X10" s="1">
        <f t="shared" si="5"/>
        <v>5</v>
      </c>
      <c r="Y10" s="2">
        <f t="shared" si="6"/>
        <v>0.41666666666666669</v>
      </c>
    </row>
    <row r="11" spans="1:25" x14ac:dyDescent="0.2">
      <c r="A11" s="10" t="s">
        <v>68</v>
      </c>
      <c r="B11" s="1">
        <v>1</v>
      </c>
      <c r="C11" s="1"/>
      <c r="D11" s="1">
        <v>21</v>
      </c>
      <c r="E11" s="1">
        <v>5</v>
      </c>
      <c r="F11" s="1">
        <v>7</v>
      </c>
      <c r="G11" s="2"/>
      <c r="H11" s="1">
        <v>2</v>
      </c>
      <c r="I11" s="1">
        <v>3</v>
      </c>
      <c r="J11" s="2"/>
      <c r="K11" s="1">
        <v>5</v>
      </c>
      <c r="L11" s="1">
        <v>6</v>
      </c>
      <c r="M11" s="2"/>
      <c r="N11" s="1">
        <v>2</v>
      </c>
      <c r="O11" s="1">
        <v>4</v>
      </c>
      <c r="P11" s="1">
        <f t="shared" si="2"/>
        <v>6</v>
      </c>
      <c r="Q11" s="1">
        <v>3</v>
      </c>
      <c r="R11" s="1"/>
      <c r="S11" s="1">
        <v>1</v>
      </c>
      <c r="T11" s="1">
        <v>3</v>
      </c>
      <c r="U11" s="1"/>
      <c r="V11" s="1">
        <f t="shared" si="3"/>
        <v>43</v>
      </c>
      <c r="W11" s="1">
        <f t="shared" si="4"/>
        <v>7</v>
      </c>
      <c r="X11" s="1">
        <f t="shared" si="5"/>
        <v>36</v>
      </c>
      <c r="Y11" s="2">
        <f t="shared" si="6"/>
        <v>0.83720930232558144</v>
      </c>
    </row>
    <row r="12" spans="1:25" x14ac:dyDescent="0.2">
      <c r="A12" s="12" t="s">
        <v>70</v>
      </c>
      <c r="B12" s="1">
        <v>1</v>
      </c>
      <c r="C12" s="1"/>
      <c r="D12" s="1">
        <v>4</v>
      </c>
      <c r="E12" s="1">
        <v>0</v>
      </c>
      <c r="F12" s="1">
        <v>4</v>
      </c>
      <c r="G12" s="2"/>
      <c r="H12" s="1">
        <v>1</v>
      </c>
      <c r="I12" s="1">
        <v>5</v>
      </c>
      <c r="J12" s="2"/>
      <c r="K12" s="1">
        <v>1</v>
      </c>
      <c r="L12" s="1">
        <v>4</v>
      </c>
      <c r="M12" s="2"/>
      <c r="N12" s="1">
        <v>1</v>
      </c>
      <c r="O12" s="1">
        <v>2</v>
      </c>
      <c r="P12" s="1">
        <f t="shared" si="2"/>
        <v>3</v>
      </c>
      <c r="Q12" s="1">
        <v>3</v>
      </c>
      <c r="R12" s="1">
        <v>1</v>
      </c>
      <c r="S12" s="1">
        <v>1</v>
      </c>
      <c r="T12" s="1">
        <v>2</v>
      </c>
      <c r="U12" s="1"/>
      <c r="V12" s="1">
        <f t="shared" si="3"/>
        <v>14</v>
      </c>
      <c r="W12" s="1">
        <f t="shared" si="4"/>
        <v>13</v>
      </c>
      <c r="X12" s="1">
        <f t="shared" si="5"/>
        <v>1</v>
      </c>
      <c r="Y12" s="2">
        <f t="shared" si="6"/>
        <v>7.1428571428571425E-2</v>
      </c>
    </row>
    <row r="13" spans="1:25" x14ac:dyDescent="0.2">
      <c r="A13" t="s">
        <v>72</v>
      </c>
      <c r="B13" s="1">
        <v>1</v>
      </c>
      <c r="C13" s="1"/>
      <c r="D13" s="1">
        <v>25</v>
      </c>
      <c r="E13" s="1">
        <v>5</v>
      </c>
      <c r="F13" s="1">
        <v>9</v>
      </c>
      <c r="G13" s="2"/>
      <c r="H13" s="1">
        <v>4</v>
      </c>
      <c r="I13" s="1">
        <v>7</v>
      </c>
      <c r="J13" s="2"/>
      <c r="K13" s="1">
        <v>3</v>
      </c>
      <c r="L13" s="1">
        <v>3</v>
      </c>
      <c r="M13" s="2"/>
      <c r="N13" s="1"/>
      <c r="O13" s="1">
        <v>3</v>
      </c>
      <c r="P13" s="1">
        <f t="shared" si="2"/>
        <v>3</v>
      </c>
      <c r="Q13" s="1"/>
      <c r="R13" s="1">
        <v>2</v>
      </c>
      <c r="S13" s="1"/>
      <c r="T13" s="1">
        <v>3</v>
      </c>
      <c r="U13" s="1"/>
      <c r="V13" s="1">
        <f t="shared" si="3"/>
        <v>42</v>
      </c>
      <c r="W13" s="1">
        <f t="shared" si="4"/>
        <v>10</v>
      </c>
      <c r="X13" s="1">
        <f t="shared" si="5"/>
        <v>32</v>
      </c>
      <c r="Y13" s="2">
        <f t="shared" si="6"/>
        <v>0.76190476190476186</v>
      </c>
    </row>
    <row r="14" spans="1:25" x14ac:dyDescent="0.2">
      <c r="A14" s="10" t="s">
        <v>74</v>
      </c>
      <c r="B14" s="1">
        <v>1</v>
      </c>
      <c r="C14" s="1"/>
      <c r="D14" s="1">
        <v>4</v>
      </c>
      <c r="E14" s="1">
        <v>1</v>
      </c>
      <c r="F14" s="1">
        <v>5</v>
      </c>
      <c r="G14" s="2"/>
      <c r="H14" s="1">
        <v>0</v>
      </c>
      <c r="I14" s="1">
        <v>2</v>
      </c>
      <c r="J14" s="2"/>
      <c r="K14" s="1">
        <v>2</v>
      </c>
      <c r="L14" s="1">
        <v>4</v>
      </c>
      <c r="M14" s="2"/>
      <c r="N14" s="1">
        <v>4</v>
      </c>
      <c r="O14" s="1">
        <v>4</v>
      </c>
      <c r="P14" s="1">
        <f t="shared" si="2"/>
        <v>8</v>
      </c>
      <c r="Q14" s="1">
        <v>3</v>
      </c>
      <c r="R14" s="1"/>
      <c r="S14" s="1">
        <v>1</v>
      </c>
      <c r="T14" s="1">
        <v>3</v>
      </c>
      <c r="U14" s="1"/>
      <c r="V14" s="1">
        <f t="shared" si="3"/>
        <v>19</v>
      </c>
      <c r="W14" s="1">
        <f t="shared" si="4"/>
        <v>11</v>
      </c>
      <c r="X14" s="1">
        <f t="shared" si="5"/>
        <v>8</v>
      </c>
      <c r="Y14" s="2">
        <f t="shared" si="6"/>
        <v>0.42105263157894735</v>
      </c>
    </row>
    <row r="15" spans="1:25" x14ac:dyDescent="0.2">
      <c r="A15" s="17" t="s">
        <v>75</v>
      </c>
      <c r="B15" s="1">
        <v>1</v>
      </c>
      <c r="C15" s="1"/>
      <c r="D15" s="1">
        <v>14</v>
      </c>
      <c r="E15" s="1">
        <v>6</v>
      </c>
      <c r="F15" s="1">
        <v>9</v>
      </c>
      <c r="G15" s="2"/>
      <c r="H15" s="1">
        <v>0</v>
      </c>
      <c r="I15" s="1">
        <v>3</v>
      </c>
      <c r="J15" s="2"/>
      <c r="K15" s="1">
        <v>2</v>
      </c>
      <c r="L15" s="1">
        <v>4</v>
      </c>
      <c r="M15" s="2"/>
      <c r="N15" s="1">
        <v>3</v>
      </c>
      <c r="O15" s="1">
        <v>7</v>
      </c>
      <c r="P15" s="1">
        <f t="shared" si="2"/>
        <v>10</v>
      </c>
      <c r="Q15" s="1">
        <v>4</v>
      </c>
      <c r="R15" s="1"/>
      <c r="S15" s="1">
        <v>1</v>
      </c>
      <c r="T15" s="1">
        <v>3</v>
      </c>
      <c r="U15" s="1"/>
      <c r="V15" s="1">
        <f t="shared" si="3"/>
        <v>37</v>
      </c>
      <c r="W15" s="1">
        <f t="shared" si="4"/>
        <v>11</v>
      </c>
      <c r="X15" s="1">
        <f t="shared" si="5"/>
        <v>26</v>
      </c>
      <c r="Y15" s="2">
        <f t="shared" si="6"/>
        <v>0.70270270270270274</v>
      </c>
    </row>
    <row r="16" spans="1:25" x14ac:dyDescent="0.2">
      <c r="A16" s="11" t="s">
        <v>76</v>
      </c>
      <c r="B16" s="1">
        <v>1</v>
      </c>
      <c r="C16" s="1"/>
      <c r="D16" s="1">
        <v>3</v>
      </c>
      <c r="E16" s="1">
        <v>0</v>
      </c>
      <c r="F16" s="1">
        <v>3</v>
      </c>
      <c r="G16" s="2"/>
      <c r="H16" s="1">
        <v>1</v>
      </c>
      <c r="I16" s="1">
        <v>3</v>
      </c>
      <c r="J16" s="2"/>
      <c r="K16" s="1"/>
      <c r="L16" s="1"/>
      <c r="M16" s="2"/>
      <c r="N16" s="1">
        <v>1</v>
      </c>
      <c r="O16" s="1">
        <v>3</v>
      </c>
      <c r="P16" s="1">
        <f t="shared" si="2"/>
        <v>4</v>
      </c>
      <c r="Q16" s="1">
        <v>2</v>
      </c>
      <c r="R16" s="1"/>
      <c r="S16" s="1"/>
      <c r="T16" s="1">
        <v>3</v>
      </c>
      <c r="U16" s="1"/>
      <c r="V16" s="1">
        <f t="shared" si="3"/>
        <v>10</v>
      </c>
      <c r="W16" s="1">
        <f t="shared" si="4"/>
        <v>8</v>
      </c>
      <c r="X16" s="1">
        <f t="shared" si="5"/>
        <v>2</v>
      </c>
      <c r="Y16" s="2">
        <f t="shared" si="6"/>
        <v>0.2</v>
      </c>
    </row>
    <row r="17" spans="1:25" x14ac:dyDescent="0.2">
      <c r="A17" s="1" t="s">
        <v>51</v>
      </c>
      <c r="B17" s="1">
        <v>1</v>
      </c>
      <c r="C17" s="1"/>
      <c r="D17" s="1">
        <v>12</v>
      </c>
      <c r="E17" s="1">
        <v>4</v>
      </c>
      <c r="F17" s="1">
        <v>6</v>
      </c>
      <c r="G17" s="2"/>
      <c r="H17" s="1">
        <v>1</v>
      </c>
      <c r="I17" s="1">
        <v>5</v>
      </c>
      <c r="J17" s="2"/>
      <c r="K17" s="1">
        <v>1</v>
      </c>
      <c r="L17" s="1">
        <v>4</v>
      </c>
      <c r="M17" s="2"/>
      <c r="N17" s="1">
        <v>4</v>
      </c>
      <c r="O17" s="1">
        <v>5</v>
      </c>
      <c r="P17" s="1">
        <f t="shared" si="2"/>
        <v>9</v>
      </c>
      <c r="Q17" s="1">
        <v>1</v>
      </c>
      <c r="R17" s="1">
        <v>1</v>
      </c>
      <c r="S17" s="1"/>
      <c r="T17" s="1">
        <v>1</v>
      </c>
      <c r="U17" s="1"/>
      <c r="V17" s="1">
        <f t="shared" si="3"/>
        <v>29</v>
      </c>
      <c r="W17" s="1">
        <f t="shared" si="4"/>
        <v>10</v>
      </c>
      <c r="X17" s="1">
        <f t="shared" si="5"/>
        <v>19</v>
      </c>
      <c r="Y17" s="2">
        <f t="shared" si="6"/>
        <v>0.65517241379310343</v>
      </c>
    </row>
    <row r="18" spans="1:25" x14ac:dyDescent="0.2">
      <c r="A18" s="21" t="s">
        <v>79</v>
      </c>
      <c r="B18" s="1">
        <v>1</v>
      </c>
      <c r="C18" s="1"/>
      <c r="D18" s="1">
        <v>20</v>
      </c>
      <c r="E18" s="1">
        <v>2</v>
      </c>
      <c r="F18" s="1">
        <v>4</v>
      </c>
      <c r="G18" s="2"/>
      <c r="H18" s="1">
        <v>5</v>
      </c>
      <c r="I18" s="1">
        <v>8</v>
      </c>
      <c r="J18" s="2"/>
      <c r="K18" s="1">
        <v>1</v>
      </c>
      <c r="L18" s="1">
        <v>1</v>
      </c>
      <c r="M18" s="2"/>
      <c r="N18" s="1">
        <v>2</v>
      </c>
      <c r="O18" s="1">
        <v>5</v>
      </c>
      <c r="P18" s="1">
        <f t="shared" si="2"/>
        <v>7</v>
      </c>
      <c r="Q18" s="1">
        <v>2</v>
      </c>
      <c r="R18" s="1"/>
      <c r="S18" s="1">
        <v>1</v>
      </c>
      <c r="T18" s="1">
        <v>2</v>
      </c>
      <c r="U18" s="1"/>
      <c r="V18" s="1">
        <f t="shared" si="3"/>
        <v>38</v>
      </c>
      <c r="W18" s="1">
        <f t="shared" si="4"/>
        <v>7</v>
      </c>
      <c r="X18" s="1">
        <f t="shared" si="5"/>
        <v>31</v>
      </c>
      <c r="Y18" s="2">
        <f t="shared" si="6"/>
        <v>0.81578947368421051</v>
      </c>
    </row>
    <row r="19" spans="1:25" x14ac:dyDescent="0.2">
      <c r="A19" t="s">
        <v>54</v>
      </c>
      <c r="B19" s="1">
        <v>1</v>
      </c>
      <c r="C19" s="1"/>
      <c r="D19" s="1">
        <v>3</v>
      </c>
      <c r="E19" s="1">
        <v>0</v>
      </c>
      <c r="F19" s="1">
        <v>1</v>
      </c>
      <c r="G19" s="2"/>
      <c r="H19" s="1">
        <v>1</v>
      </c>
      <c r="I19" s="1">
        <v>3</v>
      </c>
      <c r="J19" s="2"/>
      <c r="K19" s="1"/>
      <c r="L19" s="1"/>
      <c r="M19" s="2"/>
      <c r="N19" s="1"/>
      <c r="O19" s="1">
        <v>2</v>
      </c>
      <c r="P19" s="1">
        <f t="shared" si="2"/>
        <v>2</v>
      </c>
      <c r="Q19" s="1"/>
      <c r="R19" s="1">
        <v>1</v>
      </c>
      <c r="S19" s="1"/>
      <c r="T19" s="1">
        <v>1</v>
      </c>
      <c r="U19" s="1"/>
      <c r="V19" s="1">
        <f t="shared" si="3"/>
        <v>7</v>
      </c>
      <c r="W19" s="1">
        <f t="shared" si="4"/>
        <v>4</v>
      </c>
      <c r="X19" s="1">
        <f t="shared" si="5"/>
        <v>3</v>
      </c>
      <c r="Y19" s="2">
        <f t="shared" si="6"/>
        <v>0.42857142857142855</v>
      </c>
    </row>
    <row r="20" spans="1:25" x14ac:dyDescent="0.2">
      <c r="A20" s="11" t="s">
        <v>82</v>
      </c>
      <c r="B20" s="1">
        <v>1</v>
      </c>
      <c r="C20" s="1"/>
      <c r="D20" s="1">
        <v>2</v>
      </c>
      <c r="E20" s="1">
        <v>1</v>
      </c>
      <c r="F20" s="1">
        <v>1</v>
      </c>
      <c r="G20" s="2"/>
      <c r="H20" s="1"/>
      <c r="I20" s="1"/>
      <c r="J20" s="2"/>
      <c r="K20" s="1"/>
      <c r="L20" s="1"/>
      <c r="M20" s="2"/>
      <c r="N20" s="1"/>
      <c r="O20" s="1">
        <v>3</v>
      </c>
      <c r="P20" s="1">
        <f t="shared" si="2"/>
        <v>3</v>
      </c>
      <c r="Q20" s="1">
        <v>1</v>
      </c>
      <c r="R20" s="1"/>
      <c r="S20" s="1"/>
      <c r="T20" s="1"/>
      <c r="U20" s="1"/>
      <c r="V20" s="1">
        <f t="shared" si="3"/>
        <v>7</v>
      </c>
      <c r="W20" s="1">
        <f t="shared" si="4"/>
        <v>0</v>
      </c>
      <c r="X20" s="1">
        <f t="shared" si="5"/>
        <v>7</v>
      </c>
      <c r="Y20" s="2">
        <f t="shared" si="6"/>
        <v>1</v>
      </c>
    </row>
    <row r="21" spans="1:25" x14ac:dyDescent="0.2">
      <c r="A21" t="s">
        <v>83</v>
      </c>
      <c r="B21" s="1">
        <v>1</v>
      </c>
      <c r="C21" s="1"/>
      <c r="D21" s="1">
        <v>3</v>
      </c>
      <c r="E21" s="1">
        <v>1</v>
      </c>
      <c r="F21" s="1">
        <v>2</v>
      </c>
      <c r="G21" s="2"/>
      <c r="H21" s="1">
        <v>0</v>
      </c>
      <c r="I21" s="1">
        <v>4</v>
      </c>
      <c r="J21" s="2"/>
      <c r="K21" s="1">
        <v>1</v>
      </c>
      <c r="L21" s="1">
        <v>2</v>
      </c>
      <c r="M21" s="2"/>
      <c r="N21" s="1">
        <v>1</v>
      </c>
      <c r="O21" s="1">
        <v>1</v>
      </c>
      <c r="P21" s="1">
        <f t="shared" si="2"/>
        <v>2</v>
      </c>
      <c r="Q21" s="1">
        <v>1</v>
      </c>
      <c r="R21" s="1"/>
      <c r="S21" s="1"/>
      <c r="T21" s="1">
        <v>1</v>
      </c>
      <c r="U21" s="1"/>
      <c r="V21" s="1">
        <f t="shared" si="3"/>
        <v>8</v>
      </c>
      <c r="W21" s="1">
        <f t="shared" si="4"/>
        <v>7</v>
      </c>
      <c r="X21" s="1">
        <f t="shared" si="5"/>
        <v>1</v>
      </c>
      <c r="Y21" s="2">
        <f t="shared" si="6"/>
        <v>0.125</v>
      </c>
    </row>
    <row r="22" spans="1:25" x14ac:dyDescent="0.2">
      <c r="A22" s="10" t="s">
        <v>85</v>
      </c>
      <c r="B22" s="1">
        <v>1</v>
      </c>
      <c r="C22" s="1"/>
      <c r="D22" s="1">
        <v>15</v>
      </c>
      <c r="E22" s="1">
        <v>2</v>
      </c>
      <c r="F22" s="1">
        <v>3</v>
      </c>
      <c r="G22" s="2"/>
      <c r="H22" s="1">
        <v>3</v>
      </c>
      <c r="I22" s="1">
        <v>8</v>
      </c>
      <c r="J22" s="2"/>
      <c r="K22" s="1">
        <v>2</v>
      </c>
      <c r="L22" s="1">
        <v>2</v>
      </c>
      <c r="M22" s="2"/>
      <c r="N22" s="1">
        <v>1</v>
      </c>
      <c r="O22" s="1">
        <v>5</v>
      </c>
      <c r="P22" s="1">
        <f t="shared" si="2"/>
        <v>6</v>
      </c>
      <c r="Q22" s="1">
        <v>2</v>
      </c>
      <c r="R22" s="1"/>
      <c r="S22" s="1"/>
      <c r="T22" s="1">
        <v>2</v>
      </c>
      <c r="U22" s="1"/>
      <c r="V22" s="1">
        <f t="shared" si="3"/>
        <v>30</v>
      </c>
      <c r="W22" s="1">
        <f t="shared" si="4"/>
        <v>8</v>
      </c>
      <c r="X22" s="1">
        <f t="shared" si="5"/>
        <v>22</v>
      </c>
      <c r="Y22" s="2">
        <f t="shared" si="6"/>
        <v>0.73333333333333328</v>
      </c>
    </row>
    <row r="23" spans="1:25" x14ac:dyDescent="0.2">
      <c r="A23" s="17" t="s">
        <v>75</v>
      </c>
      <c r="B23" s="1">
        <v>1</v>
      </c>
      <c r="C23" s="1"/>
      <c r="D23" s="1">
        <v>7</v>
      </c>
      <c r="E23" s="1">
        <v>2</v>
      </c>
      <c r="F23" s="1">
        <v>2</v>
      </c>
      <c r="G23" s="2"/>
      <c r="H23" s="1">
        <v>1</v>
      </c>
      <c r="I23" s="1">
        <v>3</v>
      </c>
      <c r="J23" s="2"/>
      <c r="K23" s="1"/>
      <c r="L23" s="1"/>
      <c r="M23" s="2"/>
      <c r="N23" s="1"/>
      <c r="O23" s="1">
        <v>6</v>
      </c>
      <c r="P23" s="1">
        <f t="shared" si="2"/>
        <v>6</v>
      </c>
      <c r="Q23" s="1"/>
      <c r="R23" s="1">
        <v>1</v>
      </c>
      <c r="S23" s="1"/>
      <c r="T23" s="1">
        <v>1</v>
      </c>
      <c r="U23" s="1"/>
      <c r="V23" s="1">
        <f t="shared" si="3"/>
        <v>17</v>
      </c>
      <c r="W23" s="1">
        <f t="shared" si="4"/>
        <v>3</v>
      </c>
      <c r="X23" s="1">
        <f t="shared" si="5"/>
        <v>14</v>
      </c>
      <c r="Y23" s="2">
        <f t="shared" si="6"/>
        <v>0.82352941176470584</v>
      </c>
    </row>
    <row r="24" spans="1:25" x14ac:dyDescent="0.2">
      <c r="A24" s="21" t="s">
        <v>83</v>
      </c>
      <c r="B24" s="1">
        <v>1</v>
      </c>
      <c r="C24" s="1"/>
      <c r="D24" s="1">
        <v>4</v>
      </c>
      <c r="E24" s="1">
        <v>2</v>
      </c>
      <c r="F24" s="1">
        <v>3</v>
      </c>
      <c r="G24" s="2"/>
      <c r="H24" s="1">
        <v>0</v>
      </c>
      <c r="I24" s="1">
        <v>1</v>
      </c>
      <c r="J24" s="2"/>
      <c r="K24" s="1"/>
      <c r="L24" s="1"/>
      <c r="M24" s="2"/>
      <c r="N24" s="1"/>
      <c r="O24" s="1">
        <v>1</v>
      </c>
      <c r="P24" s="1">
        <f t="shared" si="2"/>
        <v>1</v>
      </c>
      <c r="Q24" s="1"/>
      <c r="R24" s="1"/>
      <c r="S24" s="1"/>
      <c r="T24" s="1">
        <v>3</v>
      </c>
      <c r="U24" s="1"/>
      <c r="V24" s="1">
        <f t="shared" si="3"/>
        <v>7</v>
      </c>
      <c r="W24" s="1">
        <f t="shared" si="4"/>
        <v>5</v>
      </c>
      <c r="X24" s="1">
        <f t="shared" si="5"/>
        <v>2</v>
      </c>
      <c r="Y24" s="2">
        <f t="shared" si="6"/>
        <v>0.2857142857142857</v>
      </c>
    </row>
    <row r="25" spans="1:25" x14ac:dyDescent="0.2">
      <c r="A25" s="6"/>
      <c r="B25" s="4"/>
      <c r="C25" s="4"/>
      <c r="D25" s="4"/>
      <c r="E25" s="4"/>
      <c r="F25" s="4"/>
      <c r="G25" s="13"/>
      <c r="H25" s="4"/>
      <c r="I25" s="4"/>
      <c r="J25" s="13"/>
      <c r="K25" s="4"/>
      <c r="L25" s="4"/>
      <c r="M25" s="13"/>
      <c r="N25" s="4"/>
      <c r="O25" s="4"/>
      <c r="P25" s="1">
        <f t="shared" si="2"/>
        <v>0</v>
      </c>
      <c r="Q25" s="4"/>
      <c r="R25" s="4"/>
      <c r="S25" s="4"/>
      <c r="T25" s="4"/>
      <c r="U25" s="4"/>
      <c r="V25" s="6"/>
      <c r="W25" s="6"/>
      <c r="X25" s="6"/>
      <c r="Y25" s="6"/>
    </row>
    <row r="26" spans="1:25" x14ac:dyDescent="0.2">
      <c r="A26" t="s">
        <v>22</v>
      </c>
      <c r="B26" s="1">
        <f>SUM(B5:B25)</f>
        <v>20</v>
      </c>
      <c r="C26" s="8">
        <f>AVERAGE(D5:D25)</f>
        <v>10.85</v>
      </c>
      <c r="D26" s="1">
        <f>SUM(D5:D25)</f>
        <v>217</v>
      </c>
      <c r="E26" s="1">
        <f t="shared" ref="E26:F26" si="7">SUM(E5:E25)</f>
        <v>56</v>
      </c>
      <c r="F26" s="1">
        <f t="shared" si="7"/>
        <v>100</v>
      </c>
      <c r="G26" s="3">
        <f>E26/F26</f>
        <v>0.56000000000000005</v>
      </c>
      <c r="H26" s="1">
        <f>SUM(H5:H25)</f>
        <v>24</v>
      </c>
      <c r="I26" s="1">
        <f>SUM(I5:I25)</f>
        <v>82</v>
      </c>
      <c r="J26" s="2">
        <f>H26/I26</f>
        <v>0.29268292682926828</v>
      </c>
      <c r="K26" s="1">
        <f t="shared" ref="K26:X26" si="8">SUM(K5:K25)</f>
        <v>33</v>
      </c>
      <c r="L26" s="1">
        <f t="shared" si="8"/>
        <v>52</v>
      </c>
      <c r="M26" s="2">
        <f>K26/L26</f>
        <v>0.63461538461538458</v>
      </c>
      <c r="N26" s="1">
        <f t="shared" si="8"/>
        <v>29</v>
      </c>
      <c r="O26" s="1">
        <f t="shared" si="8"/>
        <v>77</v>
      </c>
      <c r="P26" s="1">
        <f t="shared" si="8"/>
        <v>106</v>
      </c>
      <c r="Q26" s="1">
        <f t="shared" si="8"/>
        <v>36</v>
      </c>
      <c r="R26" s="1">
        <f t="shared" si="8"/>
        <v>9</v>
      </c>
      <c r="S26" s="1">
        <f t="shared" si="8"/>
        <v>9</v>
      </c>
      <c r="T26" s="1">
        <f t="shared" si="8"/>
        <v>45</v>
      </c>
      <c r="U26" s="1">
        <f t="shared" si="8"/>
        <v>0</v>
      </c>
      <c r="V26" s="1">
        <f t="shared" si="8"/>
        <v>490</v>
      </c>
      <c r="W26" s="1">
        <f t="shared" si="8"/>
        <v>166</v>
      </c>
      <c r="X26" s="1">
        <f t="shared" si="8"/>
        <v>324</v>
      </c>
      <c r="Y26" s="2">
        <f>X26/V26</f>
        <v>0.66122448979591841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62254-9DEE-5848-B245-035CFD748968}">
  <dimension ref="A1:Y34"/>
  <sheetViews>
    <sheetView topLeftCell="A2" workbookViewId="0">
      <pane ySplit="1400" topLeftCell="A18" activePane="bottomLeft"/>
      <selection activeCell="A2" sqref="A2"/>
      <selection pane="bottomLeft" activeCell="R33" sqref="R33"/>
    </sheetView>
  </sheetViews>
  <sheetFormatPr baseColWidth="10" defaultRowHeight="16" x14ac:dyDescent="0.2"/>
  <cols>
    <col min="1" max="1" width="19" bestFit="1" customWidth="1"/>
    <col min="2" max="2" width="3.1640625" style="1" bestFit="1" customWidth="1"/>
    <col min="3" max="3" width="4.5" bestFit="1" customWidth="1"/>
    <col min="4" max="5" width="6.1640625" bestFit="1" customWidth="1"/>
    <col min="6" max="6" width="5.6640625" bestFit="1" customWidth="1"/>
    <col min="7" max="7" width="7.1640625" bestFit="1" customWidth="1"/>
    <col min="8" max="8" width="6.1640625" bestFit="1" customWidth="1"/>
    <col min="9" max="9" width="5.6640625" bestFit="1" customWidth="1"/>
    <col min="10" max="10" width="6" bestFit="1" customWidth="1"/>
    <col min="11" max="11" width="4.83203125" bestFit="1" customWidth="1"/>
    <col min="12" max="12" width="4.33203125" bestFit="1" customWidth="1"/>
    <col min="13" max="13" width="7.1640625" bestFit="1" customWidth="1"/>
    <col min="14" max="14" width="4.332031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 x14ac:dyDescent="0.2">
      <c r="A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23</v>
      </c>
      <c r="O3" s="1"/>
      <c r="P3" s="1"/>
      <c r="Q3" s="1"/>
      <c r="R3" s="1"/>
      <c r="S3" s="1"/>
      <c r="T3" s="1"/>
      <c r="U3" s="1"/>
      <c r="V3" s="1" t="s">
        <v>35</v>
      </c>
      <c r="W3" s="1" t="s">
        <v>36</v>
      </c>
      <c r="X3" s="1"/>
      <c r="Y3" s="1" t="s">
        <v>38</v>
      </c>
    </row>
    <row r="4" spans="1:25" x14ac:dyDescent="0.2">
      <c r="A4" s="1" t="s">
        <v>24</v>
      </c>
      <c r="B4" s="1" t="s">
        <v>4</v>
      </c>
      <c r="C4" s="1" t="s">
        <v>5</v>
      </c>
      <c r="D4" s="1" t="s">
        <v>6</v>
      </c>
      <c r="E4" s="1" t="s">
        <v>25</v>
      </c>
      <c r="F4" s="1" t="s">
        <v>26</v>
      </c>
      <c r="G4" s="1" t="s">
        <v>9</v>
      </c>
      <c r="H4" s="1" t="s">
        <v>27</v>
      </c>
      <c r="I4" s="1" t="s">
        <v>28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  <c r="V4" s="1" t="s">
        <v>34</v>
      </c>
      <c r="W4" s="1" t="s">
        <v>34</v>
      </c>
      <c r="X4" s="1" t="s">
        <v>37</v>
      </c>
      <c r="Y4" s="1" t="s">
        <v>39</v>
      </c>
    </row>
    <row r="5" spans="1:25" x14ac:dyDescent="0.2">
      <c r="A5" s="1" t="s">
        <v>54</v>
      </c>
      <c r="B5" s="1">
        <v>1</v>
      </c>
      <c r="C5" s="1"/>
      <c r="D5" s="1">
        <v>2</v>
      </c>
      <c r="E5" s="1">
        <v>1</v>
      </c>
      <c r="F5" s="1">
        <v>3</v>
      </c>
      <c r="G5" s="5"/>
      <c r="H5" s="1">
        <v>0</v>
      </c>
      <c r="I5" s="1">
        <v>0</v>
      </c>
      <c r="J5" s="5"/>
      <c r="K5" s="1">
        <v>0</v>
      </c>
      <c r="L5" s="1">
        <v>2</v>
      </c>
      <c r="M5" s="1"/>
      <c r="N5" s="1">
        <v>2</v>
      </c>
      <c r="O5" s="1">
        <v>2</v>
      </c>
      <c r="P5" s="1">
        <f t="shared" ref="P5:P33" si="0">N5+O5</f>
        <v>4</v>
      </c>
      <c r="Q5" s="1">
        <v>1</v>
      </c>
      <c r="R5" s="1"/>
      <c r="S5" s="1">
        <v>1</v>
      </c>
      <c r="T5" s="1"/>
      <c r="U5" s="1"/>
      <c r="V5" s="1">
        <f t="shared" ref="V5" si="1">D5+E5+H5+K5+P5+Q5+R5+S5+U5</f>
        <v>9</v>
      </c>
      <c r="W5" s="1">
        <f t="shared" ref="W5" si="2">F5-E5+I5-H5+L5-K5+T5</f>
        <v>4</v>
      </c>
      <c r="X5" s="1">
        <f t="shared" ref="X5" si="3">V5-W5</f>
        <v>5</v>
      </c>
      <c r="Y5" s="2">
        <f t="shared" ref="Y5" si="4">X5/V5</f>
        <v>0.55555555555555558</v>
      </c>
    </row>
    <row r="6" spans="1:25" x14ac:dyDescent="0.2">
      <c r="A6" s="11" t="s">
        <v>59</v>
      </c>
      <c r="B6" s="1">
        <v>1</v>
      </c>
      <c r="C6" s="1"/>
      <c r="D6" s="1">
        <v>2</v>
      </c>
      <c r="E6" s="1">
        <v>1</v>
      </c>
      <c r="F6" s="1">
        <v>1</v>
      </c>
      <c r="G6" s="1"/>
      <c r="H6" s="1"/>
      <c r="I6" s="1"/>
      <c r="J6" s="1"/>
      <c r="K6" s="1"/>
      <c r="L6" s="1"/>
      <c r="M6" s="1"/>
      <c r="N6" s="1">
        <v>2</v>
      </c>
      <c r="O6" s="1">
        <v>2</v>
      </c>
      <c r="P6" s="1">
        <f t="shared" si="0"/>
        <v>4</v>
      </c>
      <c r="Q6" s="1"/>
      <c r="R6" s="1"/>
      <c r="S6" s="1"/>
      <c r="T6" s="1"/>
      <c r="U6" s="1"/>
      <c r="V6" s="1">
        <f t="shared" ref="V6:V9" si="5">D6+E6+H6+K6+P6+Q6+R6+S6+U6</f>
        <v>7</v>
      </c>
      <c r="W6" s="1">
        <f t="shared" ref="W6:W9" si="6">F6-E6+I6-H6+L6-K6+T6</f>
        <v>0</v>
      </c>
      <c r="X6" s="1">
        <f t="shared" ref="X6:X9" si="7">V6-W6</f>
        <v>7</v>
      </c>
      <c r="Y6" s="2">
        <f t="shared" ref="Y6:Y9" si="8">X6/V6</f>
        <v>1</v>
      </c>
    </row>
    <row r="7" spans="1:25" x14ac:dyDescent="0.2">
      <c r="A7" s="17" t="s">
        <v>61</v>
      </c>
      <c r="B7" s="1">
        <v>1</v>
      </c>
      <c r="C7" s="1"/>
      <c r="D7" s="1">
        <v>4</v>
      </c>
      <c r="E7" s="1">
        <v>1</v>
      </c>
      <c r="F7" s="1">
        <v>3</v>
      </c>
      <c r="G7" s="1"/>
      <c r="H7" s="1"/>
      <c r="I7" s="1"/>
      <c r="J7" s="1"/>
      <c r="K7" s="1">
        <v>2</v>
      </c>
      <c r="L7" s="1">
        <v>2</v>
      </c>
      <c r="M7" s="1"/>
      <c r="N7" s="1">
        <v>2</v>
      </c>
      <c r="O7" s="1">
        <v>4</v>
      </c>
      <c r="P7" s="1">
        <f t="shared" si="0"/>
        <v>6</v>
      </c>
      <c r="Q7" s="1">
        <v>1</v>
      </c>
      <c r="R7" s="1"/>
      <c r="S7" s="1">
        <v>1</v>
      </c>
      <c r="T7" s="1">
        <v>1</v>
      </c>
      <c r="U7" s="1"/>
      <c r="V7" s="1">
        <f t="shared" si="5"/>
        <v>15</v>
      </c>
      <c r="W7" s="1">
        <f t="shared" si="6"/>
        <v>3</v>
      </c>
      <c r="X7" s="1">
        <f t="shared" si="7"/>
        <v>12</v>
      </c>
      <c r="Y7" s="2">
        <f t="shared" si="8"/>
        <v>0.8</v>
      </c>
    </row>
    <row r="8" spans="1:25" x14ac:dyDescent="0.2">
      <c r="A8" s="21" t="s">
        <v>63</v>
      </c>
      <c r="B8" s="1">
        <v>1</v>
      </c>
      <c r="C8" s="1"/>
      <c r="D8" s="1">
        <v>7</v>
      </c>
      <c r="E8" s="1">
        <v>2</v>
      </c>
      <c r="F8" s="1">
        <v>7</v>
      </c>
      <c r="G8" s="1"/>
      <c r="H8" s="1">
        <v>1</v>
      </c>
      <c r="I8" s="1">
        <v>3</v>
      </c>
      <c r="J8" s="1"/>
      <c r="K8" s="1">
        <v>0</v>
      </c>
      <c r="L8" s="1">
        <v>2</v>
      </c>
      <c r="M8" s="1"/>
      <c r="N8" s="1">
        <v>4</v>
      </c>
      <c r="O8" s="1">
        <v>3</v>
      </c>
      <c r="P8" s="1">
        <f t="shared" si="0"/>
        <v>7</v>
      </c>
      <c r="Q8" s="1"/>
      <c r="R8" s="1">
        <v>1</v>
      </c>
      <c r="S8" s="1"/>
      <c r="T8" s="1">
        <v>1</v>
      </c>
      <c r="U8" s="1">
        <v>1</v>
      </c>
      <c r="V8" s="1">
        <f t="shared" si="5"/>
        <v>19</v>
      </c>
      <c r="W8" s="1">
        <f t="shared" si="6"/>
        <v>10</v>
      </c>
      <c r="X8" s="1">
        <f t="shared" si="7"/>
        <v>9</v>
      </c>
      <c r="Y8" s="2">
        <f t="shared" si="8"/>
        <v>0.47368421052631576</v>
      </c>
    </row>
    <row r="9" spans="1:25" x14ac:dyDescent="0.2">
      <c r="A9" s="21" t="s">
        <v>65</v>
      </c>
      <c r="B9" s="1">
        <v>1</v>
      </c>
      <c r="C9" s="1"/>
      <c r="D9" s="1">
        <v>2</v>
      </c>
      <c r="E9" s="1">
        <v>1</v>
      </c>
      <c r="F9" s="1">
        <v>2</v>
      </c>
      <c r="G9" s="1"/>
      <c r="H9" s="1"/>
      <c r="I9" s="1"/>
      <c r="J9" s="1"/>
      <c r="K9" s="1"/>
      <c r="L9" s="1"/>
      <c r="M9" s="1"/>
      <c r="N9" s="1"/>
      <c r="O9" s="1">
        <v>3</v>
      </c>
      <c r="P9" s="1">
        <f t="shared" si="0"/>
        <v>3</v>
      </c>
      <c r="Q9" s="1"/>
      <c r="R9" s="1"/>
      <c r="S9" s="1"/>
      <c r="T9" s="1">
        <v>1</v>
      </c>
      <c r="U9" s="1"/>
      <c r="V9" s="1">
        <f t="shared" si="5"/>
        <v>6</v>
      </c>
      <c r="W9" s="1">
        <f t="shared" si="6"/>
        <v>2</v>
      </c>
      <c r="X9" s="1">
        <f t="shared" si="7"/>
        <v>4</v>
      </c>
      <c r="Y9" s="2">
        <f t="shared" si="8"/>
        <v>0.66666666666666663</v>
      </c>
    </row>
    <row r="10" spans="1:25" x14ac:dyDescent="0.2">
      <c r="A10" s="11" t="s">
        <v>66</v>
      </c>
      <c r="B10" s="1">
        <v>1</v>
      </c>
      <c r="C10" s="1"/>
      <c r="D10" s="1">
        <v>0</v>
      </c>
      <c r="E10" s="1"/>
      <c r="F10" s="1"/>
      <c r="G10" s="5"/>
      <c r="H10" s="1"/>
      <c r="I10" s="1"/>
      <c r="J10" s="5"/>
      <c r="K10" s="1"/>
      <c r="L10" s="1"/>
      <c r="M10" s="1"/>
      <c r="N10" s="1"/>
      <c r="O10" s="1"/>
      <c r="P10" s="1">
        <f t="shared" si="0"/>
        <v>0</v>
      </c>
      <c r="Q10" s="1"/>
      <c r="R10" s="1"/>
      <c r="S10" s="1"/>
      <c r="T10" s="1"/>
      <c r="U10" s="1"/>
      <c r="V10" s="1">
        <f t="shared" ref="V10:V14" si="9">D10+E10+H10+K10+P10+Q10+R10+S10+U10</f>
        <v>0</v>
      </c>
      <c r="W10" s="1">
        <f t="shared" ref="W10:W14" si="10">F10-E10+I10-H10+L10-K10+T10</f>
        <v>0</v>
      </c>
      <c r="X10" s="1">
        <f t="shared" ref="X10:X14" si="11">V10-W10</f>
        <v>0</v>
      </c>
      <c r="Y10" s="2" t="e">
        <f t="shared" ref="Y10:Y14" si="12">X10/V10</f>
        <v>#DIV/0!</v>
      </c>
    </row>
    <row r="11" spans="1:25" x14ac:dyDescent="0.2">
      <c r="A11" s="7" t="s">
        <v>59</v>
      </c>
      <c r="B11" s="1">
        <v>1</v>
      </c>
      <c r="C11" s="1"/>
      <c r="D11" s="1">
        <v>19</v>
      </c>
      <c r="E11" s="1">
        <v>9</v>
      </c>
      <c r="F11" s="1">
        <v>14</v>
      </c>
      <c r="G11" s="1"/>
      <c r="H11" s="1">
        <v>0</v>
      </c>
      <c r="I11" s="1">
        <v>1</v>
      </c>
      <c r="J11" s="1"/>
      <c r="K11" s="1">
        <v>1</v>
      </c>
      <c r="L11" s="1">
        <v>4</v>
      </c>
      <c r="M11" s="1"/>
      <c r="N11" s="1">
        <v>7</v>
      </c>
      <c r="O11" s="1">
        <v>4</v>
      </c>
      <c r="P11" s="1">
        <f t="shared" si="0"/>
        <v>11</v>
      </c>
      <c r="Q11" s="1"/>
      <c r="R11" s="1"/>
      <c r="S11" s="1"/>
      <c r="T11" s="1">
        <v>2</v>
      </c>
      <c r="U11" s="1"/>
      <c r="V11" s="1">
        <f t="shared" si="9"/>
        <v>40</v>
      </c>
      <c r="W11" s="1">
        <f t="shared" si="10"/>
        <v>11</v>
      </c>
      <c r="X11" s="1">
        <f t="shared" si="11"/>
        <v>29</v>
      </c>
      <c r="Y11" s="2">
        <f t="shared" si="12"/>
        <v>0.72499999999999998</v>
      </c>
    </row>
    <row r="12" spans="1:25" x14ac:dyDescent="0.2">
      <c r="A12" s="21" t="s">
        <v>67</v>
      </c>
      <c r="B12" s="1">
        <v>1</v>
      </c>
      <c r="C12" s="1"/>
      <c r="D12" s="1">
        <v>11</v>
      </c>
      <c r="E12" s="1">
        <v>5</v>
      </c>
      <c r="F12" s="1">
        <v>7</v>
      </c>
      <c r="G12" s="5"/>
      <c r="H12" s="1"/>
      <c r="I12" s="1"/>
      <c r="J12" s="1"/>
      <c r="K12" s="1">
        <v>1</v>
      </c>
      <c r="L12" s="1">
        <v>2</v>
      </c>
      <c r="M12" s="1"/>
      <c r="N12" s="1">
        <v>2</v>
      </c>
      <c r="O12" s="1">
        <v>4</v>
      </c>
      <c r="P12" s="1">
        <f t="shared" si="0"/>
        <v>6</v>
      </c>
      <c r="Q12" s="1"/>
      <c r="R12" s="1"/>
      <c r="S12" s="1"/>
      <c r="T12" s="1">
        <v>1</v>
      </c>
      <c r="U12" s="1"/>
      <c r="V12" s="1">
        <f t="shared" si="9"/>
        <v>23</v>
      </c>
      <c r="W12" s="1">
        <f t="shared" si="10"/>
        <v>4</v>
      </c>
      <c r="X12" s="1">
        <f t="shared" si="11"/>
        <v>19</v>
      </c>
      <c r="Y12" s="2">
        <f t="shared" si="12"/>
        <v>0.82608695652173914</v>
      </c>
    </row>
    <row r="13" spans="1:25" x14ac:dyDescent="0.2">
      <c r="A13" s="12" t="s">
        <v>70</v>
      </c>
      <c r="B13" s="1">
        <v>1</v>
      </c>
      <c r="C13" s="1"/>
      <c r="D13" s="1">
        <v>5</v>
      </c>
      <c r="E13" s="1">
        <v>2</v>
      </c>
      <c r="F13" s="1">
        <v>2</v>
      </c>
      <c r="G13" s="1"/>
      <c r="H13" s="1"/>
      <c r="I13" s="1"/>
      <c r="J13" s="1"/>
      <c r="K13" s="1">
        <v>1</v>
      </c>
      <c r="L13" s="1">
        <v>2</v>
      </c>
      <c r="M13" s="1"/>
      <c r="N13" s="1">
        <v>3</v>
      </c>
      <c r="O13" s="1">
        <v>3</v>
      </c>
      <c r="P13" s="1">
        <f t="shared" si="0"/>
        <v>6</v>
      </c>
      <c r="Q13" s="1"/>
      <c r="R13" s="1">
        <v>1</v>
      </c>
      <c r="S13" s="1"/>
      <c r="T13" s="1">
        <v>2</v>
      </c>
      <c r="U13" s="1"/>
      <c r="V13" s="1">
        <f t="shared" si="9"/>
        <v>15</v>
      </c>
      <c r="W13" s="1">
        <f t="shared" si="10"/>
        <v>3</v>
      </c>
      <c r="X13" s="1">
        <f t="shared" si="11"/>
        <v>12</v>
      </c>
      <c r="Y13" s="2">
        <f t="shared" si="12"/>
        <v>0.8</v>
      </c>
    </row>
    <row r="14" spans="1:25" x14ac:dyDescent="0.2">
      <c r="A14" t="s">
        <v>73</v>
      </c>
      <c r="B14" s="1">
        <v>1</v>
      </c>
      <c r="C14" s="1"/>
      <c r="D14" s="1">
        <v>4</v>
      </c>
      <c r="E14" s="1">
        <v>1</v>
      </c>
      <c r="F14" s="1">
        <v>1</v>
      </c>
      <c r="G14" s="1"/>
      <c r="H14" s="1"/>
      <c r="I14" s="1"/>
      <c r="J14" s="1"/>
      <c r="K14" s="1">
        <v>2</v>
      </c>
      <c r="L14" s="1">
        <v>4</v>
      </c>
      <c r="M14" s="1"/>
      <c r="N14" s="1">
        <v>2</v>
      </c>
      <c r="O14" s="1">
        <v>3</v>
      </c>
      <c r="P14" s="1">
        <f t="shared" si="0"/>
        <v>5</v>
      </c>
      <c r="Q14" s="1"/>
      <c r="R14" s="1">
        <v>3</v>
      </c>
      <c r="S14" s="1"/>
      <c r="T14" s="1">
        <v>2</v>
      </c>
      <c r="U14" s="1"/>
      <c r="V14" s="1">
        <f t="shared" si="9"/>
        <v>15</v>
      </c>
      <c r="W14" s="1">
        <f t="shared" si="10"/>
        <v>4</v>
      </c>
      <c r="X14" s="1">
        <f t="shared" si="11"/>
        <v>11</v>
      </c>
      <c r="Y14" s="2">
        <f t="shared" si="12"/>
        <v>0.73333333333333328</v>
      </c>
    </row>
    <row r="15" spans="1:25" x14ac:dyDescent="0.2">
      <c r="A15" s="21" t="s">
        <v>74</v>
      </c>
      <c r="B15" s="1">
        <v>1</v>
      </c>
      <c r="C15" s="1"/>
      <c r="D15" s="1">
        <v>0</v>
      </c>
      <c r="E15" s="1">
        <v>0</v>
      </c>
      <c r="F15" s="1">
        <v>1</v>
      </c>
      <c r="G15" s="1"/>
      <c r="H15" s="1"/>
      <c r="I15" s="1"/>
      <c r="J15" s="1"/>
      <c r="K15" s="1"/>
      <c r="L15" s="1"/>
      <c r="M15" s="1"/>
      <c r="N15" s="1"/>
      <c r="O15" s="1">
        <v>3</v>
      </c>
      <c r="P15" s="1">
        <f t="shared" si="0"/>
        <v>3</v>
      </c>
      <c r="Q15" s="1"/>
      <c r="R15" s="1"/>
      <c r="S15" s="1"/>
      <c r="T15" s="1"/>
      <c r="U15" s="1"/>
      <c r="V15" s="1">
        <f t="shared" ref="V15:V20" si="13">D15+E15+H15+K15+P15+Q15+R15+S15+U15</f>
        <v>3</v>
      </c>
      <c r="W15" s="1">
        <f t="shared" ref="W15:W20" si="14">F15-E15+I15-H15+L15-K15+T15</f>
        <v>1</v>
      </c>
      <c r="X15" s="1">
        <f t="shared" ref="X15:X20" si="15">V15-W15</f>
        <v>2</v>
      </c>
      <c r="Y15" s="2">
        <f t="shared" ref="Y15:Y20" si="16">X15/V15</f>
        <v>0.66666666666666663</v>
      </c>
    </row>
    <row r="16" spans="1:25" x14ac:dyDescent="0.2">
      <c r="A16" s="17" t="s">
        <v>75</v>
      </c>
      <c r="B16" s="1">
        <v>1</v>
      </c>
      <c r="C16" s="1"/>
      <c r="D16" s="1">
        <v>7</v>
      </c>
      <c r="E16" s="1">
        <v>2</v>
      </c>
      <c r="F16" s="1">
        <v>4</v>
      </c>
      <c r="G16" s="1"/>
      <c r="H16" s="1"/>
      <c r="I16" s="1"/>
      <c r="J16" s="1"/>
      <c r="K16" s="1">
        <v>3</v>
      </c>
      <c r="L16" s="1">
        <v>4</v>
      </c>
      <c r="M16" s="1"/>
      <c r="N16" s="1">
        <v>4</v>
      </c>
      <c r="O16" s="1">
        <v>7</v>
      </c>
      <c r="P16" s="1">
        <f t="shared" si="0"/>
        <v>11</v>
      </c>
      <c r="Q16" s="1">
        <v>1</v>
      </c>
      <c r="R16" s="1"/>
      <c r="S16" s="1">
        <v>2</v>
      </c>
      <c r="T16" s="1"/>
      <c r="U16" s="1"/>
      <c r="V16" s="1">
        <f t="shared" si="13"/>
        <v>26</v>
      </c>
      <c r="W16" s="1">
        <f t="shared" si="14"/>
        <v>3</v>
      </c>
      <c r="X16" s="1">
        <f t="shared" si="15"/>
        <v>23</v>
      </c>
      <c r="Y16" s="2">
        <f t="shared" si="16"/>
        <v>0.88461538461538458</v>
      </c>
    </row>
    <row r="17" spans="1:25" x14ac:dyDescent="0.2">
      <c r="A17" s="17" t="s">
        <v>76</v>
      </c>
      <c r="B17" s="1">
        <v>1</v>
      </c>
      <c r="C17" s="1"/>
      <c r="D17" s="1">
        <v>0</v>
      </c>
      <c r="E17" s="1">
        <v>0</v>
      </c>
      <c r="F17" s="1">
        <v>3</v>
      </c>
      <c r="G17" s="1"/>
      <c r="H17" s="1"/>
      <c r="I17" s="1"/>
      <c r="J17" s="1"/>
      <c r="K17" s="1"/>
      <c r="L17" s="1"/>
      <c r="M17" s="1"/>
      <c r="N17" s="1"/>
      <c r="O17" s="1">
        <v>3</v>
      </c>
      <c r="P17" s="1">
        <f t="shared" si="0"/>
        <v>3</v>
      </c>
      <c r="Q17" s="1"/>
      <c r="R17" s="1"/>
      <c r="S17" s="1"/>
      <c r="T17" s="1"/>
      <c r="U17" s="1"/>
      <c r="V17" s="1">
        <f t="shared" si="13"/>
        <v>3</v>
      </c>
      <c r="W17" s="1">
        <f t="shared" si="14"/>
        <v>3</v>
      </c>
      <c r="X17" s="1">
        <f t="shared" si="15"/>
        <v>0</v>
      </c>
      <c r="Y17" s="2">
        <f t="shared" si="16"/>
        <v>0</v>
      </c>
    </row>
    <row r="18" spans="1:25" x14ac:dyDescent="0.2">
      <c r="A18" s="7" t="s">
        <v>51</v>
      </c>
      <c r="B18" s="1">
        <v>1</v>
      </c>
      <c r="C18" s="1"/>
      <c r="D18" s="1">
        <v>11</v>
      </c>
      <c r="E18" s="1">
        <v>4</v>
      </c>
      <c r="F18" s="1">
        <v>8</v>
      </c>
      <c r="G18" s="1"/>
      <c r="H18" s="1"/>
      <c r="I18" s="1"/>
      <c r="J18" s="1"/>
      <c r="K18" s="1">
        <v>3</v>
      </c>
      <c r="L18" s="1">
        <v>4</v>
      </c>
      <c r="M18" s="1"/>
      <c r="N18" s="1">
        <v>4</v>
      </c>
      <c r="O18" s="1">
        <v>8</v>
      </c>
      <c r="P18" s="1">
        <f t="shared" si="0"/>
        <v>12</v>
      </c>
      <c r="Q18" s="1">
        <v>1</v>
      </c>
      <c r="R18" s="1">
        <v>1</v>
      </c>
      <c r="S18" s="1">
        <v>1</v>
      </c>
      <c r="T18" s="1">
        <v>2</v>
      </c>
      <c r="U18" s="1"/>
      <c r="V18" s="1">
        <f t="shared" si="13"/>
        <v>33</v>
      </c>
      <c r="W18" s="1">
        <f t="shared" si="14"/>
        <v>7</v>
      </c>
      <c r="X18" s="1">
        <f t="shared" si="15"/>
        <v>26</v>
      </c>
      <c r="Y18" s="2">
        <f t="shared" si="16"/>
        <v>0.78787878787878785</v>
      </c>
    </row>
    <row r="19" spans="1:25" x14ac:dyDescent="0.2">
      <c r="A19" t="s">
        <v>78</v>
      </c>
      <c r="B19" s="1">
        <v>1</v>
      </c>
      <c r="C19" s="1"/>
      <c r="D19" s="1">
        <v>8</v>
      </c>
      <c r="E19" s="1">
        <v>2</v>
      </c>
      <c r="F19" s="1">
        <v>4</v>
      </c>
      <c r="G19" s="1"/>
      <c r="H19" s="1">
        <v>1</v>
      </c>
      <c r="I19" s="1">
        <v>1</v>
      </c>
      <c r="J19" s="1"/>
      <c r="K19" s="1">
        <v>1</v>
      </c>
      <c r="L19" s="1">
        <v>3</v>
      </c>
      <c r="M19" s="1"/>
      <c r="N19" s="1">
        <v>3</v>
      </c>
      <c r="O19" s="1">
        <v>5</v>
      </c>
      <c r="P19" s="1">
        <f t="shared" si="0"/>
        <v>8</v>
      </c>
      <c r="Q19" s="1">
        <v>1</v>
      </c>
      <c r="R19" s="1">
        <v>1</v>
      </c>
      <c r="S19" s="1">
        <v>1</v>
      </c>
      <c r="T19" s="1">
        <v>1</v>
      </c>
      <c r="U19" s="1"/>
      <c r="V19" s="1">
        <f t="shared" si="13"/>
        <v>23</v>
      </c>
      <c r="W19" s="1">
        <f t="shared" si="14"/>
        <v>5</v>
      </c>
      <c r="X19" s="1">
        <f t="shared" si="15"/>
        <v>18</v>
      </c>
      <c r="Y19" s="2">
        <f t="shared" si="16"/>
        <v>0.78260869565217395</v>
      </c>
    </row>
    <row r="20" spans="1:25" x14ac:dyDescent="0.2">
      <c r="A20" t="s">
        <v>54</v>
      </c>
      <c r="B20" s="1">
        <v>1</v>
      </c>
      <c r="C20" s="1"/>
      <c r="D20" s="1">
        <v>5</v>
      </c>
      <c r="E20" s="1">
        <v>1</v>
      </c>
      <c r="F20" s="1">
        <v>4</v>
      </c>
      <c r="G20" s="1"/>
      <c r="H20" s="1">
        <v>1</v>
      </c>
      <c r="I20" s="1">
        <v>1</v>
      </c>
      <c r="J20" s="1"/>
      <c r="K20" s="1"/>
      <c r="L20" s="1"/>
      <c r="M20" s="1"/>
      <c r="N20" s="1">
        <v>1</v>
      </c>
      <c r="O20" s="1">
        <v>3</v>
      </c>
      <c r="P20" s="1">
        <f t="shared" si="0"/>
        <v>4</v>
      </c>
      <c r="Q20" s="1"/>
      <c r="R20" s="1"/>
      <c r="S20" s="1"/>
      <c r="T20" s="1">
        <v>1</v>
      </c>
      <c r="U20" s="1"/>
      <c r="V20" s="1">
        <f t="shared" si="13"/>
        <v>11</v>
      </c>
      <c r="W20" s="1">
        <f t="shared" si="14"/>
        <v>4</v>
      </c>
      <c r="X20" s="1">
        <f t="shared" si="15"/>
        <v>7</v>
      </c>
      <c r="Y20" s="2">
        <f t="shared" si="16"/>
        <v>0.63636363636363635</v>
      </c>
    </row>
    <row r="21" spans="1:25" x14ac:dyDescent="0.2">
      <c r="A21" s="17" t="s">
        <v>82</v>
      </c>
      <c r="B21" s="1">
        <v>1</v>
      </c>
      <c r="C21" s="1"/>
      <c r="D21" s="1">
        <v>18</v>
      </c>
      <c r="E21" s="1">
        <v>8</v>
      </c>
      <c r="F21" s="1">
        <v>12</v>
      </c>
      <c r="G21" s="1"/>
      <c r="H21" s="1"/>
      <c r="I21" s="1"/>
      <c r="J21" s="1"/>
      <c r="K21" s="1">
        <v>2</v>
      </c>
      <c r="L21" s="1">
        <v>2</v>
      </c>
      <c r="M21" s="1"/>
      <c r="N21" s="1">
        <v>4</v>
      </c>
      <c r="O21" s="1">
        <v>3</v>
      </c>
      <c r="P21" s="1">
        <f t="shared" si="0"/>
        <v>7</v>
      </c>
      <c r="Q21" s="1">
        <v>2</v>
      </c>
      <c r="R21" s="1"/>
      <c r="S21" s="1"/>
      <c r="T21" s="1">
        <v>2</v>
      </c>
      <c r="U21" s="1"/>
      <c r="V21" s="1">
        <f t="shared" ref="V21:V27" si="17">D21+E21+H21+K21+P21+Q21+R21+S21+U21</f>
        <v>37</v>
      </c>
      <c r="W21" s="1">
        <f t="shared" ref="W21:W27" si="18">F21-E21+I21-H21+L21-K21+T21</f>
        <v>6</v>
      </c>
      <c r="X21" s="1">
        <f t="shared" ref="X21:X27" si="19">V21-W21</f>
        <v>31</v>
      </c>
      <c r="Y21" s="2">
        <f t="shared" ref="Y21:Y27" si="20">X21/V21</f>
        <v>0.83783783783783783</v>
      </c>
    </row>
    <row r="22" spans="1:25" x14ac:dyDescent="0.2">
      <c r="A22" t="s">
        <v>83</v>
      </c>
      <c r="B22" s="1">
        <v>1</v>
      </c>
      <c r="C22" s="1"/>
      <c r="D22" s="1">
        <v>8</v>
      </c>
      <c r="E22" s="1">
        <v>3</v>
      </c>
      <c r="F22" s="1">
        <v>5</v>
      </c>
      <c r="G22" s="1"/>
      <c r="H22" s="1">
        <v>0</v>
      </c>
      <c r="I22" s="1">
        <v>2</v>
      </c>
      <c r="J22" s="1"/>
      <c r="K22" s="1">
        <v>2</v>
      </c>
      <c r="L22" s="1">
        <v>2</v>
      </c>
      <c r="M22" s="1"/>
      <c r="N22" s="1">
        <v>3</v>
      </c>
      <c r="O22" s="1">
        <v>4</v>
      </c>
      <c r="P22" s="1">
        <f t="shared" si="0"/>
        <v>7</v>
      </c>
      <c r="Q22" s="1"/>
      <c r="R22" s="1"/>
      <c r="S22" s="1">
        <v>1</v>
      </c>
      <c r="T22" s="1">
        <v>2</v>
      </c>
      <c r="U22" s="1"/>
      <c r="V22" s="1">
        <f t="shared" si="17"/>
        <v>21</v>
      </c>
      <c r="W22" s="1">
        <f t="shared" si="18"/>
        <v>6</v>
      </c>
      <c r="X22" s="1">
        <f t="shared" si="19"/>
        <v>15</v>
      </c>
      <c r="Y22" s="2">
        <f t="shared" si="20"/>
        <v>0.7142857142857143</v>
      </c>
    </row>
    <row r="23" spans="1:25" x14ac:dyDescent="0.2">
      <c r="A23" s="17" t="s">
        <v>82</v>
      </c>
      <c r="B23" s="1">
        <v>1</v>
      </c>
      <c r="C23" s="1"/>
      <c r="D23" s="1">
        <v>15</v>
      </c>
      <c r="E23" s="1">
        <v>5</v>
      </c>
      <c r="F23" s="1">
        <v>6</v>
      </c>
      <c r="G23" s="1"/>
      <c r="H23" s="1">
        <v>1</v>
      </c>
      <c r="I23" s="1">
        <v>2</v>
      </c>
      <c r="J23" s="1"/>
      <c r="K23" s="1">
        <v>2</v>
      </c>
      <c r="L23" s="1">
        <v>6</v>
      </c>
      <c r="M23" s="1"/>
      <c r="N23" s="1">
        <v>9</v>
      </c>
      <c r="O23" s="1">
        <v>6</v>
      </c>
      <c r="P23" s="1">
        <f t="shared" si="0"/>
        <v>15</v>
      </c>
      <c r="Q23" s="1">
        <v>2</v>
      </c>
      <c r="R23" s="1"/>
      <c r="S23" s="1"/>
      <c r="T23" s="1"/>
      <c r="U23" s="1"/>
      <c r="V23" s="1">
        <f t="shared" si="17"/>
        <v>40</v>
      </c>
      <c r="W23" s="1">
        <f t="shared" si="18"/>
        <v>6</v>
      </c>
      <c r="X23" s="1">
        <f t="shared" si="19"/>
        <v>34</v>
      </c>
      <c r="Y23" s="2">
        <f t="shared" si="20"/>
        <v>0.85</v>
      </c>
    </row>
    <row r="24" spans="1:25" x14ac:dyDescent="0.2">
      <c r="A24" s="21" t="s">
        <v>63</v>
      </c>
      <c r="B24" s="1">
        <v>1</v>
      </c>
      <c r="C24" s="1"/>
      <c r="D24" s="1">
        <v>5</v>
      </c>
      <c r="E24" s="1">
        <v>2</v>
      </c>
      <c r="F24" s="1">
        <v>3</v>
      </c>
      <c r="G24" s="1"/>
      <c r="H24" s="1">
        <v>0</v>
      </c>
      <c r="I24" s="1">
        <v>1</v>
      </c>
      <c r="J24" s="1"/>
      <c r="K24" s="1">
        <v>1</v>
      </c>
      <c r="L24" s="1">
        <v>2</v>
      </c>
      <c r="M24" s="1"/>
      <c r="N24" s="1">
        <v>3</v>
      </c>
      <c r="O24" s="1"/>
      <c r="P24" s="1">
        <f t="shared" si="0"/>
        <v>3</v>
      </c>
      <c r="Q24" s="1">
        <v>2</v>
      </c>
      <c r="R24" s="1"/>
      <c r="S24" s="1"/>
      <c r="T24" s="1"/>
      <c r="U24" s="1"/>
      <c r="V24" s="1">
        <f t="shared" si="17"/>
        <v>13</v>
      </c>
      <c r="W24" s="1">
        <f t="shared" si="18"/>
        <v>3</v>
      </c>
      <c r="X24" s="1">
        <f t="shared" si="19"/>
        <v>10</v>
      </c>
      <c r="Y24" s="2">
        <f t="shared" si="20"/>
        <v>0.76923076923076927</v>
      </c>
    </row>
    <row r="25" spans="1:25" x14ac:dyDescent="0.2">
      <c r="A25" s="21" t="s">
        <v>88</v>
      </c>
      <c r="B25" s="1">
        <v>1</v>
      </c>
      <c r="C25" s="1"/>
      <c r="D25" s="1">
        <v>12</v>
      </c>
      <c r="E25" s="1">
        <v>4</v>
      </c>
      <c r="F25" s="1">
        <v>8</v>
      </c>
      <c r="G25" s="1"/>
      <c r="H25" s="1"/>
      <c r="I25" s="1"/>
      <c r="J25" s="1"/>
      <c r="K25" s="1">
        <v>4</v>
      </c>
      <c r="L25" s="1">
        <v>4</v>
      </c>
      <c r="M25" s="1"/>
      <c r="N25" s="1">
        <v>4</v>
      </c>
      <c r="O25" s="1">
        <v>6</v>
      </c>
      <c r="P25" s="1">
        <f t="shared" si="0"/>
        <v>10</v>
      </c>
      <c r="Q25" s="1"/>
      <c r="R25" s="1">
        <v>1</v>
      </c>
      <c r="S25" s="1"/>
      <c r="T25" s="1"/>
      <c r="U25" s="1"/>
      <c r="V25" s="1">
        <f t="shared" si="17"/>
        <v>31</v>
      </c>
      <c r="W25" s="1">
        <f t="shared" si="18"/>
        <v>4</v>
      </c>
      <c r="X25" s="1">
        <f t="shared" si="19"/>
        <v>27</v>
      </c>
      <c r="Y25" s="2">
        <f t="shared" si="20"/>
        <v>0.87096774193548387</v>
      </c>
    </row>
    <row r="26" spans="1:25" x14ac:dyDescent="0.2">
      <c r="A26" t="s">
        <v>89</v>
      </c>
      <c r="B26" s="1">
        <v>1</v>
      </c>
      <c r="C26" s="1"/>
      <c r="D26" s="1">
        <v>2</v>
      </c>
      <c r="E26" s="1">
        <v>1</v>
      </c>
      <c r="F26" s="1">
        <v>3</v>
      </c>
      <c r="G26" s="1"/>
      <c r="H26" s="1"/>
      <c r="I26" s="1"/>
      <c r="J26" s="1"/>
      <c r="K26" s="1"/>
      <c r="L26" s="1"/>
      <c r="M26" s="1"/>
      <c r="N26" s="1">
        <v>1</v>
      </c>
      <c r="O26" s="1">
        <v>3</v>
      </c>
      <c r="P26" s="1">
        <f t="shared" si="0"/>
        <v>4</v>
      </c>
      <c r="Q26" s="1">
        <v>1</v>
      </c>
      <c r="R26" s="1"/>
      <c r="S26" s="1"/>
      <c r="T26" s="1"/>
      <c r="U26" s="1"/>
      <c r="V26" s="1">
        <f t="shared" si="17"/>
        <v>8</v>
      </c>
      <c r="W26" s="1">
        <f t="shared" si="18"/>
        <v>2</v>
      </c>
      <c r="X26" s="1">
        <f t="shared" si="19"/>
        <v>6</v>
      </c>
      <c r="Y26" s="2">
        <f t="shared" si="20"/>
        <v>0.75</v>
      </c>
    </row>
    <row r="27" spans="1:25" x14ac:dyDescent="0.2">
      <c r="A27" s="12" t="s">
        <v>92</v>
      </c>
      <c r="B27" s="1">
        <v>1</v>
      </c>
      <c r="C27" s="1"/>
      <c r="D27" s="1">
        <v>2</v>
      </c>
      <c r="E27" s="1">
        <v>1</v>
      </c>
      <c r="F27" s="1">
        <v>1</v>
      </c>
      <c r="G27" s="1"/>
      <c r="H27" s="1"/>
      <c r="I27" s="1"/>
      <c r="J27" s="1"/>
      <c r="K27" s="1"/>
      <c r="L27" s="1"/>
      <c r="M27" s="1"/>
      <c r="N27" s="1">
        <v>2</v>
      </c>
      <c r="O27" s="1">
        <v>3</v>
      </c>
      <c r="P27" s="1">
        <f t="shared" si="0"/>
        <v>5</v>
      </c>
      <c r="Q27" s="1"/>
      <c r="R27" s="1"/>
      <c r="S27" s="1"/>
      <c r="T27" s="1"/>
      <c r="U27" s="1"/>
      <c r="V27" s="1">
        <f t="shared" si="17"/>
        <v>8</v>
      </c>
      <c r="W27" s="1">
        <f t="shared" si="18"/>
        <v>0</v>
      </c>
      <c r="X27" s="1">
        <f t="shared" si="19"/>
        <v>8</v>
      </c>
      <c r="Y27" s="2">
        <f t="shared" si="20"/>
        <v>1</v>
      </c>
    </row>
    <row r="28" spans="1:25" x14ac:dyDescent="0.2">
      <c r="A28" s="12" t="s">
        <v>94</v>
      </c>
      <c r="B28" s="1">
        <v>1</v>
      </c>
      <c r="C28" s="1"/>
      <c r="D28" s="1">
        <v>8</v>
      </c>
      <c r="E28" s="1">
        <v>1</v>
      </c>
      <c r="F28" s="1">
        <v>3</v>
      </c>
      <c r="G28" s="1"/>
      <c r="H28" s="1"/>
      <c r="I28" s="1"/>
      <c r="J28" s="1"/>
      <c r="K28" s="1">
        <v>6</v>
      </c>
      <c r="L28" s="1">
        <v>8</v>
      </c>
      <c r="M28" s="1"/>
      <c r="N28" s="1">
        <v>4</v>
      </c>
      <c r="O28" s="1">
        <v>1</v>
      </c>
      <c r="P28" s="1">
        <f t="shared" si="0"/>
        <v>5</v>
      </c>
      <c r="Q28" s="1"/>
      <c r="R28" s="1"/>
      <c r="S28" s="1"/>
      <c r="T28" s="1">
        <v>1</v>
      </c>
      <c r="U28" s="1"/>
      <c r="V28" s="1">
        <f t="shared" ref="V28:V30" si="21">D28+E28+H28+K28+P28+Q28+R28+S28+U28</f>
        <v>20</v>
      </c>
      <c r="W28" s="1">
        <f t="shared" ref="W28:W30" si="22">F28-E28+I28-H28+L28-K28+T28</f>
        <v>5</v>
      </c>
      <c r="X28" s="1">
        <f t="shared" ref="X28:X30" si="23">V28-W28</f>
        <v>15</v>
      </c>
      <c r="Y28" s="2">
        <f t="shared" ref="Y28:Y30" si="24">X28/V28</f>
        <v>0.75</v>
      </c>
    </row>
    <row r="29" spans="1:25" x14ac:dyDescent="0.2">
      <c r="A29" t="s">
        <v>97</v>
      </c>
      <c r="B29" s="1">
        <v>1</v>
      </c>
      <c r="C29" s="1"/>
      <c r="D29" s="1">
        <v>0</v>
      </c>
      <c r="E29" s="1">
        <v>0</v>
      </c>
      <c r="F29" s="1">
        <v>1</v>
      </c>
      <c r="G29" s="1"/>
      <c r="H29" s="1"/>
      <c r="I29" s="1"/>
      <c r="J29" s="1"/>
      <c r="K29" s="1"/>
      <c r="L29" s="1"/>
      <c r="M29" s="1"/>
      <c r="N29" s="1">
        <v>1</v>
      </c>
      <c r="O29" s="1">
        <v>3</v>
      </c>
      <c r="P29" s="1">
        <f t="shared" si="0"/>
        <v>4</v>
      </c>
      <c r="Q29" s="1">
        <v>1</v>
      </c>
      <c r="R29" s="1">
        <v>1</v>
      </c>
      <c r="S29" s="1"/>
      <c r="T29" s="1"/>
      <c r="U29" s="1"/>
      <c r="V29" s="1">
        <f t="shared" si="21"/>
        <v>6</v>
      </c>
      <c r="W29" s="1">
        <f t="shared" si="22"/>
        <v>1</v>
      </c>
      <c r="X29" s="1">
        <f t="shared" si="23"/>
        <v>5</v>
      </c>
      <c r="Y29" s="2">
        <f t="shared" si="24"/>
        <v>0.83333333333333337</v>
      </c>
    </row>
    <row r="30" spans="1:25" x14ac:dyDescent="0.2">
      <c r="A30" s="17" t="s">
        <v>75</v>
      </c>
      <c r="B30" s="1">
        <v>1</v>
      </c>
      <c r="C30" s="1"/>
      <c r="D30" s="1">
        <v>2</v>
      </c>
      <c r="E30" s="1">
        <v>1</v>
      </c>
      <c r="F30" s="1">
        <v>4</v>
      </c>
      <c r="G30" s="1"/>
      <c r="H30" s="1"/>
      <c r="I30" s="1"/>
      <c r="J30" s="1"/>
      <c r="K30" s="1"/>
      <c r="L30" s="1"/>
      <c r="M30" s="1"/>
      <c r="N30" s="1">
        <v>1</v>
      </c>
      <c r="O30" s="1">
        <v>2</v>
      </c>
      <c r="P30" s="1">
        <f t="shared" si="0"/>
        <v>3</v>
      </c>
      <c r="Q30" s="1"/>
      <c r="R30" s="1"/>
      <c r="S30" s="1">
        <v>1</v>
      </c>
      <c r="T30" s="1">
        <v>2</v>
      </c>
      <c r="U30" s="1"/>
      <c r="V30" s="1">
        <f t="shared" si="21"/>
        <v>7</v>
      </c>
      <c r="W30" s="1">
        <f t="shared" si="22"/>
        <v>5</v>
      </c>
      <c r="X30" s="1">
        <f t="shared" si="23"/>
        <v>2</v>
      </c>
      <c r="Y30" s="2">
        <f t="shared" si="24"/>
        <v>0.2857142857142857</v>
      </c>
    </row>
    <row r="31" spans="1:25" x14ac:dyDescent="0.2">
      <c r="A31" s="17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>
        <f t="shared" si="0"/>
        <v>0</v>
      </c>
      <c r="Q31" s="1"/>
      <c r="R31" s="1"/>
      <c r="S31" s="1"/>
      <c r="T31" s="1"/>
      <c r="U31" s="1"/>
      <c r="V31" s="1">
        <f t="shared" ref="V31:V33" si="25">D31+E31+H31+K31+P31+Q31+R31+S31+U31</f>
        <v>0</v>
      </c>
      <c r="W31" s="1">
        <f t="shared" ref="W31:W33" si="26">F31-E31+I31-H31+L31-K31+T31</f>
        <v>0</v>
      </c>
      <c r="X31" s="1">
        <f t="shared" ref="X31:X33" si="27">V31-W31</f>
        <v>0</v>
      </c>
      <c r="Y31" s="2" t="e">
        <f t="shared" ref="Y31:Y33" si="28">X31/V31</f>
        <v>#DIV/0!</v>
      </c>
    </row>
    <row r="32" spans="1:25" x14ac:dyDescent="0.2">
      <c r="A32" s="17" t="s">
        <v>75</v>
      </c>
      <c r="B32" s="1">
        <v>1</v>
      </c>
      <c r="C32" s="1"/>
      <c r="D32" s="1">
        <v>3</v>
      </c>
      <c r="E32" s="1">
        <v>1</v>
      </c>
      <c r="F32" s="1">
        <v>4</v>
      </c>
      <c r="G32" s="1"/>
      <c r="H32" s="1"/>
      <c r="I32" s="1"/>
      <c r="J32" s="1"/>
      <c r="K32" s="1">
        <v>1</v>
      </c>
      <c r="L32" s="1">
        <v>2</v>
      </c>
      <c r="M32" s="1"/>
      <c r="N32" s="1"/>
      <c r="O32" s="1">
        <v>1</v>
      </c>
      <c r="P32" s="1">
        <f t="shared" si="0"/>
        <v>1</v>
      </c>
      <c r="Q32" s="1">
        <v>1</v>
      </c>
      <c r="R32" s="1"/>
      <c r="S32" s="1">
        <v>2</v>
      </c>
      <c r="T32" s="1"/>
      <c r="U32" s="1"/>
      <c r="V32" s="1">
        <f t="shared" si="25"/>
        <v>9</v>
      </c>
      <c r="W32" s="1">
        <f t="shared" si="26"/>
        <v>4</v>
      </c>
      <c r="X32" s="1">
        <f t="shared" si="27"/>
        <v>5</v>
      </c>
      <c r="Y32" s="2">
        <f t="shared" si="28"/>
        <v>0.55555555555555558</v>
      </c>
    </row>
    <row r="33" spans="1:25" x14ac:dyDescent="0.2">
      <c r="A33" s="6" t="s">
        <v>83</v>
      </c>
      <c r="B33" s="4">
        <v>1</v>
      </c>
      <c r="C33" s="4"/>
      <c r="D33" s="4">
        <v>4</v>
      </c>
      <c r="E33" s="4">
        <v>2</v>
      </c>
      <c r="F33" s="4">
        <v>3</v>
      </c>
      <c r="G33" s="4"/>
      <c r="H33" s="4"/>
      <c r="I33" s="4"/>
      <c r="J33" s="4"/>
      <c r="K33" s="4"/>
      <c r="L33" s="4"/>
      <c r="M33" s="4"/>
      <c r="N33" s="4"/>
      <c r="O33" s="4">
        <v>1</v>
      </c>
      <c r="P33" s="4">
        <f t="shared" si="0"/>
        <v>1</v>
      </c>
      <c r="Q33" s="4">
        <v>2</v>
      </c>
      <c r="R33" s="4"/>
      <c r="S33" s="4"/>
      <c r="T33" s="4"/>
      <c r="U33" s="4"/>
      <c r="V33" s="4">
        <f t="shared" si="25"/>
        <v>9</v>
      </c>
      <c r="W33" s="4">
        <f t="shared" si="26"/>
        <v>1</v>
      </c>
      <c r="X33" s="4">
        <f t="shared" si="27"/>
        <v>8</v>
      </c>
      <c r="Y33" s="13">
        <f t="shared" si="28"/>
        <v>0.88888888888888884</v>
      </c>
    </row>
    <row r="34" spans="1:25" x14ac:dyDescent="0.2">
      <c r="A34" t="s">
        <v>22</v>
      </c>
      <c r="B34" s="1">
        <f>SUM(B5:B33)</f>
        <v>28</v>
      </c>
      <c r="C34" s="8">
        <f>AVERAGE(D5:D33)</f>
        <v>5.9285714285714288</v>
      </c>
      <c r="D34" s="1">
        <f>SUM(D5:D33)</f>
        <v>166</v>
      </c>
      <c r="E34" s="1">
        <f>SUM(E5:E33)</f>
        <v>61</v>
      </c>
      <c r="F34" s="1">
        <f>SUM(F5:F33)</f>
        <v>117</v>
      </c>
      <c r="G34" s="5">
        <f>E34/F34</f>
        <v>0.5213675213675214</v>
      </c>
      <c r="H34" s="1">
        <f>SUM(H5:H33)</f>
        <v>4</v>
      </c>
      <c r="I34" s="1">
        <f>SUM(I5:I33)</f>
        <v>11</v>
      </c>
      <c r="J34" s="5">
        <f>H34/I34</f>
        <v>0.36363636363636365</v>
      </c>
      <c r="K34" s="1">
        <f t="shared" ref="K34:X34" si="29">SUM(K5:K33)</f>
        <v>32</v>
      </c>
      <c r="L34" s="1">
        <f t="shared" si="29"/>
        <v>55</v>
      </c>
      <c r="M34" s="5">
        <f>K34/L34</f>
        <v>0.58181818181818179</v>
      </c>
      <c r="N34" s="1">
        <f t="shared" si="29"/>
        <v>68</v>
      </c>
      <c r="O34" s="1">
        <f t="shared" si="29"/>
        <v>90</v>
      </c>
      <c r="P34" s="1">
        <f t="shared" si="29"/>
        <v>158</v>
      </c>
      <c r="Q34" s="1">
        <f t="shared" si="29"/>
        <v>16</v>
      </c>
      <c r="R34" s="1">
        <f t="shared" si="29"/>
        <v>9</v>
      </c>
      <c r="S34" s="1">
        <f t="shared" si="29"/>
        <v>10</v>
      </c>
      <c r="T34" s="1">
        <f t="shared" si="29"/>
        <v>21</v>
      </c>
      <c r="U34" s="1">
        <f t="shared" si="29"/>
        <v>1</v>
      </c>
      <c r="V34" s="1">
        <f t="shared" si="29"/>
        <v>457</v>
      </c>
      <c r="W34" s="1">
        <f t="shared" si="29"/>
        <v>107</v>
      </c>
      <c r="X34" s="1">
        <f t="shared" si="29"/>
        <v>350</v>
      </c>
      <c r="Y34" s="2">
        <f>X34/V34</f>
        <v>0.76586433260393871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2301A-AC8F-644B-AF4D-8835087CFCCA}">
  <dimension ref="A1:Y33"/>
  <sheetViews>
    <sheetView workbookViewId="0">
      <pane ySplit="2040" topLeftCell="A31" activePane="bottomLeft"/>
      <selection pane="bottomLeft" activeCell="A33" sqref="A33"/>
    </sheetView>
  </sheetViews>
  <sheetFormatPr baseColWidth="10" defaultRowHeight="16" x14ac:dyDescent="0.2"/>
  <cols>
    <col min="1" max="1" width="19" bestFit="1" customWidth="1"/>
    <col min="2" max="2" width="3.6640625" style="1" customWidth="1"/>
    <col min="3" max="3" width="4.6640625" style="1" bestFit="1" customWidth="1"/>
    <col min="4" max="4" width="6.1640625" style="1" bestFit="1" customWidth="1"/>
    <col min="5" max="6" width="3.83203125" style="1" customWidth="1"/>
    <col min="7" max="7" width="7.5" style="2" bestFit="1" customWidth="1"/>
    <col min="8" max="9" width="3.83203125" style="1" customWidth="1"/>
    <col min="10" max="10" width="7.5" style="2" bestFit="1" customWidth="1"/>
    <col min="11" max="11" width="4.83203125" style="1" bestFit="1" customWidth="1"/>
    <col min="12" max="12" width="3.83203125" style="1" customWidth="1"/>
    <col min="13" max="13" width="6.1640625" style="1" bestFit="1" customWidth="1"/>
    <col min="14" max="15" width="3.83203125" style="1" customWidth="1"/>
    <col min="16" max="16" width="4.33203125" style="1" bestFit="1" customWidth="1"/>
    <col min="17" max="17" width="3.83203125" style="1" bestFit="1" customWidth="1"/>
    <col min="18" max="18" width="3.6640625" style="1" bestFit="1" customWidth="1"/>
    <col min="19" max="19" width="3.33203125" style="1" bestFit="1" customWidth="1"/>
    <col min="20" max="20" width="3.5" style="1" bestFit="1" customWidth="1"/>
    <col min="21" max="21" width="4.83203125" style="1" bestFit="1" customWidth="1"/>
    <col min="22" max="22" width="4.5" style="1" bestFit="1" customWidth="1"/>
    <col min="23" max="23" width="6.1640625" style="1" bestFit="1" customWidth="1"/>
    <col min="24" max="24" width="5.33203125" style="1" bestFit="1" customWidth="1"/>
    <col min="25" max="25" width="9" style="1" bestFit="1" customWidth="1"/>
  </cols>
  <sheetData>
    <row r="1" spans="1:25" x14ac:dyDescent="0.2">
      <c r="A1" t="s">
        <v>47</v>
      </c>
    </row>
    <row r="3" spans="1:25" x14ac:dyDescent="0.2">
      <c r="A3" s="1"/>
      <c r="N3" s="1" t="s">
        <v>23</v>
      </c>
      <c r="V3" s="1" t="s">
        <v>35</v>
      </c>
      <c r="W3" s="1" t="s">
        <v>36</v>
      </c>
      <c r="Y3" s="1" t="s">
        <v>38</v>
      </c>
    </row>
    <row r="4" spans="1:25" x14ac:dyDescent="0.2">
      <c r="A4" s="1" t="s">
        <v>24</v>
      </c>
      <c r="B4" s="1" t="s">
        <v>4</v>
      </c>
      <c r="C4" s="1" t="s">
        <v>5</v>
      </c>
      <c r="D4" s="1" t="s">
        <v>6</v>
      </c>
      <c r="E4" s="1" t="s">
        <v>25</v>
      </c>
      <c r="F4" s="1" t="s">
        <v>26</v>
      </c>
      <c r="G4" s="2" t="s">
        <v>9</v>
      </c>
      <c r="H4" s="1" t="s">
        <v>27</v>
      </c>
      <c r="I4" s="1" t="s">
        <v>28</v>
      </c>
      <c r="J4" s="2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  <c r="V4" s="1" t="s">
        <v>34</v>
      </c>
      <c r="W4" s="1" t="s">
        <v>34</v>
      </c>
      <c r="X4" s="1" t="s">
        <v>37</v>
      </c>
      <c r="Y4" s="1" t="s">
        <v>39</v>
      </c>
    </row>
    <row r="5" spans="1:25" x14ac:dyDescent="0.2">
      <c r="A5" s="11" t="s">
        <v>54</v>
      </c>
      <c r="B5" s="1">
        <v>1</v>
      </c>
      <c r="D5" s="1">
        <v>0</v>
      </c>
      <c r="G5" s="2" t="e">
        <f>E5/F5</f>
        <v>#DIV/0!</v>
      </c>
      <c r="H5" s="1">
        <v>0</v>
      </c>
      <c r="I5" s="1">
        <v>0</v>
      </c>
      <c r="J5" s="2" t="e">
        <f>H5/I5</f>
        <v>#DIV/0!</v>
      </c>
      <c r="N5" s="1">
        <v>2</v>
      </c>
      <c r="P5" s="1">
        <f t="shared" ref="P5:P21" si="0">N5+O5</f>
        <v>2</v>
      </c>
      <c r="S5" s="1">
        <v>3</v>
      </c>
      <c r="T5" s="1">
        <v>1</v>
      </c>
      <c r="V5" s="1">
        <f t="shared" ref="V5:V8" si="1">D5+E5+H5+K5+P5+Q5+R5+S5+U5</f>
        <v>5</v>
      </c>
      <c r="W5" s="1">
        <f t="shared" ref="W5:W8" si="2">F5-E5+I5-H5+L5-K5+T5</f>
        <v>1</v>
      </c>
      <c r="X5" s="1">
        <f t="shared" ref="X5:X11" si="3">V5-W5</f>
        <v>4</v>
      </c>
      <c r="Y5" s="2">
        <f t="shared" ref="Y5:Y8" si="4">X5/V5</f>
        <v>0.8</v>
      </c>
    </row>
    <row r="6" spans="1:25" x14ac:dyDescent="0.2">
      <c r="A6" s="10" t="s">
        <v>49</v>
      </c>
      <c r="B6" s="1">
        <v>1</v>
      </c>
      <c r="D6" s="1">
        <v>0</v>
      </c>
      <c r="G6" s="1"/>
      <c r="J6" s="1"/>
      <c r="N6" s="1">
        <v>2</v>
      </c>
      <c r="O6" s="1">
        <v>1</v>
      </c>
      <c r="P6" s="1">
        <f t="shared" si="0"/>
        <v>3</v>
      </c>
      <c r="Q6" s="1">
        <v>1</v>
      </c>
      <c r="V6" s="1">
        <f t="shared" si="1"/>
        <v>4</v>
      </c>
      <c r="W6" s="1">
        <f t="shared" si="2"/>
        <v>0</v>
      </c>
      <c r="X6" s="1">
        <f t="shared" si="3"/>
        <v>4</v>
      </c>
      <c r="Y6" s="2">
        <f t="shared" si="4"/>
        <v>1</v>
      </c>
    </row>
    <row r="7" spans="1:25" x14ac:dyDescent="0.2">
      <c r="A7" s="10" t="s">
        <v>61</v>
      </c>
      <c r="B7" s="1">
        <v>1</v>
      </c>
      <c r="D7" s="1">
        <v>3</v>
      </c>
      <c r="G7" s="1"/>
      <c r="H7" s="1">
        <v>1</v>
      </c>
      <c r="I7" s="1">
        <v>3</v>
      </c>
      <c r="J7" s="1"/>
      <c r="P7" s="1">
        <f t="shared" si="0"/>
        <v>0</v>
      </c>
      <c r="V7" s="1">
        <f t="shared" si="1"/>
        <v>4</v>
      </c>
      <c r="W7" s="1">
        <f t="shared" si="2"/>
        <v>2</v>
      </c>
      <c r="X7" s="1">
        <f t="shared" si="3"/>
        <v>2</v>
      </c>
      <c r="Y7" s="2">
        <f t="shared" si="4"/>
        <v>0.5</v>
      </c>
    </row>
    <row r="8" spans="1:25" x14ac:dyDescent="0.2">
      <c r="A8" s="10" t="s">
        <v>63</v>
      </c>
      <c r="B8" s="1">
        <v>1</v>
      </c>
      <c r="D8" s="1">
        <v>3</v>
      </c>
      <c r="E8" s="1">
        <v>0</v>
      </c>
      <c r="F8" s="1">
        <v>2</v>
      </c>
      <c r="G8" s="1"/>
      <c r="H8" s="1">
        <v>1</v>
      </c>
      <c r="I8" s="1">
        <v>2</v>
      </c>
      <c r="J8" s="1"/>
      <c r="N8" s="1">
        <v>1</v>
      </c>
      <c r="O8" s="1">
        <v>3</v>
      </c>
      <c r="P8" s="1">
        <f t="shared" si="0"/>
        <v>4</v>
      </c>
      <c r="Q8" s="1">
        <v>2</v>
      </c>
      <c r="R8" s="1">
        <v>1</v>
      </c>
      <c r="S8" s="1">
        <v>1</v>
      </c>
      <c r="T8" s="1">
        <v>2</v>
      </c>
      <c r="V8" s="1">
        <f t="shared" si="1"/>
        <v>12</v>
      </c>
      <c r="W8" s="1">
        <f t="shared" si="2"/>
        <v>5</v>
      </c>
      <c r="X8" s="1">
        <f t="shared" si="3"/>
        <v>7</v>
      </c>
      <c r="Y8" s="2">
        <f t="shared" si="4"/>
        <v>0.58333333333333337</v>
      </c>
    </row>
    <row r="9" spans="1:25" x14ac:dyDescent="0.2">
      <c r="A9" s="10" t="s">
        <v>65</v>
      </c>
      <c r="B9" s="1">
        <v>1</v>
      </c>
      <c r="D9" s="1">
        <v>0</v>
      </c>
      <c r="E9" s="1">
        <v>0</v>
      </c>
      <c r="F9" s="1">
        <v>1</v>
      </c>
      <c r="G9" s="1"/>
      <c r="H9" s="1">
        <v>0</v>
      </c>
      <c r="I9" s="1">
        <v>2</v>
      </c>
      <c r="J9" s="1"/>
      <c r="P9" s="1">
        <f t="shared" si="0"/>
        <v>0</v>
      </c>
      <c r="Q9" s="1">
        <v>1</v>
      </c>
      <c r="T9" s="1">
        <v>1</v>
      </c>
      <c r="V9" s="1">
        <f t="shared" ref="V9:V11" si="5">D9+E9+H9+K9+P9+Q9+R9+S9+U9</f>
        <v>1</v>
      </c>
      <c r="W9" s="1">
        <f t="shared" ref="W9:W11" si="6">F9-E9+I9-H9+L9-K9+T9</f>
        <v>4</v>
      </c>
      <c r="X9" s="1">
        <f t="shared" si="3"/>
        <v>-3</v>
      </c>
      <c r="Y9" s="2">
        <f t="shared" ref="Y9:Y11" si="7">X9/V9</f>
        <v>-3</v>
      </c>
    </row>
    <row r="10" spans="1:25" x14ac:dyDescent="0.2">
      <c r="A10" s="10" t="s">
        <v>66</v>
      </c>
      <c r="B10" s="1">
        <v>1</v>
      </c>
      <c r="D10" s="1">
        <v>0</v>
      </c>
      <c r="G10" s="1"/>
      <c r="H10" s="1">
        <v>0</v>
      </c>
      <c r="I10" s="1">
        <v>1</v>
      </c>
      <c r="J10" s="1"/>
      <c r="P10" s="1">
        <f t="shared" si="0"/>
        <v>0</v>
      </c>
      <c r="T10" s="1">
        <v>1</v>
      </c>
      <c r="V10" s="1">
        <f t="shared" si="5"/>
        <v>0</v>
      </c>
      <c r="W10" s="1">
        <f t="shared" si="6"/>
        <v>2</v>
      </c>
      <c r="X10" s="1">
        <f t="shared" si="3"/>
        <v>-2</v>
      </c>
      <c r="Y10" s="1" t="e">
        <f t="shared" si="7"/>
        <v>#DIV/0!</v>
      </c>
    </row>
    <row r="11" spans="1:25" x14ac:dyDescent="0.2">
      <c r="A11" s="10" t="s">
        <v>49</v>
      </c>
      <c r="B11" s="1">
        <v>1</v>
      </c>
      <c r="D11" s="1">
        <v>6</v>
      </c>
      <c r="E11" s="1">
        <v>3</v>
      </c>
      <c r="F11" s="1">
        <v>3</v>
      </c>
      <c r="G11" s="1"/>
      <c r="H11" s="1">
        <v>0</v>
      </c>
      <c r="I11" s="1">
        <v>4</v>
      </c>
      <c r="J11" s="1"/>
      <c r="P11" s="1">
        <f t="shared" si="0"/>
        <v>0</v>
      </c>
      <c r="Q11" s="1">
        <v>3</v>
      </c>
      <c r="V11" s="1">
        <f t="shared" si="5"/>
        <v>12</v>
      </c>
      <c r="W11" s="1">
        <f t="shared" si="6"/>
        <v>4</v>
      </c>
      <c r="X11" s="1">
        <f t="shared" si="3"/>
        <v>8</v>
      </c>
      <c r="Y11" s="2">
        <f t="shared" si="7"/>
        <v>0.66666666666666663</v>
      </c>
    </row>
    <row r="12" spans="1:25" x14ac:dyDescent="0.2">
      <c r="A12" s="10" t="s">
        <v>67</v>
      </c>
      <c r="B12" s="1">
        <v>1</v>
      </c>
      <c r="D12" s="1">
        <v>3</v>
      </c>
      <c r="H12" s="1">
        <v>1</v>
      </c>
      <c r="I12" s="1">
        <v>2</v>
      </c>
      <c r="P12" s="1">
        <f t="shared" si="0"/>
        <v>0</v>
      </c>
      <c r="Q12" s="1">
        <v>1</v>
      </c>
      <c r="T12" s="1">
        <v>1</v>
      </c>
      <c r="V12" s="1">
        <f t="shared" ref="V12" si="8">D12+E12+H12+K12+P12+Q12+R12+S12+U12</f>
        <v>5</v>
      </c>
      <c r="W12" s="1">
        <f t="shared" ref="W12" si="9">F12-E12+I12-H12+L12-K12+T12</f>
        <v>2</v>
      </c>
      <c r="X12" s="1">
        <f t="shared" ref="X12" si="10">V12-W12</f>
        <v>3</v>
      </c>
      <c r="Y12" s="2">
        <f t="shared" ref="Y12" si="11">X12/V12</f>
        <v>0.6</v>
      </c>
    </row>
    <row r="13" spans="1:25" x14ac:dyDescent="0.2">
      <c r="A13" s="12" t="s">
        <v>70</v>
      </c>
      <c r="B13" s="1">
        <v>1</v>
      </c>
      <c r="D13" s="1">
        <v>0</v>
      </c>
      <c r="O13" s="1">
        <v>1</v>
      </c>
      <c r="P13" s="1">
        <f t="shared" si="0"/>
        <v>1</v>
      </c>
      <c r="Q13" s="1">
        <v>2</v>
      </c>
      <c r="V13" s="1">
        <f t="shared" ref="V13:V22" si="12">D13+E13+H13+K13+P13+Q13+R13+S13+U13</f>
        <v>3</v>
      </c>
      <c r="W13" s="1">
        <f t="shared" ref="W13:W22" si="13">F13-E13+I13-H13+L13-K13+T13</f>
        <v>0</v>
      </c>
      <c r="X13" s="1">
        <f t="shared" ref="X13:X22" si="14">V13-W13</f>
        <v>3</v>
      </c>
      <c r="Y13" s="2">
        <f t="shared" ref="Y13:Y22" si="15">X13/V13</f>
        <v>1</v>
      </c>
    </row>
    <row r="14" spans="1:25" x14ac:dyDescent="0.2">
      <c r="A14" s="10" t="s">
        <v>72</v>
      </c>
      <c r="B14" s="1">
        <v>1</v>
      </c>
      <c r="D14" s="1">
        <v>3</v>
      </c>
      <c r="H14" s="1">
        <v>1</v>
      </c>
      <c r="I14" s="1">
        <v>2</v>
      </c>
      <c r="P14" s="1">
        <f t="shared" si="0"/>
        <v>0</v>
      </c>
      <c r="Q14" s="1">
        <v>4</v>
      </c>
      <c r="V14" s="1">
        <f t="shared" si="12"/>
        <v>8</v>
      </c>
      <c r="W14" s="1">
        <f t="shared" si="13"/>
        <v>1</v>
      </c>
      <c r="X14" s="1">
        <f t="shared" si="14"/>
        <v>7</v>
      </c>
      <c r="Y14" s="2">
        <f t="shared" si="15"/>
        <v>0.875</v>
      </c>
    </row>
    <row r="15" spans="1:25" x14ac:dyDescent="0.2">
      <c r="A15" s="21" t="s">
        <v>74</v>
      </c>
      <c r="B15" s="1">
        <v>1</v>
      </c>
      <c r="D15" s="1">
        <v>0</v>
      </c>
      <c r="O15" s="1">
        <v>2</v>
      </c>
      <c r="P15" s="1">
        <f t="shared" si="0"/>
        <v>2</v>
      </c>
      <c r="Q15" s="1">
        <v>2</v>
      </c>
      <c r="T15" s="1">
        <v>2</v>
      </c>
      <c r="V15" s="1">
        <f t="shared" si="12"/>
        <v>4</v>
      </c>
      <c r="W15" s="1">
        <f t="shared" si="13"/>
        <v>2</v>
      </c>
      <c r="X15" s="1">
        <f t="shared" si="14"/>
        <v>2</v>
      </c>
      <c r="Y15" s="2">
        <f t="shared" si="15"/>
        <v>0.5</v>
      </c>
    </row>
    <row r="16" spans="1:25" x14ac:dyDescent="0.2">
      <c r="A16" s="11" t="s">
        <v>75</v>
      </c>
      <c r="B16" s="1">
        <v>1</v>
      </c>
      <c r="D16" s="1">
        <v>2</v>
      </c>
      <c r="E16" s="1">
        <v>1</v>
      </c>
      <c r="F16" s="1">
        <v>1</v>
      </c>
      <c r="P16" s="1">
        <f t="shared" si="0"/>
        <v>0</v>
      </c>
      <c r="V16" s="1">
        <f t="shared" si="12"/>
        <v>3</v>
      </c>
      <c r="W16" s="1">
        <f t="shared" si="13"/>
        <v>0</v>
      </c>
      <c r="X16" s="1">
        <f t="shared" si="14"/>
        <v>3</v>
      </c>
      <c r="Y16" s="2">
        <f t="shared" si="15"/>
        <v>1</v>
      </c>
    </row>
    <row r="17" spans="1:25" x14ac:dyDescent="0.2">
      <c r="A17" s="17" t="s">
        <v>76</v>
      </c>
      <c r="B17" s="1">
        <v>1</v>
      </c>
      <c r="D17" s="1">
        <v>0</v>
      </c>
      <c r="O17" s="1">
        <v>2</v>
      </c>
      <c r="P17" s="1">
        <f t="shared" si="0"/>
        <v>2</v>
      </c>
      <c r="Q17" s="1">
        <v>1</v>
      </c>
      <c r="V17" s="1">
        <f t="shared" si="12"/>
        <v>3</v>
      </c>
      <c r="W17" s="1">
        <f t="shared" si="13"/>
        <v>0</v>
      </c>
      <c r="X17" s="1">
        <f t="shared" si="14"/>
        <v>3</v>
      </c>
      <c r="Y17" s="2">
        <f t="shared" si="15"/>
        <v>1</v>
      </c>
    </row>
    <row r="18" spans="1:25" x14ac:dyDescent="0.2">
      <c r="A18" s="7" t="s">
        <v>51</v>
      </c>
      <c r="B18" s="1">
        <v>1</v>
      </c>
      <c r="O18" s="1">
        <v>1</v>
      </c>
      <c r="P18" s="1">
        <f t="shared" si="0"/>
        <v>1</v>
      </c>
      <c r="T18" s="1">
        <v>1</v>
      </c>
      <c r="V18" s="1">
        <f t="shared" si="12"/>
        <v>1</v>
      </c>
      <c r="W18" s="1">
        <f t="shared" si="13"/>
        <v>1</v>
      </c>
      <c r="X18" s="1">
        <f t="shared" si="14"/>
        <v>0</v>
      </c>
      <c r="Y18" s="2">
        <f t="shared" si="15"/>
        <v>0</v>
      </c>
    </row>
    <row r="19" spans="1:25" x14ac:dyDescent="0.2">
      <c r="A19" s="12" t="s">
        <v>54</v>
      </c>
      <c r="B19" s="1">
        <v>1</v>
      </c>
      <c r="N19" s="1">
        <v>1</v>
      </c>
      <c r="P19" s="1">
        <f t="shared" si="0"/>
        <v>1</v>
      </c>
      <c r="V19" s="1">
        <f t="shared" si="12"/>
        <v>1</v>
      </c>
      <c r="W19" s="1">
        <f t="shared" si="13"/>
        <v>0</v>
      </c>
      <c r="X19" s="1">
        <f t="shared" si="14"/>
        <v>1</v>
      </c>
      <c r="Y19" s="2">
        <f t="shared" si="15"/>
        <v>1</v>
      </c>
    </row>
    <row r="20" spans="1:25" x14ac:dyDescent="0.2">
      <c r="A20" s="1" t="s">
        <v>83</v>
      </c>
      <c r="B20" s="1">
        <v>1</v>
      </c>
      <c r="D20" s="1">
        <v>2</v>
      </c>
      <c r="E20" s="1">
        <v>1</v>
      </c>
      <c r="F20" s="1">
        <v>4</v>
      </c>
      <c r="H20" s="1">
        <v>0</v>
      </c>
      <c r="I20" s="1">
        <v>1</v>
      </c>
      <c r="N20" s="1">
        <v>1</v>
      </c>
      <c r="O20" s="1">
        <v>2</v>
      </c>
      <c r="P20" s="1">
        <f t="shared" si="0"/>
        <v>3</v>
      </c>
      <c r="Q20" s="1">
        <v>3</v>
      </c>
      <c r="S20" s="1">
        <v>2</v>
      </c>
      <c r="V20" s="1">
        <f t="shared" si="12"/>
        <v>11</v>
      </c>
      <c r="W20" s="1">
        <f t="shared" si="13"/>
        <v>4</v>
      </c>
      <c r="X20" s="1">
        <f t="shared" si="14"/>
        <v>7</v>
      </c>
      <c r="Y20" s="2">
        <f t="shared" si="15"/>
        <v>0.63636363636363635</v>
      </c>
    </row>
    <row r="21" spans="1:25" x14ac:dyDescent="0.2">
      <c r="A21" s="21" t="s">
        <v>84</v>
      </c>
      <c r="B21" s="1">
        <v>1</v>
      </c>
      <c r="D21" s="1">
        <v>2</v>
      </c>
      <c r="E21" s="1">
        <v>1</v>
      </c>
      <c r="F21" s="1">
        <v>1</v>
      </c>
      <c r="H21" s="1">
        <v>0</v>
      </c>
      <c r="I21" s="1">
        <v>2</v>
      </c>
      <c r="N21" s="1">
        <v>1</v>
      </c>
      <c r="O21" s="1">
        <v>1</v>
      </c>
      <c r="P21" s="1">
        <f t="shared" si="0"/>
        <v>2</v>
      </c>
      <c r="Q21" s="1">
        <v>5</v>
      </c>
      <c r="R21" s="1">
        <v>1</v>
      </c>
      <c r="S21" s="1">
        <v>3</v>
      </c>
      <c r="T21" s="1">
        <v>3</v>
      </c>
      <c r="V21" s="1">
        <f t="shared" si="12"/>
        <v>14</v>
      </c>
      <c r="W21" s="1">
        <f t="shared" si="13"/>
        <v>5</v>
      </c>
      <c r="X21" s="1">
        <f t="shared" si="14"/>
        <v>9</v>
      </c>
      <c r="Y21" s="2">
        <f t="shared" si="15"/>
        <v>0.6428571428571429</v>
      </c>
    </row>
    <row r="22" spans="1:25" x14ac:dyDescent="0.2">
      <c r="A22" s="21" t="s">
        <v>85</v>
      </c>
      <c r="B22" s="1">
        <v>1</v>
      </c>
      <c r="D22" s="1">
        <v>0</v>
      </c>
      <c r="E22" s="1">
        <v>0</v>
      </c>
      <c r="F22" s="1">
        <v>1</v>
      </c>
      <c r="O22" s="1">
        <v>2</v>
      </c>
      <c r="P22" s="1">
        <f t="shared" ref="P22:P32" si="16">N22+O22</f>
        <v>2</v>
      </c>
      <c r="T22" s="1">
        <v>1</v>
      </c>
      <c r="V22" s="1">
        <f t="shared" si="12"/>
        <v>2</v>
      </c>
      <c r="W22" s="1">
        <f t="shared" si="13"/>
        <v>2</v>
      </c>
      <c r="X22" s="1">
        <f t="shared" si="14"/>
        <v>0</v>
      </c>
      <c r="Y22" s="2">
        <f t="shared" si="15"/>
        <v>0</v>
      </c>
    </row>
    <row r="23" spans="1:25" x14ac:dyDescent="0.2">
      <c r="A23" s="17" t="s">
        <v>82</v>
      </c>
      <c r="B23" s="1">
        <v>1</v>
      </c>
      <c r="D23" s="1">
        <v>4</v>
      </c>
      <c r="E23" s="1">
        <v>2</v>
      </c>
      <c r="F23" s="1">
        <v>7</v>
      </c>
      <c r="H23" s="1">
        <v>0</v>
      </c>
      <c r="I23" s="1">
        <v>2</v>
      </c>
      <c r="N23" s="1">
        <v>2</v>
      </c>
      <c r="O23" s="1">
        <v>1</v>
      </c>
      <c r="P23" s="1">
        <f t="shared" si="16"/>
        <v>3</v>
      </c>
      <c r="Q23" s="1">
        <v>2</v>
      </c>
      <c r="S23" s="1">
        <v>3</v>
      </c>
      <c r="T23" s="1">
        <v>1</v>
      </c>
      <c r="V23" s="1">
        <f t="shared" ref="V23:V27" si="17">D23+E23+H23+K23+P23+Q23+R23+S23+U23</f>
        <v>14</v>
      </c>
      <c r="W23" s="1">
        <f t="shared" ref="W23:W27" si="18">F23-E23+I23-H23+L23-K23+T23</f>
        <v>8</v>
      </c>
      <c r="X23" s="1">
        <f t="shared" ref="X23:X27" si="19">V23-W23</f>
        <v>6</v>
      </c>
      <c r="Y23" s="2">
        <f t="shared" ref="Y23:Y27" si="20">X23/V23</f>
        <v>0.42857142857142855</v>
      </c>
    </row>
    <row r="24" spans="1:25" x14ac:dyDescent="0.2">
      <c r="A24" s="10" t="s">
        <v>63</v>
      </c>
      <c r="B24" s="1">
        <v>1</v>
      </c>
      <c r="D24" s="1">
        <v>0</v>
      </c>
      <c r="E24" s="1">
        <v>0</v>
      </c>
      <c r="F24" s="1">
        <v>1</v>
      </c>
      <c r="P24" s="1">
        <f t="shared" si="16"/>
        <v>0</v>
      </c>
      <c r="Q24" s="1">
        <v>2</v>
      </c>
      <c r="V24" s="1">
        <f t="shared" si="17"/>
        <v>2</v>
      </c>
      <c r="W24" s="1">
        <f t="shared" si="18"/>
        <v>1</v>
      </c>
      <c r="X24" s="1">
        <f t="shared" si="19"/>
        <v>1</v>
      </c>
      <c r="Y24" s="2">
        <f t="shared" si="20"/>
        <v>0.5</v>
      </c>
    </row>
    <row r="25" spans="1:25" x14ac:dyDescent="0.2">
      <c r="A25" s="21" t="s">
        <v>88</v>
      </c>
      <c r="B25" s="1">
        <v>1</v>
      </c>
      <c r="D25" s="1">
        <v>3</v>
      </c>
      <c r="E25" s="1">
        <v>0</v>
      </c>
      <c r="F25" s="1">
        <v>1</v>
      </c>
      <c r="H25" s="1">
        <v>1</v>
      </c>
      <c r="I25" s="1">
        <v>1</v>
      </c>
      <c r="O25" s="1">
        <v>2</v>
      </c>
      <c r="P25" s="1">
        <f t="shared" si="16"/>
        <v>2</v>
      </c>
      <c r="Q25" s="1">
        <v>2</v>
      </c>
      <c r="T25" s="1">
        <v>2</v>
      </c>
      <c r="V25" s="1">
        <f t="shared" si="17"/>
        <v>8</v>
      </c>
      <c r="W25" s="1">
        <f t="shared" si="18"/>
        <v>3</v>
      </c>
      <c r="X25" s="1">
        <f t="shared" si="19"/>
        <v>5</v>
      </c>
      <c r="Y25" s="2">
        <f t="shared" si="20"/>
        <v>0.625</v>
      </c>
    </row>
    <row r="26" spans="1:25" x14ac:dyDescent="0.2">
      <c r="A26" s="21" t="s">
        <v>84</v>
      </c>
      <c r="B26" s="1">
        <v>1</v>
      </c>
      <c r="D26" s="1">
        <v>0</v>
      </c>
      <c r="E26" s="1">
        <v>0</v>
      </c>
      <c r="F26" s="1">
        <v>1</v>
      </c>
      <c r="O26" s="1">
        <v>3</v>
      </c>
      <c r="P26" s="1">
        <f t="shared" si="16"/>
        <v>3</v>
      </c>
      <c r="T26" s="1">
        <v>3</v>
      </c>
      <c r="V26" s="1">
        <f t="shared" si="17"/>
        <v>3</v>
      </c>
      <c r="W26" s="1">
        <f t="shared" si="18"/>
        <v>4</v>
      </c>
      <c r="X26" s="1">
        <f t="shared" si="19"/>
        <v>-1</v>
      </c>
      <c r="Y26" s="2">
        <f t="shared" si="20"/>
        <v>-0.33333333333333331</v>
      </c>
    </row>
    <row r="27" spans="1:25" x14ac:dyDescent="0.2">
      <c r="A27" s="21" t="s">
        <v>90</v>
      </c>
      <c r="B27" s="1">
        <v>1</v>
      </c>
      <c r="D27" s="1">
        <v>3</v>
      </c>
      <c r="E27" s="1">
        <v>1</v>
      </c>
      <c r="F27" s="1">
        <v>1</v>
      </c>
      <c r="K27" s="1">
        <v>1</v>
      </c>
      <c r="L27" s="1">
        <v>2</v>
      </c>
      <c r="N27" s="1">
        <v>1</v>
      </c>
      <c r="P27" s="1">
        <f t="shared" si="16"/>
        <v>1</v>
      </c>
      <c r="Q27" s="1">
        <v>1</v>
      </c>
      <c r="S27" s="1">
        <v>1</v>
      </c>
      <c r="T27" s="1">
        <v>1</v>
      </c>
      <c r="V27" s="1">
        <f t="shared" si="17"/>
        <v>8</v>
      </c>
      <c r="W27" s="1">
        <f t="shared" si="18"/>
        <v>2</v>
      </c>
      <c r="X27" s="1">
        <f t="shared" si="19"/>
        <v>6</v>
      </c>
      <c r="Y27" s="2">
        <f t="shared" si="20"/>
        <v>0.75</v>
      </c>
    </row>
    <row r="28" spans="1:25" x14ac:dyDescent="0.2">
      <c r="A28" s="21" t="s">
        <v>97</v>
      </c>
      <c r="B28" s="1">
        <v>1</v>
      </c>
      <c r="D28" s="1">
        <v>0</v>
      </c>
      <c r="H28" s="1">
        <v>0</v>
      </c>
      <c r="I28" s="1">
        <v>1</v>
      </c>
      <c r="N28" s="1">
        <v>1</v>
      </c>
      <c r="P28" s="1">
        <f t="shared" si="16"/>
        <v>1</v>
      </c>
      <c r="Q28" s="1">
        <v>1</v>
      </c>
      <c r="V28" s="1">
        <f t="shared" ref="V28:V29" si="21">D28+E28+H28+K28+P28+Q28+R28+S28+U28</f>
        <v>2</v>
      </c>
      <c r="W28" s="1">
        <f t="shared" ref="W28:W29" si="22">F28-E28+I28-H28+L28-K28+T28</f>
        <v>1</v>
      </c>
      <c r="X28" s="1">
        <f t="shared" ref="X28:X29" si="23">V28-W28</f>
        <v>1</v>
      </c>
      <c r="Y28" s="2">
        <f t="shared" ref="Y28:Y29" si="24">X28/V28</f>
        <v>0.5</v>
      </c>
    </row>
    <row r="29" spans="1:25" x14ac:dyDescent="0.2">
      <c r="A29" s="17" t="s">
        <v>75</v>
      </c>
      <c r="B29" s="1">
        <v>1</v>
      </c>
      <c r="D29" s="1">
        <v>9</v>
      </c>
      <c r="E29" s="1">
        <v>3</v>
      </c>
      <c r="F29" s="1">
        <v>3</v>
      </c>
      <c r="K29" s="1">
        <v>3</v>
      </c>
      <c r="L29" s="1">
        <v>3</v>
      </c>
      <c r="O29" s="1">
        <v>3</v>
      </c>
      <c r="P29" s="1">
        <f t="shared" si="16"/>
        <v>3</v>
      </c>
      <c r="Q29" s="1">
        <v>1</v>
      </c>
      <c r="S29" s="1">
        <v>1</v>
      </c>
      <c r="T29" s="1">
        <v>2</v>
      </c>
      <c r="V29" s="1">
        <f t="shared" si="21"/>
        <v>20</v>
      </c>
      <c r="W29" s="1">
        <f t="shared" si="22"/>
        <v>2</v>
      </c>
      <c r="X29" s="1">
        <f t="shared" si="23"/>
        <v>18</v>
      </c>
      <c r="Y29" s="2">
        <f t="shared" si="24"/>
        <v>0.9</v>
      </c>
    </row>
    <row r="30" spans="1:25" x14ac:dyDescent="0.2">
      <c r="A30" s="17"/>
      <c r="P30" s="1">
        <f t="shared" si="16"/>
        <v>0</v>
      </c>
      <c r="V30" s="1">
        <f t="shared" ref="V30:V32" si="25">D30+E30+H30+K30+P30+Q30+R30+S30+U30</f>
        <v>0</v>
      </c>
      <c r="W30" s="1">
        <f t="shared" ref="W30:W32" si="26">F30-E30+I30-H30+L30-K30+T30</f>
        <v>0</v>
      </c>
      <c r="X30" s="1">
        <f t="shared" ref="X30:X32" si="27">V30-W30</f>
        <v>0</v>
      </c>
      <c r="Y30" s="2" t="e">
        <f t="shared" ref="Y30:Y32" si="28">X30/V30</f>
        <v>#DIV/0!</v>
      </c>
    </row>
    <row r="31" spans="1:25" x14ac:dyDescent="0.2">
      <c r="A31" s="17" t="s">
        <v>75</v>
      </c>
      <c r="B31" s="1">
        <v>1</v>
      </c>
      <c r="D31" s="1">
        <v>2</v>
      </c>
      <c r="E31" s="1">
        <v>1</v>
      </c>
      <c r="F31" s="1">
        <v>3</v>
      </c>
      <c r="O31" s="1">
        <v>1</v>
      </c>
      <c r="P31" s="1">
        <f t="shared" si="16"/>
        <v>1</v>
      </c>
      <c r="V31" s="1">
        <f t="shared" si="25"/>
        <v>4</v>
      </c>
      <c r="W31" s="1">
        <f t="shared" si="26"/>
        <v>2</v>
      </c>
      <c r="X31" s="1">
        <f t="shared" si="27"/>
        <v>2</v>
      </c>
      <c r="Y31" s="2">
        <f t="shared" si="28"/>
        <v>0.5</v>
      </c>
    </row>
    <row r="32" spans="1:25" x14ac:dyDescent="0.2">
      <c r="A32" s="6"/>
      <c r="B32" s="4"/>
      <c r="C32" s="4"/>
      <c r="D32" s="4"/>
      <c r="E32" s="4"/>
      <c r="F32" s="4"/>
      <c r="G32" s="13"/>
      <c r="H32" s="4"/>
      <c r="I32" s="4"/>
      <c r="J32" s="13"/>
      <c r="K32" s="4"/>
      <c r="L32" s="4"/>
      <c r="M32" s="4"/>
      <c r="N32" s="4"/>
      <c r="O32" s="4"/>
      <c r="P32" s="1">
        <f t="shared" si="16"/>
        <v>0</v>
      </c>
      <c r="Q32" s="4"/>
      <c r="R32" s="4"/>
      <c r="S32" s="4"/>
      <c r="T32" s="4"/>
      <c r="U32" s="4"/>
      <c r="V32" s="1">
        <f t="shared" si="25"/>
        <v>0</v>
      </c>
      <c r="W32" s="1">
        <f t="shared" si="26"/>
        <v>0</v>
      </c>
      <c r="X32" s="1">
        <f t="shared" si="27"/>
        <v>0</v>
      </c>
      <c r="Y32" s="2" t="e">
        <f t="shared" si="28"/>
        <v>#DIV/0!</v>
      </c>
    </row>
    <row r="33" spans="1:25" x14ac:dyDescent="0.2">
      <c r="A33" t="s">
        <v>22</v>
      </c>
      <c r="B33" s="1">
        <f>SUM(B5:B32)</f>
        <v>26</v>
      </c>
      <c r="C33" s="15">
        <f>AVERAGE(D5:D32)</f>
        <v>1.875</v>
      </c>
      <c r="D33" s="1">
        <f>SUM(D5:D32)</f>
        <v>45</v>
      </c>
      <c r="E33" s="1">
        <f t="shared" ref="E33:F33" si="29">SUM(E5:E32)</f>
        <v>13</v>
      </c>
      <c r="F33" s="1">
        <f t="shared" si="29"/>
        <v>30</v>
      </c>
      <c r="G33" s="2">
        <f>E33/F33</f>
        <v>0.43333333333333335</v>
      </c>
      <c r="H33" s="1">
        <f>SUM(H5:H32)</f>
        <v>5</v>
      </c>
      <c r="I33" s="1">
        <f>SUM(I5:I32)</f>
        <v>23</v>
      </c>
      <c r="J33" s="2">
        <f>H33/I33</f>
        <v>0.21739130434782608</v>
      </c>
      <c r="K33" s="1">
        <f t="shared" ref="K33:X33" si="30">SUM(K5:K32)</f>
        <v>4</v>
      </c>
      <c r="L33" s="1">
        <f t="shared" si="30"/>
        <v>5</v>
      </c>
      <c r="M33" s="5">
        <f>K33/L33</f>
        <v>0.8</v>
      </c>
      <c r="N33" s="1">
        <f t="shared" si="30"/>
        <v>12</v>
      </c>
      <c r="O33" s="1">
        <f t="shared" si="30"/>
        <v>25</v>
      </c>
      <c r="P33" s="1">
        <f t="shared" si="30"/>
        <v>37</v>
      </c>
      <c r="Q33" s="1">
        <f t="shared" si="30"/>
        <v>34</v>
      </c>
      <c r="R33" s="1">
        <f t="shared" si="30"/>
        <v>2</v>
      </c>
      <c r="S33" s="1">
        <f t="shared" si="30"/>
        <v>14</v>
      </c>
      <c r="T33" s="1">
        <f t="shared" si="30"/>
        <v>22</v>
      </c>
      <c r="U33" s="1">
        <f t="shared" si="30"/>
        <v>0</v>
      </c>
      <c r="V33" s="1">
        <f t="shared" si="30"/>
        <v>154</v>
      </c>
      <c r="W33" s="1">
        <f t="shared" si="30"/>
        <v>58</v>
      </c>
      <c r="X33" s="1">
        <f t="shared" si="30"/>
        <v>96</v>
      </c>
      <c r="Y33" s="2">
        <f>X33/V33</f>
        <v>0.62337662337662336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1842F-E04E-EF4A-83BB-DC72E18D1111}">
  <dimension ref="A1:Y36"/>
  <sheetViews>
    <sheetView workbookViewId="0">
      <pane ySplit="1720" topLeftCell="A25" activePane="bottomLeft"/>
      <selection activeCell="B1" sqref="B1"/>
      <selection pane="bottomLeft" activeCell="A41" sqref="A41"/>
    </sheetView>
  </sheetViews>
  <sheetFormatPr baseColWidth="10" defaultRowHeight="16" x14ac:dyDescent="0.2"/>
  <cols>
    <col min="1" max="1" width="21.1640625" bestFit="1" customWidth="1"/>
    <col min="2" max="2" width="3.1640625" bestFit="1" customWidth="1"/>
    <col min="3" max="3" width="7.5" bestFit="1" customWidth="1"/>
    <col min="4" max="5" width="6.1640625" bestFit="1" customWidth="1"/>
    <col min="6" max="6" width="5.6640625" bestFit="1" customWidth="1"/>
    <col min="7" max="7" width="7.5" style="14" bestFit="1" customWidth="1"/>
    <col min="8" max="8" width="6.1640625" bestFit="1" customWidth="1"/>
    <col min="9" max="9" width="5.6640625" bestFit="1" customWidth="1"/>
    <col min="10" max="10" width="7.5" style="14" bestFit="1" customWidth="1"/>
    <col min="11" max="11" width="4.83203125" bestFit="1" customWidth="1"/>
    <col min="12" max="12" width="4.33203125" bestFit="1" customWidth="1"/>
    <col min="13" max="13" width="7.5" style="14" bestFit="1" customWidth="1"/>
    <col min="14" max="14" width="4.332031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8.33203125" bestFit="1" customWidth="1"/>
    <col min="23" max="23" width="6.1640625" bestFit="1" customWidth="1"/>
    <col min="24" max="24" width="5.33203125" bestFit="1" customWidth="1"/>
    <col min="25" max="25" width="8.6640625" customWidth="1"/>
  </cols>
  <sheetData>
    <row r="1" spans="1:25" x14ac:dyDescent="0.2">
      <c r="A1" t="s">
        <v>58</v>
      </c>
    </row>
    <row r="3" spans="1:25" x14ac:dyDescent="0.2">
      <c r="N3" t="s">
        <v>23</v>
      </c>
      <c r="V3" s="1" t="s">
        <v>35</v>
      </c>
      <c r="W3" s="1" t="s">
        <v>36</v>
      </c>
      <c r="X3" s="1"/>
      <c r="Y3" s="1" t="s">
        <v>38</v>
      </c>
    </row>
    <row r="4" spans="1:25" x14ac:dyDescent="0.2">
      <c r="A4" s="1" t="s">
        <v>24</v>
      </c>
      <c r="B4" s="1" t="s">
        <v>4</v>
      </c>
      <c r="C4" s="1" t="s">
        <v>5</v>
      </c>
      <c r="D4" s="1" t="s">
        <v>6</v>
      </c>
      <c r="E4" s="1" t="s">
        <v>25</v>
      </c>
      <c r="F4" s="1" t="s">
        <v>26</v>
      </c>
      <c r="G4" s="2" t="s">
        <v>9</v>
      </c>
      <c r="H4" s="1" t="s">
        <v>27</v>
      </c>
      <c r="I4" s="1" t="s">
        <v>28</v>
      </c>
      <c r="J4" s="2" t="s">
        <v>10</v>
      </c>
      <c r="K4" s="1" t="s">
        <v>11</v>
      </c>
      <c r="L4" s="1" t="s">
        <v>12</v>
      </c>
      <c r="M4" s="2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  <c r="V4" s="1" t="s">
        <v>34</v>
      </c>
      <c r="W4" s="1" t="s">
        <v>34</v>
      </c>
      <c r="X4" s="1" t="s">
        <v>37</v>
      </c>
      <c r="Y4" s="1" t="s">
        <v>39</v>
      </c>
    </row>
    <row r="5" spans="1:25" x14ac:dyDescent="0.2">
      <c r="A5" s="1" t="s">
        <v>54</v>
      </c>
      <c r="B5" s="1">
        <v>1</v>
      </c>
      <c r="C5" s="1"/>
      <c r="D5" s="1">
        <v>8</v>
      </c>
      <c r="E5" s="1">
        <v>0</v>
      </c>
      <c r="F5" s="1">
        <v>0</v>
      </c>
      <c r="G5" s="2" t="e">
        <f t="shared" ref="G5" si="0">E5/F5</f>
        <v>#DIV/0!</v>
      </c>
      <c r="H5" s="1">
        <v>2</v>
      </c>
      <c r="I5" s="1">
        <v>5</v>
      </c>
      <c r="J5" s="2">
        <f t="shared" ref="J5" si="1">H5/I5</f>
        <v>0.4</v>
      </c>
      <c r="K5" s="1">
        <v>2</v>
      </c>
      <c r="L5" s="1">
        <v>2</v>
      </c>
      <c r="M5" s="2"/>
      <c r="N5" s="1"/>
      <c r="O5" s="1">
        <v>2</v>
      </c>
      <c r="P5" s="1">
        <f t="shared" ref="P5:P35" si="2">N5+O5</f>
        <v>2</v>
      </c>
      <c r="Q5" s="1"/>
      <c r="R5" s="1"/>
      <c r="S5" s="1">
        <v>2</v>
      </c>
      <c r="T5" s="1"/>
      <c r="U5" s="1"/>
      <c r="V5" s="1">
        <f t="shared" ref="V5:V17" si="3">D5+E5+H5+K5+P5+Q5+R5+S5+U5</f>
        <v>16</v>
      </c>
      <c r="W5" s="1">
        <f t="shared" ref="W5:W17" si="4">F5-E5+I5-H5+L5-K5+T5</f>
        <v>3</v>
      </c>
      <c r="X5" s="1">
        <f t="shared" ref="X5:X17" si="5">V5-W5</f>
        <v>13</v>
      </c>
      <c r="Y5" s="2">
        <f t="shared" ref="Y5" si="6">X5/V5</f>
        <v>0.8125</v>
      </c>
    </row>
    <row r="6" spans="1:25" x14ac:dyDescent="0.2">
      <c r="A6" s="11" t="s">
        <v>59</v>
      </c>
      <c r="B6" s="1">
        <v>1</v>
      </c>
      <c r="C6" s="1"/>
      <c r="D6" s="1">
        <v>2</v>
      </c>
      <c r="E6" s="1">
        <v>1</v>
      </c>
      <c r="F6" s="1">
        <v>1</v>
      </c>
      <c r="G6" s="2"/>
      <c r="H6" s="1">
        <v>0</v>
      </c>
      <c r="I6" s="1">
        <v>1</v>
      </c>
      <c r="J6" s="2"/>
      <c r="K6" s="1"/>
      <c r="L6" s="1"/>
      <c r="M6" s="2"/>
      <c r="N6" s="1">
        <v>3</v>
      </c>
      <c r="O6" s="1">
        <v>2</v>
      </c>
      <c r="P6" s="1">
        <f t="shared" si="2"/>
        <v>5</v>
      </c>
      <c r="Q6" s="1"/>
      <c r="R6" s="1">
        <v>1</v>
      </c>
      <c r="S6" s="1">
        <v>1</v>
      </c>
      <c r="T6" s="1">
        <v>1</v>
      </c>
      <c r="U6" s="1"/>
      <c r="V6" s="1">
        <f t="shared" si="3"/>
        <v>10</v>
      </c>
      <c r="W6" s="1">
        <f t="shared" si="4"/>
        <v>2</v>
      </c>
      <c r="X6" s="1">
        <f t="shared" si="5"/>
        <v>8</v>
      </c>
      <c r="Y6" s="2">
        <f t="shared" ref="Y6:Y17" si="7">X6/V6</f>
        <v>0.8</v>
      </c>
    </row>
    <row r="7" spans="1:25" x14ac:dyDescent="0.2">
      <c r="A7" s="10" t="s">
        <v>61</v>
      </c>
      <c r="B7" s="1">
        <v>1</v>
      </c>
      <c r="C7" s="1"/>
      <c r="D7" s="1">
        <v>21</v>
      </c>
      <c r="E7" s="1">
        <v>1</v>
      </c>
      <c r="F7" s="1">
        <v>3</v>
      </c>
      <c r="G7" s="2"/>
      <c r="H7" s="1">
        <v>5</v>
      </c>
      <c r="I7" s="1">
        <v>11</v>
      </c>
      <c r="J7" s="2"/>
      <c r="K7" s="1">
        <v>1</v>
      </c>
      <c r="L7" s="1">
        <v>2</v>
      </c>
      <c r="M7" s="2"/>
      <c r="N7" s="1">
        <v>3</v>
      </c>
      <c r="O7" s="1">
        <v>6</v>
      </c>
      <c r="P7" s="1">
        <f t="shared" si="2"/>
        <v>9</v>
      </c>
      <c r="Q7" s="1">
        <v>2</v>
      </c>
      <c r="R7" s="1"/>
      <c r="S7" s="1"/>
      <c r="T7" s="1">
        <v>3</v>
      </c>
      <c r="U7" s="1"/>
      <c r="V7" s="1">
        <f t="shared" si="3"/>
        <v>39</v>
      </c>
      <c r="W7" s="1">
        <f t="shared" si="4"/>
        <v>12</v>
      </c>
      <c r="X7" s="1">
        <f t="shared" si="5"/>
        <v>27</v>
      </c>
      <c r="Y7" s="2">
        <f t="shared" si="7"/>
        <v>0.69230769230769229</v>
      </c>
    </row>
    <row r="8" spans="1:25" x14ac:dyDescent="0.2">
      <c r="A8" s="10" t="s">
        <v>63</v>
      </c>
      <c r="B8" s="1">
        <v>1</v>
      </c>
      <c r="C8" s="1"/>
      <c r="D8" s="1">
        <v>8</v>
      </c>
      <c r="E8" s="1">
        <v>1</v>
      </c>
      <c r="F8" s="1">
        <v>2</v>
      </c>
      <c r="G8" s="2"/>
      <c r="H8" s="1">
        <v>2</v>
      </c>
      <c r="I8" s="1">
        <v>7</v>
      </c>
      <c r="J8" s="2"/>
      <c r="K8" s="1"/>
      <c r="L8" s="1"/>
      <c r="M8" s="2"/>
      <c r="N8" s="1">
        <v>1</v>
      </c>
      <c r="O8" s="1">
        <v>2</v>
      </c>
      <c r="P8" s="1">
        <f t="shared" si="2"/>
        <v>3</v>
      </c>
      <c r="Q8" s="1">
        <v>2</v>
      </c>
      <c r="R8" s="1">
        <v>2</v>
      </c>
      <c r="S8" s="1">
        <v>4</v>
      </c>
      <c r="T8" s="1"/>
      <c r="U8" s="1"/>
      <c r="V8" s="1">
        <f t="shared" si="3"/>
        <v>22</v>
      </c>
      <c r="W8" s="1">
        <f t="shared" si="4"/>
        <v>6</v>
      </c>
      <c r="X8" s="1">
        <f t="shared" si="5"/>
        <v>16</v>
      </c>
      <c r="Y8" s="2">
        <f t="shared" si="7"/>
        <v>0.72727272727272729</v>
      </c>
    </row>
    <row r="9" spans="1:25" x14ac:dyDescent="0.2">
      <c r="A9" s="10" t="s">
        <v>65</v>
      </c>
      <c r="B9" s="1">
        <v>1</v>
      </c>
      <c r="C9" s="1"/>
      <c r="D9" s="1">
        <v>8</v>
      </c>
      <c r="E9" s="1">
        <v>1</v>
      </c>
      <c r="F9" s="1">
        <v>2</v>
      </c>
      <c r="G9" s="2"/>
      <c r="H9" s="1">
        <v>2</v>
      </c>
      <c r="I9" s="1">
        <v>4</v>
      </c>
      <c r="J9" s="2"/>
      <c r="K9" s="1"/>
      <c r="L9" s="1"/>
      <c r="M9" s="2"/>
      <c r="N9" s="1"/>
      <c r="O9" s="1">
        <v>3</v>
      </c>
      <c r="P9" s="1">
        <f t="shared" si="2"/>
        <v>3</v>
      </c>
      <c r="Q9" s="1">
        <v>1</v>
      </c>
      <c r="R9" s="1"/>
      <c r="S9" s="1">
        <v>1</v>
      </c>
      <c r="T9" s="1"/>
      <c r="U9" s="1"/>
      <c r="V9" s="1">
        <f t="shared" si="3"/>
        <v>16</v>
      </c>
      <c r="W9" s="1">
        <f t="shared" si="4"/>
        <v>3</v>
      </c>
      <c r="X9" s="1">
        <f t="shared" si="5"/>
        <v>13</v>
      </c>
      <c r="Y9" s="2">
        <f t="shared" si="7"/>
        <v>0.8125</v>
      </c>
    </row>
    <row r="10" spans="1:25" x14ac:dyDescent="0.2">
      <c r="A10" s="21" t="s">
        <v>66</v>
      </c>
      <c r="B10" s="1">
        <v>1</v>
      </c>
      <c r="C10" s="1"/>
      <c r="D10" s="1">
        <v>3</v>
      </c>
      <c r="E10" s="1">
        <v>0</v>
      </c>
      <c r="F10" s="1">
        <v>1</v>
      </c>
      <c r="G10" s="2"/>
      <c r="H10" s="1">
        <v>1</v>
      </c>
      <c r="I10" s="1">
        <v>4</v>
      </c>
      <c r="J10" s="2"/>
      <c r="K10" s="1"/>
      <c r="L10" s="1"/>
      <c r="M10" s="2"/>
      <c r="N10" s="1">
        <v>1</v>
      </c>
      <c r="O10" s="1">
        <v>1</v>
      </c>
      <c r="P10" s="1">
        <f t="shared" si="2"/>
        <v>2</v>
      </c>
      <c r="Q10" s="1">
        <v>1</v>
      </c>
      <c r="R10" s="1"/>
      <c r="S10" s="1"/>
      <c r="T10" s="1">
        <v>1</v>
      </c>
      <c r="U10" s="1"/>
      <c r="V10" s="1">
        <f t="shared" si="3"/>
        <v>7</v>
      </c>
      <c r="W10" s="1">
        <f t="shared" si="4"/>
        <v>5</v>
      </c>
      <c r="X10" s="1">
        <f t="shared" si="5"/>
        <v>2</v>
      </c>
      <c r="Y10" s="2">
        <f t="shared" si="7"/>
        <v>0.2857142857142857</v>
      </c>
    </row>
    <row r="11" spans="1:25" x14ac:dyDescent="0.2">
      <c r="A11" s="1" t="s">
        <v>59</v>
      </c>
      <c r="B11" s="1">
        <v>1</v>
      </c>
      <c r="C11" s="1"/>
      <c r="D11" s="1">
        <v>16</v>
      </c>
      <c r="E11" s="1">
        <v>3</v>
      </c>
      <c r="F11" s="1">
        <v>3</v>
      </c>
      <c r="G11" s="2"/>
      <c r="H11" s="1">
        <v>3</v>
      </c>
      <c r="I11" s="1">
        <v>11</v>
      </c>
      <c r="J11" s="2"/>
      <c r="K11" s="1"/>
      <c r="L11" s="1"/>
      <c r="M11" s="2"/>
      <c r="N11" s="1">
        <v>4</v>
      </c>
      <c r="O11" s="1">
        <v>5</v>
      </c>
      <c r="P11" s="1">
        <f t="shared" si="2"/>
        <v>9</v>
      </c>
      <c r="Q11" s="1">
        <v>2</v>
      </c>
      <c r="R11" s="1"/>
      <c r="S11" s="1">
        <v>1</v>
      </c>
      <c r="T11" s="1">
        <v>1</v>
      </c>
      <c r="U11" s="1"/>
      <c r="V11" s="1">
        <f t="shared" si="3"/>
        <v>34</v>
      </c>
      <c r="W11" s="1">
        <f t="shared" si="4"/>
        <v>9</v>
      </c>
      <c r="X11" s="1">
        <f t="shared" si="5"/>
        <v>25</v>
      </c>
      <c r="Y11" s="2">
        <f t="shared" si="7"/>
        <v>0.73529411764705888</v>
      </c>
    </row>
    <row r="12" spans="1:25" x14ac:dyDescent="0.2">
      <c r="A12" s="10" t="s">
        <v>67</v>
      </c>
      <c r="B12" s="1">
        <v>1</v>
      </c>
      <c r="C12" s="1"/>
      <c r="D12" s="1">
        <v>5</v>
      </c>
      <c r="E12" s="1">
        <v>1</v>
      </c>
      <c r="F12" s="1">
        <v>2</v>
      </c>
      <c r="G12" s="2"/>
      <c r="H12" s="1">
        <v>1</v>
      </c>
      <c r="I12" s="1">
        <v>5</v>
      </c>
      <c r="J12" s="2"/>
      <c r="K12" s="1"/>
      <c r="L12" s="1"/>
      <c r="M12" s="2"/>
      <c r="N12" s="1">
        <v>1</v>
      </c>
      <c r="O12" s="1"/>
      <c r="P12" s="1">
        <f t="shared" si="2"/>
        <v>1</v>
      </c>
      <c r="Q12" s="1"/>
      <c r="R12" s="1"/>
      <c r="S12" s="1">
        <v>1</v>
      </c>
      <c r="T12" s="1">
        <v>1</v>
      </c>
      <c r="U12" s="1"/>
      <c r="V12" s="1">
        <f t="shared" si="3"/>
        <v>9</v>
      </c>
      <c r="W12" s="1">
        <f t="shared" si="4"/>
        <v>6</v>
      </c>
      <c r="X12" s="1">
        <f t="shared" si="5"/>
        <v>3</v>
      </c>
      <c r="Y12" s="2">
        <f t="shared" si="7"/>
        <v>0.33333333333333331</v>
      </c>
    </row>
    <row r="13" spans="1:25" x14ac:dyDescent="0.2">
      <c r="A13" s="12" t="s">
        <v>70</v>
      </c>
      <c r="B13" s="1">
        <v>1</v>
      </c>
      <c r="C13" s="1"/>
      <c r="D13" s="1">
        <v>2</v>
      </c>
      <c r="E13" s="1">
        <v>1</v>
      </c>
      <c r="F13" s="1">
        <v>1</v>
      </c>
      <c r="G13" s="2"/>
      <c r="H13" s="1">
        <v>0</v>
      </c>
      <c r="I13" s="1">
        <v>5</v>
      </c>
      <c r="J13" s="2"/>
      <c r="K13" s="1"/>
      <c r="L13" s="1"/>
      <c r="M13" s="2"/>
      <c r="N13" s="1">
        <v>2</v>
      </c>
      <c r="O13" s="1">
        <v>2</v>
      </c>
      <c r="P13" s="1">
        <f t="shared" si="2"/>
        <v>4</v>
      </c>
      <c r="Q13" s="1"/>
      <c r="R13" s="1"/>
      <c r="S13" s="1">
        <v>1</v>
      </c>
      <c r="T13" s="1">
        <v>2</v>
      </c>
      <c r="U13" s="1"/>
      <c r="V13" s="1">
        <f t="shared" si="3"/>
        <v>8</v>
      </c>
      <c r="W13" s="1">
        <f t="shared" si="4"/>
        <v>7</v>
      </c>
      <c r="X13" s="1">
        <f t="shared" si="5"/>
        <v>1</v>
      </c>
      <c r="Y13" s="2">
        <f t="shared" si="7"/>
        <v>0.125</v>
      </c>
    </row>
    <row r="14" spans="1:25" x14ac:dyDescent="0.2">
      <c r="A14" s="12" t="s">
        <v>72</v>
      </c>
      <c r="B14" s="1">
        <v>1</v>
      </c>
      <c r="C14" s="1"/>
      <c r="D14" s="1">
        <v>2</v>
      </c>
      <c r="E14" s="1">
        <v>1</v>
      </c>
      <c r="F14" s="1">
        <v>1</v>
      </c>
      <c r="G14" s="2"/>
      <c r="H14" s="1">
        <v>0</v>
      </c>
      <c r="I14" s="1">
        <v>2</v>
      </c>
      <c r="J14" s="2"/>
      <c r="K14" s="1">
        <v>0</v>
      </c>
      <c r="L14" s="1">
        <v>2</v>
      </c>
      <c r="M14" s="2"/>
      <c r="N14" s="1">
        <v>2</v>
      </c>
      <c r="O14" s="1">
        <v>2</v>
      </c>
      <c r="P14" s="1">
        <f t="shared" si="2"/>
        <v>4</v>
      </c>
      <c r="Q14" s="1"/>
      <c r="R14" s="1"/>
      <c r="S14" s="1">
        <v>2</v>
      </c>
      <c r="T14" s="1">
        <v>2</v>
      </c>
      <c r="U14" s="1"/>
      <c r="V14" s="1">
        <f t="shared" si="3"/>
        <v>9</v>
      </c>
      <c r="W14" s="1">
        <f t="shared" si="4"/>
        <v>6</v>
      </c>
      <c r="X14" s="1">
        <f t="shared" si="5"/>
        <v>3</v>
      </c>
      <c r="Y14" s="2">
        <f t="shared" si="7"/>
        <v>0.33333333333333331</v>
      </c>
    </row>
    <row r="15" spans="1:25" x14ac:dyDescent="0.2">
      <c r="A15" s="21" t="s">
        <v>74</v>
      </c>
      <c r="B15" s="1">
        <v>1</v>
      </c>
      <c r="C15" s="1"/>
      <c r="D15" s="1">
        <v>2</v>
      </c>
      <c r="E15" s="1">
        <v>1</v>
      </c>
      <c r="F15" s="1">
        <v>1</v>
      </c>
      <c r="G15" s="2"/>
      <c r="H15" s="1">
        <v>0</v>
      </c>
      <c r="I15" s="1">
        <v>1</v>
      </c>
      <c r="J15" s="2"/>
      <c r="K15" s="1"/>
      <c r="L15" s="1"/>
      <c r="M15" s="2"/>
      <c r="N15" s="1">
        <v>1</v>
      </c>
      <c r="O15" s="1"/>
      <c r="P15" s="1">
        <f t="shared" si="2"/>
        <v>1</v>
      </c>
      <c r="Q15" s="1"/>
      <c r="R15" s="1">
        <v>1</v>
      </c>
      <c r="S15" s="1"/>
      <c r="T15" s="1">
        <v>2</v>
      </c>
      <c r="U15" s="1"/>
      <c r="V15" s="1">
        <f t="shared" si="3"/>
        <v>5</v>
      </c>
      <c r="W15" s="1">
        <f t="shared" si="4"/>
        <v>3</v>
      </c>
      <c r="X15" s="1">
        <f t="shared" si="5"/>
        <v>2</v>
      </c>
      <c r="Y15" s="2">
        <f t="shared" si="7"/>
        <v>0.4</v>
      </c>
    </row>
    <row r="16" spans="1:25" x14ac:dyDescent="0.2">
      <c r="A16" s="17" t="s">
        <v>75</v>
      </c>
      <c r="B16" s="1">
        <v>1</v>
      </c>
      <c r="C16" s="1"/>
      <c r="D16" s="1">
        <v>0</v>
      </c>
      <c r="E16" s="1"/>
      <c r="F16" s="1"/>
      <c r="G16" s="2"/>
      <c r="H16" s="1"/>
      <c r="I16" s="1"/>
      <c r="J16" s="2"/>
      <c r="K16" s="1"/>
      <c r="L16" s="1"/>
      <c r="M16" s="2"/>
      <c r="N16" s="1"/>
      <c r="O16" s="1"/>
      <c r="P16" s="1">
        <f t="shared" si="2"/>
        <v>0</v>
      </c>
      <c r="Q16" s="1"/>
      <c r="R16" s="1"/>
      <c r="S16" s="1"/>
      <c r="T16" s="1">
        <v>1</v>
      </c>
      <c r="U16" s="1"/>
      <c r="V16" s="1">
        <f t="shared" si="3"/>
        <v>0</v>
      </c>
      <c r="W16" s="1">
        <f t="shared" si="4"/>
        <v>1</v>
      </c>
      <c r="X16" s="1">
        <f t="shared" si="5"/>
        <v>-1</v>
      </c>
      <c r="Y16" s="2" t="e">
        <f t="shared" si="7"/>
        <v>#DIV/0!</v>
      </c>
    </row>
    <row r="17" spans="1:25" x14ac:dyDescent="0.2">
      <c r="A17" s="17" t="s">
        <v>76</v>
      </c>
      <c r="B17" s="1">
        <v>1</v>
      </c>
      <c r="C17" s="1"/>
      <c r="D17" s="1">
        <v>2</v>
      </c>
      <c r="E17" s="1">
        <v>1</v>
      </c>
      <c r="F17" s="1">
        <v>1</v>
      </c>
      <c r="G17" s="2"/>
      <c r="H17" s="1">
        <v>0</v>
      </c>
      <c r="I17" s="1">
        <v>1</v>
      </c>
      <c r="J17" s="2"/>
      <c r="K17" s="1"/>
      <c r="L17" s="1"/>
      <c r="M17" s="2"/>
      <c r="N17" s="1">
        <v>2</v>
      </c>
      <c r="O17" s="1">
        <v>2</v>
      </c>
      <c r="P17" s="1">
        <f t="shared" si="2"/>
        <v>4</v>
      </c>
      <c r="Q17" s="1">
        <v>2</v>
      </c>
      <c r="R17" s="1"/>
      <c r="S17" s="1"/>
      <c r="T17" s="1">
        <v>1</v>
      </c>
      <c r="U17" s="1"/>
      <c r="V17" s="1">
        <f t="shared" si="3"/>
        <v>9</v>
      </c>
      <c r="W17" s="1">
        <f t="shared" si="4"/>
        <v>2</v>
      </c>
      <c r="X17" s="1">
        <f t="shared" si="5"/>
        <v>7</v>
      </c>
      <c r="Y17" s="2">
        <f t="shared" si="7"/>
        <v>0.77777777777777779</v>
      </c>
    </row>
    <row r="18" spans="1:25" x14ac:dyDescent="0.2">
      <c r="A18" s="7" t="s">
        <v>51</v>
      </c>
      <c r="B18" s="1">
        <v>1</v>
      </c>
      <c r="C18" s="1"/>
      <c r="D18" s="1">
        <v>0</v>
      </c>
      <c r="E18" s="1"/>
      <c r="F18" s="1"/>
      <c r="G18" s="2"/>
      <c r="H18" s="1">
        <v>0</v>
      </c>
      <c r="I18" s="1">
        <v>1</v>
      </c>
      <c r="J18" s="2"/>
      <c r="K18" s="1"/>
      <c r="L18" s="1"/>
      <c r="M18" s="2"/>
      <c r="N18" s="1"/>
      <c r="O18" s="1"/>
      <c r="P18" s="1">
        <f t="shared" si="2"/>
        <v>0</v>
      </c>
      <c r="Q18" s="1"/>
      <c r="R18" s="1"/>
      <c r="S18" s="1"/>
      <c r="T18" s="1"/>
      <c r="U18" s="1"/>
      <c r="V18" s="1">
        <f t="shared" ref="V18:V21" si="8">D18+E18+H18+K18+P18+Q18+R18+S18+U18</f>
        <v>0</v>
      </c>
      <c r="W18" s="1">
        <f t="shared" ref="W18:W21" si="9">F18-E18+I18-H18+L18-K18+T18</f>
        <v>1</v>
      </c>
      <c r="X18" s="1">
        <f t="shared" ref="X18:X21" si="10">V18-W18</f>
        <v>-1</v>
      </c>
      <c r="Y18" s="2" t="e">
        <f t="shared" ref="Y18:Y21" si="11">X18/V18</f>
        <v>#DIV/0!</v>
      </c>
    </row>
    <row r="19" spans="1:25" x14ac:dyDescent="0.2">
      <c r="A19" s="17" t="s">
        <v>80</v>
      </c>
      <c r="B19" s="1">
        <v>1</v>
      </c>
      <c r="C19" s="1"/>
      <c r="D19" s="1">
        <v>0</v>
      </c>
      <c r="E19" s="1"/>
      <c r="F19" s="1"/>
      <c r="G19" s="2"/>
      <c r="H19" s="1"/>
      <c r="I19" s="1"/>
      <c r="J19" s="2"/>
      <c r="K19" s="1"/>
      <c r="L19" s="1"/>
      <c r="M19" s="2"/>
      <c r="N19" s="1"/>
      <c r="O19" s="1"/>
      <c r="P19" s="1">
        <f t="shared" si="2"/>
        <v>0</v>
      </c>
      <c r="Q19" s="1"/>
      <c r="R19" s="1"/>
      <c r="S19" s="1"/>
      <c r="T19" s="1"/>
      <c r="U19" s="1"/>
      <c r="V19" s="1">
        <f t="shared" si="8"/>
        <v>0</v>
      </c>
      <c r="W19" s="1">
        <f t="shared" si="9"/>
        <v>0</v>
      </c>
      <c r="X19" s="1">
        <f t="shared" si="10"/>
        <v>0</v>
      </c>
      <c r="Y19" s="2" t="e">
        <f t="shared" si="11"/>
        <v>#DIV/0!</v>
      </c>
    </row>
    <row r="20" spans="1:25" x14ac:dyDescent="0.2">
      <c r="A20" s="7" t="s">
        <v>54</v>
      </c>
      <c r="B20" s="1">
        <v>1</v>
      </c>
      <c r="C20" s="1"/>
      <c r="D20" s="1"/>
      <c r="E20" s="1"/>
      <c r="F20" s="1"/>
      <c r="G20" s="2"/>
      <c r="H20" s="1">
        <v>0</v>
      </c>
      <c r="I20" s="1">
        <v>1</v>
      </c>
      <c r="J20" s="2"/>
      <c r="K20" s="1"/>
      <c r="L20" s="1"/>
      <c r="M20" s="2"/>
      <c r="N20" s="1"/>
      <c r="O20" s="1"/>
      <c r="P20" s="1">
        <f t="shared" si="2"/>
        <v>0</v>
      </c>
      <c r="Q20" s="1"/>
      <c r="R20" s="1"/>
      <c r="S20" s="1"/>
      <c r="T20" s="1"/>
      <c r="U20" s="1"/>
      <c r="V20" s="1">
        <f t="shared" si="8"/>
        <v>0</v>
      </c>
      <c r="W20" s="1">
        <f t="shared" si="9"/>
        <v>1</v>
      </c>
      <c r="X20" s="1">
        <f t="shared" si="10"/>
        <v>-1</v>
      </c>
      <c r="Y20" s="2" t="e">
        <f t="shared" si="11"/>
        <v>#DIV/0!</v>
      </c>
    </row>
    <row r="21" spans="1:25" x14ac:dyDescent="0.2">
      <c r="A21" s="17" t="s">
        <v>82</v>
      </c>
      <c r="B21" s="1">
        <v>1</v>
      </c>
      <c r="C21" s="1"/>
      <c r="D21" s="1">
        <v>7</v>
      </c>
      <c r="E21" s="1">
        <v>2</v>
      </c>
      <c r="F21" s="1">
        <v>5</v>
      </c>
      <c r="G21" s="2"/>
      <c r="H21" s="1">
        <v>1</v>
      </c>
      <c r="I21" s="1">
        <v>6</v>
      </c>
      <c r="J21" s="2"/>
      <c r="K21" s="1"/>
      <c r="L21" s="1"/>
      <c r="M21" s="2"/>
      <c r="N21" s="1">
        <v>6</v>
      </c>
      <c r="O21" s="1">
        <v>8</v>
      </c>
      <c r="P21" s="1">
        <f t="shared" si="2"/>
        <v>14</v>
      </c>
      <c r="Q21" s="1">
        <v>6</v>
      </c>
      <c r="R21" s="1">
        <v>1</v>
      </c>
      <c r="S21" s="1">
        <v>5</v>
      </c>
      <c r="T21" s="1">
        <v>0</v>
      </c>
      <c r="U21" s="1"/>
      <c r="V21" s="1">
        <f t="shared" si="8"/>
        <v>36</v>
      </c>
      <c r="W21" s="1">
        <f t="shared" si="9"/>
        <v>8</v>
      </c>
      <c r="X21" s="1">
        <f t="shared" si="10"/>
        <v>28</v>
      </c>
      <c r="Y21" s="2">
        <f t="shared" si="11"/>
        <v>0.77777777777777779</v>
      </c>
    </row>
    <row r="22" spans="1:25" x14ac:dyDescent="0.2">
      <c r="A22" s="7" t="s">
        <v>83</v>
      </c>
      <c r="B22" s="1">
        <v>1</v>
      </c>
      <c r="C22" s="1"/>
      <c r="D22" s="1">
        <v>6</v>
      </c>
      <c r="E22" s="1">
        <v>0</v>
      </c>
      <c r="F22" s="1">
        <v>1</v>
      </c>
      <c r="G22" s="2"/>
      <c r="H22" s="1">
        <v>2</v>
      </c>
      <c r="I22" s="1">
        <v>8</v>
      </c>
      <c r="J22" s="2"/>
      <c r="K22" s="1"/>
      <c r="L22" s="1"/>
      <c r="M22" s="2"/>
      <c r="N22" s="1"/>
      <c r="O22" s="1">
        <v>1</v>
      </c>
      <c r="P22" s="1">
        <f t="shared" si="2"/>
        <v>1</v>
      </c>
      <c r="Q22" s="1">
        <v>1</v>
      </c>
      <c r="R22" s="1">
        <v>1</v>
      </c>
      <c r="S22" s="1">
        <v>2</v>
      </c>
      <c r="T22" s="1">
        <v>1</v>
      </c>
      <c r="U22" s="1"/>
      <c r="V22" s="1">
        <f t="shared" ref="V22:V30" si="12">D22+E22+H22+K22+P22+Q22+R22+S22+U22</f>
        <v>13</v>
      </c>
      <c r="W22" s="1">
        <f t="shared" ref="W22:W30" si="13">F22-E22+I22-H22+L22-K22+T22</f>
        <v>8</v>
      </c>
      <c r="X22" s="1">
        <f t="shared" ref="X22:X30" si="14">V22-W22</f>
        <v>5</v>
      </c>
      <c r="Y22" s="2">
        <f t="shared" ref="Y22:Y30" si="15">X22/V22</f>
        <v>0.38461538461538464</v>
      </c>
    </row>
    <row r="23" spans="1:25" x14ac:dyDescent="0.2">
      <c r="A23" s="21" t="s">
        <v>84</v>
      </c>
      <c r="B23" s="1">
        <v>1</v>
      </c>
      <c r="C23" s="1"/>
      <c r="D23" s="1">
        <v>15</v>
      </c>
      <c r="E23" s="1"/>
      <c r="F23" s="1"/>
      <c r="G23" s="2"/>
      <c r="H23" s="1">
        <v>5</v>
      </c>
      <c r="I23" s="1">
        <v>9</v>
      </c>
      <c r="J23" s="2"/>
      <c r="K23" s="1"/>
      <c r="L23" s="1"/>
      <c r="M23" s="2"/>
      <c r="N23" s="1"/>
      <c r="O23" s="1">
        <v>2</v>
      </c>
      <c r="P23" s="1">
        <f t="shared" si="2"/>
        <v>2</v>
      </c>
      <c r="Q23" s="1">
        <v>3</v>
      </c>
      <c r="R23" s="1">
        <v>1</v>
      </c>
      <c r="S23" s="1">
        <v>3</v>
      </c>
      <c r="T23" s="1"/>
      <c r="U23" s="1"/>
      <c r="V23" s="1">
        <f t="shared" si="12"/>
        <v>29</v>
      </c>
      <c r="W23" s="1">
        <f t="shared" si="13"/>
        <v>4</v>
      </c>
      <c r="X23" s="1">
        <f t="shared" si="14"/>
        <v>25</v>
      </c>
      <c r="Y23" s="2">
        <f t="shared" si="15"/>
        <v>0.86206896551724133</v>
      </c>
    </row>
    <row r="24" spans="1:25" x14ac:dyDescent="0.2">
      <c r="A24" s="10" t="s">
        <v>85</v>
      </c>
      <c r="B24" s="1">
        <v>1</v>
      </c>
      <c r="C24" s="1"/>
      <c r="D24" s="1">
        <v>3</v>
      </c>
      <c r="E24" s="1"/>
      <c r="F24" s="1"/>
      <c r="G24" s="2"/>
      <c r="H24" s="1">
        <v>1</v>
      </c>
      <c r="I24" s="1">
        <v>4</v>
      </c>
      <c r="J24" s="2"/>
      <c r="K24" s="1"/>
      <c r="L24" s="1"/>
      <c r="M24" s="2"/>
      <c r="N24" s="1"/>
      <c r="O24" s="1">
        <v>2</v>
      </c>
      <c r="P24" s="1">
        <f t="shared" si="2"/>
        <v>2</v>
      </c>
      <c r="Q24" s="1"/>
      <c r="R24" s="1"/>
      <c r="S24" s="1">
        <v>1</v>
      </c>
      <c r="T24" s="1">
        <v>1</v>
      </c>
      <c r="U24" s="1"/>
      <c r="V24" s="1">
        <f t="shared" si="12"/>
        <v>7</v>
      </c>
      <c r="W24" s="1">
        <f t="shared" si="13"/>
        <v>4</v>
      </c>
      <c r="X24" s="1">
        <f t="shared" si="14"/>
        <v>3</v>
      </c>
      <c r="Y24" s="2">
        <f t="shared" si="15"/>
        <v>0.42857142857142855</v>
      </c>
    </row>
    <row r="25" spans="1:25" x14ac:dyDescent="0.2">
      <c r="A25" s="17" t="s">
        <v>82</v>
      </c>
      <c r="B25" s="1">
        <v>1</v>
      </c>
      <c r="C25" s="1"/>
      <c r="D25" s="1">
        <v>10</v>
      </c>
      <c r="E25" s="1">
        <v>2</v>
      </c>
      <c r="F25" s="1">
        <v>4</v>
      </c>
      <c r="G25" s="2"/>
      <c r="H25" s="1">
        <v>2</v>
      </c>
      <c r="I25" s="1">
        <v>4</v>
      </c>
      <c r="J25" s="2"/>
      <c r="K25" s="1"/>
      <c r="L25" s="1"/>
      <c r="M25" s="2"/>
      <c r="N25" s="1">
        <v>2</v>
      </c>
      <c r="O25" s="1">
        <v>4</v>
      </c>
      <c r="P25" s="1">
        <f t="shared" si="2"/>
        <v>6</v>
      </c>
      <c r="Q25" s="1">
        <v>2</v>
      </c>
      <c r="R25" s="1">
        <v>1</v>
      </c>
      <c r="S25" s="1"/>
      <c r="T25" s="1"/>
      <c r="U25" s="1"/>
      <c r="V25" s="1">
        <f t="shared" si="12"/>
        <v>23</v>
      </c>
      <c r="W25" s="1">
        <f t="shared" si="13"/>
        <v>4</v>
      </c>
      <c r="X25" s="1">
        <f t="shared" si="14"/>
        <v>19</v>
      </c>
      <c r="Y25" s="2">
        <f t="shared" si="15"/>
        <v>0.82608695652173914</v>
      </c>
    </row>
    <row r="26" spans="1:25" x14ac:dyDescent="0.2">
      <c r="A26" s="10" t="s">
        <v>63</v>
      </c>
      <c r="B26" s="1">
        <v>1</v>
      </c>
      <c r="C26" s="1"/>
      <c r="D26" s="1">
        <v>0</v>
      </c>
      <c r="E26" s="1"/>
      <c r="F26" s="1"/>
      <c r="G26" s="2"/>
      <c r="H26" s="1">
        <v>0</v>
      </c>
      <c r="I26" s="1">
        <v>2</v>
      </c>
      <c r="J26" s="2"/>
      <c r="K26" s="1"/>
      <c r="L26" s="1"/>
      <c r="M26" s="2"/>
      <c r="N26" s="1">
        <v>1</v>
      </c>
      <c r="O26" s="1">
        <v>2</v>
      </c>
      <c r="P26" s="1">
        <f t="shared" si="2"/>
        <v>3</v>
      </c>
      <c r="Q26" s="1">
        <v>3</v>
      </c>
      <c r="R26" s="1"/>
      <c r="S26" s="1">
        <v>1</v>
      </c>
      <c r="T26" s="1"/>
      <c r="U26" s="1"/>
      <c r="V26" s="1">
        <f t="shared" ref="V26:V29" si="16">D26+E26+H26+K26+P26+Q26+R26+S26+U26</f>
        <v>7</v>
      </c>
      <c r="W26" s="1">
        <f t="shared" ref="W26:W29" si="17">F26-E26+I26-H26+L26-K26+T26</f>
        <v>2</v>
      </c>
      <c r="X26" s="1">
        <f t="shared" ref="X26:X29" si="18">V26-W26</f>
        <v>5</v>
      </c>
      <c r="Y26" s="2">
        <f t="shared" ref="Y26:Y29" si="19">X26/V26</f>
        <v>0.7142857142857143</v>
      </c>
    </row>
    <row r="27" spans="1:25" x14ac:dyDescent="0.2">
      <c r="A27" s="10" t="s">
        <v>88</v>
      </c>
      <c r="B27" s="1">
        <v>1</v>
      </c>
      <c r="C27" s="1"/>
      <c r="D27" s="1">
        <v>9</v>
      </c>
      <c r="E27" s="1"/>
      <c r="F27" s="1"/>
      <c r="G27" s="2"/>
      <c r="H27" s="1">
        <v>3</v>
      </c>
      <c r="I27" s="1">
        <v>10</v>
      </c>
      <c r="J27" s="2"/>
      <c r="K27" s="1"/>
      <c r="L27" s="1"/>
      <c r="M27" s="2"/>
      <c r="N27" s="1"/>
      <c r="O27" s="1">
        <v>7</v>
      </c>
      <c r="P27" s="1">
        <f t="shared" si="2"/>
        <v>7</v>
      </c>
      <c r="Q27" s="1">
        <v>2</v>
      </c>
      <c r="R27" s="1"/>
      <c r="S27" s="1"/>
      <c r="T27" s="1">
        <v>1</v>
      </c>
      <c r="U27" s="1"/>
      <c r="V27" s="1">
        <f t="shared" si="16"/>
        <v>21</v>
      </c>
      <c r="W27" s="1">
        <f t="shared" si="17"/>
        <v>8</v>
      </c>
      <c r="X27" s="1">
        <f t="shared" si="18"/>
        <v>13</v>
      </c>
      <c r="Y27" s="2">
        <f t="shared" si="19"/>
        <v>0.61904761904761907</v>
      </c>
    </row>
    <row r="28" spans="1:25" x14ac:dyDescent="0.2">
      <c r="A28" s="17" t="s">
        <v>84</v>
      </c>
      <c r="B28" s="1">
        <v>1</v>
      </c>
      <c r="C28" s="1"/>
      <c r="D28" s="1">
        <v>2</v>
      </c>
      <c r="E28" s="1">
        <v>0</v>
      </c>
      <c r="F28" s="1">
        <v>2</v>
      </c>
      <c r="G28" s="2"/>
      <c r="H28" s="1">
        <v>0</v>
      </c>
      <c r="I28" s="1">
        <v>4</v>
      </c>
      <c r="J28" s="2"/>
      <c r="K28" s="1">
        <v>2</v>
      </c>
      <c r="L28" s="1">
        <v>2</v>
      </c>
      <c r="M28" s="2"/>
      <c r="N28" s="1">
        <v>2</v>
      </c>
      <c r="O28" s="1">
        <v>3</v>
      </c>
      <c r="P28" s="1">
        <f t="shared" si="2"/>
        <v>5</v>
      </c>
      <c r="Q28" s="1">
        <v>1</v>
      </c>
      <c r="R28" s="1"/>
      <c r="S28" s="1">
        <v>3</v>
      </c>
      <c r="T28" s="1">
        <v>1</v>
      </c>
      <c r="U28" s="1"/>
      <c r="V28" s="1">
        <f t="shared" si="16"/>
        <v>13</v>
      </c>
      <c r="W28" s="1">
        <f t="shared" si="17"/>
        <v>7</v>
      </c>
      <c r="X28" s="1">
        <f t="shared" si="18"/>
        <v>6</v>
      </c>
      <c r="Y28" s="2">
        <f t="shared" si="19"/>
        <v>0.46153846153846156</v>
      </c>
    </row>
    <row r="29" spans="1:25" x14ac:dyDescent="0.2">
      <c r="A29" s="21" t="s">
        <v>90</v>
      </c>
      <c r="B29" s="1">
        <v>1</v>
      </c>
      <c r="C29" s="1"/>
      <c r="D29" s="1">
        <v>2</v>
      </c>
      <c r="E29" s="1">
        <v>1</v>
      </c>
      <c r="F29" s="1">
        <v>3</v>
      </c>
      <c r="G29" s="2"/>
      <c r="H29" s="1">
        <v>0</v>
      </c>
      <c r="I29" s="1">
        <v>5</v>
      </c>
      <c r="J29" s="2"/>
      <c r="K29" s="1"/>
      <c r="L29" s="1"/>
      <c r="M29" s="2"/>
      <c r="N29" s="1">
        <v>3</v>
      </c>
      <c r="O29" s="1">
        <v>4</v>
      </c>
      <c r="P29" s="1">
        <f t="shared" si="2"/>
        <v>7</v>
      </c>
      <c r="Q29" s="1"/>
      <c r="R29" s="1">
        <v>2</v>
      </c>
      <c r="S29" s="1"/>
      <c r="T29" s="1">
        <v>1</v>
      </c>
      <c r="U29" s="1"/>
      <c r="V29" s="1">
        <f t="shared" si="16"/>
        <v>12</v>
      </c>
      <c r="W29" s="1">
        <f t="shared" si="17"/>
        <v>8</v>
      </c>
      <c r="X29" s="1">
        <f t="shared" si="18"/>
        <v>4</v>
      </c>
      <c r="Y29" s="2">
        <f t="shared" si="19"/>
        <v>0.33333333333333331</v>
      </c>
    </row>
    <row r="30" spans="1:25" x14ac:dyDescent="0.2">
      <c r="A30" t="s">
        <v>92</v>
      </c>
      <c r="B30" s="1">
        <v>1</v>
      </c>
      <c r="C30" s="1"/>
      <c r="D30" s="1">
        <v>5</v>
      </c>
      <c r="E30" s="1">
        <v>1</v>
      </c>
      <c r="F30" s="1">
        <v>1</v>
      </c>
      <c r="G30" s="2"/>
      <c r="H30" s="1">
        <v>1</v>
      </c>
      <c r="I30" s="1">
        <v>3</v>
      </c>
      <c r="J30" s="2"/>
      <c r="K30" s="1"/>
      <c r="L30" s="1"/>
      <c r="M30" s="2"/>
      <c r="N30" s="1">
        <v>1</v>
      </c>
      <c r="O30" s="1">
        <v>1</v>
      </c>
      <c r="P30" s="1">
        <f t="shared" si="2"/>
        <v>2</v>
      </c>
      <c r="Q30" s="1"/>
      <c r="R30" s="1">
        <v>1</v>
      </c>
      <c r="S30" s="1"/>
      <c r="T30" s="1">
        <v>1</v>
      </c>
      <c r="U30" s="1"/>
      <c r="V30" s="1">
        <f t="shared" si="12"/>
        <v>10</v>
      </c>
      <c r="W30" s="1">
        <f t="shared" si="13"/>
        <v>3</v>
      </c>
      <c r="X30" s="1">
        <f t="shared" si="14"/>
        <v>7</v>
      </c>
      <c r="Y30" s="2">
        <f t="shared" si="15"/>
        <v>0.7</v>
      </c>
    </row>
    <row r="31" spans="1:25" x14ac:dyDescent="0.2">
      <c r="A31" t="s">
        <v>97</v>
      </c>
      <c r="B31" s="1">
        <v>1</v>
      </c>
      <c r="C31" s="1"/>
      <c r="D31" s="1">
        <v>2</v>
      </c>
      <c r="E31" s="1">
        <v>1</v>
      </c>
      <c r="F31" s="1">
        <v>2</v>
      </c>
      <c r="G31" s="2"/>
      <c r="H31" s="1">
        <v>0</v>
      </c>
      <c r="I31" s="1">
        <v>2</v>
      </c>
      <c r="J31" s="2"/>
      <c r="K31" s="1"/>
      <c r="L31" s="1"/>
      <c r="M31" s="2"/>
      <c r="N31" s="1"/>
      <c r="O31" s="1"/>
      <c r="P31" s="1">
        <f t="shared" si="2"/>
        <v>0</v>
      </c>
      <c r="Q31" s="1"/>
      <c r="R31" s="1"/>
      <c r="S31" s="1">
        <v>2</v>
      </c>
      <c r="T31" s="1">
        <v>2</v>
      </c>
      <c r="U31" s="1"/>
      <c r="V31" s="1">
        <f t="shared" ref="V31:V32" si="20">D31+E31+H31+K31+P31+Q31+R31+S31+U31</f>
        <v>5</v>
      </c>
      <c r="W31" s="1">
        <f t="shared" ref="W31:W32" si="21">F31-E31+I31-H31+L31-K31+T31</f>
        <v>5</v>
      </c>
      <c r="X31" s="1">
        <f t="shared" ref="X31:X32" si="22">V31-W31</f>
        <v>0</v>
      </c>
      <c r="Y31" s="2">
        <f t="shared" ref="Y31:Y32" si="23">X31/V31</f>
        <v>0</v>
      </c>
    </row>
    <row r="32" spans="1:25" x14ac:dyDescent="0.2">
      <c r="A32" s="17" t="s">
        <v>75</v>
      </c>
      <c r="B32" s="1">
        <v>1</v>
      </c>
      <c r="C32" s="1"/>
      <c r="D32" s="1"/>
      <c r="E32" s="1"/>
      <c r="F32" s="1"/>
      <c r="G32" s="2"/>
      <c r="H32" s="1">
        <v>0</v>
      </c>
      <c r="I32" s="1">
        <v>1</v>
      </c>
      <c r="J32" s="2"/>
      <c r="K32" s="1"/>
      <c r="L32" s="1"/>
      <c r="M32" s="2"/>
      <c r="N32" s="1"/>
      <c r="O32" s="1"/>
      <c r="P32" s="1">
        <f t="shared" si="2"/>
        <v>0</v>
      </c>
      <c r="Q32" s="1"/>
      <c r="R32" s="1"/>
      <c r="S32" s="1"/>
      <c r="T32" s="1"/>
      <c r="U32" s="1"/>
      <c r="V32" s="1">
        <f t="shared" si="20"/>
        <v>0</v>
      </c>
      <c r="W32" s="1">
        <f t="shared" si="21"/>
        <v>1</v>
      </c>
      <c r="X32" s="1">
        <f t="shared" si="22"/>
        <v>-1</v>
      </c>
      <c r="Y32" s="2" t="e">
        <f t="shared" si="23"/>
        <v>#DIV/0!</v>
      </c>
    </row>
    <row r="33" spans="1:25" x14ac:dyDescent="0.2">
      <c r="A33" s="17"/>
      <c r="B33" s="1"/>
      <c r="C33" s="1"/>
      <c r="D33" s="1"/>
      <c r="E33" s="1"/>
      <c r="F33" s="1"/>
      <c r="G33" s="2"/>
      <c r="H33" s="1"/>
      <c r="I33" s="1"/>
      <c r="J33" s="2"/>
      <c r="K33" s="1"/>
      <c r="L33" s="1"/>
      <c r="M33" s="2"/>
      <c r="N33" s="1"/>
      <c r="O33" s="1"/>
      <c r="P33" s="1">
        <f t="shared" si="2"/>
        <v>0</v>
      </c>
      <c r="Q33" s="1"/>
      <c r="R33" s="1"/>
      <c r="S33" s="1"/>
      <c r="T33" s="1"/>
      <c r="U33" s="1"/>
      <c r="V33" s="1">
        <f t="shared" ref="V33:V34" si="24">D33+E33+H33+K33+P33+Q33+R33+S33+U33</f>
        <v>0</v>
      </c>
      <c r="W33" s="1">
        <f t="shared" ref="W33:W34" si="25">F33-E33+I33-H33+L33-K33+T33</f>
        <v>0</v>
      </c>
      <c r="X33" s="1">
        <f t="shared" ref="X33:X34" si="26">V33-W33</f>
        <v>0</v>
      </c>
      <c r="Y33" s="2" t="e">
        <f t="shared" ref="Y33:Y34" si="27">X33/V33</f>
        <v>#DIV/0!</v>
      </c>
    </row>
    <row r="34" spans="1:25" x14ac:dyDescent="0.2">
      <c r="A34" s="17" t="s">
        <v>75</v>
      </c>
      <c r="B34" s="1">
        <v>1</v>
      </c>
      <c r="C34" s="1"/>
      <c r="D34" s="1">
        <v>6</v>
      </c>
      <c r="E34" s="1"/>
      <c r="F34" s="1"/>
      <c r="G34" s="2"/>
      <c r="H34" s="1">
        <v>2</v>
      </c>
      <c r="I34" s="1">
        <v>4</v>
      </c>
      <c r="J34" s="2"/>
      <c r="K34" s="1"/>
      <c r="L34" s="1"/>
      <c r="M34" s="2"/>
      <c r="N34" s="1"/>
      <c r="O34" s="1">
        <v>5</v>
      </c>
      <c r="P34" s="1">
        <f t="shared" si="2"/>
        <v>5</v>
      </c>
      <c r="Q34" s="1">
        <v>1</v>
      </c>
      <c r="R34" s="1">
        <v>1</v>
      </c>
      <c r="S34" s="1"/>
      <c r="T34" s="1"/>
      <c r="U34" s="1"/>
      <c r="V34" s="1">
        <f t="shared" si="24"/>
        <v>15</v>
      </c>
      <c r="W34" s="1">
        <f t="shared" si="25"/>
        <v>2</v>
      </c>
      <c r="X34" s="1">
        <f t="shared" si="26"/>
        <v>13</v>
      </c>
      <c r="Y34" s="2">
        <f t="shared" si="27"/>
        <v>0.8666666666666667</v>
      </c>
    </row>
    <row r="35" spans="1:25" x14ac:dyDescent="0.2">
      <c r="A35" s="24" t="s">
        <v>83</v>
      </c>
      <c r="B35" s="4">
        <v>1</v>
      </c>
      <c r="C35" s="4"/>
      <c r="D35" s="4">
        <v>0</v>
      </c>
      <c r="E35" s="4" t="s">
        <v>100</v>
      </c>
      <c r="F35" s="4"/>
      <c r="G35" s="13"/>
      <c r="H35" s="4">
        <v>0</v>
      </c>
      <c r="I35" s="4">
        <v>1</v>
      </c>
      <c r="J35" s="13"/>
      <c r="K35" s="4"/>
      <c r="L35" s="4"/>
      <c r="M35" s="13"/>
      <c r="N35" s="4">
        <v>1</v>
      </c>
      <c r="O35" s="4">
        <v>1</v>
      </c>
      <c r="P35" s="4">
        <f t="shared" si="2"/>
        <v>2</v>
      </c>
      <c r="Q35" s="4"/>
      <c r="R35" s="4"/>
      <c r="S35" s="4"/>
      <c r="T35" s="4"/>
      <c r="U35" s="4"/>
      <c r="V35" s="4">
        <v>2</v>
      </c>
      <c r="W35" s="4">
        <v>1</v>
      </c>
      <c r="X35" s="4">
        <f t="shared" ref="X35" si="28">V35-W35</f>
        <v>1</v>
      </c>
      <c r="Y35" s="13">
        <f t="shared" ref="Y35" si="29">X35/V35</f>
        <v>0.5</v>
      </c>
    </row>
    <row r="36" spans="1:25" x14ac:dyDescent="0.2">
      <c r="A36" s="1" t="s">
        <v>22</v>
      </c>
      <c r="B36" s="1">
        <f>SUM(B5:B35)</f>
        <v>30</v>
      </c>
      <c r="C36" s="15">
        <f>AVERAGE(D5:D35)</f>
        <v>5.2142857142857144</v>
      </c>
      <c r="D36" s="1">
        <f>SUM(D5:D35)</f>
        <v>146</v>
      </c>
      <c r="E36" s="1">
        <f>SUM(E5:E35)</f>
        <v>19</v>
      </c>
      <c r="F36" s="1">
        <f>SUM(F5:F35)</f>
        <v>36</v>
      </c>
      <c r="G36" s="2">
        <f>E36/F36</f>
        <v>0.52777777777777779</v>
      </c>
      <c r="H36" s="1">
        <f>SUM(H5:H35)</f>
        <v>33</v>
      </c>
      <c r="I36" s="1">
        <f>SUM(I5:I35)</f>
        <v>122</v>
      </c>
      <c r="J36" s="2">
        <f>H36/I36</f>
        <v>0.27049180327868855</v>
      </c>
      <c r="K36" s="1">
        <f t="shared" ref="K36:X36" si="30">SUM(K5:K35)</f>
        <v>5</v>
      </c>
      <c r="L36" s="1">
        <f t="shared" si="30"/>
        <v>8</v>
      </c>
      <c r="M36" s="2">
        <f>K36/L36</f>
        <v>0.625</v>
      </c>
      <c r="N36" s="1">
        <f t="shared" si="30"/>
        <v>36</v>
      </c>
      <c r="O36" s="1">
        <f t="shared" si="30"/>
        <v>67</v>
      </c>
      <c r="P36" s="1">
        <f t="shared" si="30"/>
        <v>103</v>
      </c>
      <c r="Q36" s="1">
        <f t="shared" si="30"/>
        <v>29</v>
      </c>
      <c r="R36" s="1">
        <f t="shared" si="30"/>
        <v>12</v>
      </c>
      <c r="S36" s="1">
        <f t="shared" si="30"/>
        <v>30</v>
      </c>
      <c r="T36" s="1">
        <f t="shared" si="30"/>
        <v>23</v>
      </c>
      <c r="U36" s="1">
        <f t="shared" si="30"/>
        <v>0</v>
      </c>
      <c r="V36" s="1">
        <f t="shared" si="30"/>
        <v>377</v>
      </c>
      <c r="W36" s="1">
        <f t="shared" si="30"/>
        <v>132</v>
      </c>
      <c r="X36" s="1">
        <f t="shared" si="30"/>
        <v>245</v>
      </c>
      <c r="Y36" s="2">
        <f>X36/V36</f>
        <v>0.64986737400530503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58255-8968-CD4E-B1AC-C8CC1AA3B7FB}">
  <dimension ref="A1:Y16"/>
  <sheetViews>
    <sheetView workbookViewId="0">
      <selection activeCell="T3" sqref="T3"/>
    </sheetView>
  </sheetViews>
  <sheetFormatPr baseColWidth="10" defaultRowHeight="16" x14ac:dyDescent="0.2"/>
  <cols>
    <col min="1" max="1" width="21.1640625" style="1" bestFit="1" customWidth="1"/>
    <col min="2" max="2" width="3.6640625" style="1" customWidth="1"/>
    <col min="3" max="3" width="7.5" style="1" bestFit="1" customWidth="1"/>
    <col min="4" max="5" width="6.1640625" style="1" bestFit="1" customWidth="1"/>
    <col min="6" max="6" width="5.6640625" style="1" bestFit="1" customWidth="1"/>
    <col min="7" max="7" width="7.1640625" style="2" bestFit="1" customWidth="1"/>
    <col min="8" max="8" width="6.1640625" style="1" bestFit="1" customWidth="1"/>
    <col min="9" max="9" width="5.6640625" style="1" bestFit="1" customWidth="1"/>
    <col min="10" max="10" width="6.1640625" style="2" bestFit="1" customWidth="1"/>
    <col min="11" max="11" width="4.83203125" style="1" bestFit="1" customWidth="1"/>
    <col min="12" max="12" width="4.33203125" style="1" bestFit="1" customWidth="1"/>
    <col min="13" max="13" width="7.1640625" style="2" bestFit="1" customWidth="1"/>
    <col min="14" max="14" width="3.83203125" style="1" bestFit="1" customWidth="1"/>
    <col min="15" max="15" width="4" style="1" bestFit="1" customWidth="1"/>
    <col min="16" max="16" width="4.33203125" style="1" bestFit="1" customWidth="1"/>
    <col min="17" max="17" width="3.83203125" style="1" bestFit="1" customWidth="1"/>
    <col min="18" max="18" width="3.6640625" style="1" bestFit="1" customWidth="1"/>
    <col min="19" max="19" width="3.33203125" style="1" bestFit="1" customWidth="1"/>
    <col min="20" max="20" width="3.5" style="1" bestFit="1" customWidth="1"/>
    <col min="21" max="21" width="4.83203125" style="1" bestFit="1" customWidth="1"/>
    <col min="22" max="22" width="4.5" bestFit="1" customWidth="1"/>
    <col min="23" max="23" width="6.1640625" bestFit="1" customWidth="1"/>
    <col min="24" max="24" width="5.33203125" bestFit="1" customWidth="1"/>
  </cols>
  <sheetData>
    <row r="1" spans="1:25" x14ac:dyDescent="0.2">
      <c r="A1" s="1" t="s">
        <v>52</v>
      </c>
      <c r="V1" s="1" t="s">
        <v>35</v>
      </c>
      <c r="W1" s="1" t="s">
        <v>36</v>
      </c>
      <c r="X1" s="1"/>
      <c r="Y1" s="1" t="s">
        <v>38</v>
      </c>
    </row>
    <row r="2" spans="1:25" x14ac:dyDescent="0.2">
      <c r="A2" s="1" t="s">
        <v>24</v>
      </c>
      <c r="B2" s="1" t="s">
        <v>4</v>
      </c>
      <c r="C2" s="1" t="s">
        <v>5</v>
      </c>
      <c r="D2" s="1" t="s">
        <v>6</v>
      </c>
      <c r="E2" s="1" t="s">
        <v>25</v>
      </c>
      <c r="F2" s="1" t="s">
        <v>26</v>
      </c>
      <c r="G2" s="2" t="s">
        <v>9</v>
      </c>
      <c r="H2" s="1" t="s">
        <v>27</v>
      </c>
      <c r="I2" s="1" t="s">
        <v>28</v>
      </c>
      <c r="J2" s="2" t="s">
        <v>10</v>
      </c>
      <c r="K2" s="1" t="s">
        <v>11</v>
      </c>
      <c r="L2" s="1" t="s">
        <v>12</v>
      </c>
      <c r="M2" s="2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34</v>
      </c>
      <c r="W2" s="1" t="s">
        <v>34</v>
      </c>
      <c r="X2" s="1" t="s">
        <v>37</v>
      </c>
      <c r="Y2" s="1" t="s">
        <v>39</v>
      </c>
    </row>
    <row r="3" spans="1:25" x14ac:dyDescent="0.2">
      <c r="A3" s="11" t="s">
        <v>51</v>
      </c>
      <c r="B3" s="1">
        <v>1</v>
      </c>
      <c r="D3" s="1">
        <v>17</v>
      </c>
      <c r="E3" s="1">
        <v>4</v>
      </c>
      <c r="F3" s="1">
        <v>4</v>
      </c>
      <c r="G3" s="2">
        <f t="shared" ref="G3" si="0">E3/F3</f>
        <v>1</v>
      </c>
      <c r="H3" s="1">
        <v>3</v>
      </c>
      <c r="I3" s="1">
        <v>5</v>
      </c>
      <c r="J3" s="2">
        <f t="shared" ref="J3" si="1">H3/I3</f>
        <v>0.6</v>
      </c>
      <c r="N3" s="1">
        <v>1</v>
      </c>
      <c r="O3" s="1">
        <v>4</v>
      </c>
      <c r="P3" s="1">
        <f t="shared" ref="P3" si="2">N3+O3</f>
        <v>5</v>
      </c>
      <c r="Q3" s="1">
        <v>2</v>
      </c>
      <c r="S3" s="1">
        <v>5</v>
      </c>
      <c r="V3" s="1">
        <f t="shared" ref="V3" si="3">D3+E3+H3+K3+P3+Q3+R3+S3+U3</f>
        <v>36</v>
      </c>
      <c r="W3" s="1">
        <f t="shared" ref="W3" si="4">F3-E3+I3-H3+L3-K3+T3</f>
        <v>2</v>
      </c>
      <c r="X3" s="1">
        <f t="shared" ref="X3" si="5">V3-W3</f>
        <v>34</v>
      </c>
      <c r="Y3" s="2">
        <f t="shared" ref="Y3" si="6">X3/V3</f>
        <v>0.94444444444444442</v>
      </c>
    </row>
    <row r="4" spans="1:25" x14ac:dyDescent="0.2">
      <c r="A4" s="11"/>
      <c r="V4" s="1"/>
      <c r="W4" s="1"/>
      <c r="X4" s="1"/>
      <c r="Y4" s="2"/>
    </row>
    <row r="5" spans="1:25" x14ac:dyDescent="0.2">
      <c r="A5" s="12"/>
      <c r="V5" s="1"/>
      <c r="W5" s="1"/>
      <c r="X5" s="1"/>
      <c r="Y5" s="2"/>
    </row>
    <row r="6" spans="1:25" x14ac:dyDescent="0.2">
      <c r="V6" s="1"/>
      <c r="W6" s="1"/>
      <c r="X6" s="1"/>
      <c r="Y6" s="2"/>
    </row>
    <row r="7" spans="1:25" x14ac:dyDescent="0.2">
      <c r="A7" s="11"/>
      <c r="V7" s="1"/>
      <c r="W7" s="1"/>
      <c r="X7" s="1"/>
      <c r="Y7" s="2"/>
    </row>
    <row r="8" spans="1:25" x14ac:dyDescent="0.2">
      <c r="A8" s="10"/>
      <c r="V8" s="1"/>
      <c r="W8" s="1"/>
      <c r="X8" s="1"/>
      <c r="Y8" s="2"/>
    </row>
    <row r="9" spans="1:25" x14ac:dyDescent="0.2">
      <c r="A9" s="11"/>
      <c r="V9" s="1"/>
      <c r="W9" s="1"/>
      <c r="X9" s="1"/>
      <c r="Y9" s="2"/>
    </row>
    <row r="10" spans="1:25" x14ac:dyDescent="0.2">
      <c r="A10" s="10"/>
      <c r="V10" s="1"/>
      <c r="W10" s="1"/>
      <c r="X10" s="1"/>
      <c r="Y10" s="2"/>
    </row>
    <row r="11" spans="1:25" x14ac:dyDescent="0.2">
      <c r="A11" s="11"/>
      <c r="V11" s="1"/>
      <c r="W11" s="1"/>
      <c r="X11" s="1"/>
      <c r="Y11" s="2"/>
    </row>
    <row r="12" spans="1:25" x14ac:dyDescent="0.2">
      <c r="A12" s="10"/>
      <c r="V12" s="1"/>
      <c r="W12" s="1"/>
      <c r="X12" s="1"/>
      <c r="Y12" s="2"/>
    </row>
    <row r="13" spans="1:25" x14ac:dyDescent="0.2">
      <c r="A13" s="21"/>
      <c r="V13" s="1"/>
      <c r="W13" s="1"/>
      <c r="X13" s="1"/>
      <c r="Y13" s="2"/>
    </row>
    <row r="15" spans="1:25" x14ac:dyDescent="0.2">
      <c r="A15" s="4"/>
      <c r="B15" s="4"/>
      <c r="C15" s="4"/>
      <c r="D15" s="4"/>
      <c r="E15" s="4"/>
      <c r="F15" s="4"/>
      <c r="G15" s="13"/>
      <c r="H15" s="4"/>
      <c r="I15" s="4"/>
      <c r="J15" s="13"/>
      <c r="K15" s="4"/>
      <c r="L15" s="4"/>
      <c r="M15" s="13"/>
      <c r="N15" s="4"/>
      <c r="O15" s="4"/>
      <c r="P15" s="4"/>
      <c r="Q15" s="4"/>
      <c r="R15" s="4"/>
      <c r="S15" s="4"/>
      <c r="T15" s="4"/>
      <c r="U15" s="4"/>
      <c r="V15" s="6"/>
      <c r="W15" s="6"/>
      <c r="X15" s="6"/>
      <c r="Y15" s="6"/>
    </row>
    <row r="16" spans="1:25" x14ac:dyDescent="0.2">
      <c r="A16" s="1" t="s">
        <v>22</v>
      </c>
      <c r="B16" s="1">
        <f>SUM(B2:B15)</f>
        <v>1</v>
      </c>
      <c r="C16" s="15">
        <f>AVERAGE(D2:D15)</f>
        <v>17</v>
      </c>
      <c r="D16" s="1">
        <f>SUM(D2:D15)</f>
        <v>17</v>
      </c>
      <c r="E16" s="1">
        <f>SUM(E2:E15)</f>
        <v>4</v>
      </c>
      <c r="F16" s="1">
        <f>SUM(F2:F15)</f>
        <v>4</v>
      </c>
      <c r="G16" s="3">
        <f>E16/F16</f>
        <v>1</v>
      </c>
      <c r="H16" s="1">
        <f>SUM(H2:H15)</f>
        <v>3</v>
      </c>
      <c r="I16" s="1">
        <f>SUM(I2:I15)</f>
        <v>5</v>
      </c>
      <c r="J16" s="3">
        <f>H16/I16</f>
        <v>0.6</v>
      </c>
      <c r="K16" s="1">
        <f t="shared" ref="K16:X16" si="7">SUM(K2:K15)</f>
        <v>0</v>
      </c>
      <c r="L16" s="1">
        <f t="shared" si="7"/>
        <v>0</v>
      </c>
      <c r="M16" s="3" t="e">
        <f>K16/L16</f>
        <v>#DIV/0!</v>
      </c>
      <c r="N16" s="1">
        <f t="shared" si="7"/>
        <v>1</v>
      </c>
      <c r="O16" s="1">
        <f t="shared" si="7"/>
        <v>4</v>
      </c>
      <c r="P16" s="1">
        <f t="shared" si="7"/>
        <v>5</v>
      </c>
      <c r="Q16" s="1">
        <f t="shared" si="7"/>
        <v>2</v>
      </c>
      <c r="R16" s="1">
        <f t="shared" si="7"/>
        <v>0</v>
      </c>
      <c r="S16" s="1">
        <f t="shared" si="7"/>
        <v>5</v>
      </c>
      <c r="T16" s="1">
        <f t="shared" si="7"/>
        <v>0</v>
      </c>
      <c r="U16" s="1">
        <f t="shared" si="7"/>
        <v>0</v>
      </c>
      <c r="V16" s="1">
        <f t="shared" si="7"/>
        <v>36</v>
      </c>
      <c r="W16" s="1">
        <f t="shared" si="7"/>
        <v>2</v>
      </c>
      <c r="X16" s="1">
        <f t="shared" si="7"/>
        <v>34</v>
      </c>
      <c r="Y16" s="2">
        <f>X16/V16</f>
        <v>0.94444444444444442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B92DD-81E8-B94C-9DCB-DBB6FA3FBC60}">
  <dimension ref="A1:Y32"/>
  <sheetViews>
    <sheetView workbookViewId="0">
      <pane ySplit="1400" topLeftCell="A19" activePane="bottomLeft"/>
      <selection activeCell="G3" sqref="G3"/>
      <selection pane="bottomLeft" activeCell="U31" sqref="U31"/>
    </sheetView>
  </sheetViews>
  <sheetFormatPr baseColWidth="10" defaultRowHeight="16" x14ac:dyDescent="0.2"/>
  <cols>
    <col min="1" max="1" width="21.1640625" bestFit="1" customWidth="1"/>
    <col min="2" max="2" width="4.1640625" customWidth="1"/>
    <col min="3" max="3" width="5.1640625" bestFit="1" customWidth="1"/>
    <col min="4" max="5" width="6.1640625" bestFit="1" customWidth="1"/>
    <col min="6" max="6" width="5.6640625" bestFit="1" customWidth="1"/>
    <col min="7" max="7" width="6.1640625" style="14" bestFit="1" customWidth="1"/>
    <col min="8" max="8" width="6.1640625" bestFit="1" customWidth="1"/>
    <col min="9" max="9" width="5.6640625" bestFit="1" customWidth="1"/>
    <col min="10" max="10" width="6.1640625" style="14" bestFit="1" customWidth="1"/>
    <col min="11" max="11" width="4.83203125" bestFit="1" customWidth="1"/>
    <col min="12" max="12" width="4.33203125" bestFit="1" customWidth="1"/>
    <col min="13" max="13" width="7.1640625" style="14" bestFit="1" customWidth="1"/>
    <col min="14" max="14" width="3.832031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s="1" t="s">
        <v>42</v>
      </c>
      <c r="B1" s="1"/>
      <c r="C1" s="1"/>
      <c r="D1" s="1"/>
      <c r="E1" s="1"/>
      <c r="F1" s="1"/>
      <c r="G1" s="2"/>
      <c r="H1" s="1"/>
      <c r="I1" s="1"/>
      <c r="J1" s="2"/>
      <c r="K1" s="1"/>
      <c r="L1" s="1"/>
      <c r="M1" s="2"/>
      <c r="N1" s="1"/>
      <c r="O1" s="1"/>
      <c r="P1" s="1"/>
      <c r="Q1" s="1"/>
      <c r="R1" s="1"/>
      <c r="S1" s="1"/>
      <c r="T1" s="1"/>
      <c r="U1" s="1"/>
    </row>
    <row r="2" spans="1:25" x14ac:dyDescent="0.2">
      <c r="A2" s="1"/>
      <c r="B2" s="1"/>
      <c r="C2" s="1"/>
      <c r="D2" s="1"/>
      <c r="E2" s="1"/>
      <c r="F2" s="1"/>
      <c r="G2" s="2"/>
      <c r="H2" s="1"/>
      <c r="I2" s="1"/>
      <c r="J2" s="2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 t="s">
        <v>35</v>
      </c>
      <c r="W2" s="1" t="s">
        <v>36</v>
      </c>
      <c r="X2" s="1"/>
      <c r="Y2" s="1" t="s">
        <v>38</v>
      </c>
    </row>
    <row r="3" spans="1:25" x14ac:dyDescent="0.2">
      <c r="A3" s="1" t="s">
        <v>24</v>
      </c>
      <c r="B3" s="1" t="s">
        <v>4</v>
      </c>
      <c r="C3" s="1" t="s">
        <v>5</v>
      </c>
      <c r="D3" s="1" t="s">
        <v>6</v>
      </c>
      <c r="E3" s="1" t="s">
        <v>25</v>
      </c>
      <c r="F3" s="1" t="s">
        <v>26</v>
      </c>
      <c r="G3" s="2" t="s">
        <v>9</v>
      </c>
      <c r="H3" s="1" t="s">
        <v>27</v>
      </c>
      <c r="I3" s="1" t="s">
        <v>28</v>
      </c>
      <c r="J3" s="2" t="s">
        <v>10</v>
      </c>
      <c r="K3" s="1" t="s">
        <v>11</v>
      </c>
      <c r="L3" s="1" t="s">
        <v>12</v>
      </c>
      <c r="M3" s="2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34</v>
      </c>
      <c r="W3" s="1" t="s">
        <v>34</v>
      </c>
      <c r="X3" s="1" t="s">
        <v>37</v>
      </c>
      <c r="Y3" s="1" t="s">
        <v>39</v>
      </c>
    </row>
    <row r="4" spans="1:25" x14ac:dyDescent="0.2">
      <c r="A4" s="11" t="s">
        <v>54</v>
      </c>
      <c r="B4" s="1">
        <v>1</v>
      </c>
      <c r="C4" s="1"/>
      <c r="D4" s="1">
        <v>8</v>
      </c>
      <c r="E4" s="1">
        <v>1</v>
      </c>
      <c r="F4" s="1">
        <v>5</v>
      </c>
      <c r="G4" s="2">
        <f t="shared" ref="G4" si="0">E4/F4</f>
        <v>0.2</v>
      </c>
      <c r="H4" s="1">
        <v>2</v>
      </c>
      <c r="I4" s="1">
        <v>6</v>
      </c>
      <c r="J4" s="2">
        <f t="shared" ref="J4" si="1">H4/I4</f>
        <v>0.33333333333333331</v>
      </c>
      <c r="K4" s="1"/>
      <c r="L4" s="1"/>
      <c r="M4" s="2"/>
      <c r="N4" s="1">
        <v>2</v>
      </c>
      <c r="O4" s="1">
        <v>4</v>
      </c>
      <c r="P4" s="1">
        <f t="shared" ref="P4:P31" si="2">N4+O4</f>
        <v>6</v>
      </c>
      <c r="Q4" s="1">
        <v>2</v>
      </c>
      <c r="R4" s="1"/>
      <c r="S4" s="1">
        <v>2</v>
      </c>
      <c r="T4" s="1">
        <v>2</v>
      </c>
      <c r="U4" s="1"/>
      <c r="V4" s="1">
        <f t="shared" ref="V4" si="3">D4+E4+H4+K4+P4+Q4+R4+S4+U4</f>
        <v>21</v>
      </c>
      <c r="W4" s="1">
        <f t="shared" ref="W4" si="4">F4-E4+I4-H4+L4-K4+T4</f>
        <v>10</v>
      </c>
      <c r="X4" s="1">
        <f t="shared" ref="X4" si="5">V4-W4</f>
        <v>11</v>
      </c>
      <c r="Y4" s="2">
        <f t="shared" ref="Y4" si="6">X4/V4</f>
        <v>0.52380952380952384</v>
      </c>
    </row>
    <row r="5" spans="1:25" x14ac:dyDescent="0.2">
      <c r="A5" s="11" t="s">
        <v>59</v>
      </c>
      <c r="B5" s="1">
        <v>1</v>
      </c>
      <c r="C5" s="1"/>
      <c r="D5" s="1">
        <v>12</v>
      </c>
      <c r="E5" s="1">
        <v>5</v>
      </c>
      <c r="F5" s="1">
        <v>5</v>
      </c>
      <c r="G5" s="2"/>
      <c r="H5" s="1">
        <v>0</v>
      </c>
      <c r="I5" s="1">
        <v>2</v>
      </c>
      <c r="J5" s="2"/>
      <c r="K5" s="1">
        <v>2</v>
      </c>
      <c r="L5" s="1">
        <v>2</v>
      </c>
      <c r="M5" s="2"/>
      <c r="N5" s="1">
        <v>2</v>
      </c>
      <c r="O5" s="1">
        <v>5</v>
      </c>
      <c r="P5" s="1">
        <f t="shared" si="2"/>
        <v>7</v>
      </c>
      <c r="Q5" s="1">
        <v>2</v>
      </c>
      <c r="R5" s="1"/>
      <c r="S5" s="1">
        <v>2</v>
      </c>
      <c r="T5" s="1">
        <v>3</v>
      </c>
      <c r="U5" s="1"/>
      <c r="V5" s="1">
        <f t="shared" ref="V5:V8" si="7">D5+E5+H5+K5+P5+Q5+R5+S5+U5</f>
        <v>30</v>
      </c>
      <c r="W5" s="1">
        <f t="shared" ref="W5:W8" si="8">F5-E5+I5-H5+L5-K5+T5</f>
        <v>5</v>
      </c>
      <c r="X5" s="1">
        <f t="shared" ref="X5:X8" si="9">V5-W5</f>
        <v>25</v>
      </c>
      <c r="Y5" s="2">
        <f t="shared" ref="Y5:Y8" si="10">X5/V5</f>
        <v>0.83333333333333337</v>
      </c>
    </row>
    <row r="6" spans="1:25" x14ac:dyDescent="0.2">
      <c r="A6" s="21" t="s">
        <v>61</v>
      </c>
      <c r="B6" s="1">
        <v>1</v>
      </c>
      <c r="C6" s="1"/>
      <c r="D6" s="1">
        <v>17</v>
      </c>
      <c r="E6" s="1">
        <v>6</v>
      </c>
      <c r="F6" s="1">
        <v>10</v>
      </c>
      <c r="G6" s="2"/>
      <c r="H6" s="1">
        <v>0</v>
      </c>
      <c r="I6" s="1">
        <v>2</v>
      </c>
      <c r="J6" s="2"/>
      <c r="K6" s="1">
        <v>2</v>
      </c>
      <c r="L6" s="1">
        <v>2</v>
      </c>
      <c r="M6" s="2"/>
      <c r="N6" s="1">
        <v>2</v>
      </c>
      <c r="O6" s="1">
        <v>8</v>
      </c>
      <c r="P6" s="1">
        <f t="shared" si="2"/>
        <v>10</v>
      </c>
      <c r="Q6" s="1">
        <v>5</v>
      </c>
      <c r="R6" s="1"/>
      <c r="S6" s="1">
        <v>2</v>
      </c>
      <c r="T6" s="1">
        <v>3</v>
      </c>
      <c r="U6" s="1"/>
      <c r="V6" s="1">
        <f t="shared" si="7"/>
        <v>42</v>
      </c>
      <c r="W6" s="1">
        <f t="shared" si="8"/>
        <v>9</v>
      </c>
      <c r="X6" s="1">
        <f t="shared" si="9"/>
        <v>33</v>
      </c>
      <c r="Y6" s="2">
        <f t="shared" si="10"/>
        <v>0.7857142857142857</v>
      </c>
    </row>
    <row r="7" spans="1:25" x14ac:dyDescent="0.2">
      <c r="A7" s="21" t="s">
        <v>63</v>
      </c>
      <c r="B7" s="1">
        <v>1</v>
      </c>
      <c r="C7" s="1"/>
      <c r="D7" s="1">
        <v>13</v>
      </c>
      <c r="E7" s="1">
        <v>6</v>
      </c>
      <c r="F7" s="1">
        <v>8</v>
      </c>
      <c r="G7" s="2"/>
      <c r="H7" s="1">
        <v>0</v>
      </c>
      <c r="I7" s="1">
        <v>5</v>
      </c>
      <c r="J7" s="2"/>
      <c r="K7" s="1">
        <v>1</v>
      </c>
      <c r="L7" s="1">
        <v>1</v>
      </c>
      <c r="M7" s="2"/>
      <c r="N7" s="1">
        <v>5</v>
      </c>
      <c r="O7" s="1">
        <v>6</v>
      </c>
      <c r="P7" s="1">
        <f t="shared" si="2"/>
        <v>11</v>
      </c>
      <c r="Q7" s="1">
        <v>6</v>
      </c>
      <c r="R7" s="1">
        <v>1</v>
      </c>
      <c r="S7" s="1">
        <v>3</v>
      </c>
      <c r="T7" s="1">
        <v>3</v>
      </c>
      <c r="U7" s="1"/>
      <c r="V7" s="1">
        <f t="shared" si="7"/>
        <v>41</v>
      </c>
      <c r="W7" s="1">
        <f t="shared" si="8"/>
        <v>10</v>
      </c>
      <c r="X7" s="1">
        <f t="shared" si="9"/>
        <v>31</v>
      </c>
      <c r="Y7" s="2">
        <f t="shared" si="10"/>
        <v>0.75609756097560976</v>
      </c>
    </row>
    <row r="8" spans="1:25" x14ac:dyDescent="0.2">
      <c r="A8" s="21" t="s">
        <v>65</v>
      </c>
      <c r="B8" s="1">
        <v>1</v>
      </c>
      <c r="C8" s="1"/>
      <c r="D8" s="1">
        <v>21</v>
      </c>
      <c r="E8" s="1">
        <v>8</v>
      </c>
      <c r="F8" s="1">
        <v>12</v>
      </c>
      <c r="G8" s="2"/>
      <c r="H8" s="1">
        <v>1</v>
      </c>
      <c r="I8" s="1">
        <v>4</v>
      </c>
      <c r="J8" s="2"/>
      <c r="K8" s="1">
        <v>2</v>
      </c>
      <c r="L8" s="1">
        <v>2</v>
      </c>
      <c r="M8" s="2"/>
      <c r="N8" s="1">
        <v>3</v>
      </c>
      <c r="O8" s="1">
        <v>3</v>
      </c>
      <c r="P8" s="1">
        <f t="shared" si="2"/>
        <v>6</v>
      </c>
      <c r="Q8" s="1">
        <v>4</v>
      </c>
      <c r="R8" s="1">
        <v>1</v>
      </c>
      <c r="S8" s="1">
        <v>1</v>
      </c>
      <c r="T8" s="1">
        <v>6</v>
      </c>
      <c r="U8" s="1"/>
      <c r="V8" s="1">
        <f t="shared" si="7"/>
        <v>44</v>
      </c>
      <c r="W8" s="1">
        <f t="shared" si="8"/>
        <v>13</v>
      </c>
      <c r="X8" s="1">
        <f t="shared" si="9"/>
        <v>31</v>
      </c>
      <c r="Y8" s="2">
        <f t="shared" si="10"/>
        <v>0.70454545454545459</v>
      </c>
    </row>
    <row r="9" spans="1:25" x14ac:dyDescent="0.2">
      <c r="A9" s="21" t="s">
        <v>66</v>
      </c>
      <c r="B9" s="1">
        <v>1</v>
      </c>
      <c r="C9" s="1"/>
      <c r="D9" s="1">
        <v>19</v>
      </c>
      <c r="E9" s="1">
        <v>7</v>
      </c>
      <c r="F9" s="1">
        <v>14</v>
      </c>
      <c r="G9" s="2"/>
      <c r="H9" s="1">
        <v>1</v>
      </c>
      <c r="I9" s="1">
        <v>2</v>
      </c>
      <c r="J9" s="2"/>
      <c r="K9" s="1">
        <v>2</v>
      </c>
      <c r="L9" s="1">
        <v>5</v>
      </c>
      <c r="M9" s="2"/>
      <c r="N9" s="1">
        <v>3</v>
      </c>
      <c r="O9" s="1">
        <v>9</v>
      </c>
      <c r="P9" s="1">
        <f t="shared" si="2"/>
        <v>12</v>
      </c>
      <c r="Q9" s="1">
        <v>5</v>
      </c>
      <c r="R9" s="1"/>
      <c r="S9" s="1">
        <v>1</v>
      </c>
      <c r="T9" s="1">
        <v>3</v>
      </c>
      <c r="U9" s="1"/>
      <c r="V9" s="1">
        <f t="shared" ref="V9" si="11">D9+E9+H9+K9+P9+Q9+R9+S9+U9</f>
        <v>47</v>
      </c>
      <c r="W9" s="1">
        <f t="shared" ref="W9" si="12">F9-E9+I9-H9+L9-K9+T9</f>
        <v>14</v>
      </c>
      <c r="X9" s="1">
        <f t="shared" ref="X9" si="13">V9-W9</f>
        <v>33</v>
      </c>
      <c r="Y9" s="2">
        <f t="shared" ref="Y9" si="14">X9/V9</f>
        <v>0.7021276595744681</v>
      </c>
    </row>
    <row r="10" spans="1:25" x14ac:dyDescent="0.2">
      <c r="A10" s="12" t="s">
        <v>70</v>
      </c>
      <c r="B10" s="1">
        <v>1</v>
      </c>
      <c r="C10" s="1"/>
      <c r="D10" s="1">
        <v>14</v>
      </c>
      <c r="E10" s="1">
        <v>6</v>
      </c>
      <c r="F10" s="1">
        <v>9</v>
      </c>
      <c r="G10" s="2"/>
      <c r="H10" s="1">
        <v>0</v>
      </c>
      <c r="I10" s="1">
        <v>4</v>
      </c>
      <c r="J10" s="2"/>
      <c r="K10" s="1">
        <v>2</v>
      </c>
      <c r="L10" s="1">
        <v>4</v>
      </c>
      <c r="M10" s="2"/>
      <c r="N10" s="1">
        <v>2</v>
      </c>
      <c r="O10" s="1">
        <v>6</v>
      </c>
      <c r="P10" s="1">
        <f t="shared" si="2"/>
        <v>8</v>
      </c>
      <c r="Q10" s="1">
        <v>5</v>
      </c>
      <c r="R10" s="1"/>
      <c r="S10" s="1"/>
      <c r="T10" s="1">
        <v>2</v>
      </c>
      <c r="U10" s="1"/>
      <c r="V10" s="1">
        <f t="shared" ref="V10:V18" si="15">D10+E10+H10+K10+P10+Q10+R10+S10+U10</f>
        <v>35</v>
      </c>
      <c r="W10" s="1">
        <f t="shared" ref="W10:W18" si="16">F10-E10+I10-H10+L10-K10+T10</f>
        <v>11</v>
      </c>
      <c r="X10" s="1">
        <f t="shared" ref="X10:X18" si="17">V10-W10</f>
        <v>24</v>
      </c>
      <c r="Y10" s="2">
        <f t="shared" ref="Y10:Y18" si="18">X10/V10</f>
        <v>0.68571428571428572</v>
      </c>
    </row>
    <row r="11" spans="1:25" x14ac:dyDescent="0.2">
      <c r="A11" s="12" t="s">
        <v>72</v>
      </c>
      <c r="B11" s="1">
        <v>1</v>
      </c>
      <c r="C11" s="1"/>
      <c r="D11" s="1">
        <v>8</v>
      </c>
      <c r="E11" s="1">
        <v>4</v>
      </c>
      <c r="F11" s="1">
        <v>8</v>
      </c>
      <c r="G11" s="2"/>
      <c r="H11" s="1">
        <v>0</v>
      </c>
      <c r="I11" s="1">
        <v>3</v>
      </c>
      <c r="J11" s="2"/>
      <c r="K11" s="1">
        <v>0</v>
      </c>
      <c r="L11" s="1">
        <v>1</v>
      </c>
      <c r="M11" s="2"/>
      <c r="N11" s="1">
        <v>1</v>
      </c>
      <c r="O11" s="1">
        <v>8</v>
      </c>
      <c r="P11" s="1">
        <f t="shared" si="2"/>
        <v>9</v>
      </c>
      <c r="Q11" s="1">
        <v>5</v>
      </c>
      <c r="R11" s="1">
        <v>2</v>
      </c>
      <c r="S11" s="1">
        <v>1</v>
      </c>
      <c r="T11" s="1">
        <v>1</v>
      </c>
      <c r="U11" s="1"/>
      <c r="V11" s="1">
        <f t="shared" si="15"/>
        <v>29</v>
      </c>
      <c r="W11" s="1">
        <f t="shared" si="16"/>
        <v>9</v>
      </c>
      <c r="X11" s="1">
        <f t="shared" si="17"/>
        <v>20</v>
      </c>
      <c r="Y11" s="2">
        <f t="shared" si="18"/>
        <v>0.68965517241379315</v>
      </c>
    </row>
    <row r="12" spans="1:25" x14ac:dyDescent="0.2">
      <c r="A12" s="21" t="s">
        <v>74</v>
      </c>
      <c r="B12" s="1">
        <v>1</v>
      </c>
      <c r="C12" s="1"/>
      <c r="D12" s="1">
        <v>15</v>
      </c>
      <c r="E12" s="1">
        <v>5</v>
      </c>
      <c r="F12" s="1">
        <v>7</v>
      </c>
      <c r="G12" s="2"/>
      <c r="H12" s="1">
        <v>1</v>
      </c>
      <c r="I12" s="1">
        <v>3</v>
      </c>
      <c r="J12" s="2"/>
      <c r="K12" s="1">
        <v>2</v>
      </c>
      <c r="L12" s="1">
        <v>3</v>
      </c>
      <c r="M12" s="2"/>
      <c r="N12" s="1">
        <v>4</v>
      </c>
      <c r="O12" s="1">
        <v>5</v>
      </c>
      <c r="P12" s="1">
        <f t="shared" si="2"/>
        <v>9</v>
      </c>
      <c r="Q12" s="1">
        <v>2</v>
      </c>
      <c r="R12" s="1"/>
      <c r="S12" s="1">
        <v>2</v>
      </c>
      <c r="T12" s="1"/>
      <c r="U12" s="1"/>
      <c r="V12" s="1">
        <f t="shared" si="15"/>
        <v>36</v>
      </c>
      <c r="W12" s="1">
        <f t="shared" si="16"/>
        <v>5</v>
      </c>
      <c r="X12" s="1">
        <f t="shared" si="17"/>
        <v>31</v>
      </c>
      <c r="Y12" s="2">
        <f t="shared" si="18"/>
        <v>0.86111111111111116</v>
      </c>
    </row>
    <row r="13" spans="1:25" x14ac:dyDescent="0.2">
      <c r="A13" s="17" t="s">
        <v>75</v>
      </c>
      <c r="B13" s="1">
        <v>1</v>
      </c>
      <c r="C13" s="1"/>
      <c r="D13" s="1">
        <v>2</v>
      </c>
      <c r="E13" s="1">
        <v>1</v>
      </c>
      <c r="F13" s="1">
        <v>6</v>
      </c>
      <c r="G13" s="2"/>
      <c r="H13" s="1">
        <v>0</v>
      </c>
      <c r="I13" s="1">
        <v>2</v>
      </c>
      <c r="J13" s="2"/>
      <c r="K13" s="1"/>
      <c r="L13" s="1"/>
      <c r="M13" s="2"/>
      <c r="N13" s="1">
        <v>4</v>
      </c>
      <c r="O13" s="1">
        <v>6</v>
      </c>
      <c r="P13" s="1">
        <f t="shared" si="2"/>
        <v>10</v>
      </c>
      <c r="Q13" s="1">
        <v>1</v>
      </c>
      <c r="R13" s="1"/>
      <c r="S13" s="1">
        <v>1</v>
      </c>
      <c r="T13" s="1">
        <v>3</v>
      </c>
      <c r="U13" s="1"/>
      <c r="V13" s="1">
        <f t="shared" si="15"/>
        <v>15</v>
      </c>
      <c r="W13" s="1">
        <f t="shared" si="16"/>
        <v>10</v>
      </c>
      <c r="X13" s="1">
        <f t="shared" si="17"/>
        <v>5</v>
      </c>
      <c r="Y13" s="2">
        <f t="shared" si="18"/>
        <v>0.33333333333333331</v>
      </c>
    </row>
    <row r="14" spans="1:25" x14ac:dyDescent="0.2">
      <c r="A14" s="17" t="s">
        <v>76</v>
      </c>
      <c r="B14" s="1">
        <v>1</v>
      </c>
      <c r="C14" s="1"/>
      <c r="D14" s="1">
        <v>25</v>
      </c>
      <c r="E14" s="1">
        <v>7</v>
      </c>
      <c r="F14" s="1">
        <v>11</v>
      </c>
      <c r="G14" s="2"/>
      <c r="H14" s="1">
        <v>3</v>
      </c>
      <c r="I14" s="1">
        <v>3</v>
      </c>
      <c r="J14" s="2"/>
      <c r="K14" s="1">
        <v>2</v>
      </c>
      <c r="L14" s="1">
        <v>2</v>
      </c>
      <c r="M14" s="2"/>
      <c r="N14" s="1">
        <v>6</v>
      </c>
      <c r="O14" s="1">
        <v>4</v>
      </c>
      <c r="P14" s="1">
        <f t="shared" si="2"/>
        <v>10</v>
      </c>
      <c r="Q14" s="1">
        <v>1</v>
      </c>
      <c r="R14" s="1">
        <v>1</v>
      </c>
      <c r="S14" s="1">
        <v>3</v>
      </c>
      <c r="T14" s="1">
        <v>3</v>
      </c>
      <c r="U14" s="1"/>
      <c r="V14" s="1">
        <f t="shared" si="15"/>
        <v>52</v>
      </c>
      <c r="W14" s="1">
        <f t="shared" si="16"/>
        <v>7</v>
      </c>
      <c r="X14" s="1">
        <f t="shared" si="17"/>
        <v>45</v>
      </c>
      <c r="Y14" s="2">
        <f t="shared" si="18"/>
        <v>0.86538461538461542</v>
      </c>
    </row>
    <row r="15" spans="1:25" x14ac:dyDescent="0.2">
      <c r="A15" s="1" t="s">
        <v>51</v>
      </c>
      <c r="B15" s="1">
        <v>1</v>
      </c>
      <c r="C15" s="1"/>
      <c r="D15" s="1">
        <v>6</v>
      </c>
      <c r="E15" s="1">
        <v>3</v>
      </c>
      <c r="F15" s="1">
        <v>7</v>
      </c>
      <c r="G15" s="2"/>
      <c r="H15" s="1">
        <v>0</v>
      </c>
      <c r="I15" s="1">
        <v>2</v>
      </c>
      <c r="J15" s="2"/>
      <c r="K15" s="1"/>
      <c r="L15" s="1"/>
      <c r="M15" s="2"/>
      <c r="N15" s="1"/>
      <c r="O15" s="1">
        <v>5</v>
      </c>
      <c r="P15" s="1">
        <f t="shared" si="2"/>
        <v>5</v>
      </c>
      <c r="Q15" s="1">
        <v>2</v>
      </c>
      <c r="R15" s="1"/>
      <c r="S15" s="1">
        <v>3</v>
      </c>
      <c r="T15" s="1">
        <v>4</v>
      </c>
      <c r="U15" s="1"/>
      <c r="V15" s="1">
        <f t="shared" si="15"/>
        <v>19</v>
      </c>
      <c r="W15" s="1">
        <f t="shared" si="16"/>
        <v>10</v>
      </c>
      <c r="X15" s="1">
        <f t="shared" si="17"/>
        <v>9</v>
      </c>
      <c r="Y15" s="2">
        <f t="shared" si="18"/>
        <v>0.47368421052631576</v>
      </c>
    </row>
    <row r="16" spans="1:25" x14ac:dyDescent="0.2">
      <c r="A16" s="21" t="s">
        <v>79</v>
      </c>
      <c r="B16" s="1">
        <v>1</v>
      </c>
      <c r="C16" s="1"/>
      <c r="D16" s="1">
        <v>20</v>
      </c>
      <c r="E16" s="1">
        <v>8</v>
      </c>
      <c r="F16" s="1">
        <v>12</v>
      </c>
      <c r="G16" s="2"/>
      <c r="H16" s="1">
        <v>0</v>
      </c>
      <c r="I16" s="1">
        <v>1</v>
      </c>
      <c r="J16" s="2"/>
      <c r="K16" s="1">
        <v>4</v>
      </c>
      <c r="L16" s="1">
        <v>6</v>
      </c>
      <c r="M16" s="2"/>
      <c r="N16" s="1">
        <v>3</v>
      </c>
      <c r="O16" s="1">
        <v>9</v>
      </c>
      <c r="P16" s="1">
        <f t="shared" si="2"/>
        <v>12</v>
      </c>
      <c r="Q16" s="1">
        <v>3</v>
      </c>
      <c r="R16" s="1">
        <v>1</v>
      </c>
      <c r="S16" s="1">
        <v>2</v>
      </c>
      <c r="T16" s="1">
        <v>1</v>
      </c>
      <c r="U16" s="1"/>
      <c r="V16" s="1">
        <f t="shared" si="15"/>
        <v>50</v>
      </c>
      <c r="W16" s="1">
        <f t="shared" si="16"/>
        <v>8</v>
      </c>
      <c r="X16" s="1">
        <f t="shared" si="17"/>
        <v>42</v>
      </c>
      <c r="Y16" s="2">
        <f t="shared" si="18"/>
        <v>0.84</v>
      </c>
    </row>
    <row r="17" spans="1:25" x14ac:dyDescent="0.2">
      <c r="A17" s="17" t="s">
        <v>82</v>
      </c>
      <c r="B17" s="1">
        <v>1</v>
      </c>
      <c r="C17" s="1"/>
      <c r="D17" s="1">
        <v>16</v>
      </c>
      <c r="E17" s="1">
        <v>5</v>
      </c>
      <c r="F17" s="1">
        <v>6</v>
      </c>
      <c r="G17" s="2"/>
      <c r="H17" s="1">
        <v>1</v>
      </c>
      <c r="I17" s="1">
        <v>2</v>
      </c>
      <c r="J17" s="2"/>
      <c r="K17" s="1">
        <v>3</v>
      </c>
      <c r="L17" s="1">
        <v>4</v>
      </c>
      <c r="M17" s="2"/>
      <c r="N17" s="1">
        <v>4</v>
      </c>
      <c r="O17" s="1">
        <v>6</v>
      </c>
      <c r="P17" s="1">
        <f t="shared" si="2"/>
        <v>10</v>
      </c>
      <c r="Q17" s="1">
        <v>5</v>
      </c>
      <c r="R17" s="1"/>
      <c r="S17" s="1">
        <v>2</v>
      </c>
      <c r="T17" s="1">
        <v>0</v>
      </c>
      <c r="U17" s="1"/>
      <c r="V17" s="1">
        <f t="shared" si="15"/>
        <v>42</v>
      </c>
      <c r="W17" s="1">
        <f t="shared" si="16"/>
        <v>3</v>
      </c>
      <c r="X17" s="1">
        <f t="shared" si="17"/>
        <v>39</v>
      </c>
      <c r="Y17" s="2">
        <f t="shared" si="18"/>
        <v>0.9285714285714286</v>
      </c>
    </row>
    <row r="18" spans="1:25" x14ac:dyDescent="0.2">
      <c r="A18" s="12" t="s">
        <v>83</v>
      </c>
      <c r="B18" s="1">
        <v>1</v>
      </c>
      <c r="C18" s="1"/>
      <c r="D18" s="1">
        <v>11</v>
      </c>
      <c r="E18" s="1">
        <v>5</v>
      </c>
      <c r="F18" s="1">
        <v>10</v>
      </c>
      <c r="G18" s="2"/>
      <c r="H18" s="1">
        <v>0</v>
      </c>
      <c r="I18" s="1">
        <v>4</v>
      </c>
      <c r="J18" s="2"/>
      <c r="K18" s="1">
        <v>1</v>
      </c>
      <c r="L18" s="1">
        <v>2</v>
      </c>
      <c r="M18" s="2"/>
      <c r="N18" s="1">
        <v>0</v>
      </c>
      <c r="O18" s="1">
        <v>10</v>
      </c>
      <c r="P18" s="1">
        <f t="shared" si="2"/>
        <v>10</v>
      </c>
      <c r="Q18" s="1"/>
      <c r="R18" s="1">
        <v>2</v>
      </c>
      <c r="S18" s="1">
        <v>2</v>
      </c>
      <c r="T18" s="1">
        <v>3</v>
      </c>
      <c r="U18" s="1"/>
      <c r="V18" s="1">
        <f t="shared" si="15"/>
        <v>31</v>
      </c>
      <c r="W18" s="1">
        <f t="shared" si="16"/>
        <v>13</v>
      </c>
      <c r="X18" s="1">
        <f t="shared" si="17"/>
        <v>18</v>
      </c>
      <c r="Y18" s="2">
        <f t="shared" si="18"/>
        <v>0.58064516129032262</v>
      </c>
    </row>
    <row r="19" spans="1:25" x14ac:dyDescent="0.2">
      <c r="A19" s="21" t="s">
        <v>84</v>
      </c>
      <c r="B19" s="1">
        <v>1</v>
      </c>
      <c r="C19" s="1"/>
      <c r="D19" s="1">
        <v>16</v>
      </c>
      <c r="E19" s="1">
        <v>5</v>
      </c>
      <c r="F19" s="1">
        <v>8</v>
      </c>
      <c r="G19" s="2"/>
      <c r="H19" s="1">
        <v>2</v>
      </c>
      <c r="I19" s="1">
        <v>3</v>
      </c>
      <c r="J19" s="2"/>
      <c r="K19" s="1"/>
      <c r="L19" s="1"/>
      <c r="M19" s="2"/>
      <c r="N19" s="1">
        <v>2</v>
      </c>
      <c r="O19" s="1">
        <v>6</v>
      </c>
      <c r="P19" s="1">
        <f t="shared" si="2"/>
        <v>8</v>
      </c>
      <c r="Q19" s="1">
        <v>5</v>
      </c>
      <c r="R19" s="1">
        <v>1</v>
      </c>
      <c r="S19" s="1">
        <v>3</v>
      </c>
      <c r="T19" s="1">
        <v>8</v>
      </c>
      <c r="U19" s="1"/>
      <c r="V19" s="1">
        <f t="shared" ref="V19:V29" si="19">D19+E19+H19+K19+P19+Q19+R19+S19+U19</f>
        <v>40</v>
      </c>
      <c r="W19" s="1">
        <f t="shared" ref="W19:W29" si="20">F19-E19+I19-H19+L19-K19+T19</f>
        <v>12</v>
      </c>
      <c r="X19" s="1">
        <f t="shared" ref="X19:X29" si="21">V19-W19</f>
        <v>28</v>
      </c>
      <c r="Y19" s="2">
        <f t="shared" ref="Y19:Y29" si="22">X19/V19</f>
        <v>0.7</v>
      </c>
    </row>
    <row r="20" spans="1:25" x14ac:dyDescent="0.2">
      <c r="A20" s="10" t="s">
        <v>85</v>
      </c>
      <c r="B20" s="1">
        <v>1</v>
      </c>
      <c r="C20" s="1"/>
      <c r="D20" s="1">
        <v>15</v>
      </c>
      <c r="E20" s="1">
        <v>4</v>
      </c>
      <c r="F20" s="1">
        <v>9</v>
      </c>
      <c r="G20" s="2"/>
      <c r="H20" s="1">
        <v>1</v>
      </c>
      <c r="I20" s="1">
        <v>3</v>
      </c>
      <c r="J20" s="2"/>
      <c r="K20" s="1">
        <v>4</v>
      </c>
      <c r="L20" s="1">
        <v>4</v>
      </c>
      <c r="M20" s="2"/>
      <c r="N20" s="1">
        <v>3</v>
      </c>
      <c r="O20" s="1">
        <v>5</v>
      </c>
      <c r="P20" s="1">
        <f t="shared" si="2"/>
        <v>8</v>
      </c>
      <c r="Q20" s="1">
        <v>3</v>
      </c>
      <c r="R20" s="1"/>
      <c r="S20" s="1"/>
      <c r="T20" s="1">
        <v>1</v>
      </c>
      <c r="U20" s="1">
        <v>1</v>
      </c>
      <c r="V20" s="1">
        <f t="shared" si="19"/>
        <v>36</v>
      </c>
      <c r="W20" s="1">
        <f t="shared" si="20"/>
        <v>8</v>
      </c>
      <c r="X20" s="1">
        <f t="shared" si="21"/>
        <v>28</v>
      </c>
      <c r="Y20" s="2">
        <f t="shared" si="22"/>
        <v>0.77777777777777779</v>
      </c>
    </row>
    <row r="21" spans="1:25" x14ac:dyDescent="0.2">
      <c r="A21" s="21" t="s">
        <v>82</v>
      </c>
      <c r="B21" s="1">
        <v>1</v>
      </c>
      <c r="C21" s="1"/>
      <c r="D21" s="1">
        <v>20</v>
      </c>
      <c r="E21" s="1">
        <v>8</v>
      </c>
      <c r="F21" s="1">
        <v>11</v>
      </c>
      <c r="G21" s="2"/>
      <c r="H21" s="1">
        <v>1</v>
      </c>
      <c r="I21" s="1">
        <v>1</v>
      </c>
      <c r="J21" s="2"/>
      <c r="K21" s="1">
        <v>1</v>
      </c>
      <c r="L21" s="1">
        <v>1</v>
      </c>
      <c r="M21" s="2"/>
      <c r="N21" s="1">
        <v>4</v>
      </c>
      <c r="O21" s="1">
        <v>7</v>
      </c>
      <c r="P21" s="1">
        <f t="shared" si="2"/>
        <v>11</v>
      </c>
      <c r="Q21" s="1">
        <v>4</v>
      </c>
      <c r="R21" s="1"/>
      <c r="S21" s="1"/>
      <c r="T21" s="1">
        <v>1</v>
      </c>
      <c r="U21" s="1"/>
      <c r="V21" s="1">
        <f t="shared" ref="V21" si="23">D21+E21+H21+K21+P21+Q21+R21+S21+U21</f>
        <v>45</v>
      </c>
      <c r="W21" s="1">
        <f t="shared" ref="W21" si="24">F21-E21+I21-H21+L21-K21+T21</f>
        <v>4</v>
      </c>
      <c r="X21" s="1">
        <f t="shared" ref="X21" si="25">V21-W21</f>
        <v>41</v>
      </c>
      <c r="Y21" s="2">
        <f t="shared" ref="Y21" si="26">X21/V21</f>
        <v>0.91111111111111109</v>
      </c>
    </row>
    <row r="22" spans="1:25" x14ac:dyDescent="0.2">
      <c r="A22" s="21" t="s">
        <v>63</v>
      </c>
      <c r="B22" s="1">
        <v>1</v>
      </c>
      <c r="C22" s="1"/>
      <c r="D22" s="1">
        <v>18</v>
      </c>
      <c r="E22" s="1">
        <v>3</v>
      </c>
      <c r="F22" s="1">
        <v>5</v>
      </c>
      <c r="G22" s="2"/>
      <c r="H22" s="1">
        <v>3</v>
      </c>
      <c r="I22" s="1">
        <v>5</v>
      </c>
      <c r="J22" s="2"/>
      <c r="K22" s="1">
        <v>3</v>
      </c>
      <c r="L22" s="1">
        <v>3</v>
      </c>
      <c r="M22" s="2"/>
      <c r="N22" s="1">
        <v>3</v>
      </c>
      <c r="O22" s="1">
        <v>7</v>
      </c>
      <c r="P22" s="1">
        <f t="shared" si="2"/>
        <v>10</v>
      </c>
      <c r="Q22" s="1">
        <v>1</v>
      </c>
      <c r="R22" s="1"/>
      <c r="S22" s="1">
        <v>2</v>
      </c>
      <c r="T22" s="1">
        <v>1</v>
      </c>
      <c r="U22" s="1"/>
      <c r="V22" s="1">
        <f t="shared" si="19"/>
        <v>40</v>
      </c>
      <c r="W22" s="1">
        <f t="shared" si="20"/>
        <v>5</v>
      </c>
      <c r="X22" s="1">
        <f t="shared" si="21"/>
        <v>35</v>
      </c>
      <c r="Y22" s="2">
        <f t="shared" si="22"/>
        <v>0.875</v>
      </c>
    </row>
    <row r="23" spans="1:25" x14ac:dyDescent="0.2">
      <c r="A23" s="10" t="s">
        <v>88</v>
      </c>
      <c r="B23" s="1">
        <v>1</v>
      </c>
      <c r="C23" s="1"/>
      <c r="D23" s="1">
        <v>6</v>
      </c>
      <c r="E23" s="1">
        <v>3</v>
      </c>
      <c r="F23" s="1">
        <v>7</v>
      </c>
      <c r="G23" s="2"/>
      <c r="H23" s="1">
        <v>9</v>
      </c>
      <c r="I23" s="1">
        <v>2</v>
      </c>
      <c r="J23" s="2"/>
      <c r="K23" s="1"/>
      <c r="L23" s="1"/>
      <c r="M23" s="2"/>
      <c r="N23" s="1">
        <v>1</v>
      </c>
      <c r="O23" s="1">
        <v>2</v>
      </c>
      <c r="P23" s="1">
        <f t="shared" si="2"/>
        <v>3</v>
      </c>
      <c r="Q23" s="1">
        <v>2</v>
      </c>
      <c r="R23" s="1"/>
      <c r="S23" s="1"/>
      <c r="T23" s="1">
        <v>2</v>
      </c>
      <c r="U23" s="1"/>
      <c r="V23" s="1">
        <f t="shared" ref="V23:V28" si="27">D23+E23+H23+K23+P23+Q23+R23+S23+U23</f>
        <v>23</v>
      </c>
      <c r="W23" s="1">
        <f t="shared" ref="W23:W28" si="28">F23-E23+I23-H23+L23-K23+T23</f>
        <v>-1</v>
      </c>
      <c r="X23" s="1">
        <f t="shared" ref="X23:X28" si="29">V23-W23</f>
        <v>24</v>
      </c>
      <c r="Y23" s="2">
        <f t="shared" ref="Y23:Y28" si="30">X23/V23</f>
        <v>1.0434782608695652</v>
      </c>
    </row>
    <row r="24" spans="1:25" x14ac:dyDescent="0.2">
      <c r="A24" s="21" t="s">
        <v>84</v>
      </c>
      <c r="B24" s="1">
        <v>1</v>
      </c>
      <c r="C24" s="1"/>
      <c r="D24" s="1">
        <v>9</v>
      </c>
      <c r="E24" s="1">
        <v>2</v>
      </c>
      <c r="F24" s="1">
        <v>8</v>
      </c>
      <c r="G24" s="2"/>
      <c r="H24" s="1">
        <v>1</v>
      </c>
      <c r="I24" s="1">
        <v>3</v>
      </c>
      <c r="J24" s="2"/>
      <c r="K24" s="1">
        <v>2</v>
      </c>
      <c r="L24" s="1">
        <v>2</v>
      </c>
      <c r="M24" s="2"/>
      <c r="N24" s="1">
        <v>2</v>
      </c>
      <c r="O24" s="1">
        <v>5</v>
      </c>
      <c r="P24" s="1">
        <f t="shared" si="2"/>
        <v>7</v>
      </c>
      <c r="Q24" s="1">
        <v>1</v>
      </c>
      <c r="R24" s="1"/>
      <c r="S24" s="1"/>
      <c r="T24" s="1">
        <v>1</v>
      </c>
      <c r="U24" s="1"/>
      <c r="V24" s="1">
        <f t="shared" si="27"/>
        <v>22</v>
      </c>
      <c r="W24" s="1">
        <f t="shared" si="28"/>
        <v>9</v>
      </c>
      <c r="X24" s="1">
        <f t="shared" si="29"/>
        <v>13</v>
      </c>
      <c r="Y24" s="2">
        <f t="shared" si="30"/>
        <v>0.59090909090909094</v>
      </c>
    </row>
    <row r="25" spans="1:25" x14ac:dyDescent="0.2">
      <c r="A25" s="21" t="s">
        <v>90</v>
      </c>
      <c r="B25" s="1">
        <v>1</v>
      </c>
      <c r="C25" s="1"/>
      <c r="D25" s="1">
        <v>12</v>
      </c>
      <c r="E25" s="1">
        <v>4</v>
      </c>
      <c r="F25" s="1">
        <v>8</v>
      </c>
      <c r="G25" s="2"/>
      <c r="H25" s="1">
        <v>1</v>
      </c>
      <c r="I25" s="1">
        <v>1</v>
      </c>
      <c r="J25" s="2"/>
      <c r="K25" s="1">
        <v>1</v>
      </c>
      <c r="L25" s="1">
        <v>2</v>
      </c>
      <c r="M25" s="2"/>
      <c r="N25" s="1">
        <v>2</v>
      </c>
      <c r="O25" s="1">
        <v>6</v>
      </c>
      <c r="P25" s="1">
        <f t="shared" si="2"/>
        <v>8</v>
      </c>
      <c r="Q25" s="1">
        <v>1</v>
      </c>
      <c r="R25" s="1"/>
      <c r="S25" s="1">
        <v>1</v>
      </c>
      <c r="T25" s="1">
        <v>2</v>
      </c>
      <c r="U25" s="1"/>
      <c r="V25" s="1">
        <f t="shared" si="27"/>
        <v>28</v>
      </c>
      <c r="W25" s="1">
        <f t="shared" si="28"/>
        <v>7</v>
      </c>
      <c r="X25" s="1">
        <f t="shared" si="29"/>
        <v>21</v>
      </c>
      <c r="Y25" s="2">
        <f t="shared" si="30"/>
        <v>0.75</v>
      </c>
    </row>
    <row r="26" spans="1:25" x14ac:dyDescent="0.2">
      <c r="A26" s="12" t="s">
        <v>92</v>
      </c>
      <c r="B26" s="1">
        <v>1</v>
      </c>
      <c r="C26" s="1"/>
      <c r="D26" s="1">
        <v>16</v>
      </c>
      <c r="E26" s="1">
        <v>4</v>
      </c>
      <c r="F26" s="1">
        <v>5</v>
      </c>
      <c r="G26" s="2"/>
      <c r="H26" s="1">
        <v>2</v>
      </c>
      <c r="I26" s="1">
        <v>5</v>
      </c>
      <c r="J26" s="2"/>
      <c r="K26" s="1">
        <v>2</v>
      </c>
      <c r="L26" s="1">
        <v>3</v>
      </c>
      <c r="M26" s="2"/>
      <c r="N26" s="1">
        <v>2</v>
      </c>
      <c r="O26" s="1">
        <v>8</v>
      </c>
      <c r="P26" s="1">
        <f t="shared" si="2"/>
        <v>10</v>
      </c>
      <c r="Q26" s="1">
        <v>4</v>
      </c>
      <c r="R26" s="1"/>
      <c r="S26" s="1"/>
      <c r="T26" s="1">
        <v>4</v>
      </c>
      <c r="U26" s="1"/>
      <c r="V26" s="1">
        <f t="shared" si="27"/>
        <v>38</v>
      </c>
      <c r="W26" s="1">
        <f t="shared" si="28"/>
        <v>9</v>
      </c>
      <c r="X26" s="1">
        <f t="shared" si="29"/>
        <v>29</v>
      </c>
      <c r="Y26" s="2">
        <f t="shared" si="30"/>
        <v>0.76315789473684215</v>
      </c>
    </row>
    <row r="27" spans="1:25" x14ac:dyDescent="0.2">
      <c r="A27" t="s">
        <v>97</v>
      </c>
      <c r="B27" s="1">
        <v>1</v>
      </c>
      <c r="C27" s="1"/>
      <c r="D27" s="1">
        <v>11</v>
      </c>
      <c r="E27" s="1">
        <v>3</v>
      </c>
      <c r="F27" s="1">
        <v>6</v>
      </c>
      <c r="G27" s="2"/>
      <c r="H27" s="1">
        <v>1</v>
      </c>
      <c r="I27" s="1">
        <v>5</v>
      </c>
      <c r="J27" s="2"/>
      <c r="K27" s="1">
        <v>2</v>
      </c>
      <c r="L27" s="1">
        <v>4</v>
      </c>
      <c r="M27" s="2"/>
      <c r="N27" s="1">
        <v>1</v>
      </c>
      <c r="O27" s="1">
        <v>8</v>
      </c>
      <c r="P27" s="1">
        <f t="shared" si="2"/>
        <v>9</v>
      </c>
      <c r="Q27" s="1"/>
      <c r="R27" s="1"/>
      <c r="S27" s="1">
        <v>1</v>
      </c>
      <c r="T27" s="1">
        <v>4</v>
      </c>
      <c r="U27" s="1"/>
      <c r="V27" s="1">
        <f t="shared" si="27"/>
        <v>27</v>
      </c>
      <c r="W27" s="1">
        <f t="shared" si="28"/>
        <v>13</v>
      </c>
      <c r="X27" s="1">
        <f t="shared" si="29"/>
        <v>14</v>
      </c>
      <c r="Y27" s="2">
        <f t="shared" si="30"/>
        <v>0.51851851851851849</v>
      </c>
    </row>
    <row r="28" spans="1:25" x14ac:dyDescent="0.2">
      <c r="A28" s="17" t="s">
        <v>75</v>
      </c>
      <c r="B28" s="1">
        <v>1</v>
      </c>
      <c r="C28" s="1"/>
      <c r="D28" s="1">
        <v>11</v>
      </c>
      <c r="E28" s="1">
        <v>3</v>
      </c>
      <c r="F28" s="1">
        <v>6</v>
      </c>
      <c r="G28" s="2"/>
      <c r="H28" s="1">
        <v>1</v>
      </c>
      <c r="I28" s="1">
        <v>5</v>
      </c>
      <c r="J28" s="2"/>
      <c r="K28" s="1">
        <v>2</v>
      </c>
      <c r="L28" s="1">
        <v>4</v>
      </c>
      <c r="M28" s="2"/>
      <c r="N28" s="1">
        <v>2</v>
      </c>
      <c r="O28" s="1">
        <v>8</v>
      </c>
      <c r="P28" s="1">
        <f t="shared" si="2"/>
        <v>10</v>
      </c>
      <c r="Q28" s="1">
        <v>3</v>
      </c>
      <c r="R28" s="1"/>
      <c r="S28" s="1">
        <v>1</v>
      </c>
      <c r="T28" s="1"/>
      <c r="U28" s="1"/>
      <c r="V28" s="1">
        <f t="shared" si="27"/>
        <v>31</v>
      </c>
      <c r="W28" s="1">
        <f t="shared" si="28"/>
        <v>9</v>
      </c>
      <c r="X28" s="1">
        <f t="shared" si="29"/>
        <v>22</v>
      </c>
      <c r="Y28" s="2">
        <f t="shared" si="30"/>
        <v>0.70967741935483875</v>
      </c>
    </row>
    <row r="29" spans="1:25" x14ac:dyDescent="0.2">
      <c r="A29" s="1"/>
      <c r="B29" s="1"/>
      <c r="C29" s="1"/>
      <c r="D29" s="1"/>
      <c r="E29" s="1"/>
      <c r="F29" s="1"/>
      <c r="G29" s="2"/>
      <c r="H29" s="1"/>
      <c r="I29" s="1"/>
      <c r="J29" s="2"/>
      <c r="K29" s="1"/>
      <c r="L29" s="1"/>
      <c r="M29" s="2"/>
      <c r="N29" s="1"/>
      <c r="O29" s="1"/>
      <c r="P29" s="1">
        <f t="shared" si="2"/>
        <v>0</v>
      </c>
      <c r="Q29" s="1"/>
      <c r="R29" s="1"/>
      <c r="S29" s="1"/>
      <c r="T29" s="1"/>
      <c r="U29" s="1"/>
      <c r="V29" s="1">
        <f t="shared" si="19"/>
        <v>0</v>
      </c>
      <c r="W29" s="1">
        <f t="shared" si="20"/>
        <v>0</v>
      </c>
      <c r="X29" s="1">
        <f t="shared" si="21"/>
        <v>0</v>
      </c>
      <c r="Y29" s="2" t="e">
        <f t="shared" si="22"/>
        <v>#DIV/0!</v>
      </c>
    </row>
    <row r="30" spans="1:25" x14ac:dyDescent="0.2">
      <c r="A30" s="17" t="s">
        <v>75</v>
      </c>
      <c r="B30" s="1">
        <v>1</v>
      </c>
      <c r="C30" s="1"/>
      <c r="D30" s="1">
        <v>17</v>
      </c>
      <c r="E30" s="1">
        <v>4</v>
      </c>
      <c r="F30" s="1">
        <v>6</v>
      </c>
      <c r="G30" s="2"/>
      <c r="H30" s="1">
        <v>3</v>
      </c>
      <c r="I30" s="1">
        <v>5</v>
      </c>
      <c r="J30" s="2"/>
      <c r="K30" s="1"/>
      <c r="L30" s="1"/>
      <c r="M30" s="2"/>
      <c r="N30" s="1">
        <v>1</v>
      </c>
      <c r="O30" s="1">
        <v>4</v>
      </c>
      <c r="P30" s="1">
        <f t="shared" si="2"/>
        <v>5</v>
      </c>
      <c r="Q30" s="1">
        <v>3</v>
      </c>
      <c r="R30" s="1"/>
      <c r="S30" s="1">
        <v>1</v>
      </c>
      <c r="T30" s="1">
        <v>3</v>
      </c>
      <c r="U30" s="1"/>
      <c r="V30" s="1">
        <f t="shared" ref="V30:V31" si="31">D30+E30+H30+K30+P30+Q30+R30+S30+U30</f>
        <v>33</v>
      </c>
      <c r="W30" s="1">
        <f t="shared" ref="W30:W31" si="32">F30-E30+I30-H30+L30-K30+T30</f>
        <v>7</v>
      </c>
      <c r="X30" s="1">
        <f t="shared" ref="X30:X31" si="33">V30-W30</f>
        <v>26</v>
      </c>
      <c r="Y30" s="2">
        <f t="shared" ref="Y30:Y31" si="34">X30/V30</f>
        <v>0.78787878787878785</v>
      </c>
    </row>
    <row r="31" spans="1:25" x14ac:dyDescent="0.2">
      <c r="A31" s="4" t="s">
        <v>83</v>
      </c>
      <c r="B31" s="4">
        <v>1</v>
      </c>
      <c r="C31" s="4"/>
      <c r="D31" s="4">
        <v>10</v>
      </c>
      <c r="E31" s="4">
        <v>3</v>
      </c>
      <c r="F31" s="4">
        <v>7</v>
      </c>
      <c r="G31" s="13"/>
      <c r="H31" s="4">
        <v>1</v>
      </c>
      <c r="I31" s="4">
        <v>5</v>
      </c>
      <c r="J31" s="13"/>
      <c r="K31" s="4">
        <v>1</v>
      </c>
      <c r="L31" s="4">
        <v>2</v>
      </c>
      <c r="M31" s="13"/>
      <c r="N31" s="4">
        <v>2</v>
      </c>
      <c r="O31" s="4">
        <v>2</v>
      </c>
      <c r="P31" s="4">
        <f t="shared" si="2"/>
        <v>4</v>
      </c>
      <c r="Q31" s="4">
        <v>4</v>
      </c>
      <c r="R31" s="4"/>
      <c r="S31" s="4"/>
      <c r="T31" s="4">
        <v>1</v>
      </c>
      <c r="U31" s="4"/>
      <c r="V31" s="4">
        <f t="shared" si="31"/>
        <v>23</v>
      </c>
      <c r="W31" s="4">
        <f t="shared" si="32"/>
        <v>10</v>
      </c>
      <c r="X31" s="4">
        <f t="shared" si="33"/>
        <v>13</v>
      </c>
      <c r="Y31" s="13">
        <f t="shared" si="34"/>
        <v>0.56521739130434778</v>
      </c>
    </row>
    <row r="32" spans="1:25" x14ac:dyDescent="0.2">
      <c r="A32" s="1" t="s">
        <v>22</v>
      </c>
      <c r="B32" s="1">
        <f>SUM(B4:B31)</f>
        <v>27</v>
      </c>
      <c r="C32" s="1">
        <f>AVERAGE(D4:D31)</f>
        <v>13.62962962962963</v>
      </c>
      <c r="D32" s="1">
        <f>SUM(D4:D31)</f>
        <v>368</v>
      </c>
      <c r="E32" s="1">
        <f>SUM(E4:E31)</f>
        <v>123</v>
      </c>
      <c r="F32" s="1">
        <f>SUM(F4:F31)</f>
        <v>216</v>
      </c>
      <c r="G32" s="3">
        <f>E32/F32</f>
        <v>0.56944444444444442</v>
      </c>
      <c r="H32" s="1">
        <f>SUM(H4:H31)</f>
        <v>35</v>
      </c>
      <c r="I32" s="1">
        <f>SUM(I4:I31)</f>
        <v>88</v>
      </c>
      <c r="J32" s="3">
        <f>H32/I32</f>
        <v>0.39772727272727271</v>
      </c>
      <c r="K32" s="1">
        <f>SUM(K4:K31)</f>
        <v>41</v>
      </c>
      <c r="L32" s="1">
        <f>SUM(L4:L31)</f>
        <v>59</v>
      </c>
      <c r="M32" s="2">
        <f>K32/L32</f>
        <v>0.69491525423728817</v>
      </c>
      <c r="N32" s="1">
        <f t="shared" ref="N32:X32" si="35">SUM(N4:N31)</f>
        <v>66</v>
      </c>
      <c r="O32" s="1">
        <f t="shared" si="35"/>
        <v>162</v>
      </c>
      <c r="P32" s="1">
        <f t="shared" si="35"/>
        <v>228</v>
      </c>
      <c r="Q32" s="1">
        <f t="shared" si="35"/>
        <v>79</v>
      </c>
      <c r="R32" s="1">
        <f t="shared" si="35"/>
        <v>9</v>
      </c>
      <c r="S32" s="1">
        <f t="shared" si="35"/>
        <v>36</v>
      </c>
      <c r="T32" s="1">
        <f t="shared" si="35"/>
        <v>65</v>
      </c>
      <c r="U32" s="1">
        <f t="shared" si="35"/>
        <v>1</v>
      </c>
      <c r="V32" s="1">
        <f t="shared" si="35"/>
        <v>920</v>
      </c>
      <c r="W32" s="1">
        <f t="shared" si="35"/>
        <v>229</v>
      </c>
      <c r="X32" s="1">
        <f t="shared" si="35"/>
        <v>691</v>
      </c>
      <c r="Y32" s="2">
        <f>X32/V32</f>
        <v>0.75108695652173918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0330A-6BDF-7145-9FC7-D157C72BC5BA}">
  <dimension ref="A1:Y26"/>
  <sheetViews>
    <sheetView topLeftCell="A4" workbookViewId="0">
      <selection activeCell="U25" sqref="U25"/>
    </sheetView>
  </sheetViews>
  <sheetFormatPr baseColWidth="10" defaultRowHeight="16" x14ac:dyDescent="0.2"/>
  <cols>
    <col min="1" max="1" width="21.1640625" bestFit="1" customWidth="1"/>
    <col min="2" max="2" width="3.1640625" style="1" bestFit="1" customWidth="1"/>
    <col min="3" max="3" width="4.5" style="1" bestFit="1" customWidth="1"/>
    <col min="4" max="5" width="6.1640625" style="1" bestFit="1" customWidth="1"/>
    <col min="6" max="6" width="5.6640625" style="1" bestFit="1" customWidth="1"/>
    <col min="7" max="7" width="6" style="2" bestFit="1" customWidth="1"/>
    <col min="8" max="8" width="6.1640625" style="1" bestFit="1" customWidth="1"/>
    <col min="9" max="9" width="5.6640625" style="1" bestFit="1" customWidth="1"/>
    <col min="10" max="10" width="6" style="2" bestFit="1" customWidth="1"/>
    <col min="11" max="11" width="4.83203125" style="1" bestFit="1" customWidth="1"/>
    <col min="12" max="12" width="4.33203125" style="1" bestFit="1" customWidth="1"/>
    <col min="13" max="13" width="6.1640625" style="2" bestFit="1" customWidth="1"/>
    <col min="14" max="14" width="5.5" style="1" customWidth="1"/>
    <col min="15" max="15" width="4" style="1" bestFit="1" customWidth="1"/>
    <col min="16" max="16" width="4.33203125" style="1" bestFit="1" customWidth="1"/>
    <col min="17" max="17" width="3.83203125" style="1" bestFit="1" customWidth="1"/>
    <col min="18" max="18" width="3.6640625" style="1" bestFit="1" customWidth="1"/>
    <col min="19" max="19" width="3.33203125" style="1" bestFit="1" customWidth="1"/>
    <col min="20" max="20" width="3.5" style="1" bestFit="1" customWidth="1"/>
    <col min="21" max="21" width="4.83203125" style="1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60</v>
      </c>
    </row>
    <row r="2" spans="1:25" x14ac:dyDescent="0.2">
      <c r="V2" s="1" t="s">
        <v>35</v>
      </c>
      <c r="W2" s="1" t="s">
        <v>36</v>
      </c>
      <c r="X2" s="1"/>
      <c r="Y2" s="1" t="s">
        <v>38</v>
      </c>
    </row>
    <row r="3" spans="1:25" x14ac:dyDescent="0.2">
      <c r="A3" s="1"/>
      <c r="N3" s="1" t="s">
        <v>23</v>
      </c>
      <c r="V3" s="1" t="s">
        <v>34</v>
      </c>
      <c r="W3" s="1" t="s">
        <v>34</v>
      </c>
      <c r="X3" s="1" t="s">
        <v>37</v>
      </c>
      <c r="Y3" s="1" t="s">
        <v>39</v>
      </c>
    </row>
    <row r="4" spans="1:25" x14ac:dyDescent="0.2">
      <c r="A4" s="1" t="s">
        <v>24</v>
      </c>
      <c r="B4" s="1" t="s">
        <v>4</v>
      </c>
      <c r="C4" s="1" t="s">
        <v>5</v>
      </c>
      <c r="D4" s="1" t="s">
        <v>6</v>
      </c>
      <c r="E4" s="1" t="s">
        <v>25</v>
      </c>
      <c r="F4" s="1" t="s">
        <v>26</v>
      </c>
      <c r="G4" s="2" t="s">
        <v>9</v>
      </c>
      <c r="H4" s="1" t="s">
        <v>27</v>
      </c>
      <c r="I4" s="1" t="s">
        <v>28</v>
      </c>
      <c r="J4" s="2" t="s">
        <v>10</v>
      </c>
      <c r="K4" s="1" t="s">
        <v>11</v>
      </c>
      <c r="L4" s="1" t="s">
        <v>12</v>
      </c>
      <c r="M4" s="2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</row>
    <row r="5" spans="1:25" x14ac:dyDescent="0.2">
      <c r="A5" s="11" t="s">
        <v>59</v>
      </c>
      <c r="B5" s="1">
        <v>1</v>
      </c>
      <c r="D5" s="1">
        <v>12</v>
      </c>
      <c r="E5" s="1">
        <v>6</v>
      </c>
      <c r="F5" s="1">
        <v>9</v>
      </c>
      <c r="G5" s="2">
        <f>E5/F5</f>
        <v>0.66666666666666663</v>
      </c>
      <c r="H5" s="1">
        <v>0</v>
      </c>
      <c r="I5" s="1">
        <v>5</v>
      </c>
      <c r="N5" s="1">
        <v>1</v>
      </c>
      <c r="O5" s="1">
        <v>6</v>
      </c>
      <c r="P5" s="1">
        <f t="shared" ref="P5:P25" si="0">N5+O5</f>
        <v>7</v>
      </c>
      <c r="Q5" s="1">
        <v>2</v>
      </c>
      <c r="T5" s="1">
        <v>3</v>
      </c>
      <c r="V5" s="1">
        <f t="shared" ref="V5:V22" si="1">D5+E5+H5+K5+P5+Q5+R5+S5+U5</f>
        <v>27</v>
      </c>
      <c r="W5" s="1">
        <f t="shared" ref="W5:W22" si="2">F5-E5+I5-H5+L5-K5+T5</f>
        <v>11</v>
      </c>
      <c r="X5" s="1">
        <f t="shared" ref="X5:X22" si="3">V5-W5</f>
        <v>16</v>
      </c>
      <c r="Y5" s="2">
        <f t="shared" ref="Y5:Y22" si="4">X5/V5</f>
        <v>0.59259259259259256</v>
      </c>
    </row>
    <row r="6" spans="1:25" x14ac:dyDescent="0.2">
      <c r="A6" s="21" t="s">
        <v>74</v>
      </c>
      <c r="B6" s="1">
        <v>1</v>
      </c>
      <c r="D6" s="1">
        <v>26</v>
      </c>
      <c r="E6" s="1">
        <v>7</v>
      </c>
      <c r="F6" s="1">
        <v>9</v>
      </c>
      <c r="H6" s="1">
        <v>3</v>
      </c>
      <c r="I6" s="1">
        <v>12</v>
      </c>
      <c r="K6" s="1">
        <v>3</v>
      </c>
      <c r="L6" s="1">
        <v>5</v>
      </c>
      <c r="N6" s="1">
        <v>1</v>
      </c>
      <c r="O6" s="1">
        <v>3</v>
      </c>
      <c r="P6" s="1">
        <f t="shared" si="0"/>
        <v>4</v>
      </c>
      <c r="Q6" s="1">
        <v>2</v>
      </c>
      <c r="T6" s="1">
        <v>1</v>
      </c>
      <c r="V6" s="1">
        <f t="shared" si="1"/>
        <v>45</v>
      </c>
      <c r="W6" s="1">
        <f t="shared" si="2"/>
        <v>14</v>
      </c>
      <c r="X6" s="1">
        <f t="shared" si="3"/>
        <v>31</v>
      </c>
      <c r="Y6" s="2">
        <f t="shared" si="4"/>
        <v>0.68888888888888888</v>
      </c>
    </row>
    <row r="7" spans="1:25" x14ac:dyDescent="0.2">
      <c r="A7" s="17" t="s">
        <v>75</v>
      </c>
      <c r="B7" s="1">
        <v>1</v>
      </c>
      <c r="D7" s="1">
        <v>25</v>
      </c>
      <c r="E7" s="1">
        <v>3</v>
      </c>
      <c r="F7" s="1">
        <v>8</v>
      </c>
      <c r="H7" s="1">
        <v>3</v>
      </c>
      <c r="I7" s="1">
        <v>9</v>
      </c>
      <c r="K7" s="1">
        <v>10</v>
      </c>
      <c r="L7" s="1">
        <v>14</v>
      </c>
      <c r="N7" s="1">
        <v>1</v>
      </c>
      <c r="O7" s="1">
        <v>3</v>
      </c>
      <c r="P7" s="1">
        <f t="shared" si="0"/>
        <v>4</v>
      </c>
      <c r="Q7" s="1">
        <v>6</v>
      </c>
      <c r="S7" s="1">
        <v>1</v>
      </c>
      <c r="T7" s="1">
        <v>3</v>
      </c>
      <c r="V7" s="1">
        <f t="shared" si="1"/>
        <v>52</v>
      </c>
      <c r="W7" s="1">
        <f t="shared" si="2"/>
        <v>18</v>
      </c>
      <c r="X7" s="1">
        <f t="shared" si="3"/>
        <v>34</v>
      </c>
      <c r="Y7" s="2">
        <f t="shared" si="4"/>
        <v>0.65384615384615385</v>
      </c>
    </row>
    <row r="8" spans="1:25" x14ac:dyDescent="0.2">
      <c r="A8" s="11" t="s">
        <v>76</v>
      </c>
      <c r="B8" s="1">
        <v>1</v>
      </c>
      <c r="D8" s="1">
        <v>25</v>
      </c>
      <c r="E8" s="1">
        <v>6</v>
      </c>
      <c r="F8" s="1">
        <v>11</v>
      </c>
      <c r="H8" s="1">
        <v>4</v>
      </c>
      <c r="I8" s="1">
        <v>8</v>
      </c>
      <c r="K8" s="1">
        <v>1</v>
      </c>
      <c r="L8" s="1">
        <v>2</v>
      </c>
      <c r="N8" s="1">
        <v>1</v>
      </c>
      <c r="O8" s="1">
        <v>4</v>
      </c>
      <c r="P8" s="1">
        <f t="shared" si="0"/>
        <v>5</v>
      </c>
      <c r="Q8" s="1">
        <v>7</v>
      </c>
      <c r="S8" s="1">
        <v>1</v>
      </c>
      <c r="T8" s="1">
        <v>2</v>
      </c>
      <c r="V8" s="1">
        <f t="shared" si="1"/>
        <v>49</v>
      </c>
      <c r="W8" s="1">
        <f t="shared" si="2"/>
        <v>12</v>
      </c>
      <c r="X8" s="1">
        <f t="shared" si="3"/>
        <v>37</v>
      </c>
      <c r="Y8" s="2">
        <f t="shared" si="4"/>
        <v>0.75510204081632648</v>
      </c>
    </row>
    <row r="9" spans="1:25" x14ac:dyDescent="0.2">
      <c r="A9" s="7" t="s">
        <v>51</v>
      </c>
      <c r="B9" s="1">
        <v>1</v>
      </c>
      <c r="D9" s="1">
        <v>16</v>
      </c>
      <c r="E9" s="1">
        <v>5</v>
      </c>
      <c r="F9" s="1">
        <v>11</v>
      </c>
      <c r="H9" s="1">
        <v>0</v>
      </c>
      <c r="I9" s="1">
        <v>4</v>
      </c>
      <c r="K9" s="1">
        <v>6</v>
      </c>
      <c r="L9" s="1">
        <v>8</v>
      </c>
      <c r="N9" s="1">
        <v>1</v>
      </c>
      <c r="O9" s="1">
        <v>7</v>
      </c>
      <c r="P9" s="1">
        <f t="shared" si="0"/>
        <v>8</v>
      </c>
      <c r="Q9" s="1">
        <v>9</v>
      </c>
      <c r="S9" s="1">
        <v>2</v>
      </c>
      <c r="T9" s="1">
        <v>3</v>
      </c>
      <c r="V9" s="1">
        <f t="shared" si="1"/>
        <v>46</v>
      </c>
      <c r="W9" s="1">
        <f t="shared" si="2"/>
        <v>15</v>
      </c>
      <c r="X9" s="1">
        <f t="shared" si="3"/>
        <v>31</v>
      </c>
      <c r="Y9" s="2">
        <f t="shared" si="4"/>
        <v>0.67391304347826086</v>
      </c>
    </row>
    <row r="10" spans="1:25" x14ac:dyDescent="0.2">
      <c r="A10" s="10" t="s">
        <v>78</v>
      </c>
      <c r="B10" s="1">
        <v>1</v>
      </c>
      <c r="D10" s="1">
        <v>15</v>
      </c>
      <c r="E10" s="1">
        <v>3</v>
      </c>
      <c r="F10" s="1">
        <v>5</v>
      </c>
      <c r="H10" s="1">
        <v>1</v>
      </c>
      <c r="I10" s="1">
        <v>3</v>
      </c>
      <c r="K10" s="1">
        <v>6</v>
      </c>
      <c r="L10" s="1">
        <v>7</v>
      </c>
      <c r="N10" s="1">
        <v>1</v>
      </c>
      <c r="O10" s="1">
        <v>6</v>
      </c>
      <c r="P10" s="1">
        <f t="shared" si="0"/>
        <v>7</v>
      </c>
      <c r="Q10" s="1">
        <v>5</v>
      </c>
      <c r="S10" s="1">
        <v>1</v>
      </c>
      <c r="T10" s="1">
        <v>2</v>
      </c>
      <c r="V10" s="1">
        <f t="shared" si="1"/>
        <v>38</v>
      </c>
      <c r="W10" s="1">
        <f t="shared" si="2"/>
        <v>7</v>
      </c>
      <c r="X10" s="1">
        <f t="shared" si="3"/>
        <v>31</v>
      </c>
      <c r="Y10" s="2">
        <f t="shared" si="4"/>
        <v>0.81578947368421051</v>
      </c>
    </row>
    <row r="11" spans="1:25" x14ac:dyDescent="0.2">
      <c r="A11" s="12" t="s">
        <v>54</v>
      </c>
      <c r="B11" s="1">
        <v>1</v>
      </c>
      <c r="D11" s="1">
        <v>20</v>
      </c>
      <c r="E11" s="1">
        <v>2</v>
      </c>
      <c r="F11" s="1">
        <v>5</v>
      </c>
      <c r="H11" s="1">
        <v>4</v>
      </c>
      <c r="I11" s="1">
        <v>8</v>
      </c>
      <c r="K11" s="1">
        <v>4</v>
      </c>
      <c r="L11" s="1">
        <v>4</v>
      </c>
      <c r="O11" s="1">
        <v>3</v>
      </c>
      <c r="P11" s="1">
        <f t="shared" si="0"/>
        <v>3</v>
      </c>
      <c r="Q11" s="1">
        <v>1</v>
      </c>
      <c r="S11" s="1">
        <v>1</v>
      </c>
      <c r="T11" s="1">
        <v>2</v>
      </c>
      <c r="V11" s="1">
        <f t="shared" si="1"/>
        <v>35</v>
      </c>
      <c r="W11" s="1">
        <f t="shared" si="2"/>
        <v>9</v>
      </c>
      <c r="X11" s="1">
        <f t="shared" si="3"/>
        <v>26</v>
      </c>
      <c r="Y11" s="2">
        <f t="shared" si="4"/>
        <v>0.74285714285714288</v>
      </c>
    </row>
    <row r="12" spans="1:25" x14ac:dyDescent="0.2">
      <c r="A12" s="17" t="s">
        <v>82</v>
      </c>
      <c r="B12" s="1">
        <v>1</v>
      </c>
      <c r="D12" s="1">
        <v>14</v>
      </c>
      <c r="E12" s="1">
        <v>3</v>
      </c>
      <c r="F12" s="1">
        <v>6</v>
      </c>
      <c r="H12" s="1">
        <v>1</v>
      </c>
      <c r="I12" s="1">
        <v>2</v>
      </c>
      <c r="K12" s="1">
        <v>5</v>
      </c>
      <c r="L12" s="1">
        <v>7</v>
      </c>
      <c r="N12" s="1">
        <v>0</v>
      </c>
      <c r="O12" s="1">
        <v>3</v>
      </c>
      <c r="P12" s="1">
        <f t="shared" si="0"/>
        <v>3</v>
      </c>
      <c r="Q12" s="1">
        <v>6</v>
      </c>
      <c r="S12" s="1">
        <v>1</v>
      </c>
      <c r="T12" s="1">
        <v>3</v>
      </c>
      <c r="V12" s="1">
        <f t="shared" si="1"/>
        <v>33</v>
      </c>
      <c r="W12" s="1">
        <f t="shared" si="2"/>
        <v>9</v>
      </c>
      <c r="X12" s="1">
        <f t="shared" si="3"/>
        <v>24</v>
      </c>
      <c r="Y12" s="2">
        <f t="shared" si="4"/>
        <v>0.72727272727272729</v>
      </c>
    </row>
    <row r="13" spans="1:25" x14ac:dyDescent="0.2">
      <c r="A13" s="17" t="s">
        <v>84</v>
      </c>
      <c r="B13" s="1">
        <v>1</v>
      </c>
      <c r="D13" s="1">
        <v>11</v>
      </c>
      <c r="E13" s="1">
        <v>5</v>
      </c>
      <c r="F13" s="1">
        <v>6</v>
      </c>
      <c r="H13" s="1">
        <v>0</v>
      </c>
      <c r="I13" s="1">
        <v>7</v>
      </c>
      <c r="K13" s="1">
        <v>1</v>
      </c>
      <c r="L13" s="1">
        <v>1</v>
      </c>
      <c r="N13" s="1">
        <v>2</v>
      </c>
      <c r="O13" s="1">
        <v>4</v>
      </c>
      <c r="P13" s="1">
        <f t="shared" si="0"/>
        <v>6</v>
      </c>
      <c r="Q13" s="1">
        <v>6</v>
      </c>
      <c r="R13" s="1">
        <v>1</v>
      </c>
      <c r="T13" s="1">
        <v>2</v>
      </c>
      <c r="U13" s="1">
        <v>1</v>
      </c>
      <c r="V13" s="1">
        <f t="shared" si="1"/>
        <v>31</v>
      </c>
      <c r="W13" s="1">
        <f t="shared" si="2"/>
        <v>10</v>
      </c>
      <c r="X13" s="1">
        <f t="shared" si="3"/>
        <v>21</v>
      </c>
      <c r="Y13" s="2">
        <f t="shared" si="4"/>
        <v>0.67741935483870963</v>
      </c>
    </row>
    <row r="14" spans="1:25" x14ac:dyDescent="0.2">
      <c r="A14" s="21" t="s">
        <v>85</v>
      </c>
      <c r="B14" s="1">
        <v>1</v>
      </c>
      <c r="D14" s="1">
        <v>12</v>
      </c>
      <c r="E14" s="1">
        <v>1</v>
      </c>
      <c r="F14" s="1">
        <v>6</v>
      </c>
      <c r="H14" s="1">
        <v>3</v>
      </c>
      <c r="I14" s="1">
        <v>6</v>
      </c>
      <c r="K14" s="1">
        <v>1</v>
      </c>
      <c r="L14" s="1">
        <v>1</v>
      </c>
      <c r="N14" s="1">
        <v>1</v>
      </c>
      <c r="O14" s="1">
        <v>7</v>
      </c>
      <c r="P14" s="1">
        <f t="shared" si="0"/>
        <v>8</v>
      </c>
      <c r="Q14" s="1">
        <v>4</v>
      </c>
      <c r="T14" s="1">
        <v>4</v>
      </c>
      <c r="U14" s="1">
        <v>1</v>
      </c>
      <c r="V14" s="1">
        <f t="shared" si="1"/>
        <v>30</v>
      </c>
      <c r="W14" s="1">
        <f t="shared" si="2"/>
        <v>12</v>
      </c>
      <c r="X14" s="1">
        <f t="shared" si="3"/>
        <v>18</v>
      </c>
      <c r="Y14" s="2">
        <f t="shared" si="4"/>
        <v>0.6</v>
      </c>
    </row>
    <row r="15" spans="1:25" x14ac:dyDescent="0.2">
      <c r="A15" s="17" t="s">
        <v>82</v>
      </c>
      <c r="B15" s="1">
        <v>1</v>
      </c>
      <c r="D15" s="1">
        <v>7</v>
      </c>
      <c r="E15" s="1">
        <v>2</v>
      </c>
      <c r="F15" s="1">
        <v>3</v>
      </c>
      <c r="H15" s="1">
        <v>1</v>
      </c>
      <c r="I15" s="1">
        <v>2</v>
      </c>
      <c r="N15" s="1">
        <v>1</v>
      </c>
      <c r="O15" s="1">
        <v>2</v>
      </c>
      <c r="P15" s="1">
        <f t="shared" si="0"/>
        <v>3</v>
      </c>
      <c r="Q15" s="1">
        <v>4</v>
      </c>
      <c r="S15" s="1">
        <v>1</v>
      </c>
      <c r="V15" s="1">
        <f t="shared" si="1"/>
        <v>18</v>
      </c>
      <c r="W15" s="1">
        <f t="shared" si="2"/>
        <v>2</v>
      </c>
      <c r="X15" s="1">
        <f t="shared" si="3"/>
        <v>16</v>
      </c>
      <c r="Y15" s="2">
        <f t="shared" si="4"/>
        <v>0.88888888888888884</v>
      </c>
    </row>
    <row r="16" spans="1:25" x14ac:dyDescent="0.2">
      <c r="A16" s="10" t="s">
        <v>87</v>
      </c>
      <c r="B16" s="1">
        <v>1</v>
      </c>
      <c r="D16" s="1">
        <v>21</v>
      </c>
      <c r="E16" s="1">
        <v>5</v>
      </c>
      <c r="F16" s="1">
        <v>12</v>
      </c>
      <c r="H16" s="1">
        <v>3</v>
      </c>
      <c r="I16" s="1">
        <v>5</v>
      </c>
      <c r="K16" s="1">
        <v>2</v>
      </c>
      <c r="L16" s="1">
        <v>2</v>
      </c>
      <c r="N16" s="1">
        <v>1</v>
      </c>
      <c r="O16" s="1">
        <v>4</v>
      </c>
      <c r="P16" s="1">
        <f t="shared" si="0"/>
        <v>5</v>
      </c>
      <c r="Q16" s="1">
        <v>3</v>
      </c>
      <c r="R16" s="1">
        <v>1</v>
      </c>
      <c r="S16" s="1">
        <v>2</v>
      </c>
      <c r="T16" s="1">
        <v>2</v>
      </c>
      <c r="V16" s="1">
        <f t="shared" si="1"/>
        <v>42</v>
      </c>
      <c r="W16" s="1">
        <f t="shared" si="2"/>
        <v>11</v>
      </c>
      <c r="X16" s="1">
        <f t="shared" si="3"/>
        <v>31</v>
      </c>
      <c r="Y16" s="2">
        <f t="shared" si="4"/>
        <v>0.73809523809523814</v>
      </c>
    </row>
    <row r="17" spans="1:25" x14ac:dyDescent="0.2">
      <c r="A17" s="10" t="s">
        <v>88</v>
      </c>
      <c r="B17" s="1">
        <v>1</v>
      </c>
      <c r="D17" s="1">
        <v>9</v>
      </c>
      <c r="E17" s="1">
        <v>3</v>
      </c>
      <c r="F17" s="1">
        <v>4</v>
      </c>
      <c r="H17" s="1">
        <v>1</v>
      </c>
      <c r="I17" s="1">
        <v>1</v>
      </c>
      <c r="N17" s="1">
        <v>1</v>
      </c>
      <c r="P17" s="1">
        <f t="shared" si="0"/>
        <v>1</v>
      </c>
      <c r="Q17" s="1">
        <v>4</v>
      </c>
      <c r="S17" s="1">
        <v>1</v>
      </c>
      <c r="T17" s="1">
        <v>2</v>
      </c>
      <c r="V17" s="1">
        <f t="shared" si="1"/>
        <v>19</v>
      </c>
      <c r="W17" s="1">
        <f t="shared" si="2"/>
        <v>3</v>
      </c>
      <c r="X17" s="1">
        <f t="shared" si="3"/>
        <v>16</v>
      </c>
      <c r="Y17" s="2">
        <f t="shared" si="4"/>
        <v>0.84210526315789469</v>
      </c>
    </row>
    <row r="18" spans="1:25" x14ac:dyDescent="0.2">
      <c r="A18" t="s">
        <v>84</v>
      </c>
      <c r="B18" s="1">
        <v>1</v>
      </c>
      <c r="D18" s="1">
        <v>17</v>
      </c>
      <c r="E18" s="1">
        <v>1</v>
      </c>
      <c r="F18" s="1">
        <v>5</v>
      </c>
      <c r="H18" s="1">
        <v>3</v>
      </c>
      <c r="I18" s="1">
        <v>6</v>
      </c>
      <c r="K18" s="1">
        <v>5</v>
      </c>
      <c r="L18" s="1">
        <v>6</v>
      </c>
      <c r="N18" s="1">
        <v>1</v>
      </c>
      <c r="O18" s="1">
        <v>5</v>
      </c>
      <c r="P18" s="1">
        <f t="shared" si="0"/>
        <v>6</v>
      </c>
      <c r="Q18" s="1">
        <v>4</v>
      </c>
      <c r="S18" s="1">
        <v>2</v>
      </c>
      <c r="T18" s="1">
        <v>4</v>
      </c>
      <c r="V18" s="1">
        <f t="shared" si="1"/>
        <v>38</v>
      </c>
      <c r="W18" s="1">
        <f t="shared" si="2"/>
        <v>12</v>
      </c>
      <c r="X18" s="1">
        <f t="shared" si="3"/>
        <v>26</v>
      </c>
      <c r="Y18" s="2">
        <f t="shared" si="4"/>
        <v>0.68421052631578949</v>
      </c>
    </row>
    <row r="19" spans="1:25" x14ac:dyDescent="0.2">
      <c r="A19" s="21" t="s">
        <v>90</v>
      </c>
      <c r="B19" s="1">
        <v>1</v>
      </c>
      <c r="D19" s="1">
        <v>21</v>
      </c>
      <c r="E19" s="1">
        <v>6</v>
      </c>
      <c r="F19" s="1">
        <v>6</v>
      </c>
      <c r="H19" s="1">
        <v>2</v>
      </c>
      <c r="I19" s="1">
        <v>4</v>
      </c>
      <c r="K19" s="1">
        <v>3</v>
      </c>
      <c r="L19" s="1">
        <v>4</v>
      </c>
      <c r="N19" s="1">
        <v>1</v>
      </c>
      <c r="O19" s="1">
        <v>7</v>
      </c>
      <c r="P19" s="1">
        <f t="shared" si="0"/>
        <v>8</v>
      </c>
      <c r="Q19" s="1">
        <v>2</v>
      </c>
      <c r="S19" s="1">
        <v>1</v>
      </c>
      <c r="T19" s="1">
        <v>2</v>
      </c>
      <c r="V19" s="1">
        <f t="shared" si="1"/>
        <v>43</v>
      </c>
      <c r="W19" s="1">
        <f t="shared" si="2"/>
        <v>5</v>
      </c>
      <c r="X19" s="1">
        <f t="shared" si="3"/>
        <v>38</v>
      </c>
      <c r="Y19" s="2">
        <f t="shared" si="4"/>
        <v>0.88372093023255816</v>
      </c>
    </row>
    <row r="20" spans="1:25" x14ac:dyDescent="0.2">
      <c r="A20" s="12" t="s">
        <v>92</v>
      </c>
      <c r="B20" s="1">
        <v>1</v>
      </c>
      <c r="D20" s="1">
        <v>15</v>
      </c>
      <c r="E20" s="1">
        <v>3</v>
      </c>
      <c r="F20" s="1">
        <v>7</v>
      </c>
      <c r="H20" s="1">
        <v>3</v>
      </c>
      <c r="I20" s="1">
        <v>7</v>
      </c>
      <c r="O20" s="1">
        <v>2</v>
      </c>
      <c r="P20" s="1">
        <f t="shared" si="0"/>
        <v>2</v>
      </c>
      <c r="Q20" s="1">
        <v>3</v>
      </c>
      <c r="S20" s="1">
        <v>1</v>
      </c>
      <c r="T20" s="1">
        <v>5</v>
      </c>
      <c r="V20" s="1">
        <f t="shared" si="1"/>
        <v>27</v>
      </c>
      <c r="W20" s="1">
        <f t="shared" si="2"/>
        <v>13</v>
      </c>
      <c r="X20" s="1">
        <f t="shared" si="3"/>
        <v>14</v>
      </c>
      <c r="Y20" s="2">
        <f t="shared" si="4"/>
        <v>0.51851851851851849</v>
      </c>
    </row>
    <row r="21" spans="1:25" x14ac:dyDescent="0.2">
      <c r="A21" t="s">
        <v>97</v>
      </c>
      <c r="B21" s="1">
        <v>1</v>
      </c>
      <c r="D21" s="1">
        <v>13</v>
      </c>
      <c r="E21" s="1">
        <v>2</v>
      </c>
      <c r="F21" s="1">
        <v>3</v>
      </c>
      <c r="H21" s="1">
        <v>1</v>
      </c>
      <c r="I21" s="1">
        <v>5</v>
      </c>
      <c r="K21" s="1">
        <v>6</v>
      </c>
      <c r="L21" s="1">
        <v>6</v>
      </c>
      <c r="N21" s="1">
        <v>3</v>
      </c>
      <c r="O21" s="1">
        <v>9</v>
      </c>
      <c r="P21" s="1">
        <f t="shared" si="0"/>
        <v>12</v>
      </c>
      <c r="Q21" s="1">
        <v>3</v>
      </c>
      <c r="S21" s="1">
        <v>1</v>
      </c>
      <c r="T21" s="1">
        <v>9</v>
      </c>
      <c r="V21" s="1">
        <f t="shared" si="1"/>
        <v>38</v>
      </c>
      <c r="W21" s="1">
        <f t="shared" si="2"/>
        <v>14</v>
      </c>
      <c r="X21" s="1">
        <f t="shared" si="3"/>
        <v>24</v>
      </c>
      <c r="Y21" s="2">
        <f t="shared" si="4"/>
        <v>0.63157894736842102</v>
      </c>
    </row>
    <row r="22" spans="1:25" x14ac:dyDescent="0.2">
      <c r="A22" s="17" t="s">
        <v>75</v>
      </c>
      <c r="B22" s="1">
        <v>1</v>
      </c>
      <c r="D22" s="1">
        <v>28</v>
      </c>
      <c r="E22" s="1">
        <v>2</v>
      </c>
      <c r="F22" s="1">
        <v>4</v>
      </c>
      <c r="H22" s="1">
        <v>6</v>
      </c>
      <c r="I22" s="1">
        <v>9</v>
      </c>
      <c r="K22" s="1">
        <v>6</v>
      </c>
      <c r="L22" s="1">
        <v>8</v>
      </c>
      <c r="N22" s="1">
        <v>3</v>
      </c>
      <c r="O22" s="1">
        <v>7</v>
      </c>
      <c r="P22" s="1">
        <f t="shared" si="0"/>
        <v>10</v>
      </c>
      <c r="Q22" s="1">
        <v>3</v>
      </c>
      <c r="S22" s="1">
        <v>1</v>
      </c>
      <c r="T22" s="1">
        <v>7</v>
      </c>
      <c r="V22" s="1">
        <f t="shared" si="1"/>
        <v>56</v>
      </c>
      <c r="W22" s="1">
        <f t="shared" si="2"/>
        <v>14</v>
      </c>
      <c r="X22" s="1">
        <f t="shared" si="3"/>
        <v>42</v>
      </c>
      <c r="Y22" s="2">
        <f t="shared" si="4"/>
        <v>0.75</v>
      </c>
    </row>
    <row r="23" spans="1:25" x14ac:dyDescent="0.2">
      <c r="P23" s="1">
        <f t="shared" si="0"/>
        <v>0</v>
      </c>
      <c r="V23" s="1">
        <f t="shared" ref="V23:V25" si="5">D23+E23+H23+K23+P23+Q23+R23+S23+U23</f>
        <v>0</v>
      </c>
      <c r="W23" s="1">
        <f t="shared" ref="W23:W25" si="6">F23-E23+I23-H23+L23-K23+T23</f>
        <v>0</v>
      </c>
      <c r="X23" s="1">
        <f t="shared" ref="X23:X25" si="7">V23-W23</f>
        <v>0</v>
      </c>
      <c r="Y23" s="2" t="e">
        <f t="shared" ref="Y23:Y25" si="8">X23/V23</f>
        <v>#DIV/0!</v>
      </c>
    </row>
    <row r="24" spans="1:25" x14ac:dyDescent="0.2">
      <c r="A24" s="17" t="s">
        <v>75</v>
      </c>
      <c r="B24" s="1">
        <v>1</v>
      </c>
      <c r="D24" s="1">
        <v>12</v>
      </c>
      <c r="E24" s="1">
        <v>2</v>
      </c>
      <c r="F24" s="1">
        <v>4</v>
      </c>
      <c r="H24" s="1">
        <v>2</v>
      </c>
      <c r="I24" s="1">
        <v>4</v>
      </c>
      <c r="K24" s="1">
        <v>2</v>
      </c>
      <c r="L24" s="1">
        <v>3</v>
      </c>
      <c r="O24" s="1">
        <v>2</v>
      </c>
      <c r="P24" s="1">
        <f t="shared" si="0"/>
        <v>2</v>
      </c>
      <c r="Q24" s="1">
        <v>5</v>
      </c>
      <c r="S24" s="1">
        <v>1</v>
      </c>
      <c r="T24" s="1">
        <v>2</v>
      </c>
      <c r="V24" s="1">
        <f t="shared" si="5"/>
        <v>26</v>
      </c>
      <c r="W24" s="1">
        <f t="shared" si="6"/>
        <v>7</v>
      </c>
      <c r="X24" s="1">
        <f t="shared" si="7"/>
        <v>19</v>
      </c>
      <c r="Y24" s="2">
        <f t="shared" si="8"/>
        <v>0.73076923076923073</v>
      </c>
    </row>
    <row r="25" spans="1:25" x14ac:dyDescent="0.2">
      <c r="A25" s="6" t="s">
        <v>83</v>
      </c>
      <c r="B25" s="4">
        <v>1</v>
      </c>
      <c r="C25" s="4"/>
      <c r="D25" s="4">
        <v>20</v>
      </c>
      <c r="E25" s="4">
        <v>1</v>
      </c>
      <c r="F25" s="4">
        <v>4</v>
      </c>
      <c r="G25" s="13"/>
      <c r="H25" s="4">
        <v>4</v>
      </c>
      <c r="I25" s="4">
        <v>12</v>
      </c>
      <c r="J25" s="13"/>
      <c r="K25" s="4">
        <v>6</v>
      </c>
      <c r="L25" s="4">
        <v>6</v>
      </c>
      <c r="M25" s="13"/>
      <c r="N25" s="4"/>
      <c r="O25" s="4">
        <v>6</v>
      </c>
      <c r="P25" s="4">
        <f t="shared" si="0"/>
        <v>6</v>
      </c>
      <c r="Q25" s="4">
        <v>2</v>
      </c>
      <c r="R25" s="4"/>
      <c r="S25" s="4">
        <v>1</v>
      </c>
      <c r="T25" s="4">
        <v>4</v>
      </c>
      <c r="U25" s="4"/>
      <c r="V25" s="4">
        <f t="shared" si="5"/>
        <v>40</v>
      </c>
      <c r="W25" s="4">
        <f t="shared" si="6"/>
        <v>15</v>
      </c>
      <c r="X25" s="4">
        <f t="shared" si="7"/>
        <v>25</v>
      </c>
      <c r="Y25" s="13">
        <f t="shared" si="8"/>
        <v>0.625</v>
      </c>
    </row>
    <row r="26" spans="1:25" x14ac:dyDescent="0.2">
      <c r="A26" t="s">
        <v>22</v>
      </c>
      <c r="B26" s="1">
        <f>SUM(B5:B25)</f>
        <v>20</v>
      </c>
      <c r="C26" s="8">
        <f>AVERAGE(D5:D25)</f>
        <v>16.95</v>
      </c>
      <c r="D26" s="1">
        <f>SUM(D5:D25)</f>
        <v>339</v>
      </c>
      <c r="E26" s="1">
        <f t="shared" ref="E26:F26" si="9">SUM(E5:E25)</f>
        <v>68</v>
      </c>
      <c r="F26" s="1">
        <f t="shared" si="9"/>
        <v>128</v>
      </c>
      <c r="G26" s="3">
        <f>E26/F26</f>
        <v>0.53125</v>
      </c>
      <c r="H26" s="1">
        <f>SUM(H5:H25)</f>
        <v>45</v>
      </c>
      <c r="I26" s="1">
        <f>SUM(I5:I25)</f>
        <v>119</v>
      </c>
      <c r="J26" s="2">
        <f>H26/I26</f>
        <v>0.37815126050420167</v>
      </c>
      <c r="K26" s="1">
        <f t="shared" ref="K26:X26" si="10">SUM(K5:K25)</f>
        <v>67</v>
      </c>
      <c r="L26" s="1">
        <f t="shared" si="10"/>
        <v>84</v>
      </c>
      <c r="M26" s="2">
        <f>K26/L26</f>
        <v>0.79761904761904767</v>
      </c>
      <c r="N26" s="1">
        <f t="shared" si="10"/>
        <v>20</v>
      </c>
      <c r="O26" s="1">
        <f t="shared" si="10"/>
        <v>90</v>
      </c>
      <c r="P26" s="1">
        <f t="shared" si="10"/>
        <v>110</v>
      </c>
      <c r="Q26" s="1">
        <f t="shared" si="10"/>
        <v>81</v>
      </c>
      <c r="R26" s="1">
        <f t="shared" si="10"/>
        <v>2</v>
      </c>
      <c r="S26" s="1">
        <f t="shared" si="10"/>
        <v>19</v>
      </c>
      <c r="T26" s="1">
        <f t="shared" si="10"/>
        <v>62</v>
      </c>
      <c r="U26" s="1">
        <f t="shared" si="10"/>
        <v>2</v>
      </c>
      <c r="V26" s="1">
        <f t="shared" si="10"/>
        <v>733</v>
      </c>
      <c r="W26" s="1">
        <f t="shared" si="10"/>
        <v>213</v>
      </c>
      <c r="X26" s="1">
        <f t="shared" si="10"/>
        <v>520</v>
      </c>
      <c r="Y26" s="2">
        <f>X26/V26</f>
        <v>0.7094133697135061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7520D-8B4E-8F4F-80CD-792B1E488B3D}">
  <dimension ref="A1:Y31"/>
  <sheetViews>
    <sheetView workbookViewId="0">
      <pane ySplit="1400" topLeftCell="A12" activePane="bottomLeft"/>
      <selection activeCell="A2" sqref="A2"/>
      <selection pane="bottomLeft" activeCell="U30" sqref="U30"/>
    </sheetView>
  </sheetViews>
  <sheetFormatPr baseColWidth="10" defaultRowHeight="16" x14ac:dyDescent="0.2"/>
  <cols>
    <col min="1" max="1" width="21.1640625" bestFit="1" customWidth="1"/>
    <col min="2" max="2" width="3.83203125" customWidth="1"/>
    <col min="3" max="3" width="5.1640625" bestFit="1" customWidth="1"/>
    <col min="4" max="5" width="6.1640625" bestFit="1" customWidth="1"/>
    <col min="6" max="6" width="5.6640625" bestFit="1" customWidth="1"/>
    <col min="7" max="7" width="7.5" style="28" bestFit="1" customWidth="1"/>
    <col min="8" max="8" width="6.1640625" bestFit="1" customWidth="1"/>
    <col min="9" max="9" width="5.6640625" bestFit="1" customWidth="1"/>
    <col min="10" max="10" width="6.1640625" style="2" bestFit="1" customWidth="1"/>
    <col min="11" max="11" width="4.83203125" bestFit="1" customWidth="1"/>
    <col min="12" max="12" width="4.33203125" bestFit="1" customWidth="1"/>
    <col min="13" max="13" width="7.1640625" style="14" bestFit="1" customWidth="1"/>
    <col min="14" max="14" width="4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6.1640625" bestFit="1" customWidth="1"/>
    <col min="23" max="24" width="5.33203125" bestFit="1" customWidth="1"/>
    <col min="25" max="25" width="9" bestFit="1" customWidth="1"/>
  </cols>
  <sheetData>
    <row r="1" spans="1:25" x14ac:dyDescent="0.2">
      <c r="A1" t="s">
        <v>43</v>
      </c>
    </row>
    <row r="2" spans="1:25" x14ac:dyDescent="0.2">
      <c r="A2" s="1"/>
      <c r="B2" s="1"/>
      <c r="C2" s="1"/>
      <c r="D2" s="1"/>
      <c r="E2" s="1"/>
      <c r="F2" s="1"/>
      <c r="H2" s="1"/>
      <c r="I2" s="1"/>
      <c r="K2" s="1"/>
      <c r="L2" s="1"/>
      <c r="M2" s="2"/>
      <c r="N2" s="1" t="s">
        <v>23</v>
      </c>
      <c r="O2" s="1"/>
      <c r="P2" s="1"/>
      <c r="Q2" s="1"/>
      <c r="R2" s="1"/>
      <c r="S2" s="1"/>
      <c r="T2" s="1"/>
      <c r="U2" s="1"/>
      <c r="V2" s="1" t="s">
        <v>35</v>
      </c>
      <c r="W2" s="1" t="s">
        <v>36</v>
      </c>
      <c r="X2" s="1"/>
      <c r="Y2" s="1" t="s">
        <v>38</v>
      </c>
    </row>
    <row r="3" spans="1:25" x14ac:dyDescent="0.2">
      <c r="A3" s="1" t="s">
        <v>24</v>
      </c>
      <c r="B3" s="1" t="s">
        <v>4</v>
      </c>
      <c r="C3" s="1" t="s">
        <v>5</v>
      </c>
      <c r="D3" s="1" t="s">
        <v>6</v>
      </c>
      <c r="E3" s="1" t="s">
        <v>25</v>
      </c>
      <c r="F3" s="1" t="s">
        <v>26</v>
      </c>
      <c r="G3" s="28" t="s">
        <v>9</v>
      </c>
      <c r="H3" s="1" t="s">
        <v>27</v>
      </c>
      <c r="I3" s="1" t="s">
        <v>28</v>
      </c>
      <c r="J3" s="2" t="s">
        <v>10</v>
      </c>
      <c r="K3" s="1" t="s">
        <v>11</v>
      </c>
      <c r="L3" s="1" t="s">
        <v>12</v>
      </c>
      <c r="M3" s="2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34</v>
      </c>
      <c r="W3" s="1" t="s">
        <v>34</v>
      </c>
      <c r="X3" s="1" t="s">
        <v>37</v>
      </c>
      <c r="Y3" s="1" t="s">
        <v>39</v>
      </c>
    </row>
    <row r="4" spans="1:25" x14ac:dyDescent="0.2">
      <c r="A4" s="1" t="s">
        <v>54</v>
      </c>
      <c r="B4" s="1">
        <v>1</v>
      </c>
      <c r="C4" s="1"/>
      <c r="D4" s="1">
        <v>15</v>
      </c>
      <c r="E4" s="1">
        <v>2</v>
      </c>
      <c r="F4" s="1">
        <v>4</v>
      </c>
      <c r="G4" s="28">
        <f t="shared" ref="G4" si="0">E4/F4</f>
        <v>0.5</v>
      </c>
      <c r="H4" s="1">
        <v>3</v>
      </c>
      <c r="I4" s="1">
        <v>7</v>
      </c>
      <c r="J4" s="2">
        <f t="shared" ref="J4" si="1">H4/I4</f>
        <v>0.42857142857142855</v>
      </c>
      <c r="K4" s="1">
        <v>2</v>
      </c>
      <c r="L4" s="1">
        <v>7</v>
      </c>
      <c r="M4" s="2">
        <f>K4/L4</f>
        <v>0.2857142857142857</v>
      </c>
      <c r="N4" s="1">
        <v>1</v>
      </c>
      <c r="O4" s="1"/>
      <c r="P4" s="1">
        <f t="shared" ref="P4:P30" si="2">N4+O4</f>
        <v>1</v>
      </c>
      <c r="Q4" s="1">
        <v>2</v>
      </c>
      <c r="R4" s="1"/>
      <c r="S4" s="1">
        <v>5</v>
      </c>
      <c r="T4" s="1">
        <v>4</v>
      </c>
      <c r="U4" s="1"/>
      <c r="V4" s="1">
        <f t="shared" ref="V4:V24" si="3">D4+E4+H4+K4+P4+Q4+R4+S4+U4</f>
        <v>30</v>
      </c>
      <c r="W4" s="1">
        <f t="shared" ref="W4:W24" si="4">F4-E4+I4-H4+L4-K4+T4</f>
        <v>15</v>
      </c>
      <c r="X4" s="1">
        <f t="shared" ref="X4:X24" si="5">V4-W4</f>
        <v>15</v>
      </c>
      <c r="Y4" s="2">
        <f>X4/V4</f>
        <v>0.5</v>
      </c>
    </row>
    <row r="5" spans="1:25" x14ac:dyDescent="0.2">
      <c r="A5" s="11" t="s">
        <v>59</v>
      </c>
      <c r="B5" s="1">
        <v>1</v>
      </c>
      <c r="C5" s="1"/>
      <c r="D5" s="1">
        <v>6</v>
      </c>
      <c r="E5" s="1">
        <v>0</v>
      </c>
      <c r="F5" s="1">
        <v>1</v>
      </c>
      <c r="H5" s="1">
        <v>2</v>
      </c>
      <c r="I5" s="1">
        <v>7</v>
      </c>
      <c r="K5" s="1"/>
      <c r="L5" s="1"/>
      <c r="M5" s="2"/>
      <c r="N5" s="1">
        <v>2</v>
      </c>
      <c r="O5" s="1">
        <v>5</v>
      </c>
      <c r="P5" s="1">
        <f t="shared" si="2"/>
        <v>7</v>
      </c>
      <c r="Q5" s="1">
        <v>2</v>
      </c>
      <c r="R5" s="1"/>
      <c r="S5" s="1">
        <v>2</v>
      </c>
      <c r="T5" s="1">
        <v>2</v>
      </c>
      <c r="U5" s="1">
        <v>1</v>
      </c>
      <c r="V5" s="1">
        <f t="shared" si="3"/>
        <v>20</v>
      </c>
      <c r="W5" s="1">
        <f t="shared" si="4"/>
        <v>8</v>
      </c>
      <c r="X5" s="1">
        <f t="shared" si="5"/>
        <v>12</v>
      </c>
      <c r="Y5" s="2">
        <f t="shared" ref="Y5:Y24" si="6">X5/V5</f>
        <v>0.6</v>
      </c>
    </row>
    <row r="6" spans="1:25" x14ac:dyDescent="0.2">
      <c r="A6" s="21" t="s">
        <v>66</v>
      </c>
      <c r="B6" s="1">
        <v>1</v>
      </c>
      <c r="C6" s="1"/>
      <c r="D6" s="1">
        <v>17</v>
      </c>
      <c r="E6" s="1">
        <v>2</v>
      </c>
      <c r="F6" s="1">
        <v>4</v>
      </c>
      <c r="H6" s="1">
        <v>3</v>
      </c>
      <c r="I6" s="1">
        <v>6</v>
      </c>
      <c r="K6" s="1">
        <v>2</v>
      </c>
      <c r="L6" s="1">
        <v>2</v>
      </c>
      <c r="M6" s="2"/>
      <c r="N6" s="1">
        <v>2</v>
      </c>
      <c r="O6" s="1">
        <v>2</v>
      </c>
      <c r="P6" s="1">
        <f t="shared" si="2"/>
        <v>4</v>
      </c>
      <c r="Q6" s="1">
        <v>4</v>
      </c>
      <c r="R6" s="1"/>
      <c r="S6" s="1"/>
      <c r="T6" s="1">
        <v>2</v>
      </c>
      <c r="U6" s="1">
        <v>1</v>
      </c>
      <c r="V6" s="1">
        <f t="shared" si="3"/>
        <v>33</v>
      </c>
      <c r="W6" s="1">
        <f t="shared" si="4"/>
        <v>7</v>
      </c>
      <c r="X6" s="1">
        <f t="shared" si="5"/>
        <v>26</v>
      </c>
      <c r="Y6" s="2">
        <f t="shared" si="6"/>
        <v>0.78787878787878785</v>
      </c>
    </row>
    <row r="7" spans="1:25" x14ac:dyDescent="0.2">
      <c r="A7" s="11" t="s">
        <v>67</v>
      </c>
      <c r="B7" s="1">
        <v>1</v>
      </c>
      <c r="C7" s="1"/>
      <c r="D7" s="1">
        <v>11</v>
      </c>
      <c r="E7" s="1">
        <v>2</v>
      </c>
      <c r="F7" s="1">
        <v>3</v>
      </c>
      <c r="H7" s="1">
        <v>2</v>
      </c>
      <c r="I7" s="1">
        <v>4</v>
      </c>
      <c r="K7" s="1">
        <v>1</v>
      </c>
      <c r="L7" s="1">
        <v>2</v>
      </c>
      <c r="M7" s="2"/>
      <c r="N7" s="1">
        <v>1</v>
      </c>
      <c r="O7" s="1">
        <v>3</v>
      </c>
      <c r="P7" s="1">
        <f t="shared" si="2"/>
        <v>4</v>
      </c>
      <c r="Q7" s="1">
        <v>4</v>
      </c>
      <c r="R7" s="1"/>
      <c r="S7" s="1">
        <v>1</v>
      </c>
      <c r="T7" s="1">
        <v>3</v>
      </c>
      <c r="U7" s="1">
        <v>2</v>
      </c>
      <c r="V7" s="1">
        <f t="shared" si="3"/>
        <v>27</v>
      </c>
      <c r="W7" s="1">
        <f t="shared" si="4"/>
        <v>7</v>
      </c>
      <c r="X7" s="1">
        <f t="shared" si="5"/>
        <v>20</v>
      </c>
      <c r="Y7" s="2">
        <f t="shared" si="6"/>
        <v>0.7407407407407407</v>
      </c>
    </row>
    <row r="8" spans="1:25" x14ac:dyDescent="0.2">
      <c r="A8" s="12" t="s">
        <v>70</v>
      </c>
      <c r="B8" s="1">
        <v>1</v>
      </c>
      <c r="C8" s="1"/>
      <c r="D8" s="1">
        <v>3</v>
      </c>
      <c r="E8" s="1">
        <v>1</v>
      </c>
      <c r="F8" s="1">
        <v>2</v>
      </c>
      <c r="H8" s="1">
        <v>0</v>
      </c>
      <c r="I8" s="1">
        <v>4</v>
      </c>
      <c r="K8" s="1">
        <v>1</v>
      </c>
      <c r="L8" s="1">
        <v>1</v>
      </c>
      <c r="M8" s="2"/>
      <c r="N8" s="1"/>
      <c r="O8" s="1">
        <v>2</v>
      </c>
      <c r="P8" s="1">
        <f t="shared" si="2"/>
        <v>2</v>
      </c>
      <c r="Q8" s="1"/>
      <c r="R8" s="1"/>
      <c r="S8" s="1"/>
      <c r="T8" s="1">
        <v>4</v>
      </c>
      <c r="U8" s="1"/>
      <c r="V8" s="1">
        <f t="shared" si="3"/>
        <v>7</v>
      </c>
      <c r="W8" s="1">
        <f t="shared" si="4"/>
        <v>9</v>
      </c>
      <c r="X8" s="1">
        <f t="shared" si="5"/>
        <v>-2</v>
      </c>
      <c r="Y8" s="2">
        <f t="shared" si="6"/>
        <v>-0.2857142857142857</v>
      </c>
    </row>
    <row r="9" spans="1:25" x14ac:dyDescent="0.2">
      <c r="A9" s="12" t="s">
        <v>73</v>
      </c>
      <c r="B9" s="1">
        <v>1</v>
      </c>
      <c r="C9" s="1"/>
      <c r="D9" s="1">
        <v>2</v>
      </c>
      <c r="E9" s="1">
        <v>1</v>
      </c>
      <c r="F9" s="1">
        <v>4</v>
      </c>
      <c r="H9" s="1">
        <v>0</v>
      </c>
      <c r="I9" s="1">
        <v>6</v>
      </c>
      <c r="K9" s="1">
        <v>0</v>
      </c>
      <c r="L9" s="1">
        <v>1</v>
      </c>
      <c r="M9" s="2"/>
      <c r="N9" s="1"/>
      <c r="O9" s="1">
        <v>2</v>
      </c>
      <c r="P9" s="1">
        <f t="shared" si="2"/>
        <v>2</v>
      </c>
      <c r="Q9" s="1"/>
      <c r="R9" s="1"/>
      <c r="S9" s="1">
        <v>1</v>
      </c>
      <c r="T9" s="1"/>
      <c r="U9" s="1"/>
      <c r="V9" s="1">
        <f t="shared" si="3"/>
        <v>6</v>
      </c>
      <c r="W9" s="1">
        <f t="shared" si="4"/>
        <v>10</v>
      </c>
      <c r="X9" s="1">
        <f t="shared" si="5"/>
        <v>-4</v>
      </c>
      <c r="Y9" s="2">
        <f t="shared" si="6"/>
        <v>-0.66666666666666663</v>
      </c>
    </row>
    <row r="10" spans="1:25" x14ac:dyDescent="0.2">
      <c r="A10" s="11" t="s">
        <v>74</v>
      </c>
      <c r="B10" s="1">
        <v>1</v>
      </c>
      <c r="C10" s="1"/>
      <c r="D10" s="1">
        <v>10</v>
      </c>
      <c r="E10" s="1">
        <v>2</v>
      </c>
      <c r="F10" s="1">
        <v>5</v>
      </c>
      <c r="H10" s="1">
        <v>1</v>
      </c>
      <c r="I10" s="1">
        <v>5</v>
      </c>
      <c r="K10" s="1">
        <v>3</v>
      </c>
      <c r="L10" s="1">
        <v>4</v>
      </c>
      <c r="M10" s="2"/>
      <c r="N10" s="1">
        <v>1</v>
      </c>
      <c r="O10" s="1">
        <v>1</v>
      </c>
      <c r="P10" s="1">
        <f t="shared" si="2"/>
        <v>2</v>
      </c>
      <c r="Q10" s="1">
        <v>3</v>
      </c>
      <c r="R10" s="1"/>
      <c r="S10" s="1">
        <v>1</v>
      </c>
      <c r="T10" s="1">
        <v>2</v>
      </c>
      <c r="U10" s="1">
        <v>1</v>
      </c>
      <c r="V10" s="1">
        <f t="shared" si="3"/>
        <v>23</v>
      </c>
      <c r="W10" s="1">
        <f t="shared" si="4"/>
        <v>10</v>
      </c>
      <c r="X10" s="1">
        <f t="shared" si="5"/>
        <v>13</v>
      </c>
      <c r="Y10" s="2">
        <f t="shared" si="6"/>
        <v>0.56521739130434778</v>
      </c>
    </row>
    <row r="11" spans="1:25" x14ac:dyDescent="0.2">
      <c r="A11" s="17" t="s">
        <v>75</v>
      </c>
      <c r="B11" s="1">
        <v>1</v>
      </c>
      <c r="C11" s="1"/>
      <c r="D11" s="1">
        <v>15</v>
      </c>
      <c r="E11" s="1">
        <v>5</v>
      </c>
      <c r="F11" s="1">
        <v>7</v>
      </c>
      <c r="H11" s="1">
        <v>1</v>
      </c>
      <c r="I11" s="1">
        <v>8</v>
      </c>
      <c r="K11" s="1">
        <v>2</v>
      </c>
      <c r="L11" s="1">
        <v>3</v>
      </c>
      <c r="M11" s="2"/>
      <c r="N11" s="1">
        <v>3</v>
      </c>
      <c r="O11" s="1"/>
      <c r="P11" s="1">
        <f t="shared" si="2"/>
        <v>3</v>
      </c>
      <c r="Q11" s="1">
        <v>3</v>
      </c>
      <c r="R11" s="1"/>
      <c r="S11" s="1"/>
      <c r="T11" s="1">
        <v>2</v>
      </c>
      <c r="U11" s="1"/>
      <c r="V11" s="1">
        <f t="shared" si="3"/>
        <v>29</v>
      </c>
      <c r="W11" s="1">
        <f t="shared" si="4"/>
        <v>12</v>
      </c>
      <c r="X11" s="1">
        <f t="shared" si="5"/>
        <v>17</v>
      </c>
      <c r="Y11" s="2">
        <f t="shared" si="6"/>
        <v>0.58620689655172409</v>
      </c>
    </row>
    <row r="12" spans="1:25" x14ac:dyDescent="0.2">
      <c r="A12" s="17" t="s">
        <v>76</v>
      </c>
      <c r="B12" s="1">
        <v>1</v>
      </c>
      <c r="C12" s="1"/>
      <c r="D12" s="1">
        <v>14</v>
      </c>
      <c r="E12" s="1">
        <v>3</v>
      </c>
      <c r="F12" s="1">
        <v>3</v>
      </c>
      <c r="H12" s="1">
        <v>2</v>
      </c>
      <c r="I12" s="1">
        <v>8</v>
      </c>
      <c r="K12" s="1">
        <v>2</v>
      </c>
      <c r="L12" s="1">
        <v>4</v>
      </c>
      <c r="M12" s="2"/>
      <c r="N12" s="1">
        <v>2</v>
      </c>
      <c r="O12" s="1">
        <v>3</v>
      </c>
      <c r="P12" s="1">
        <f t="shared" si="2"/>
        <v>5</v>
      </c>
      <c r="Q12" s="1">
        <v>5</v>
      </c>
      <c r="R12" s="1"/>
      <c r="S12" s="1">
        <v>1</v>
      </c>
      <c r="T12" s="1">
        <v>3</v>
      </c>
      <c r="U12" s="1"/>
      <c r="V12" s="1">
        <f t="shared" si="3"/>
        <v>32</v>
      </c>
      <c r="W12" s="1">
        <f t="shared" si="4"/>
        <v>11</v>
      </c>
      <c r="X12" s="1">
        <f t="shared" si="5"/>
        <v>21</v>
      </c>
      <c r="Y12" s="2">
        <f t="shared" si="6"/>
        <v>0.65625</v>
      </c>
    </row>
    <row r="13" spans="1:25" x14ac:dyDescent="0.2">
      <c r="A13" s="7" t="s">
        <v>51</v>
      </c>
      <c r="B13" s="1">
        <v>1</v>
      </c>
      <c r="D13" s="1">
        <v>9</v>
      </c>
      <c r="E13" s="1">
        <v>1</v>
      </c>
      <c r="F13" s="1">
        <v>2</v>
      </c>
      <c r="H13" s="1">
        <v>2</v>
      </c>
      <c r="I13" s="1">
        <v>6</v>
      </c>
      <c r="K13" s="1">
        <v>1</v>
      </c>
      <c r="L13" s="1">
        <v>3</v>
      </c>
      <c r="M13" s="2"/>
      <c r="N13" s="1">
        <v>1</v>
      </c>
      <c r="O13" s="1">
        <v>2</v>
      </c>
      <c r="P13" s="1">
        <f t="shared" si="2"/>
        <v>3</v>
      </c>
      <c r="Q13" s="1">
        <v>3</v>
      </c>
      <c r="R13" s="1"/>
      <c r="S13" s="1">
        <v>1</v>
      </c>
      <c r="T13" s="1">
        <v>1</v>
      </c>
      <c r="U13" s="1"/>
      <c r="V13" s="1">
        <f t="shared" si="3"/>
        <v>20</v>
      </c>
      <c r="W13" s="1">
        <f t="shared" si="4"/>
        <v>8</v>
      </c>
      <c r="X13" s="1">
        <f t="shared" si="5"/>
        <v>12</v>
      </c>
      <c r="Y13" s="2">
        <f t="shared" si="6"/>
        <v>0.6</v>
      </c>
    </row>
    <row r="14" spans="1:25" x14ac:dyDescent="0.2">
      <c r="A14" s="10" t="s">
        <v>78</v>
      </c>
      <c r="B14" s="1">
        <v>1</v>
      </c>
      <c r="C14" s="1"/>
      <c r="D14" s="1">
        <v>8</v>
      </c>
      <c r="E14" s="1">
        <v>1</v>
      </c>
      <c r="F14" s="1">
        <v>2</v>
      </c>
      <c r="H14" s="1">
        <v>1</v>
      </c>
      <c r="I14" s="1">
        <v>4</v>
      </c>
      <c r="K14" s="1">
        <v>3</v>
      </c>
      <c r="L14" s="1">
        <v>3</v>
      </c>
      <c r="M14" s="2"/>
      <c r="N14" s="1">
        <v>1</v>
      </c>
      <c r="O14" s="1">
        <v>2</v>
      </c>
      <c r="P14" s="1">
        <f t="shared" si="2"/>
        <v>3</v>
      </c>
      <c r="Q14" s="1">
        <v>3</v>
      </c>
      <c r="R14" s="1"/>
      <c r="S14" s="1">
        <v>2</v>
      </c>
      <c r="T14" s="1">
        <v>2</v>
      </c>
      <c r="U14" s="1"/>
      <c r="V14" s="1">
        <f t="shared" si="3"/>
        <v>21</v>
      </c>
      <c r="W14" s="1">
        <f t="shared" si="4"/>
        <v>6</v>
      </c>
      <c r="X14" s="1">
        <f t="shared" si="5"/>
        <v>15</v>
      </c>
      <c r="Y14" s="2">
        <f t="shared" si="6"/>
        <v>0.7142857142857143</v>
      </c>
    </row>
    <row r="15" spans="1:25" x14ac:dyDescent="0.2">
      <c r="A15" t="s">
        <v>54</v>
      </c>
      <c r="B15" s="1">
        <v>1</v>
      </c>
      <c r="C15" s="1"/>
      <c r="D15" s="1">
        <v>2</v>
      </c>
      <c r="E15" s="1">
        <v>1</v>
      </c>
      <c r="F15" s="1">
        <v>2</v>
      </c>
      <c r="H15" s="1">
        <v>0</v>
      </c>
      <c r="I15" s="1">
        <v>3</v>
      </c>
      <c r="K15" s="1">
        <v>0</v>
      </c>
      <c r="L15" s="1">
        <v>2</v>
      </c>
      <c r="M15" s="2"/>
      <c r="N15" s="1"/>
      <c r="O15" s="1">
        <v>1</v>
      </c>
      <c r="P15" s="1">
        <f t="shared" si="2"/>
        <v>1</v>
      </c>
      <c r="Q15" s="1">
        <v>4</v>
      </c>
      <c r="R15" s="1"/>
      <c r="S15" s="1">
        <v>1</v>
      </c>
      <c r="T15" s="1">
        <v>3</v>
      </c>
      <c r="U15" s="1"/>
      <c r="V15" s="1">
        <f t="shared" si="3"/>
        <v>9</v>
      </c>
      <c r="W15" s="1">
        <f t="shared" si="4"/>
        <v>9</v>
      </c>
      <c r="X15" s="1">
        <f t="shared" si="5"/>
        <v>0</v>
      </c>
      <c r="Y15" s="2">
        <f t="shared" si="6"/>
        <v>0</v>
      </c>
    </row>
    <row r="16" spans="1:25" x14ac:dyDescent="0.2">
      <c r="A16" s="17" t="s">
        <v>82</v>
      </c>
      <c r="B16" s="1">
        <v>1</v>
      </c>
      <c r="C16" s="1"/>
      <c r="D16" s="1">
        <v>14</v>
      </c>
      <c r="E16" s="1">
        <v>4</v>
      </c>
      <c r="F16" s="1">
        <v>6</v>
      </c>
      <c r="H16" s="1">
        <v>2</v>
      </c>
      <c r="I16" s="1">
        <v>2</v>
      </c>
      <c r="K16" s="1"/>
      <c r="L16" s="1"/>
      <c r="M16" s="2"/>
      <c r="N16" s="1">
        <v>1</v>
      </c>
      <c r="O16" s="1">
        <v>1</v>
      </c>
      <c r="P16" s="1">
        <f t="shared" si="2"/>
        <v>2</v>
      </c>
      <c r="Q16" s="1">
        <v>1</v>
      </c>
      <c r="R16" s="1"/>
      <c r="S16" s="1">
        <v>2</v>
      </c>
      <c r="T16" s="1">
        <v>1</v>
      </c>
      <c r="U16" s="1"/>
      <c r="V16" s="1">
        <f t="shared" si="3"/>
        <v>25</v>
      </c>
      <c r="W16" s="1">
        <f t="shared" si="4"/>
        <v>3</v>
      </c>
      <c r="X16" s="1">
        <f t="shared" si="5"/>
        <v>22</v>
      </c>
      <c r="Y16" s="2">
        <f t="shared" si="6"/>
        <v>0.88</v>
      </c>
    </row>
    <row r="17" spans="1:25" x14ac:dyDescent="0.2">
      <c r="A17" s="1" t="s">
        <v>83</v>
      </c>
      <c r="B17" s="1">
        <v>1</v>
      </c>
      <c r="C17" s="1"/>
      <c r="D17" s="1">
        <v>9</v>
      </c>
      <c r="E17" s="1">
        <v>3</v>
      </c>
      <c r="F17" s="1">
        <v>8</v>
      </c>
      <c r="H17" s="1">
        <v>1</v>
      </c>
      <c r="I17" s="1">
        <v>3</v>
      </c>
      <c r="K17" s="1">
        <v>0</v>
      </c>
      <c r="L17" s="1">
        <v>1</v>
      </c>
      <c r="M17" s="2"/>
      <c r="N17" s="1">
        <v>1</v>
      </c>
      <c r="O17" s="1">
        <v>4</v>
      </c>
      <c r="P17" s="1">
        <f t="shared" si="2"/>
        <v>5</v>
      </c>
      <c r="Q17" s="1">
        <v>4</v>
      </c>
      <c r="R17" s="1"/>
      <c r="S17" s="1"/>
      <c r="T17" s="1">
        <v>4</v>
      </c>
      <c r="U17" s="1"/>
      <c r="V17" s="1">
        <f t="shared" si="3"/>
        <v>22</v>
      </c>
      <c r="W17" s="1">
        <f t="shared" si="4"/>
        <v>12</v>
      </c>
      <c r="X17" s="1">
        <f t="shared" si="5"/>
        <v>10</v>
      </c>
      <c r="Y17" s="2">
        <f t="shared" si="6"/>
        <v>0.45454545454545453</v>
      </c>
    </row>
    <row r="18" spans="1:25" x14ac:dyDescent="0.2">
      <c r="A18" s="21" t="s">
        <v>84</v>
      </c>
      <c r="B18" s="1">
        <v>1</v>
      </c>
      <c r="C18" s="1"/>
      <c r="D18" s="1">
        <v>8</v>
      </c>
      <c r="E18" s="1">
        <v>1</v>
      </c>
      <c r="F18" s="1">
        <v>1</v>
      </c>
      <c r="H18" s="1">
        <v>2</v>
      </c>
      <c r="I18" s="1">
        <v>7</v>
      </c>
      <c r="K18" s="1"/>
      <c r="L18" s="1"/>
      <c r="M18" s="2"/>
      <c r="N18" s="1"/>
      <c r="O18" s="1"/>
      <c r="P18" s="1">
        <f t="shared" si="2"/>
        <v>0</v>
      </c>
      <c r="Q18" s="1">
        <v>2</v>
      </c>
      <c r="R18" s="1"/>
      <c r="S18" s="1">
        <v>5</v>
      </c>
      <c r="T18" s="1">
        <v>2</v>
      </c>
      <c r="U18" s="1">
        <v>1</v>
      </c>
      <c r="V18" s="1">
        <f t="shared" si="3"/>
        <v>19</v>
      </c>
      <c r="W18" s="1">
        <f t="shared" si="4"/>
        <v>7</v>
      </c>
      <c r="X18" s="1">
        <f t="shared" si="5"/>
        <v>12</v>
      </c>
      <c r="Y18" s="2">
        <f t="shared" si="6"/>
        <v>0.63157894736842102</v>
      </c>
    </row>
    <row r="19" spans="1:25" x14ac:dyDescent="0.2">
      <c r="A19" s="21" t="s">
        <v>85</v>
      </c>
      <c r="B19" s="1">
        <v>1</v>
      </c>
      <c r="C19" s="1"/>
      <c r="D19" s="1">
        <v>10</v>
      </c>
      <c r="E19" s="1">
        <v>2</v>
      </c>
      <c r="F19" s="1">
        <v>4</v>
      </c>
      <c r="H19" s="1">
        <v>2</v>
      </c>
      <c r="I19" s="1">
        <v>4</v>
      </c>
      <c r="K19" s="1"/>
      <c r="L19" s="1"/>
      <c r="M19" s="2"/>
      <c r="N19" s="1">
        <v>1</v>
      </c>
      <c r="O19" s="1">
        <v>3</v>
      </c>
      <c r="P19" s="1">
        <f t="shared" si="2"/>
        <v>4</v>
      </c>
      <c r="Q19" s="1">
        <v>5</v>
      </c>
      <c r="R19" s="1"/>
      <c r="S19" s="1">
        <v>2</v>
      </c>
      <c r="T19" s="1">
        <v>1</v>
      </c>
      <c r="U19" s="1">
        <v>1</v>
      </c>
      <c r="V19" s="1">
        <f t="shared" si="3"/>
        <v>26</v>
      </c>
      <c r="W19" s="1">
        <f t="shared" si="4"/>
        <v>5</v>
      </c>
      <c r="X19" s="1">
        <f t="shared" si="5"/>
        <v>21</v>
      </c>
      <c r="Y19" s="2">
        <f t="shared" si="6"/>
        <v>0.80769230769230771</v>
      </c>
    </row>
    <row r="20" spans="1:25" x14ac:dyDescent="0.2">
      <c r="A20" s="17" t="s">
        <v>82</v>
      </c>
      <c r="B20" s="1">
        <v>1</v>
      </c>
      <c r="C20" s="1"/>
      <c r="D20" s="1">
        <v>14</v>
      </c>
      <c r="E20" s="1">
        <v>3</v>
      </c>
      <c r="F20" s="1">
        <v>7</v>
      </c>
      <c r="H20" s="1">
        <v>1</v>
      </c>
      <c r="I20" s="1">
        <v>3</v>
      </c>
      <c r="K20" s="1">
        <v>5</v>
      </c>
      <c r="L20" s="1">
        <v>5</v>
      </c>
      <c r="M20" s="2"/>
      <c r="N20" s="1">
        <v>3</v>
      </c>
      <c r="O20" s="1"/>
      <c r="P20" s="1">
        <f t="shared" si="2"/>
        <v>3</v>
      </c>
      <c r="Q20" s="1">
        <v>5</v>
      </c>
      <c r="R20" s="1"/>
      <c r="S20" s="1">
        <v>1</v>
      </c>
      <c r="T20" s="1">
        <v>1</v>
      </c>
      <c r="U20" s="1"/>
      <c r="V20" s="1">
        <f t="shared" si="3"/>
        <v>32</v>
      </c>
      <c r="W20" s="1">
        <f t="shared" si="4"/>
        <v>7</v>
      </c>
      <c r="X20" s="1">
        <f t="shared" si="5"/>
        <v>25</v>
      </c>
      <c r="Y20" s="2">
        <f t="shared" si="6"/>
        <v>0.78125</v>
      </c>
    </row>
    <row r="21" spans="1:25" x14ac:dyDescent="0.2">
      <c r="A21" s="17" t="s">
        <v>87</v>
      </c>
      <c r="B21" s="1">
        <v>1</v>
      </c>
      <c r="C21" s="1"/>
      <c r="D21" s="1">
        <v>15</v>
      </c>
      <c r="E21" s="1">
        <v>4</v>
      </c>
      <c r="F21" s="1">
        <v>7</v>
      </c>
      <c r="H21" s="1">
        <v>2</v>
      </c>
      <c r="I21" s="1">
        <v>6</v>
      </c>
      <c r="K21" s="1">
        <v>1</v>
      </c>
      <c r="L21" s="1">
        <v>3</v>
      </c>
      <c r="M21" s="2"/>
      <c r="N21" s="1">
        <v>3</v>
      </c>
      <c r="O21" s="1">
        <v>5</v>
      </c>
      <c r="P21" s="1">
        <f t="shared" si="2"/>
        <v>8</v>
      </c>
      <c r="Q21" s="1">
        <v>2</v>
      </c>
      <c r="R21" s="1"/>
      <c r="S21" s="1"/>
      <c r="T21" s="1">
        <v>2</v>
      </c>
      <c r="U21" s="1"/>
      <c r="V21" s="1">
        <f t="shared" si="3"/>
        <v>32</v>
      </c>
      <c r="W21" s="1">
        <f t="shared" si="4"/>
        <v>11</v>
      </c>
      <c r="X21" s="1">
        <f t="shared" si="5"/>
        <v>21</v>
      </c>
      <c r="Y21" s="2">
        <f t="shared" si="6"/>
        <v>0.65625</v>
      </c>
    </row>
    <row r="22" spans="1:25" x14ac:dyDescent="0.2">
      <c r="A22" s="21" t="s">
        <v>88</v>
      </c>
      <c r="B22" s="1">
        <v>1</v>
      </c>
      <c r="C22" s="1"/>
      <c r="D22" s="1">
        <v>10</v>
      </c>
      <c r="E22" s="1">
        <v>2</v>
      </c>
      <c r="F22" s="1">
        <v>4</v>
      </c>
      <c r="H22" s="1">
        <v>2</v>
      </c>
      <c r="I22" s="1">
        <v>5</v>
      </c>
      <c r="K22" s="1"/>
      <c r="L22" s="1"/>
      <c r="M22" s="2"/>
      <c r="N22" s="1">
        <v>1</v>
      </c>
      <c r="O22" s="1">
        <v>2</v>
      </c>
      <c r="P22" s="1">
        <f t="shared" si="2"/>
        <v>3</v>
      </c>
      <c r="Q22" s="1">
        <v>3</v>
      </c>
      <c r="R22" s="1"/>
      <c r="S22" s="1"/>
      <c r="T22" s="1">
        <v>2</v>
      </c>
      <c r="U22" s="1"/>
      <c r="V22" s="1">
        <f t="shared" si="3"/>
        <v>20</v>
      </c>
      <c r="W22" s="1">
        <f t="shared" si="4"/>
        <v>7</v>
      </c>
      <c r="X22" s="1">
        <f t="shared" si="5"/>
        <v>13</v>
      </c>
      <c r="Y22" s="2">
        <f t="shared" si="6"/>
        <v>0.65</v>
      </c>
    </row>
    <row r="23" spans="1:25" x14ac:dyDescent="0.2">
      <c r="A23" s="21" t="s">
        <v>84</v>
      </c>
      <c r="B23" s="1">
        <v>1</v>
      </c>
      <c r="C23" s="1"/>
      <c r="D23" s="1">
        <v>10</v>
      </c>
      <c r="E23" s="1">
        <v>3</v>
      </c>
      <c r="F23" s="1">
        <v>3</v>
      </c>
      <c r="H23" s="1">
        <v>1</v>
      </c>
      <c r="I23" s="1">
        <v>4</v>
      </c>
      <c r="K23" s="1">
        <v>1</v>
      </c>
      <c r="L23" s="1">
        <v>2</v>
      </c>
      <c r="M23" s="2"/>
      <c r="N23" s="1">
        <v>1</v>
      </c>
      <c r="O23" s="1">
        <v>1</v>
      </c>
      <c r="P23" s="1">
        <f t="shared" si="2"/>
        <v>2</v>
      </c>
      <c r="Q23" s="1">
        <v>2</v>
      </c>
      <c r="R23" s="1"/>
      <c r="S23" s="1">
        <v>2</v>
      </c>
      <c r="T23" s="1"/>
      <c r="U23" s="1">
        <v>1</v>
      </c>
      <c r="V23" s="1">
        <f t="shared" si="3"/>
        <v>22</v>
      </c>
      <c r="W23" s="1">
        <f t="shared" si="4"/>
        <v>4</v>
      </c>
      <c r="X23" s="1">
        <f t="shared" si="5"/>
        <v>18</v>
      </c>
      <c r="Y23" s="2">
        <f t="shared" si="6"/>
        <v>0.81818181818181823</v>
      </c>
    </row>
    <row r="24" spans="1:25" x14ac:dyDescent="0.2">
      <c r="A24" s="12" t="s">
        <v>92</v>
      </c>
      <c r="B24" s="1">
        <v>1</v>
      </c>
      <c r="C24" s="1"/>
      <c r="D24" s="1">
        <v>5</v>
      </c>
      <c r="E24" s="1">
        <v>1</v>
      </c>
      <c r="F24" s="1">
        <v>1</v>
      </c>
      <c r="H24" s="1">
        <v>1</v>
      </c>
      <c r="I24" s="1">
        <v>2</v>
      </c>
      <c r="K24" s="1"/>
      <c r="L24" s="1"/>
      <c r="M24" s="2"/>
      <c r="N24" s="1">
        <v>1</v>
      </c>
      <c r="O24" s="1"/>
      <c r="P24" s="1">
        <f t="shared" si="2"/>
        <v>1</v>
      </c>
      <c r="Q24" s="1">
        <v>4</v>
      </c>
      <c r="R24" s="1"/>
      <c r="S24" s="1"/>
      <c r="T24" s="1">
        <v>1</v>
      </c>
      <c r="U24" s="1"/>
      <c r="V24" s="1">
        <f t="shared" si="3"/>
        <v>12</v>
      </c>
      <c r="W24" s="1">
        <f t="shared" si="4"/>
        <v>2</v>
      </c>
      <c r="X24" s="1">
        <f t="shared" si="5"/>
        <v>10</v>
      </c>
      <c r="Y24" s="2">
        <f t="shared" si="6"/>
        <v>0.83333333333333337</v>
      </c>
    </row>
    <row r="25" spans="1:25" x14ac:dyDescent="0.2">
      <c r="A25" s="10" t="s">
        <v>95</v>
      </c>
      <c r="B25" s="1">
        <v>1</v>
      </c>
      <c r="C25" s="1"/>
      <c r="D25" s="1">
        <v>7</v>
      </c>
      <c r="E25" s="1">
        <v>1</v>
      </c>
      <c r="F25" s="1">
        <v>1</v>
      </c>
      <c r="H25" s="1">
        <v>0</v>
      </c>
      <c r="I25" s="1">
        <v>3</v>
      </c>
      <c r="K25" s="1">
        <v>5</v>
      </c>
      <c r="L25" s="1">
        <v>8</v>
      </c>
      <c r="M25" s="2"/>
      <c r="N25" s="1"/>
      <c r="O25" s="1">
        <v>3</v>
      </c>
      <c r="P25" s="1">
        <f t="shared" si="2"/>
        <v>3</v>
      </c>
      <c r="Q25" s="1">
        <v>7</v>
      </c>
      <c r="R25" s="1"/>
      <c r="S25" s="1">
        <v>4</v>
      </c>
      <c r="T25" s="1">
        <v>1</v>
      </c>
      <c r="U25" s="1"/>
      <c r="V25" s="1">
        <f t="shared" ref="V25:V27" si="7">D25+E25+H25+K25+P25+Q25+R25+S25+U25</f>
        <v>27</v>
      </c>
      <c r="W25" s="1">
        <f t="shared" ref="W25:W27" si="8">F25-E25+I25-H25+L25-K25+T25</f>
        <v>7</v>
      </c>
      <c r="X25" s="1">
        <f t="shared" ref="X25:X27" si="9">V25-W25</f>
        <v>20</v>
      </c>
      <c r="Y25" s="2">
        <f t="shared" ref="Y25:Y27" si="10">X25/V25</f>
        <v>0.7407407407407407</v>
      </c>
    </row>
    <row r="26" spans="1:25" x14ac:dyDescent="0.2">
      <c r="A26" s="1" t="s">
        <v>97</v>
      </c>
      <c r="B26" s="1">
        <v>1</v>
      </c>
      <c r="C26" s="1"/>
      <c r="D26" s="1">
        <v>18</v>
      </c>
      <c r="E26" s="1">
        <v>6</v>
      </c>
      <c r="F26" s="1">
        <v>12</v>
      </c>
      <c r="H26" s="1">
        <v>0</v>
      </c>
      <c r="I26" s="1">
        <v>4</v>
      </c>
      <c r="K26" s="1">
        <v>6</v>
      </c>
      <c r="L26" s="1">
        <v>6</v>
      </c>
      <c r="M26" s="2"/>
      <c r="N26" s="1">
        <v>3</v>
      </c>
      <c r="O26" s="1"/>
      <c r="P26" s="1">
        <f t="shared" si="2"/>
        <v>3</v>
      </c>
      <c r="Q26" s="1">
        <v>2</v>
      </c>
      <c r="R26" s="1">
        <v>1</v>
      </c>
      <c r="S26" s="1"/>
      <c r="T26" s="1">
        <v>3</v>
      </c>
      <c r="U26" s="1"/>
      <c r="V26" s="1">
        <f t="shared" si="7"/>
        <v>36</v>
      </c>
      <c r="W26" s="1">
        <f t="shared" si="8"/>
        <v>13</v>
      </c>
      <c r="X26" s="1">
        <f t="shared" si="9"/>
        <v>23</v>
      </c>
      <c r="Y26" s="2">
        <f t="shared" si="10"/>
        <v>0.63888888888888884</v>
      </c>
    </row>
    <row r="27" spans="1:25" x14ac:dyDescent="0.2">
      <c r="A27" s="17" t="s">
        <v>75</v>
      </c>
      <c r="B27" s="1">
        <v>1</v>
      </c>
      <c r="C27" s="1"/>
      <c r="D27" s="1">
        <v>13</v>
      </c>
      <c r="E27" s="1">
        <v>3</v>
      </c>
      <c r="F27" s="1">
        <v>8</v>
      </c>
      <c r="H27" s="1">
        <v>2</v>
      </c>
      <c r="I27" s="1">
        <v>7</v>
      </c>
      <c r="K27" s="1">
        <v>1</v>
      </c>
      <c r="L27" s="1">
        <v>2</v>
      </c>
      <c r="M27" s="2"/>
      <c r="N27" s="1">
        <v>1</v>
      </c>
      <c r="O27" s="1">
        <v>2</v>
      </c>
      <c r="P27" s="1">
        <f t="shared" si="2"/>
        <v>3</v>
      </c>
      <c r="Q27" s="1">
        <v>3</v>
      </c>
      <c r="R27" s="1"/>
      <c r="S27" s="1">
        <v>1</v>
      </c>
      <c r="T27" s="1">
        <v>4</v>
      </c>
      <c r="U27" s="1"/>
      <c r="V27" s="1">
        <f t="shared" si="7"/>
        <v>26</v>
      </c>
      <c r="W27" s="1">
        <f t="shared" si="8"/>
        <v>15</v>
      </c>
      <c r="X27" s="1">
        <f t="shared" si="9"/>
        <v>11</v>
      </c>
      <c r="Y27" s="2">
        <f t="shared" si="10"/>
        <v>0.42307692307692307</v>
      </c>
    </row>
    <row r="28" spans="1:25" x14ac:dyDescent="0.2">
      <c r="A28" s="17"/>
      <c r="B28" s="1"/>
      <c r="C28" s="1"/>
      <c r="D28" s="1"/>
      <c r="E28" s="1"/>
      <c r="F28" s="1"/>
      <c r="H28" s="1"/>
      <c r="I28" s="1"/>
      <c r="K28" s="1"/>
      <c r="L28" s="1"/>
      <c r="M28" s="2"/>
      <c r="N28" s="1"/>
      <c r="O28" s="1"/>
      <c r="P28" s="1">
        <f t="shared" si="2"/>
        <v>0</v>
      </c>
      <c r="Q28" s="1"/>
      <c r="R28" s="1"/>
      <c r="S28" s="1"/>
      <c r="T28" s="1"/>
      <c r="U28" s="1"/>
      <c r="V28" s="1">
        <f t="shared" ref="V28:V30" si="11">D28+E28+H28+K28+P28+Q28+R28+S28+U28</f>
        <v>0</v>
      </c>
      <c r="W28" s="1">
        <f t="shared" ref="W28:W30" si="12">F28-E28+I28-H28+L28-K28+T28</f>
        <v>0</v>
      </c>
      <c r="X28" s="1">
        <f t="shared" ref="X28:X30" si="13">V28-W28</f>
        <v>0</v>
      </c>
      <c r="Y28" s="2" t="e">
        <f t="shared" ref="Y28:Y30" si="14">X28/V28</f>
        <v>#DIV/0!</v>
      </c>
    </row>
    <row r="29" spans="1:25" x14ac:dyDescent="0.2">
      <c r="A29" s="17" t="s">
        <v>75</v>
      </c>
      <c r="B29" s="1">
        <v>1</v>
      </c>
      <c r="C29" s="1"/>
      <c r="D29" s="1">
        <v>4</v>
      </c>
      <c r="E29" s="1">
        <v>0</v>
      </c>
      <c r="F29" s="1">
        <v>1</v>
      </c>
      <c r="H29" s="1">
        <v>1</v>
      </c>
      <c r="I29" s="1">
        <v>2</v>
      </c>
      <c r="K29" s="1">
        <v>1</v>
      </c>
      <c r="L29" s="1">
        <v>2</v>
      </c>
      <c r="M29" s="2"/>
      <c r="N29" s="1">
        <v>2</v>
      </c>
      <c r="O29" s="1">
        <v>1</v>
      </c>
      <c r="P29" s="1">
        <f t="shared" si="2"/>
        <v>3</v>
      </c>
      <c r="Q29" s="1">
        <v>6</v>
      </c>
      <c r="R29" s="1"/>
      <c r="S29" s="1">
        <v>1</v>
      </c>
      <c r="T29" s="1"/>
      <c r="U29" s="1"/>
      <c r="V29" s="1">
        <f t="shared" si="11"/>
        <v>16</v>
      </c>
      <c r="W29" s="1">
        <f t="shared" si="12"/>
        <v>3</v>
      </c>
      <c r="X29" s="1">
        <f t="shared" si="13"/>
        <v>13</v>
      </c>
      <c r="Y29" s="2">
        <f t="shared" si="14"/>
        <v>0.8125</v>
      </c>
    </row>
    <row r="30" spans="1:25" x14ac:dyDescent="0.2">
      <c r="A30" s="4" t="s">
        <v>83</v>
      </c>
      <c r="B30" s="4">
        <v>1</v>
      </c>
      <c r="C30" s="4"/>
      <c r="D30" s="4">
        <v>4</v>
      </c>
      <c r="E30" s="4">
        <v>2</v>
      </c>
      <c r="F30" s="4">
        <v>4</v>
      </c>
      <c r="G30" s="29"/>
      <c r="H30" s="4">
        <v>0</v>
      </c>
      <c r="I30" s="4">
        <v>3</v>
      </c>
      <c r="J30" s="13"/>
      <c r="K30" s="4"/>
      <c r="L30" s="4"/>
      <c r="M30" s="13"/>
      <c r="N30" s="4"/>
      <c r="O30" s="4">
        <v>1</v>
      </c>
      <c r="P30" s="4">
        <f t="shared" si="2"/>
        <v>1</v>
      </c>
      <c r="Q30" s="4">
        <v>1</v>
      </c>
      <c r="R30" s="4"/>
      <c r="S30" s="4">
        <v>1</v>
      </c>
      <c r="T30" s="4">
        <v>1</v>
      </c>
      <c r="U30" s="4"/>
      <c r="V30" s="4">
        <f t="shared" si="11"/>
        <v>9</v>
      </c>
      <c r="W30" s="4">
        <f t="shared" si="12"/>
        <v>6</v>
      </c>
      <c r="X30" s="4">
        <f t="shared" si="13"/>
        <v>3</v>
      </c>
      <c r="Y30" s="13">
        <f t="shared" si="14"/>
        <v>0.33333333333333331</v>
      </c>
    </row>
    <row r="31" spans="1:25" x14ac:dyDescent="0.2">
      <c r="A31" s="1" t="s">
        <v>22</v>
      </c>
      <c r="B31" s="1">
        <f>SUM(B4:B30)</f>
        <v>26</v>
      </c>
      <c r="C31" s="1">
        <f>AVERAGE(D4:D30)</f>
        <v>9.7307692307692299</v>
      </c>
      <c r="D31" s="1">
        <f>SUM(D4:D30)</f>
        <v>253</v>
      </c>
      <c r="E31" s="1">
        <f>SUM(E4:E30)</f>
        <v>56</v>
      </c>
      <c r="F31" s="1">
        <f>SUM(F4:F30)</f>
        <v>106</v>
      </c>
      <c r="G31" s="28">
        <f>E31/F31</f>
        <v>0.52830188679245282</v>
      </c>
      <c r="H31" s="1">
        <f>SUM(H4:H30)</f>
        <v>34</v>
      </c>
      <c r="I31" s="1">
        <f>SUM(I4:I30)</f>
        <v>123</v>
      </c>
      <c r="J31" s="3">
        <f>H31/I31</f>
        <v>0.27642276422764228</v>
      </c>
      <c r="K31" s="1">
        <f t="shared" ref="K31:X31" si="15">SUM(K4:K30)</f>
        <v>37</v>
      </c>
      <c r="L31" s="1">
        <f t="shared" si="15"/>
        <v>61</v>
      </c>
      <c r="M31" s="2">
        <f>K31/L31</f>
        <v>0.60655737704918034</v>
      </c>
      <c r="N31" s="1">
        <f t="shared" si="15"/>
        <v>32</v>
      </c>
      <c r="O31" s="1">
        <f t="shared" si="15"/>
        <v>46</v>
      </c>
      <c r="P31" s="1">
        <f t="shared" si="15"/>
        <v>78</v>
      </c>
      <c r="Q31" s="1">
        <f t="shared" si="15"/>
        <v>80</v>
      </c>
      <c r="R31" s="1">
        <f t="shared" si="15"/>
        <v>1</v>
      </c>
      <c r="S31" s="1">
        <f t="shared" si="15"/>
        <v>34</v>
      </c>
      <c r="T31" s="1">
        <f t="shared" si="15"/>
        <v>51</v>
      </c>
      <c r="U31" s="1">
        <f t="shared" si="15"/>
        <v>8</v>
      </c>
      <c r="V31" s="1">
        <f t="shared" si="15"/>
        <v>581</v>
      </c>
      <c r="W31" s="1">
        <f t="shared" si="15"/>
        <v>214</v>
      </c>
      <c r="X31" s="1">
        <f t="shared" si="15"/>
        <v>367</v>
      </c>
      <c r="Y31" s="2">
        <f t="shared" ref="Y31" si="16">X31/V31</f>
        <v>0.63166953528399317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0F36F-ACFC-3A4A-A203-BA6246B5E35C}">
  <dimension ref="A1:Y34"/>
  <sheetViews>
    <sheetView workbookViewId="0">
      <pane ySplit="1400" topLeftCell="A15" activePane="bottomLeft"/>
      <selection pane="bottomLeft" activeCell="T33" sqref="T33"/>
    </sheetView>
  </sheetViews>
  <sheetFormatPr baseColWidth="10" defaultRowHeight="16" x14ac:dyDescent="0.2"/>
  <cols>
    <col min="1" max="1" width="21.1640625" bestFit="1" customWidth="1"/>
    <col min="2" max="2" width="5.1640625" customWidth="1"/>
    <col min="3" max="3" width="4.5" bestFit="1" customWidth="1"/>
    <col min="4" max="5" width="6.1640625" bestFit="1" customWidth="1"/>
    <col min="6" max="6" width="5.6640625" bestFit="1" customWidth="1"/>
    <col min="7" max="7" width="7.5" style="14" bestFit="1" customWidth="1"/>
    <col min="8" max="8" width="6.1640625" bestFit="1" customWidth="1"/>
    <col min="9" max="9" width="5.6640625" bestFit="1" customWidth="1"/>
    <col min="10" max="10" width="7.5" bestFit="1" customWidth="1"/>
    <col min="11" max="11" width="4.83203125" bestFit="1" customWidth="1"/>
    <col min="12" max="12" width="4.33203125" bestFit="1" customWidth="1"/>
    <col min="13" max="13" width="7.5" style="14" bestFit="1" customWidth="1"/>
    <col min="14" max="14" width="4.66406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44</v>
      </c>
    </row>
    <row r="2" spans="1:25" x14ac:dyDescent="0.2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2"/>
      <c r="N2" s="1" t="s">
        <v>23</v>
      </c>
      <c r="O2" s="1"/>
      <c r="P2" s="1"/>
      <c r="Q2" s="1"/>
      <c r="R2" s="1"/>
      <c r="S2" s="1"/>
      <c r="T2" s="1"/>
      <c r="V2" s="1" t="s">
        <v>35</v>
      </c>
      <c r="W2" s="1" t="s">
        <v>36</v>
      </c>
      <c r="X2" s="1"/>
      <c r="Y2" s="1" t="s">
        <v>38</v>
      </c>
    </row>
    <row r="3" spans="1:25" x14ac:dyDescent="0.2">
      <c r="A3" s="1" t="s">
        <v>24</v>
      </c>
      <c r="B3" s="1" t="s">
        <v>4</v>
      </c>
      <c r="C3" s="1" t="s">
        <v>5</v>
      </c>
      <c r="D3" s="1" t="s">
        <v>6</v>
      </c>
      <c r="E3" s="1" t="s">
        <v>25</v>
      </c>
      <c r="F3" s="1" t="s">
        <v>26</v>
      </c>
      <c r="G3" s="2" t="s">
        <v>9</v>
      </c>
      <c r="H3" s="1" t="s">
        <v>27</v>
      </c>
      <c r="I3" s="1" t="s">
        <v>28</v>
      </c>
      <c r="J3" s="1" t="s">
        <v>10</v>
      </c>
      <c r="K3" s="1" t="s">
        <v>11</v>
      </c>
      <c r="L3" s="1" t="s">
        <v>12</v>
      </c>
      <c r="M3" s="2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34</v>
      </c>
      <c r="W3" s="1" t="s">
        <v>34</v>
      </c>
      <c r="X3" s="1" t="s">
        <v>37</v>
      </c>
      <c r="Y3" s="1" t="s">
        <v>39</v>
      </c>
    </row>
    <row r="4" spans="1:25" x14ac:dyDescent="0.2">
      <c r="A4" s="11" t="s">
        <v>54</v>
      </c>
      <c r="B4" s="1">
        <v>1</v>
      </c>
      <c r="C4" s="1"/>
      <c r="D4" s="1">
        <v>8</v>
      </c>
      <c r="E4" s="1">
        <v>1</v>
      </c>
      <c r="F4" s="1">
        <v>5</v>
      </c>
      <c r="G4" s="2">
        <f>E4/F4</f>
        <v>0.2</v>
      </c>
      <c r="H4" s="1">
        <v>2</v>
      </c>
      <c r="I4" s="1">
        <v>6</v>
      </c>
      <c r="J4" s="5"/>
      <c r="K4" s="1"/>
      <c r="L4" s="1"/>
      <c r="M4" s="2" t="e">
        <f>K4/L4</f>
        <v>#DIV/0!</v>
      </c>
      <c r="N4" s="1">
        <v>2</v>
      </c>
      <c r="O4" s="1">
        <v>2</v>
      </c>
      <c r="P4" s="1">
        <f t="shared" ref="P4:P33" si="0">N4+O4</f>
        <v>4</v>
      </c>
      <c r="Q4" s="1">
        <v>2</v>
      </c>
      <c r="R4" s="1"/>
      <c r="S4" s="1">
        <v>1</v>
      </c>
      <c r="T4" s="1">
        <v>4</v>
      </c>
      <c r="U4" s="1"/>
      <c r="V4" s="1">
        <f t="shared" ref="V4" si="1">D4+E4+H4+K4+P4+Q4+R4+S4+U4</f>
        <v>18</v>
      </c>
      <c r="W4" s="1">
        <f t="shared" ref="W4" si="2">F4-E4+I4-H4+L4-K4+T4</f>
        <v>12</v>
      </c>
      <c r="X4" s="1">
        <f t="shared" ref="X4" si="3">V4-W4</f>
        <v>6</v>
      </c>
      <c r="Y4" s="2">
        <f t="shared" ref="Y4" si="4">X4/V4</f>
        <v>0.33333333333333331</v>
      </c>
    </row>
    <row r="5" spans="1:25" x14ac:dyDescent="0.2">
      <c r="A5" s="11" t="s">
        <v>59</v>
      </c>
      <c r="B5" s="1">
        <v>1</v>
      </c>
      <c r="C5" s="1"/>
      <c r="D5" s="1">
        <v>3</v>
      </c>
      <c r="E5" s="1">
        <v>1</v>
      </c>
      <c r="F5" s="1">
        <v>3</v>
      </c>
      <c r="G5" s="2">
        <v>0</v>
      </c>
      <c r="H5" s="1">
        <v>2</v>
      </c>
      <c r="I5" s="1"/>
      <c r="J5" s="1"/>
      <c r="K5" s="1">
        <v>1</v>
      </c>
      <c r="L5" s="1">
        <v>1</v>
      </c>
      <c r="M5" s="2"/>
      <c r="N5" s="1"/>
      <c r="O5" s="1"/>
      <c r="P5" s="1">
        <f t="shared" si="0"/>
        <v>0</v>
      </c>
      <c r="Q5" s="1">
        <v>4</v>
      </c>
      <c r="R5" s="1"/>
      <c r="S5" s="1"/>
      <c r="T5" s="1">
        <v>1</v>
      </c>
      <c r="U5" s="1"/>
      <c r="V5" s="1">
        <f t="shared" ref="V5:V9" si="5">D5+E5+H5+K5+P5+Q5+R5+S5+U5</f>
        <v>11</v>
      </c>
      <c r="W5" s="1">
        <f t="shared" ref="W5:W9" si="6">F5-E5+I5-H5+L5-K5+T5</f>
        <v>1</v>
      </c>
      <c r="X5" s="1">
        <f t="shared" ref="X5:X9" si="7">V5-W5</f>
        <v>10</v>
      </c>
      <c r="Y5" s="2">
        <f t="shared" ref="Y5:Y9" si="8">X5/V5</f>
        <v>0.90909090909090906</v>
      </c>
    </row>
    <row r="6" spans="1:25" x14ac:dyDescent="0.2">
      <c r="A6" s="21" t="s">
        <v>61</v>
      </c>
      <c r="B6" s="1">
        <v>1</v>
      </c>
      <c r="C6" s="1"/>
      <c r="D6" s="1">
        <v>5</v>
      </c>
      <c r="E6" s="1">
        <v>1</v>
      </c>
      <c r="F6" s="1">
        <v>4</v>
      </c>
      <c r="G6" s="2"/>
      <c r="H6" s="1">
        <v>1</v>
      </c>
      <c r="I6" s="1">
        <v>2</v>
      </c>
      <c r="J6" s="1"/>
      <c r="K6" s="1"/>
      <c r="L6" s="1"/>
      <c r="M6" s="2"/>
      <c r="N6" s="1">
        <v>1</v>
      </c>
      <c r="O6" s="1">
        <v>2</v>
      </c>
      <c r="P6" s="1">
        <f t="shared" si="0"/>
        <v>3</v>
      </c>
      <c r="Q6" s="1">
        <v>2</v>
      </c>
      <c r="R6" s="1"/>
      <c r="S6" s="1"/>
      <c r="T6" s="1">
        <v>1</v>
      </c>
      <c r="U6" s="1"/>
      <c r="V6" s="1">
        <f t="shared" si="5"/>
        <v>12</v>
      </c>
      <c r="W6" s="1">
        <f t="shared" si="6"/>
        <v>5</v>
      </c>
      <c r="X6" s="1">
        <f t="shared" si="7"/>
        <v>7</v>
      </c>
      <c r="Y6" s="2">
        <f t="shared" si="8"/>
        <v>0.58333333333333337</v>
      </c>
    </row>
    <row r="7" spans="1:25" x14ac:dyDescent="0.2">
      <c r="A7" s="21" t="s">
        <v>65</v>
      </c>
      <c r="B7" s="1">
        <v>1</v>
      </c>
      <c r="C7" s="1"/>
      <c r="D7" s="1">
        <v>8</v>
      </c>
      <c r="E7" s="1">
        <v>2</v>
      </c>
      <c r="F7" s="1">
        <v>3</v>
      </c>
      <c r="G7" s="2"/>
      <c r="H7" s="1">
        <v>1</v>
      </c>
      <c r="I7" s="1">
        <v>3</v>
      </c>
      <c r="J7" s="1"/>
      <c r="K7" s="1">
        <v>1</v>
      </c>
      <c r="L7" s="1">
        <v>1</v>
      </c>
      <c r="M7" s="2"/>
      <c r="N7" s="1">
        <v>1</v>
      </c>
      <c r="O7" s="1">
        <v>1</v>
      </c>
      <c r="P7" s="1">
        <f t="shared" si="0"/>
        <v>2</v>
      </c>
      <c r="Q7" s="1">
        <v>2</v>
      </c>
      <c r="R7" s="1"/>
      <c r="S7" s="1">
        <v>1</v>
      </c>
      <c r="T7" s="1">
        <v>1</v>
      </c>
      <c r="U7" s="1"/>
      <c r="V7" s="1">
        <f t="shared" si="5"/>
        <v>17</v>
      </c>
      <c r="W7" s="1">
        <f t="shared" si="6"/>
        <v>4</v>
      </c>
      <c r="X7" s="1">
        <f t="shared" si="7"/>
        <v>13</v>
      </c>
      <c r="Y7" s="2">
        <f t="shared" si="8"/>
        <v>0.76470588235294112</v>
      </c>
    </row>
    <row r="8" spans="1:25" x14ac:dyDescent="0.2">
      <c r="A8" s="21" t="s">
        <v>66</v>
      </c>
      <c r="B8" s="1">
        <v>1</v>
      </c>
      <c r="C8" s="1"/>
      <c r="D8" s="1">
        <v>8</v>
      </c>
      <c r="E8" s="1">
        <v>1</v>
      </c>
      <c r="F8" s="1">
        <v>1</v>
      </c>
      <c r="G8" s="2"/>
      <c r="H8" s="1">
        <v>2</v>
      </c>
      <c r="I8" s="1">
        <v>4</v>
      </c>
      <c r="J8" s="1"/>
      <c r="K8" s="1"/>
      <c r="L8" s="1"/>
      <c r="M8" s="2"/>
      <c r="N8" s="1"/>
      <c r="O8" s="1">
        <v>1</v>
      </c>
      <c r="P8" s="1">
        <f t="shared" si="0"/>
        <v>1</v>
      </c>
      <c r="Q8" s="1">
        <v>4</v>
      </c>
      <c r="R8" s="1"/>
      <c r="S8" s="1">
        <v>1</v>
      </c>
      <c r="T8" s="1">
        <v>1</v>
      </c>
      <c r="U8" s="1"/>
      <c r="V8" s="1">
        <f t="shared" si="5"/>
        <v>17</v>
      </c>
      <c r="W8" s="1">
        <f t="shared" si="6"/>
        <v>3</v>
      </c>
      <c r="X8" s="1">
        <f t="shared" si="7"/>
        <v>14</v>
      </c>
      <c r="Y8" s="2">
        <f t="shared" si="8"/>
        <v>0.82352941176470584</v>
      </c>
    </row>
    <row r="9" spans="1:25" x14ac:dyDescent="0.2">
      <c r="A9" s="7" t="s">
        <v>59</v>
      </c>
      <c r="B9" s="7">
        <v>1</v>
      </c>
      <c r="C9" s="7"/>
      <c r="D9" s="7">
        <v>5</v>
      </c>
      <c r="E9" s="7">
        <v>1</v>
      </c>
      <c r="F9" s="1">
        <v>5</v>
      </c>
      <c r="G9" s="2"/>
      <c r="H9" s="7">
        <v>1</v>
      </c>
      <c r="I9" s="16"/>
      <c r="J9" s="7"/>
      <c r="K9" s="7"/>
      <c r="L9" s="16"/>
      <c r="M9" s="7"/>
      <c r="N9" s="7"/>
      <c r="O9" s="7"/>
      <c r="P9" s="1">
        <f t="shared" si="0"/>
        <v>0</v>
      </c>
      <c r="Q9" s="7"/>
      <c r="R9" s="7"/>
      <c r="S9" s="7"/>
      <c r="T9" s="7">
        <v>4</v>
      </c>
      <c r="U9" s="7"/>
      <c r="V9" s="1">
        <f t="shared" si="5"/>
        <v>7</v>
      </c>
      <c r="W9" s="1">
        <f t="shared" si="6"/>
        <v>7</v>
      </c>
      <c r="X9" s="1">
        <f t="shared" si="7"/>
        <v>0</v>
      </c>
      <c r="Y9" s="2">
        <f t="shared" si="8"/>
        <v>0</v>
      </c>
    </row>
    <row r="10" spans="1:25" x14ac:dyDescent="0.2">
      <c r="A10" s="10" t="s">
        <v>67</v>
      </c>
      <c r="B10" s="1">
        <v>1</v>
      </c>
      <c r="C10" s="1"/>
      <c r="D10" s="1">
        <v>10</v>
      </c>
      <c r="E10" s="1">
        <v>2</v>
      </c>
      <c r="F10" s="1">
        <v>3</v>
      </c>
      <c r="G10" s="2"/>
      <c r="H10" s="1">
        <v>2</v>
      </c>
      <c r="I10" s="1">
        <v>5</v>
      </c>
      <c r="J10" s="1"/>
      <c r="K10" s="1"/>
      <c r="L10" s="1"/>
      <c r="M10" s="2"/>
      <c r="N10" s="1">
        <v>1</v>
      </c>
      <c r="O10" s="1">
        <v>2</v>
      </c>
      <c r="P10" s="1">
        <f t="shared" si="0"/>
        <v>3</v>
      </c>
      <c r="Q10" s="1">
        <v>3</v>
      </c>
      <c r="R10" s="1"/>
      <c r="S10" s="1"/>
      <c r="T10" s="1">
        <v>2</v>
      </c>
      <c r="U10" s="1"/>
      <c r="V10" s="1">
        <f t="shared" ref="V10:V23" si="9">D10+E10+H10+K10+P10+Q10+R10+S10+U10</f>
        <v>20</v>
      </c>
      <c r="W10" s="1">
        <f t="shared" ref="W10:W23" si="10">F10-E10+I10-H10+L10-K10+T10</f>
        <v>6</v>
      </c>
      <c r="X10" s="1">
        <f t="shared" ref="X10:X23" si="11">V10-W10</f>
        <v>14</v>
      </c>
      <c r="Y10" s="2">
        <f t="shared" ref="Y10:Y23" si="12">X10/V10</f>
        <v>0.7</v>
      </c>
    </row>
    <row r="11" spans="1:25" x14ac:dyDescent="0.2">
      <c r="A11" s="12" t="s">
        <v>70</v>
      </c>
      <c r="B11" s="1">
        <v>1</v>
      </c>
      <c r="C11" s="1"/>
      <c r="D11" s="1">
        <v>7</v>
      </c>
      <c r="E11" s="1">
        <v>0</v>
      </c>
      <c r="F11" s="1">
        <v>4</v>
      </c>
      <c r="G11" s="2"/>
      <c r="H11" s="1">
        <v>1</v>
      </c>
      <c r="I11" s="1">
        <v>4</v>
      </c>
      <c r="J11" s="1"/>
      <c r="K11" s="1">
        <v>4</v>
      </c>
      <c r="L11" s="1">
        <v>6</v>
      </c>
      <c r="M11" s="2"/>
      <c r="N11" s="1">
        <v>3</v>
      </c>
      <c r="O11" s="1">
        <v>2</v>
      </c>
      <c r="P11" s="1">
        <f t="shared" si="0"/>
        <v>5</v>
      </c>
      <c r="Q11" s="1">
        <v>2</v>
      </c>
      <c r="R11" s="1"/>
      <c r="S11" s="1"/>
      <c r="T11" s="1">
        <v>1</v>
      </c>
      <c r="U11" s="1">
        <v>1</v>
      </c>
      <c r="V11" s="1">
        <f t="shared" si="9"/>
        <v>20</v>
      </c>
      <c r="W11" s="1">
        <f t="shared" si="10"/>
        <v>10</v>
      </c>
      <c r="X11" s="1">
        <f t="shared" si="11"/>
        <v>10</v>
      </c>
      <c r="Y11" s="2">
        <f t="shared" si="12"/>
        <v>0.5</v>
      </c>
    </row>
    <row r="12" spans="1:25" x14ac:dyDescent="0.2">
      <c r="A12" s="10" t="s">
        <v>72</v>
      </c>
      <c r="B12" s="1">
        <v>1</v>
      </c>
      <c r="C12" s="1"/>
      <c r="D12" s="1">
        <v>7</v>
      </c>
      <c r="E12" s="1"/>
      <c r="F12" s="1"/>
      <c r="G12" s="2"/>
      <c r="H12" s="1">
        <v>2</v>
      </c>
      <c r="I12" s="1">
        <v>5</v>
      </c>
      <c r="J12" s="1"/>
      <c r="K12" s="1">
        <v>1</v>
      </c>
      <c r="L12" s="1">
        <v>2</v>
      </c>
      <c r="M12" s="2"/>
      <c r="N12" s="1"/>
      <c r="O12" s="1">
        <v>2</v>
      </c>
      <c r="P12" s="1">
        <f t="shared" si="0"/>
        <v>2</v>
      </c>
      <c r="Q12" s="1"/>
      <c r="R12" s="1"/>
      <c r="S12" s="1"/>
      <c r="T12" s="1">
        <v>1</v>
      </c>
      <c r="U12" s="1"/>
      <c r="V12" s="1">
        <f t="shared" si="9"/>
        <v>12</v>
      </c>
      <c r="W12" s="1">
        <f t="shared" si="10"/>
        <v>5</v>
      </c>
      <c r="X12" s="1">
        <f t="shared" si="11"/>
        <v>7</v>
      </c>
      <c r="Y12" s="2">
        <f t="shared" si="12"/>
        <v>0.58333333333333337</v>
      </c>
    </row>
    <row r="13" spans="1:25" x14ac:dyDescent="0.2">
      <c r="A13" s="21" t="s">
        <v>74</v>
      </c>
      <c r="B13" s="1">
        <v>1</v>
      </c>
      <c r="C13" s="1"/>
      <c r="D13" s="1">
        <v>1</v>
      </c>
      <c r="E13" s="1">
        <v>0</v>
      </c>
      <c r="F13" s="1">
        <v>3</v>
      </c>
      <c r="G13" s="2"/>
      <c r="H13" s="1"/>
      <c r="I13" s="1"/>
      <c r="J13" s="1"/>
      <c r="K13" s="1">
        <v>1</v>
      </c>
      <c r="L13" s="1">
        <v>2</v>
      </c>
      <c r="M13" s="2"/>
      <c r="N13" s="1"/>
      <c r="O13" s="1">
        <v>4</v>
      </c>
      <c r="P13" s="1">
        <f t="shared" si="0"/>
        <v>4</v>
      </c>
      <c r="Q13" s="1">
        <v>2</v>
      </c>
      <c r="R13" s="1"/>
      <c r="S13" s="1">
        <v>2</v>
      </c>
      <c r="T13" s="1">
        <v>2</v>
      </c>
      <c r="U13" s="1"/>
      <c r="V13" s="1">
        <f t="shared" si="9"/>
        <v>10</v>
      </c>
      <c r="W13" s="1">
        <f t="shared" si="10"/>
        <v>6</v>
      </c>
      <c r="X13" s="1">
        <f t="shared" si="11"/>
        <v>4</v>
      </c>
      <c r="Y13" s="2">
        <f t="shared" si="12"/>
        <v>0.4</v>
      </c>
    </row>
    <row r="14" spans="1:25" x14ac:dyDescent="0.2">
      <c r="A14" s="17" t="s">
        <v>75</v>
      </c>
      <c r="B14" s="1">
        <v>1</v>
      </c>
      <c r="C14" s="1"/>
      <c r="D14" s="1"/>
      <c r="E14" s="1"/>
      <c r="F14" s="1"/>
      <c r="G14" s="2"/>
      <c r="H14" s="1">
        <v>2</v>
      </c>
      <c r="I14" s="1">
        <v>3</v>
      </c>
      <c r="J14" s="1"/>
      <c r="K14" s="1"/>
      <c r="L14" s="1"/>
      <c r="M14" s="2"/>
      <c r="N14" s="1"/>
      <c r="O14" s="1">
        <v>2</v>
      </c>
      <c r="P14" s="1">
        <f t="shared" si="0"/>
        <v>2</v>
      </c>
      <c r="Q14" s="1"/>
      <c r="R14" s="1"/>
      <c r="S14" s="1"/>
      <c r="T14" s="1"/>
      <c r="U14" s="1"/>
      <c r="V14" s="1">
        <f t="shared" si="9"/>
        <v>4</v>
      </c>
      <c r="W14" s="1">
        <f t="shared" si="10"/>
        <v>1</v>
      </c>
      <c r="X14" s="1">
        <f t="shared" si="11"/>
        <v>3</v>
      </c>
      <c r="Y14" s="2">
        <f t="shared" si="12"/>
        <v>0.75</v>
      </c>
    </row>
    <row r="15" spans="1:25" x14ac:dyDescent="0.2">
      <c r="A15" s="17" t="s">
        <v>76</v>
      </c>
      <c r="B15" s="1">
        <v>1</v>
      </c>
      <c r="C15" s="1"/>
      <c r="D15" s="1">
        <v>12</v>
      </c>
      <c r="E15" s="1">
        <v>3</v>
      </c>
      <c r="F15" s="1">
        <v>3</v>
      </c>
      <c r="G15" s="2"/>
      <c r="H15" s="1">
        <v>2</v>
      </c>
      <c r="I15" s="1">
        <v>6</v>
      </c>
      <c r="J15" s="1"/>
      <c r="K15" s="1">
        <v>0</v>
      </c>
      <c r="L15" s="1">
        <v>1</v>
      </c>
      <c r="M15" s="2"/>
      <c r="N15" s="1"/>
      <c r="O15" s="1"/>
      <c r="P15" s="1">
        <f t="shared" si="0"/>
        <v>0</v>
      </c>
      <c r="Q15" s="1"/>
      <c r="R15" s="1"/>
      <c r="S15" s="1">
        <v>1</v>
      </c>
      <c r="T15" s="1">
        <v>1</v>
      </c>
      <c r="U15" s="1"/>
      <c r="V15" s="1">
        <f t="shared" si="9"/>
        <v>18</v>
      </c>
      <c r="W15" s="1">
        <f t="shared" si="10"/>
        <v>6</v>
      </c>
      <c r="X15" s="1">
        <f t="shared" si="11"/>
        <v>12</v>
      </c>
      <c r="Y15" s="2">
        <f t="shared" si="12"/>
        <v>0.66666666666666663</v>
      </c>
    </row>
    <row r="16" spans="1:25" x14ac:dyDescent="0.2">
      <c r="A16" s="7" t="s">
        <v>51</v>
      </c>
      <c r="B16" s="1">
        <v>1</v>
      </c>
      <c r="C16" s="1"/>
      <c r="D16" s="1">
        <v>16</v>
      </c>
      <c r="E16" s="1">
        <v>2</v>
      </c>
      <c r="F16" s="1">
        <v>3</v>
      </c>
      <c r="G16" s="2"/>
      <c r="H16" s="1">
        <v>4</v>
      </c>
      <c r="I16" s="1">
        <v>11</v>
      </c>
      <c r="J16" s="1"/>
      <c r="K16" s="1"/>
      <c r="L16" s="1"/>
      <c r="M16" s="2"/>
      <c r="N16" s="1"/>
      <c r="O16" s="1">
        <v>2</v>
      </c>
      <c r="P16" s="1">
        <f t="shared" si="0"/>
        <v>2</v>
      </c>
      <c r="Q16" s="1">
        <v>3</v>
      </c>
      <c r="R16" s="1"/>
      <c r="S16" s="1"/>
      <c r="T16" s="1">
        <v>1</v>
      </c>
      <c r="U16" s="1"/>
      <c r="V16" s="1">
        <f t="shared" si="9"/>
        <v>27</v>
      </c>
      <c r="W16" s="1">
        <f t="shared" si="10"/>
        <v>9</v>
      </c>
      <c r="X16" s="1">
        <f t="shared" si="11"/>
        <v>18</v>
      </c>
      <c r="Y16" s="2">
        <f t="shared" si="12"/>
        <v>0.66666666666666663</v>
      </c>
    </row>
    <row r="17" spans="1:25" x14ac:dyDescent="0.2">
      <c r="A17" s="21" t="s">
        <v>78</v>
      </c>
      <c r="B17" s="1">
        <v>1</v>
      </c>
      <c r="C17" s="1"/>
      <c r="D17" s="1">
        <v>12</v>
      </c>
      <c r="E17" s="1">
        <v>1</v>
      </c>
      <c r="F17" s="1">
        <v>2</v>
      </c>
      <c r="G17" s="2"/>
      <c r="H17" s="1">
        <v>3</v>
      </c>
      <c r="I17" s="1">
        <v>5</v>
      </c>
      <c r="J17" s="1"/>
      <c r="K17" s="1">
        <v>1</v>
      </c>
      <c r="L17" s="1">
        <v>2</v>
      </c>
      <c r="M17" s="2"/>
      <c r="N17" s="1">
        <v>1</v>
      </c>
      <c r="O17" s="1">
        <v>3</v>
      </c>
      <c r="P17" s="1">
        <f t="shared" si="0"/>
        <v>4</v>
      </c>
      <c r="Q17" s="1">
        <v>2</v>
      </c>
      <c r="R17" s="1"/>
      <c r="S17" s="1">
        <v>1</v>
      </c>
      <c r="T17" s="1">
        <v>1</v>
      </c>
      <c r="U17" s="1"/>
      <c r="V17" s="1">
        <f t="shared" si="9"/>
        <v>24</v>
      </c>
      <c r="W17" s="1">
        <f t="shared" si="10"/>
        <v>5</v>
      </c>
      <c r="X17" s="1">
        <f t="shared" si="11"/>
        <v>19</v>
      </c>
      <c r="Y17" s="2">
        <f t="shared" si="12"/>
        <v>0.79166666666666663</v>
      </c>
    </row>
    <row r="18" spans="1:25" x14ac:dyDescent="0.2">
      <c r="A18" s="12" t="s">
        <v>54</v>
      </c>
      <c r="B18" s="1">
        <v>1</v>
      </c>
      <c r="C18" s="1"/>
      <c r="D18" s="1">
        <v>7</v>
      </c>
      <c r="E18" s="1">
        <v>1</v>
      </c>
      <c r="F18" s="1">
        <v>2</v>
      </c>
      <c r="G18" s="2"/>
      <c r="H18" s="1">
        <v>1</v>
      </c>
      <c r="I18" s="1">
        <v>5</v>
      </c>
      <c r="J18" s="1"/>
      <c r="K18" s="1">
        <v>2</v>
      </c>
      <c r="L18" s="1">
        <v>2</v>
      </c>
      <c r="M18" s="2"/>
      <c r="N18" s="1"/>
      <c r="O18" s="1"/>
      <c r="P18" s="1">
        <f t="shared" si="0"/>
        <v>0</v>
      </c>
      <c r="Q18" s="1"/>
      <c r="R18" s="1"/>
      <c r="S18" s="1"/>
      <c r="T18" s="1">
        <v>2</v>
      </c>
      <c r="U18" s="1"/>
      <c r="V18" s="1">
        <f t="shared" si="9"/>
        <v>11</v>
      </c>
      <c r="W18" s="1">
        <f t="shared" si="10"/>
        <v>7</v>
      </c>
      <c r="X18" s="1">
        <f t="shared" si="11"/>
        <v>4</v>
      </c>
      <c r="Y18" s="2">
        <f t="shared" si="12"/>
        <v>0.36363636363636365</v>
      </c>
    </row>
    <row r="19" spans="1:25" x14ac:dyDescent="0.2">
      <c r="A19" s="17" t="s">
        <v>82</v>
      </c>
      <c r="B19" s="1">
        <v>1</v>
      </c>
      <c r="C19" s="1"/>
      <c r="D19" s="1">
        <v>22</v>
      </c>
      <c r="E19" s="1">
        <v>8</v>
      </c>
      <c r="F19" s="1">
        <v>11</v>
      </c>
      <c r="G19" s="2"/>
      <c r="H19" s="1">
        <v>1</v>
      </c>
      <c r="I19" s="1">
        <v>6</v>
      </c>
      <c r="J19" s="1"/>
      <c r="K19" s="1">
        <v>3</v>
      </c>
      <c r="L19" s="1">
        <v>4</v>
      </c>
      <c r="M19" s="2"/>
      <c r="N19" s="1">
        <v>1</v>
      </c>
      <c r="O19" s="1">
        <v>5</v>
      </c>
      <c r="P19" s="1">
        <f t="shared" si="0"/>
        <v>6</v>
      </c>
      <c r="Q19" s="1">
        <v>1</v>
      </c>
      <c r="R19" s="1">
        <v>1</v>
      </c>
      <c r="S19" s="1">
        <v>1</v>
      </c>
      <c r="T19" s="1">
        <v>1</v>
      </c>
      <c r="U19" s="1"/>
      <c r="V19" s="1">
        <f t="shared" si="9"/>
        <v>43</v>
      </c>
      <c r="W19" s="1">
        <f t="shared" si="10"/>
        <v>10</v>
      </c>
      <c r="X19" s="1">
        <f t="shared" si="11"/>
        <v>33</v>
      </c>
      <c r="Y19" s="2">
        <f t="shared" si="12"/>
        <v>0.76744186046511631</v>
      </c>
    </row>
    <row r="20" spans="1:25" x14ac:dyDescent="0.2">
      <c r="A20" s="7" t="s">
        <v>83</v>
      </c>
      <c r="B20" s="1">
        <v>1</v>
      </c>
      <c r="C20" s="1"/>
      <c r="D20" s="1">
        <v>1</v>
      </c>
      <c r="E20" s="1">
        <v>0</v>
      </c>
      <c r="F20" s="1">
        <v>4</v>
      </c>
      <c r="G20" s="2"/>
      <c r="H20" s="1">
        <v>0</v>
      </c>
      <c r="I20" s="1">
        <v>1</v>
      </c>
      <c r="J20" s="1"/>
      <c r="K20" s="1">
        <v>1</v>
      </c>
      <c r="L20" s="1">
        <v>2</v>
      </c>
      <c r="M20" s="2"/>
      <c r="N20" s="1">
        <v>1</v>
      </c>
      <c r="O20" s="1">
        <v>1</v>
      </c>
      <c r="P20" s="1">
        <f t="shared" si="0"/>
        <v>2</v>
      </c>
      <c r="Q20" s="1">
        <v>1</v>
      </c>
      <c r="R20" s="1"/>
      <c r="S20" s="1"/>
      <c r="T20" s="1">
        <v>2</v>
      </c>
      <c r="U20" s="1"/>
      <c r="V20" s="1">
        <f t="shared" si="9"/>
        <v>5</v>
      </c>
      <c r="W20" s="1">
        <f t="shared" si="10"/>
        <v>8</v>
      </c>
      <c r="X20" s="1">
        <f t="shared" si="11"/>
        <v>-3</v>
      </c>
      <c r="Y20" s="2">
        <f t="shared" si="12"/>
        <v>-0.6</v>
      </c>
    </row>
    <row r="21" spans="1:25" x14ac:dyDescent="0.2">
      <c r="A21" s="21" t="s">
        <v>84</v>
      </c>
      <c r="B21" s="1">
        <v>1</v>
      </c>
      <c r="C21" s="1"/>
      <c r="D21" s="1">
        <v>7</v>
      </c>
      <c r="E21" s="1">
        <v>2</v>
      </c>
      <c r="F21" s="1">
        <v>2</v>
      </c>
      <c r="G21" s="2"/>
      <c r="H21" s="1">
        <v>1</v>
      </c>
      <c r="I21" s="1">
        <v>4</v>
      </c>
      <c r="J21" s="1"/>
      <c r="K21" s="1"/>
      <c r="L21" s="1"/>
      <c r="M21" s="2"/>
      <c r="N21" s="1">
        <v>1</v>
      </c>
      <c r="O21" s="1">
        <v>4</v>
      </c>
      <c r="P21" s="1">
        <f t="shared" si="0"/>
        <v>5</v>
      </c>
      <c r="Q21" s="1">
        <v>1</v>
      </c>
      <c r="R21" s="1"/>
      <c r="S21" s="1"/>
      <c r="T21" s="1"/>
      <c r="U21" s="1"/>
      <c r="V21" s="1">
        <f t="shared" si="9"/>
        <v>16</v>
      </c>
      <c r="W21" s="1">
        <f t="shared" si="10"/>
        <v>3</v>
      </c>
      <c r="X21" s="1">
        <f t="shared" si="11"/>
        <v>13</v>
      </c>
      <c r="Y21" s="2">
        <f t="shared" si="12"/>
        <v>0.8125</v>
      </c>
    </row>
    <row r="22" spans="1:25" x14ac:dyDescent="0.2">
      <c r="A22" s="21" t="s">
        <v>85</v>
      </c>
      <c r="B22" s="1">
        <v>1</v>
      </c>
      <c r="C22" s="1"/>
      <c r="D22" s="1">
        <v>3</v>
      </c>
      <c r="E22" s="1">
        <v>0</v>
      </c>
      <c r="F22" s="1">
        <v>4</v>
      </c>
      <c r="G22" s="2"/>
      <c r="H22" s="1">
        <v>1</v>
      </c>
      <c r="I22" s="1">
        <v>2</v>
      </c>
      <c r="J22" s="1"/>
      <c r="K22" s="1"/>
      <c r="L22" s="1"/>
      <c r="M22" s="2"/>
      <c r="N22" s="1"/>
      <c r="O22" s="1">
        <v>3</v>
      </c>
      <c r="P22" s="1">
        <f t="shared" si="0"/>
        <v>3</v>
      </c>
      <c r="Q22" s="1"/>
      <c r="R22" s="1"/>
      <c r="S22" s="1"/>
      <c r="T22" s="1">
        <v>1</v>
      </c>
      <c r="U22" s="1"/>
      <c r="V22" s="1">
        <f t="shared" si="9"/>
        <v>7</v>
      </c>
      <c r="W22" s="1">
        <f t="shared" si="10"/>
        <v>6</v>
      </c>
      <c r="X22" s="1">
        <f t="shared" si="11"/>
        <v>1</v>
      </c>
      <c r="Y22" s="2">
        <f t="shared" si="12"/>
        <v>0.14285714285714285</v>
      </c>
    </row>
    <row r="23" spans="1:25" x14ac:dyDescent="0.2">
      <c r="A23" s="17" t="s">
        <v>82</v>
      </c>
      <c r="B23" s="1">
        <v>1</v>
      </c>
      <c r="C23" s="1"/>
      <c r="D23" s="1">
        <v>8</v>
      </c>
      <c r="E23" s="1">
        <v>4</v>
      </c>
      <c r="F23" s="1">
        <v>4</v>
      </c>
      <c r="G23" s="2"/>
      <c r="H23" s="1">
        <v>0</v>
      </c>
      <c r="I23" s="1">
        <v>3</v>
      </c>
      <c r="J23" s="1"/>
      <c r="K23" s="1"/>
      <c r="L23" s="1"/>
      <c r="M23" s="2"/>
      <c r="N23" s="1"/>
      <c r="O23" s="1">
        <v>1</v>
      </c>
      <c r="P23" s="1">
        <f t="shared" si="0"/>
        <v>1</v>
      </c>
      <c r="Q23" s="1">
        <v>6</v>
      </c>
      <c r="R23" s="1"/>
      <c r="S23" s="1"/>
      <c r="T23" s="1">
        <v>1</v>
      </c>
      <c r="U23" s="1"/>
      <c r="V23" s="1">
        <f t="shared" si="9"/>
        <v>19</v>
      </c>
      <c r="W23" s="1">
        <f t="shared" si="10"/>
        <v>4</v>
      </c>
      <c r="X23" s="1">
        <f t="shared" si="11"/>
        <v>15</v>
      </c>
      <c r="Y23" s="2">
        <f t="shared" si="12"/>
        <v>0.78947368421052633</v>
      </c>
    </row>
    <row r="24" spans="1:25" x14ac:dyDescent="0.2">
      <c r="A24" s="10" t="s">
        <v>63</v>
      </c>
      <c r="B24" s="1">
        <v>1</v>
      </c>
      <c r="C24" s="1"/>
      <c r="D24" s="1">
        <v>0</v>
      </c>
      <c r="E24" s="1"/>
      <c r="F24" s="1"/>
      <c r="G24" s="2"/>
      <c r="H24" s="1">
        <v>0</v>
      </c>
      <c r="I24" s="1">
        <v>2</v>
      </c>
      <c r="J24" s="1"/>
      <c r="K24" s="1"/>
      <c r="L24" s="1"/>
      <c r="M24" s="2"/>
      <c r="N24" s="1"/>
      <c r="O24" s="1"/>
      <c r="P24" s="1">
        <f t="shared" si="0"/>
        <v>0</v>
      </c>
      <c r="Q24" s="1"/>
      <c r="R24" s="1"/>
      <c r="S24" s="1"/>
      <c r="T24" s="1"/>
      <c r="U24" s="1"/>
      <c r="V24" s="1">
        <f t="shared" ref="V24:V28" si="13">D24+E24+H24+K24+P24+Q24+R24+S24+U24</f>
        <v>0</v>
      </c>
      <c r="W24" s="1">
        <f t="shared" ref="W24:W28" si="14">F24-E24+I24-H24+L24-K24+T24</f>
        <v>2</v>
      </c>
      <c r="X24" s="1">
        <f t="shared" ref="X24:X28" si="15">V24-W24</f>
        <v>-2</v>
      </c>
      <c r="Y24" s="2" t="e">
        <f t="shared" ref="Y24:Y28" si="16">X24/V24</f>
        <v>#DIV/0!</v>
      </c>
    </row>
    <row r="25" spans="1:25" x14ac:dyDescent="0.2">
      <c r="A25" s="21" t="s">
        <v>88</v>
      </c>
      <c r="B25" s="1">
        <v>1</v>
      </c>
      <c r="C25" s="1"/>
      <c r="D25" s="1">
        <v>6</v>
      </c>
      <c r="E25" s="1">
        <v>2</v>
      </c>
      <c r="F25" s="1">
        <v>4</v>
      </c>
      <c r="G25" s="2"/>
      <c r="H25" s="1">
        <v>0</v>
      </c>
      <c r="I25" s="1">
        <v>2</v>
      </c>
      <c r="J25" s="1"/>
      <c r="K25" s="1">
        <v>2</v>
      </c>
      <c r="L25" s="1">
        <v>2</v>
      </c>
      <c r="M25" s="2"/>
      <c r="N25" s="1"/>
      <c r="O25" s="1">
        <v>2</v>
      </c>
      <c r="P25" s="1">
        <f t="shared" si="0"/>
        <v>2</v>
      </c>
      <c r="Q25" s="1">
        <v>2</v>
      </c>
      <c r="R25" s="1"/>
      <c r="S25" s="1">
        <v>1</v>
      </c>
      <c r="T25" s="1">
        <v>1</v>
      </c>
      <c r="U25" s="1"/>
      <c r="V25" s="1">
        <f t="shared" si="13"/>
        <v>15</v>
      </c>
      <c r="W25" s="1">
        <f t="shared" si="14"/>
        <v>5</v>
      </c>
      <c r="X25" s="1">
        <f t="shared" si="15"/>
        <v>10</v>
      </c>
      <c r="Y25" s="2">
        <f t="shared" si="16"/>
        <v>0.66666666666666663</v>
      </c>
    </row>
    <row r="26" spans="1:25" x14ac:dyDescent="0.2">
      <c r="A26" s="21" t="s">
        <v>84</v>
      </c>
      <c r="B26" s="1">
        <v>1</v>
      </c>
      <c r="C26" s="1"/>
      <c r="D26" s="1">
        <v>3</v>
      </c>
      <c r="E26" s="1">
        <v>0</v>
      </c>
      <c r="F26" s="1">
        <v>1</v>
      </c>
      <c r="G26" s="2"/>
      <c r="H26" s="1">
        <v>1</v>
      </c>
      <c r="I26" s="1">
        <v>3</v>
      </c>
      <c r="J26" s="1"/>
      <c r="K26" s="1"/>
      <c r="L26" s="1"/>
      <c r="M26" s="2"/>
      <c r="N26" s="1"/>
      <c r="O26" s="1"/>
      <c r="P26" s="1">
        <f t="shared" si="0"/>
        <v>0</v>
      </c>
      <c r="Q26" s="1">
        <v>2</v>
      </c>
      <c r="R26" s="1"/>
      <c r="S26" s="1"/>
      <c r="T26" s="1"/>
      <c r="U26" s="1"/>
      <c r="V26" s="1">
        <f t="shared" si="13"/>
        <v>6</v>
      </c>
      <c r="W26" s="1">
        <f t="shared" si="14"/>
        <v>3</v>
      </c>
      <c r="X26" s="1">
        <f t="shared" si="15"/>
        <v>3</v>
      </c>
      <c r="Y26" s="2">
        <f t="shared" si="16"/>
        <v>0.5</v>
      </c>
    </row>
    <row r="27" spans="1:25" x14ac:dyDescent="0.2">
      <c r="A27" s="21" t="s">
        <v>90</v>
      </c>
      <c r="B27" s="1">
        <v>1</v>
      </c>
      <c r="C27" s="1"/>
      <c r="D27" s="1">
        <v>9</v>
      </c>
      <c r="E27" s="1">
        <v>2</v>
      </c>
      <c r="F27" s="1">
        <v>4</v>
      </c>
      <c r="G27" s="2"/>
      <c r="H27" s="1">
        <v>1</v>
      </c>
      <c r="I27" s="1">
        <v>2</v>
      </c>
      <c r="J27" s="1"/>
      <c r="K27" s="1">
        <v>2</v>
      </c>
      <c r="L27" s="1">
        <v>2</v>
      </c>
      <c r="M27" s="2"/>
      <c r="N27" s="1">
        <v>1</v>
      </c>
      <c r="O27" s="1">
        <v>1</v>
      </c>
      <c r="P27" s="1">
        <v>2</v>
      </c>
      <c r="Q27" s="1"/>
      <c r="R27" s="1"/>
      <c r="S27" s="1">
        <v>1</v>
      </c>
      <c r="T27" s="1"/>
      <c r="U27" s="1"/>
      <c r="V27" s="1">
        <f t="shared" si="13"/>
        <v>17</v>
      </c>
      <c r="W27" s="1">
        <f t="shared" si="14"/>
        <v>3</v>
      </c>
      <c r="X27" s="1">
        <f t="shared" si="15"/>
        <v>14</v>
      </c>
      <c r="Y27" s="2">
        <f t="shared" si="16"/>
        <v>0.82352941176470584</v>
      </c>
    </row>
    <row r="28" spans="1:25" x14ac:dyDescent="0.2">
      <c r="A28" s="12" t="s">
        <v>92</v>
      </c>
      <c r="B28" s="1">
        <v>1</v>
      </c>
      <c r="C28" s="1"/>
      <c r="D28" s="1">
        <v>0</v>
      </c>
      <c r="E28" s="1">
        <v>0</v>
      </c>
      <c r="F28" s="1">
        <v>1</v>
      </c>
      <c r="G28" s="2"/>
      <c r="H28" s="1">
        <v>0</v>
      </c>
      <c r="I28" s="1">
        <v>3</v>
      </c>
      <c r="J28" s="1"/>
      <c r="K28" s="1"/>
      <c r="L28" s="1"/>
      <c r="M28" s="2"/>
      <c r="N28" s="1"/>
      <c r="O28" s="1">
        <v>2</v>
      </c>
      <c r="P28" s="1">
        <f t="shared" si="0"/>
        <v>2</v>
      </c>
      <c r="Q28" s="1">
        <v>1</v>
      </c>
      <c r="R28" s="1"/>
      <c r="S28" s="1"/>
      <c r="T28" s="1">
        <v>2</v>
      </c>
      <c r="U28" s="1"/>
      <c r="V28" s="1">
        <f t="shared" si="13"/>
        <v>3</v>
      </c>
      <c r="W28" s="1">
        <f t="shared" si="14"/>
        <v>6</v>
      </c>
      <c r="X28" s="1">
        <f t="shared" si="15"/>
        <v>-3</v>
      </c>
      <c r="Y28" s="2">
        <f t="shared" si="16"/>
        <v>-1</v>
      </c>
    </row>
    <row r="29" spans="1:25" x14ac:dyDescent="0.2">
      <c r="A29" s="12" t="s">
        <v>97</v>
      </c>
      <c r="B29" s="1">
        <v>1</v>
      </c>
      <c r="C29" s="1"/>
      <c r="D29" s="1">
        <v>9</v>
      </c>
      <c r="E29" s="1">
        <v>1</v>
      </c>
      <c r="F29" s="1">
        <v>1</v>
      </c>
      <c r="G29" s="2"/>
      <c r="H29" s="1">
        <v>2</v>
      </c>
      <c r="I29" s="1">
        <v>4</v>
      </c>
      <c r="J29" s="1"/>
      <c r="K29" s="1">
        <v>1</v>
      </c>
      <c r="L29" s="1">
        <v>2</v>
      </c>
      <c r="M29" s="2"/>
      <c r="N29" s="1"/>
      <c r="O29" s="1">
        <v>1</v>
      </c>
      <c r="P29" s="1">
        <f t="shared" si="0"/>
        <v>1</v>
      </c>
      <c r="Q29" s="1"/>
      <c r="R29" s="1"/>
      <c r="S29" s="1"/>
      <c r="T29" s="1">
        <v>3</v>
      </c>
      <c r="U29" s="1"/>
      <c r="V29" s="1">
        <f t="shared" ref="V29:V30" si="17">D29+E29+H29+K29+P29+Q29+R29+S29+U29</f>
        <v>14</v>
      </c>
      <c r="W29" s="1">
        <f t="shared" ref="W29:W30" si="18">F29-E29+I29-H29+L29-K29+T29</f>
        <v>6</v>
      </c>
      <c r="X29" s="1">
        <f t="shared" ref="X29:X30" si="19">V29-W29</f>
        <v>8</v>
      </c>
      <c r="Y29" s="2">
        <f t="shared" ref="Y29:Y30" si="20">X29/V29</f>
        <v>0.5714285714285714</v>
      </c>
    </row>
    <row r="30" spans="1:25" x14ac:dyDescent="0.2">
      <c r="A30" s="17" t="s">
        <v>75</v>
      </c>
      <c r="B30" s="1">
        <v>1</v>
      </c>
      <c r="C30" s="1"/>
      <c r="D30" s="1">
        <v>3</v>
      </c>
      <c r="E30" s="1"/>
      <c r="F30" s="1"/>
      <c r="G30" s="2"/>
      <c r="H30" s="1">
        <v>1</v>
      </c>
      <c r="I30" s="1">
        <v>3</v>
      </c>
      <c r="J30" s="1"/>
      <c r="K30" s="1"/>
      <c r="L30" s="1"/>
      <c r="M30" s="2"/>
      <c r="N30" s="1"/>
      <c r="O30" s="1">
        <v>1</v>
      </c>
      <c r="P30" s="1">
        <f t="shared" si="0"/>
        <v>1</v>
      </c>
      <c r="Q30" s="1"/>
      <c r="R30" s="1"/>
      <c r="S30" s="1"/>
      <c r="T30" s="1">
        <v>5</v>
      </c>
      <c r="U30" s="1"/>
      <c r="V30" s="1">
        <f t="shared" si="17"/>
        <v>5</v>
      </c>
      <c r="W30" s="1">
        <f t="shared" si="18"/>
        <v>7</v>
      </c>
      <c r="X30" s="1">
        <f t="shared" si="19"/>
        <v>-2</v>
      </c>
      <c r="Y30" s="2">
        <f t="shared" si="20"/>
        <v>-0.4</v>
      </c>
    </row>
    <row r="31" spans="1:25" x14ac:dyDescent="0.2">
      <c r="A31" s="17"/>
      <c r="B31" s="1"/>
      <c r="C31" s="1"/>
      <c r="D31" s="1"/>
      <c r="E31" s="1"/>
      <c r="F31" s="1"/>
      <c r="G31" s="2"/>
      <c r="H31" s="1"/>
      <c r="I31" s="1"/>
      <c r="J31" s="1"/>
      <c r="K31" s="1"/>
      <c r="L31" s="1"/>
      <c r="M31" s="2"/>
      <c r="N31" s="1"/>
      <c r="O31" s="1"/>
      <c r="P31" s="1">
        <f t="shared" si="0"/>
        <v>0</v>
      </c>
      <c r="Q31" s="1"/>
      <c r="R31" s="1"/>
      <c r="S31" s="1"/>
      <c r="T31" s="1"/>
      <c r="U31" s="1"/>
      <c r="V31" s="1">
        <f t="shared" ref="V31:V33" si="21">D31+E31+H31+K31+P31+Q31+R31+S31+U31</f>
        <v>0</v>
      </c>
      <c r="W31" s="1">
        <f t="shared" ref="W31:W33" si="22">F31-E31+I31-H31+L31-K31+T31</f>
        <v>0</v>
      </c>
      <c r="X31" s="1">
        <f t="shared" ref="X31:X33" si="23">V31-W31</f>
        <v>0</v>
      </c>
      <c r="Y31" s="2" t="e">
        <f t="shared" ref="Y31:Y33" si="24">X31/V31</f>
        <v>#DIV/0!</v>
      </c>
    </row>
    <row r="32" spans="1:25" x14ac:dyDescent="0.2">
      <c r="A32" s="17" t="s">
        <v>75</v>
      </c>
      <c r="B32" s="1">
        <v>1</v>
      </c>
      <c r="C32" s="1"/>
      <c r="D32" s="1">
        <v>8</v>
      </c>
      <c r="E32" s="1">
        <v>1</v>
      </c>
      <c r="F32" s="1">
        <v>1</v>
      </c>
      <c r="G32" s="2"/>
      <c r="H32" s="1">
        <v>2</v>
      </c>
      <c r="I32" s="1">
        <v>4</v>
      </c>
      <c r="J32" s="1"/>
      <c r="K32" s="1"/>
      <c r="L32" s="1"/>
      <c r="M32" s="2"/>
      <c r="N32" s="1">
        <v>1</v>
      </c>
      <c r="O32" s="1">
        <v>3</v>
      </c>
      <c r="P32" s="1">
        <f t="shared" si="0"/>
        <v>4</v>
      </c>
      <c r="Q32" s="1">
        <v>4</v>
      </c>
      <c r="R32" s="1"/>
      <c r="S32" s="1">
        <v>1</v>
      </c>
      <c r="T32" s="1">
        <v>3</v>
      </c>
      <c r="U32" s="1"/>
      <c r="V32" s="1">
        <f t="shared" si="21"/>
        <v>20</v>
      </c>
      <c r="W32" s="1">
        <f t="shared" si="22"/>
        <v>5</v>
      </c>
      <c r="X32" s="1">
        <f t="shared" si="23"/>
        <v>15</v>
      </c>
      <c r="Y32" s="2">
        <f t="shared" si="24"/>
        <v>0.75</v>
      </c>
    </row>
    <row r="33" spans="1:25" x14ac:dyDescent="0.2">
      <c r="A33" s="4" t="s">
        <v>83</v>
      </c>
      <c r="B33" s="4">
        <v>1</v>
      </c>
      <c r="C33" s="4"/>
      <c r="D33" s="4">
        <v>0</v>
      </c>
      <c r="E33" s="4"/>
      <c r="F33" s="4"/>
      <c r="G33" s="13"/>
      <c r="H33" s="4">
        <v>0</v>
      </c>
      <c r="I33" s="4">
        <v>3</v>
      </c>
      <c r="J33" s="4"/>
      <c r="K33" s="4"/>
      <c r="L33" s="4"/>
      <c r="M33" s="13"/>
      <c r="N33" s="4"/>
      <c r="O33" s="4"/>
      <c r="P33" s="4">
        <f t="shared" si="0"/>
        <v>0</v>
      </c>
      <c r="Q33" s="4">
        <v>1</v>
      </c>
      <c r="R33" s="4"/>
      <c r="S33" s="4">
        <v>2</v>
      </c>
      <c r="T33" s="4"/>
      <c r="U33" s="4"/>
      <c r="V33" s="4">
        <f t="shared" si="21"/>
        <v>3</v>
      </c>
      <c r="W33" s="4">
        <f t="shared" si="22"/>
        <v>3</v>
      </c>
      <c r="X33" s="4">
        <f t="shared" si="23"/>
        <v>0</v>
      </c>
      <c r="Y33" s="13">
        <f t="shared" si="24"/>
        <v>0</v>
      </c>
    </row>
    <row r="34" spans="1:25" x14ac:dyDescent="0.2">
      <c r="A34" s="1" t="s">
        <v>22</v>
      </c>
      <c r="B34" s="1">
        <f>SUM(B4:B33)</f>
        <v>29</v>
      </c>
      <c r="C34" s="8">
        <f>AVERAGE(D4:D33)</f>
        <v>6.7142857142857144</v>
      </c>
      <c r="D34" s="1">
        <f>SUM(D4:D33)</f>
        <v>188</v>
      </c>
      <c r="E34" s="1">
        <f>SUM(E4:E33)</f>
        <v>36</v>
      </c>
      <c r="F34" s="1">
        <f>SUM(F4:F33)</f>
        <v>78</v>
      </c>
      <c r="G34" s="3">
        <f>E34/F34</f>
        <v>0.46153846153846156</v>
      </c>
      <c r="H34" s="1">
        <f>SUM(H4:H33)</f>
        <v>36</v>
      </c>
      <c r="I34" s="1">
        <f>SUM(I4:I33)</f>
        <v>101</v>
      </c>
      <c r="J34" s="5">
        <f>H34/I34</f>
        <v>0.35643564356435642</v>
      </c>
      <c r="K34" s="1">
        <f t="shared" ref="K34:X34" si="25">SUM(K4:K33)</f>
        <v>20</v>
      </c>
      <c r="L34" s="1">
        <f t="shared" si="25"/>
        <v>29</v>
      </c>
      <c r="M34" s="3">
        <f>K34/L34</f>
        <v>0.68965517241379315</v>
      </c>
      <c r="N34" s="1">
        <f t="shared" si="25"/>
        <v>14</v>
      </c>
      <c r="O34" s="1">
        <f t="shared" si="25"/>
        <v>47</v>
      </c>
      <c r="P34" s="1">
        <f t="shared" si="25"/>
        <v>61</v>
      </c>
      <c r="Q34" s="1">
        <f t="shared" si="25"/>
        <v>45</v>
      </c>
      <c r="R34" s="1">
        <f t="shared" si="25"/>
        <v>1</v>
      </c>
      <c r="S34" s="1">
        <f t="shared" si="25"/>
        <v>13</v>
      </c>
      <c r="T34" s="1">
        <f t="shared" si="25"/>
        <v>42</v>
      </c>
      <c r="U34" s="1">
        <f t="shared" si="25"/>
        <v>1</v>
      </c>
      <c r="V34" s="1">
        <f t="shared" si="25"/>
        <v>401</v>
      </c>
      <c r="W34" s="1">
        <f t="shared" si="25"/>
        <v>158</v>
      </c>
      <c r="X34" s="1">
        <f t="shared" si="25"/>
        <v>243</v>
      </c>
      <c r="Y34" s="2">
        <f>X34/V34</f>
        <v>0.6059850374064838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16FEF-7167-3C4C-88B0-C1B621F2D3EA}">
  <dimension ref="A1:Y19"/>
  <sheetViews>
    <sheetView workbookViewId="0">
      <selection activeCell="A14" sqref="A14"/>
    </sheetView>
  </sheetViews>
  <sheetFormatPr baseColWidth="10" defaultRowHeight="16" x14ac:dyDescent="0.2"/>
  <cols>
    <col min="1" max="1" width="18.5" bestFit="1" customWidth="1"/>
    <col min="2" max="2" width="2.5" bestFit="1" customWidth="1"/>
    <col min="3" max="3" width="6" bestFit="1" customWidth="1"/>
    <col min="4" max="5" width="6.1640625" bestFit="1" customWidth="1"/>
    <col min="6" max="6" width="5.6640625" bestFit="1" customWidth="1"/>
    <col min="7" max="7" width="6" bestFit="1" customWidth="1"/>
    <col min="8" max="8" width="6.1640625" bestFit="1" customWidth="1"/>
    <col min="9" max="9" width="5.6640625" bestFit="1" customWidth="1"/>
    <col min="10" max="10" width="6" bestFit="1" customWidth="1"/>
    <col min="11" max="11" width="4.83203125" bestFit="1" customWidth="1"/>
    <col min="12" max="12" width="4.33203125" bestFit="1" customWidth="1"/>
    <col min="14" max="14" width="5.16406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s="12" t="s">
        <v>46</v>
      </c>
      <c r="B1" s="7"/>
      <c r="C1" s="7"/>
      <c r="D1" s="7"/>
      <c r="E1" s="7"/>
      <c r="F1" s="7"/>
      <c r="G1" s="16"/>
      <c r="H1" s="7"/>
      <c r="I1" s="7"/>
      <c r="J1" s="1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12"/>
      <c r="W1" s="12"/>
      <c r="X1" s="12"/>
      <c r="Y1" s="12"/>
    </row>
    <row r="2" spans="1:25" x14ac:dyDescent="0.2">
      <c r="A2" s="12"/>
      <c r="B2" s="7"/>
      <c r="C2" s="7"/>
      <c r="D2" s="7"/>
      <c r="E2" s="7"/>
      <c r="F2" s="7"/>
      <c r="G2" s="16"/>
      <c r="H2" s="7"/>
      <c r="I2" s="7"/>
      <c r="J2" s="1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12"/>
      <c r="W2" s="12"/>
      <c r="X2" s="12"/>
      <c r="Y2" s="12"/>
    </row>
    <row r="3" spans="1:25" x14ac:dyDescent="0.2">
      <c r="A3" s="7"/>
      <c r="B3" s="7"/>
      <c r="C3" s="7"/>
      <c r="D3" s="7"/>
      <c r="E3" s="7"/>
      <c r="F3" s="7"/>
      <c r="G3" s="16"/>
      <c r="H3" s="7"/>
      <c r="I3" s="7"/>
      <c r="J3" s="16"/>
      <c r="K3" s="7"/>
      <c r="L3" s="7"/>
      <c r="M3" s="7"/>
      <c r="N3" s="7" t="s">
        <v>23</v>
      </c>
      <c r="O3" s="7"/>
      <c r="P3" s="7"/>
      <c r="Q3" s="7"/>
      <c r="R3" s="7"/>
      <c r="S3" s="7"/>
      <c r="T3" s="7"/>
      <c r="U3" s="7"/>
      <c r="V3" s="7" t="s">
        <v>35</v>
      </c>
      <c r="W3" s="7" t="s">
        <v>36</v>
      </c>
      <c r="X3" s="7"/>
      <c r="Y3" s="7" t="s">
        <v>38</v>
      </c>
    </row>
    <row r="4" spans="1:25" x14ac:dyDescent="0.2">
      <c r="A4" s="7" t="s">
        <v>24</v>
      </c>
      <c r="B4" s="7" t="s">
        <v>4</v>
      </c>
      <c r="C4" s="7" t="s">
        <v>5</v>
      </c>
      <c r="D4" s="7" t="s">
        <v>6</v>
      </c>
      <c r="E4" s="7" t="s">
        <v>25</v>
      </c>
      <c r="F4" s="7" t="s">
        <v>26</v>
      </c>
      <c r="G4" s="16" t="s">
        <v>9</v>
      </c>
      <c r="H4" s="7" t="s">
        <v>27</v>
      </c>
      <c r="I4" s="7" t="s">
        <v>28</v>
      </c>
      <c r="J4" s="16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34</v>
      </c>
      <c r="W4" s="7" t="s">
        <v>34</v>
      </c>
      <c r="X4" s="7" t="s">
        <v>37</v>
      </c>
      <c r="Y4" s="7" t="s">
        <v>39</v>
      </c>
    </row>
    <row r="5" spans="1:25" x14ac:dyDescent="0.2">
      <c r="A5" s="17" t="s">
        <v>54</v>
      </c>
      <c r="B5" s="7">
        <v>1</v>
      </c>
      <c r="C5" s="7"/>
      <c r="D5" s="7">
        <v>4</v>
      </c>
      <c r="E5" s="7">
        <v>2</v>
      </c>
      <c r="F5" s="7">
        <v>5</v>
      </c>
      <c r="G5" s="16">
        <v>1</v>
      </c>
      <c r="H5" s="7">
        <v>0</v>
      </c>
      <c r="I5" s="7"/>
      <c r="J5" s="16">
        <v>0.5</v>
      </c>
      <c r="K5" s="7">
        <v>0</v>
      </c>
      <c r="L5" s="7">
        <v>2</v>
      </c>
      <c r="M5" s="22"/>
      <c r="N5" s="7">
        <v>1</v>
      </c>
      <c r="O5" s="7"/>
      <c r="P5" s="1">
        <f t="shared" ref="P5:P17" si="0">N5+O5</f>
        <v>1</v>
      </c>
      <c r="Q5" s="7">
        <v>3</v>
      </c>
      <c r="R5" s="7"/>
      <c r="S5" s="7"/>
      <c r="T5" s="7">
        <v>1</v>
      </c>
      <c r="U5" s="7"/>
      <c r="V5" s="1">
        <f t="shared" ref="V5:V17" si="1">D5+E5+H5+K5+P5+Q5+R5+S5+U5</f>
        <v>10</v>
      </c>
      <c r="W5" s="1">
        <f t="shared" ref="W5:W17" si="2">F5-E5+I5-H5+L5-K5+T5</f>
        <v>6</v>
      </c>
      <c r="X5" s="1">
        <f t="shared" ref="X5:X17" si="3">V5-W5</f>
        <v>4</v>
      </c>
      <c r="Y5" s="2">
        <f t="shared" ref="Y5:Y17" si="4">X5/V5</f>
        <v>0.4</v>
      </c>
    </row>
    <row r="6" spans="1:25" x14ac:dyDescent="0.2">
      <c r="A6" s="11" t="s">
        <v>59</v>
      </c>
      <c r="B6" s="7">
        <v>1</v>
      </c>
      <c r="C6" s="7"/>
      <c r="D6" s="7">
        <v>3</v>
      </c>
      <c r="E6" s="7">
        <v>0</v>
      </c>
      <c r="F6" s="7">
        <v>3</v>
      </c>
      <c r="G6" s="16"/>
      <c r="H6" s="7">
        <v>1</v>
      </c>
      <c r="I6" s="7">
        <v>2</v>
      </c>
      <c r="J6" s="16"/>
      <c r="K6" s="7"/>
      <c r="L6" s="7"/>
      <c r="M6" s="7"/>
      <c r="N6" s="7"/>
      <c r="O6" s="7">
        <v>1</v>
      </c>
      <c r="P6" s="1">
        <f t="shared" si="0"/>
        <v>1</v>
      </c>
      <c r="Q6" s="7">
        <v>2</v>
      </c>
      <c r="R6" s="7"/>
      <c r="S6" s="7">
        <v>1</v>
      </c>
      <c r="T6" s="7">
        <v>2</v>
      </c>
      <c r="U6" s="7"/>
      <c r="V6" s="1">
        <f t="shared" si="1"/>
        <v>8</v>
      </c>
      <c r="W6" s="1">
        <f t="shared" si="2"/>
        <v>6</v>
      </c>
      <c r="X6" s="1">
        <f t="shared" si="3"/>
        <v>2</v>
      </c>
      <c r="Y6" s="2">
        <f t="shared" si="4"/>
        <v>0.25</v>
      </c>
    </row>
    <row r="7" spans="1:25" x14ac:dyDescent="0.2">
      <c r="A7" s="21" t="s">
        <v>61</v>
      </c>
      <c r="B7" s="7">
        <v>1</v>
      </c>
      <c r="C7" s="7"/>
      <c r="D7" s="7">
        <v>10</v>
      </c>
      <c r="E7" s="7">
        <v>2</v>
      </c>
      <c r="F7" s="7">
        <v>4</v>
      </c>
      <c r="G7" s="16"/>
      <c r="H7" s="7">
        <v>2</v>
      </c>
      <c r="I7" s="7">
        <v>4</v>
      </c>
      <c r="J7" s="16"/>
      <c r="K7" s="7">
        <v>0</v>
      </c>
      <c r="L7" s="7">
        <v>2</v>
      </c>
      <c r="M7" s="7"/>
      <c r="N7" s="7">
        <v>1</v>
      </c>
      <c r="O7" s="7">
        <v>1</v>
      </c>
      <c r="P7" s="1">
        <f t="shared" si="0"/>
        <v>2</v>
      </c>
      <c r="Q7" s="7">
        <v>1</v>
      </c>
      <c r="R7" s="7"/>
      <c r="S7" s="7">
        <v>2</v>
      </c>
      <c r="T7" s="7">
        <v>3</v>
      </c>
      <c r="U7" s="7"/>
      <c r="V7" s="1">
        <f t="shared" si="1"/>
        <v>19</v>
      </c>
      <c r="W7" s="1">
        <f t="shared" si="2"/>
        <v>9</v>
      </c>
      <c r="X7" s="1">
        <f t="shared" si="3"/>
        <v>10</v>
      </c>
      <c r="Y7" s="2">
        <f t="shared" si="4"/>
        <v>0.52631578947368418</v>
      </c>
    </row>
    <row r="8" spans="1:25" x14ac:dyDescent="0.2">
      <c r="A8" s="21" t="s">
        <v>63</v>
      </c>
      <c r="B8" s="7">
        <v>1</v>
      </c>
      <c r="C8" s="7"/>
      <c r="D8" s="7">
        <v>9</v>
      </c>
      <c r="E8" s="7">
        <v>2</v>
      </c>
      <c r="F8" s="7">
        <v>2</v>
      </c>
      <c r="G8" s="16"/>
      <c r="H8" s="7">
        <v>1</v>
      </c>
      <c r="I8" s="7">
        <v>1</v>
      </c>
      <c r="J8" s="16"/>
      <c r="K8" s="7">
        <v>2</v>
      </c>
      <c r="L8" s="7">
        <v>2</v>
      </c>
      <c r="M8" s="7"/>
      <c r="N8" s="7">
        <v>1</v>
      </c>
      <c r="O8" s="7"/>
      <c r="P8" s="1">
        <f t="shared" si="0"/>
        <v>1</v>
      </c>
      <c r="Q8" s="7">
        <v>2</v>
      </c>
      <c r="R8" s="7"/>
      <c r="S8" s="7"/>
      <c r="T8" s="7">
        <v>2</v>
      </c>
      <c r="U8" s="7"/>
      <c r="V8" s="1">
        <f t="shared" si="1"/>
        <v>17</v>
      </c>
      <c r="W8" s="1">
        <f t="shared" si="2"/>
        <v>2</v>
      </c>
      <c r="X8" s="1">
        <f t="shared" si="3"/>
        <v>15</v>
      </c>
      <c r="Y8" s="2">
        <f t="shared" si="4"/>
        <v>0.88235294117647056</v>
      </c>
    </row>
    <row r="9" spans="1:25" x14ac:dyDescent="0.2">
      <c r="A9" s="21" t="s">
        <v>65</v>
      </c>
      <c r="B9" s="7">
        <v>1</v>
      </c>
      <c r="C9" s="7"/>
      <c r="D9" s="7">
        <v>2</v>
      </c>
      <c r="E9" s="7">
        <v>1</v>
      </c>
      <c r="F9" s="7">
        <v>2</v>
      </c>
      <c r="G9" s="16"/>
      <c r="H9" s="7"/>
      <c r="I9" s="7"/>
      <c r="J9" s="16"/>
      <c r="K9" s="7"/>
      <c r="L9" s="7"/>
      <c r="M9" s="7"/>
      <c r="N9" s="7">
        <v>2</v>
      </c>
      <c r="O9" s="7">
        <v>2</v>
      </c>
      <c r="P9" s="1">
        <f t="shared" si="0"/>
        <v>4</v>
      </c>
      <c r="Q9" s="7">
        <v>2</v>
      </c>
      <c r="R9" s="7"/>
      <c r="S9" s="7">
        <v>1</v>
      </c>
      <c r="T9" s="7"/>
      <c r="U9" s="7"/>
      <c r="V9" s="1">
        <f t="shared" si="1"/>
        <v>10</v>
      </c>
      <c r="W9" s="1">
        <f t="shared" si="2"/>
        <v>1</v>
      </c>
      <c r="X9" s="1">
        <f t="shared" si="3"/>
        <v>9</v>
      </c>
      <c r="Y9" s="2">
        <f t="shared" si="4"/>
        <v>0.9</v>
      </c>
    </row>
    <row r="10" spans="1:25" x14ac:dyDescent="0.2">
      <c r="A10" s="21" t="s">
        <v>66</v>
      </c>
      <c r="B10" s="7">
        <v>1</v>
      </c>
      <c r="C10" s="7"/>
      <c r="D10" s="7">
        <v>5</v>
      </c>
      <c r="E10" s="7">
        <v>1</v>
      </c>
      <c r="F10" s="7">
        <v>2</v>
      </c>
      <c r="G10" s="16"/>
      <c r="H10" s="7">
        <v>1</v>
      </c>
      <c r="I10" s="7">
        <v>2</v>
      </c>
      <c r="J10" s="16"/>
      <c r="K10" s="7"/>
      <c r="L10" s="7"/>
      <c r="M10" s="7"/>
      <c r="N10" s="7"/>
      <c r="O10" s="7">
        <v>3</v>
      </c>
      <c r="P10" s="1">
        <f t="shared" si="0"/>
        <v>3</v>
      </c>
      <c r="Q10" s="7"/>
      <c r="R10" s="7"/>
      <c r="S10" s="7">
        <v>1</v>
      </c>
      <c r="T10" s="7">
        <v>2</v>
      </c>
      <c r="U10" s="7"/>
      <c r="V10" s="1">
        <f t="shared" si="1"/>
        <v>11</v>
      </c>
      <c r="W10" s="1">
        <f t="shared" si="2"/>
        <v>4</v>
      </c>
      <c r="X10" s="1">
        <f t="shared" si="3"/>
        <v>7</v>
      </c>
      <c r="Y10" s="2">
        <f t="shared" si="4"/>
        <v>0.63636363636363635</v>
      </c>
    </row>
    <row r="11" spans="1:25" x14ac:dyDescent="0.2">
      <c r="A11" s="7" t="s">
        <v>59</v>
      </c>
      <c r="B11" s="7">
        <v>1</v>
      </c>
      <c r="C11" s="7"/>
      <c r="D11" s="7">
        <v>19</v>
      </c>
      <c r="E11" s="7">
        <v>5</v>
      </c>
      <c r="F11" s="7">
        <v>11</v>
      </c>
      <c r="G11" s="16"/>
      <c r="H11" s="7">
        <v>3</v>
      </c>
      <c r="I11" s="7">
        <v>3</v>
      </c>
      <c r="J11" s="16"/>
      <c r="K11" s="7"/>
      <c r="L11" s="7"/>
      <c r="M11" s="7"/>
      <c r="N11" s="7">
        <v>3</v>
      </c>
      <c r="O11" s="7">
        <v>4</v>
      </c>
      <c r="P11" s="1">
        <f t="shared" si="0"/>
        <v>7</v>
      </c>
      <c r="Q11" s="7">
        <v>2</v>
      </c>
      <c r="R11" s="7"/>
      <c r="S11" s="7">
        <v>2</v>
      </c>
      <c r="T11" s="7">
        <v>2</v>
      </c>
      <c r="U11" s="7"/>
      <c r="V11" s="1">
        <f t="shared" si="1"/>
        <v>38</v>
      </c>
      <c r="W11" s="1">
        <f t="shared" si="2"/>
        <v>8</v>
      </c>
      <c r="X11" s="1">
        <f t="shared" si="3"/>
        <v>30</v>
      </c>
      <c r="Y11" s="2">
        <f t="shared" si="4"/>
        <v>0.78947368421052633</v>
      </c>
    </row>
    <row r="12" spans="1:25" x14ac:dyDescent="0.2">
      <c r="A12" s="12" t="s">
        <v>70</v>
      </c>
      <c r="B12" s="7">
        <v>1</v>
      </c>
      <c r="C12" s="7"/>
      <c r="D12" s="7">
        <v>6</v>
      </c>
      <c r="E12" s="7">
        <v>2</v>
      </c>
      <c r="F12" s="7">
        <v>4</v>
      </c>
      <c r="G12" s="16"/>
      <c r="H12" s="7">
        <v>0</v>
      </c>
      <c r="I12" s="7">
        <v>1</v>
      </c>
      <c r="J12" s="16"/>
      <c r="K12" s="7">
        <v>2</v>
      </c>
      <c r="L12" s="7">
        <v>2</v>
      </c>
      <c r="M12" s="7"/>
      <c r="N12" s="7"/>
      <c r="O12" s="7">
        <v>2</v>
      </c>
      <c r="P12" s="1">
        <f t="shared" si="0"/>
        <v>2</v>
      </c>
      <c r="Q12" s="7"/>
      <c r="R12" s="7"/>
      <c r="S12" s="7"/>
      <c r="T12" s="7">
        <v>2</v>
      </c>
      <c r="U12" s="7"/>
      <c r="V12" s="1">
        <f t="shared" si="1"/>
        <v>12</v>
      </c>
      <c r="W12" s="1">
        <f t="shared" si="2"/>
        <v>5</v>
      </c>
      <c r="X12" s="1">
        <f t="shared" si="3"/>
        <v>7</v>
      </c>
      <c r="Y12" s="2">
        <f t="shared" si="4"/>
        <v>0.58333333333333337</v>
      </c>
    </row>
    <row r="13" spans="1:25" x14ac:dyDescent="0.2">
      <c r="A13" s="12" t="s">
        <v>72</v>
      </c>
      <c r="B13" s="7">
        <v>1</v>
      </c>
      <c r="C13" s="7"/>
      <c r="D13" s="7"/>
      <c r="E13" s="7"/>
      <c r="F13" s="7"/>
      <c r="G13" s="16"/>
      <c r="H13" s="7"/>
      <c r="I13" s="7"/>
      <c r="J13" s="16"/>
      <c r="K13" s="7"/>
      <c r="L13" s="7"/>
      <c r="M13" s="7"/>
      <c r="N13" s="7"/>
      <c r="O13" s="7"/>
      <c r="P13" s="1">
        <f t="shared" si="0"/>
        <v>0</v>
      </c>
      <c r="Q13" s="7"/>
      <c r="R13" s="7"/>
      <c r="S13" s="7"/>
      <c r="T13" s="7">
        <v>2</v>
      </c>
      <c r="U13" s="7"/>
      <c r="V13" s="1">
        <f t="shared" si="1"/>
        <v>0</v>
      </c>
      <c r="W13" s="1">
        <f t="shared" si="2"/>
        <v>2</v>
      </c>
      <c r="X13" s="1">
        <f t="shared" si="3"/>
        <v>-2</v>
      </c>
      <c r="Y13" s="2" t="e">
        <f t="shared" si="4"/>
        <v>#DIV/0!</v>
      </c>
    </row>
    <row r="14" spans="1:25" x14ac:dyDescent="0.2">
      <c r="A14" s="12"/>
      <c r="B14" s="7"/>
      <c r="C14" s="7"/>
      <c r="D14" s="7"/>
      <c r="E14" s="7"/>
      <c r="F14" s="7"/>
      <c r="G14" s="16"/>
      <c r="H14" s="7"/>
      <c r="I14" s="7"/>
      <c r="J14" s="16"/>
      <c r="K14" s="7"/>
      <c r="L14" s="7"/>
      <c r="M14" s="7"/>
      <c r="N14" s="7"/>
      <c r="O14" s="7"/>
      <c r="P14" s="1">
        <f t="shared" si="0"/>
        <v>0</v>
      </c>
      <c r="Q14" s="7"/>
      <c r="R14" s="7"/>
      <c r="S14" s="7"/>
      <c r="T14" s="7"/>
      <c r="U14" s="7"/>
      <c r="V14" s="1">
        <f t="shared" si="1"/>
        <v>0</v>
      </c>
      <c r="W14" s="1">
        <f t="shared" si="2"/>
        <v>0</v>
      </c>
      <c r="X14" s="1">
        <f t="shared" si="3"/>
        <v>0</v>
      </c>
      <c r="Y14" s="2" t="e">
        <f t="shared" si="4"/>
        <v>#DIV/0!</v>
      </c>
    </row>
    <row r="15" spans="1:25" x14ac:dyDescent="0.2">
      <c r="A15" s="12"/>
      <c r="B15" s="7"/>
      <c r="C15" s="7"/>
      <c r="D15" s="7"/>
      <c r="E15" s="7"/>
      <c r="F15" s="7"/>
      <c r="G15" s="16"/>
      <c r="H15" s="7"/>
      <c r="I15" s="7"/>
      <c r="J15" s="16"/>
      <c r="K15" s="7"/>
      <c r="L15" s="7"/>
      <c r="M15" s="7"/>
      <c r="N15" s="7"/>
      <c r="O15" s="7"/>
      <c r="P15" s="1">
        <f t="shared" si="0"/>
        <v>0</v>
      </c>
      <c r="Q15" s="7"/>
      <c r="R15" s="7"/>
      <c r="S15" s="7"/>
      <c r="T15" s="7"/>
      <c r="U15" s="7"/>
      <c r="V15" s="1">
        <f t="shared" si="1"/>
        <v>0</v>
      </c>
      <c r="W15" s="1">
        <f t="shared" si="2"/>
        <v>0</v>
      </c>
      <c r="X15" s="1">
        <f t="shared" si="3"/>
        <v>0</v>
      </c>
      <c r="Y15" s="2" t="e">
        <f t="shared" si="4"/>
        <v>#DIV/0!</v>
      </c>
    </row>
    <row r="16" spans="1:25" x14ac:dyDescent="0.2">
      <c r="A16" s="12"/>
      <c r="B16" s="7"/>
      <c r="C16" s="7"/>
      <c r="D16" s="7"/>
      <c r="E16" s="7"/>
      <c r="F16" s="7"/>
      <c r="G16" s="16"/>
      <c r="H16" s="7"/>
      <c r="I16" s="7"/>
      <c r="J16" s="16"/>
      <c r="K16" s="7"/>
      <c r="L16" s="7"/>
      <c r="M16" s="7"/>
      <c r="N16" s="7"/>
      <c r="O16" s="7"/>
      <c r="P16" s="1">
        <f t="shared" si="0"/>
        <v>0</v>
      </c>
      <c r="Q16" s="7"/>
      <c r="R16" s="7"/>
      <c r="S16" s="7"/>
      <c r="T16" s="7"/>
      <c r="U16" s="7"/>
      <c r="V16" s="1">
        <f t="shared" si="1"/>
        <v>0</v>
      </c>
      <c r="W16" s="1">
        <f t="shared" si="2"/>
        <v>0</v>
      </c>
      <c r="X16" s="1">
        <f t="shared" si="3"/>
        <v>0</v>
      </c>
      <c r="Y16" s="2" t="e">
        <f t="shared" si="4"/>
        <v>#DIV/0!</v>
      </c>
    </row>
    <row r="17" spans="1:25" x14ac:dyDescent="0.2">
      <c r="A17" s="12"/>
      <c r="B17" s="7"/>
      <c r="C17" s="7"/>
      <c r="D17" s="7"/>
      <c r="E17" s="7"/>
      <c r="F17" s="7"/>
      <c r="G17" s="16"/>
      <c r="H17" s="7"/>
      <c r="I17" s="7"/>
      <c r="J17" s="16"/>
      <c r="K17" s="7"/>
      <c r="L17" s="7"/>
      <c r="M17" s="7"/>
      <c r="N17" s="7"/>
      <c r="O17" s="7"/>
      <c r="P17" s="1">
        <f t="shared" si="0"/>
        <v>0</v>
      </c>
      <c r="Q17" s="7"/>
      <c r="R17" s="7"/>
      <c r="S17" s="7"/>
      <c r="T17" s="7"/>
      <c r="U17" s="7"/>
      <c r="V17" s="1">
        <f t="shared" si="1"/>
        <v>0</v>
      </c>
      <c r="W17" s="1">
        <f t="shared" si="2"/>
        <v>0</v>
      </c>
      <c r="X17" s="1">
        <f t="shared" si="3"/>
        <v>0</v>
      </c>
      <c r="Y17" s="2" t="e">
        <f t="shared" si="4"/>
        <v>#DIV/0!</v>
      </c>
    </row>
    <row r="18" spans="1:25" x14ac:dyDescent="0.2">
      <c r="A18" s="23"/>
      <c r="B18" s="24"/>
      <c r="C18" s="24"/>
      <c r="D18" s="24"/>
      <c r="E18" s="24"/>
      <c r="F18" s="24"/>
      <c r="G18" s="25"/>
      <c r="H18" s="24"/>
      <c r="I18" s="24"/>
      <c r="J18" s="25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3"/>
      <c r="W18" s="23"/>
      <c r="X18" s="23"/>
      <c r="Y18" s="23"/>
    </row>
    <row r="19" spans="1:25" x14ac:dyDescent="0.2">
      <c r="A19" s="12" t="s">
        <v>22</v>
      </c>
      <c r="B19" s="1">
        <f>SUM(B5:B18)</f>
        <v>9</v>
      </c>
      <c r="C19" s="15">
        <f>AVERAGE(D5:D18)</f>
        <v>7.25</v>
      </c>
      <c r="D19" s="1">
        <f t="shared" ref="D19:F19" si="5">SUM(D5:D18)</f>
        <v>58</v>
      </c>
      <c r="E19" s="1">
        <f t="shared" si="5"/>
        <v>15</v>
      </c>
      <c r="F19" s="1">
        <f t="shared" si="5"/>
        <v>33</v>
      </c>
      <c r="G19" s="2">
        <f>E19/F19</f>
        <v>0.45454545454545453</v>
      </c>
      <c r="H19" s="1">
        <f>SUM(H5:H18)</f>
        <v>8</v>
      </c>
      <c r="I19" s="1">
        <f>SUM(I5:I18)</f>
        <v>13</v>
      </c>
      <c r="J19" s="2">
        <f>H19/I19</f>
        <v>0.61538461538461542</v>
      </c>
      <c r="K19" s="1">
        <f>SUM(K5:K18)</f>
        <v>4</v>
      </c>
      <c r="L19" s="1">
        <f>SUM(L5:L18)</f>
        <v>8</v>
      </c>
      <c r="M19" s="5">
        <f>K19/L19</f>
        <v>0.5</v>
      </c>
      <c r="N19" s="1">
        <f t="shared" ref="N19:X19" si="6">SUM(N5:N18)</f>
        <v>8</v>
      </c>
      <c r="O19" s="1">
        <f t="shared" si="6"/>
        <v>13</v>
      </c>
      <c r="P19" s="1">
        <f t="shared" si="6"/>
        <v>21</v>
      </c>
      <c r="Q19" s="1">
        <f t="shared" si="6"/>
        <v>12</v>
      </c>
      <c r="R19" s="1">
        <f t="shared" si="6"/>
        <v>0</v>
      </c>
      <c r="S19" s="1">
        <f t="shared" si="6"/>
        <v>7</v>
      </c>
      <c r="T19" s="1">
        <f t="shared" si="6"/>
        <v>16</v>
      </c>
      <c r="U19" s="1">
        <f t="shared" si="6"/>
        <v>0</v>
      </c>
      <c r="V19" s="1">
        <f t="shared" si="6"/>
        <v>125</v>
      </c>
      <c r="W19" s="1">
        <f t="shared" si="6"/>
        <v>43</v>
      </c>
      <c r="X19" s="1">
        <f t="shared" si="6"/>
        <v>82</v>
      </c>
      <c r="Y19" s="2">
        <f>X19/V19</f>
        <v>0.65600000000000003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02B76-5F5F-964E-9035-0E4819F6DDC5}">
  <dimension ref="A1:Y36"/>
  <sheetViews>
    <sheetView topLeftCell="A2" workbookViewId="0">
      <pane ySplit="1400" topLeftCell="A19" activePane="bottomLeft"/>
      <selection activeCell="A2" sqref="A2"/>
      <selection pane="bottomLeft" activeCell="T35" sqref="T35"/>
    </sheetView>
  </sheetViews>
  <sheetFormatPr baseColWidth="10" defaultRowHeight="16" x14ac:dyDescent="0.2"/>
  <cols>
    <col min="1" max="1" width="18.5" bestFit="1" customWidth="1"/>
    <col min="2" max="2" width="3.1640625" style="1" bestFit="1" customWidth="1"/>
    <col min="3" max="3" width="4.5" style="1" bestFit="1" customWidth="1"/>
    <col min="4" max="5" width="6.1640625" style="1" bestFit="1" customWidth="1"/>
    <col min="6" max="6" width="5.6640625" style="1" bestFit="1" customWidth="1"/>
    <col min="7" max="7" width="7.5" style="2" bestFit="1" customWidth="1"/>
    <col min="8" max="8" width="6.1640625" style="1" bestFit="1" customWidth="1"/>
    <col min="9" max="9" width="5.6640625" style="1" bestFit="1" customWidth="1"/>
    <col min="10" max="10" width="7.5" style="2" bestFit="1" customWidth="1"/>
    <col min="11" max="11" width="4.83203125" style="1" bestFit="1" customWidth="1"/>
    <col min="12" max="12" width="4.33203125" style="1" bestFit="1" customWidth="1"/>
    <col min="13" max="13" width="7.1640625" style="1" bestFit="1" customWidth="1"/>
    <col min="14" max="14" width="6.5" style="1" customWidth="1"/>
    <col min="15" max="15" width="4" style="1" bestFit="1" customWidth="1"/>
    <col min="16" max="16" width="4.33203125" style="1" bestFit="1" customWidth="1"/>
    <col min="17" max="17" width="3.83203125" style="1" bestFit="1" customWidth="1"/>
    <col min="18" max="18" width="3.6640625" style="1" bestFit="1" customWidth="1"/>
    <col min="19" max="19" width="3.33203125" style="1" bestFit="1" customWidth="1"/>
    <col min="20" max="20" width="3.5" style="1" bestFit="1" customWidth="1"/>
    <col min="21" max="21" width="4.83203125" style="1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57</v>
      </c>
    </row>
    <row r="3" spans="1:25" x14ac:dyDescent="0.2">
      <c r="A3" s="1"/>
      <c r="N3" s="1" t="s">
        <v>23</v>
      </c>
      <c r="V3" s="1" t="s">
        <v>35</v>
      </c>
      <c r="W3" s="1" t="s">
        <v>36</v>
      </c>
      <c r="X3" s="1"/>
      <c r="Y3" s="1" t="s">
        <v>38</v>
      </c>
    </row>
    <row r="4" spans="1:25" x14ac:dyDescent="0.2">
      <c r="A4" s="1" t="s">
        <v>24</v>
      </c>
      <c r="B4" s="1" t="s">
        <v>4</v>
      </c>
      <c r="C4" s="1" t="s">
        <v>5</v>
      </c>
      <c r="D4" s="1" t="s">
        <v>6</v>
      </c>
      <c r="E4" s="1" t="s">
        <v>25</v>
      </c>
      <c r="F4" s="1" t="s">
        <v>26</v>
      </c>
      <c r="G4" s="2" t="s">
        <v>9</v>
      </c>
      <c r="H4" s="1" t="s">
        <v>27</v>
      </c>
      <c r="I4" s="1" t="s">
        <v>28</v>
      </c>
      <c r="J4" s="2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  <c r="V4" s="1" t="s">
        <v>34</v>
      </c>
      <c r="W4" s="1" t="s">
        <v>34</v>
      </c>
      <c r="X4" s="1" t="s">
        <v>37</v>
      </c>
      <c r="Y4" s="1" t="s">
        <v>39</v>
      </c>
    </row>
    <row r="5" spans="1:25" x14ac:dyDescent="0.2">
      <c r="A5" s="1" t="s">
        <v>54</v>
      </c>
      <c r="B5" s="1">
        <v>1</v>
      </c>
      <c r="D5" s="1">
        <v>8</v>
      </c>
      <c r="E5" s="1">
        <v>1</v>
      </c>
      <c r="F5" s="1">
        <v>1</v>
      </c>
      <c r="G5" s="2">
        <f t="shared" ref="G5" si="0">E5/F5</f>
        <v>1</v>
      </c>
      <c r="H5" s="1">
        <v>2</v>
      </c>
      <c r="I5" s="1">
        <v>11</v>
      </c>
      <c r="J5" s="2">
        <f t="shared" ref="J5" si="1">H5/I5</f>
        <v>0.18181818181818182</v>
      </c>
      <c r="M5" s="5" t="e">
        <f>K5/L5</f>
        <v>#DIV/0!</v>
      </c>
      <c r="O5" s="1">
        <v>2</v>
      </c>
      <c r="P5" s="1">
        <f t="shared" ref="P5:P35" si="2">N5+O5</f>
        <v>2</v>
      </c>
      <c r="Q5" s="1">
        <v>1</v>
      </c>
      <c r="S5" s="1">
        <v>1</v>
      </c>
      <c r="V5" s="1">
        <f t="shared" ref="V5" si="3">D5+E5+H5+K5+P5+Q5+R5+S5+U5</f>
        <v>15</v>
      </c>
      <c r="W5" s="1">
        <f t="shared" ref="W5" si="4">F5-E5+I5-H5+L5-K5+T5</f>
        <v>9</v>
      </c>
      <c r="X5" s="1">
        <f t="shared" ref="X5" si="5">V5-W5</f>
        <v>6</v>
      </c>
      <c r="Y5" s="2">
        <f t="shared" ref="Y5" si="6">X5/V5</f>
        <v>0.4</v>
      </c>
    </row>
    <row r="6" spans="1:25" x14ac:dyDescent="0.2">
      <c r="A6" s="11" t="s">
        <v>59</v>
      </c>
      <c r="B6" s="1">
        <v>1</v>
      </c>
      <c r="D6" s="1">
        <v>17</v>
      </c>
      <c r="E6" s="1">
        <v>1</v>
      </c>
      <c r="F6" s="1">
        <v>1</v>
      </c>
      <c r="H6" s="1">
        <v>5</v>
      </c>
      <c r="I6" s="1">
        <v>12</v>
      </c>
      <c r="M6" s="5"/>
      <c r="N6" s="1">
        <v>1</v>
      </c>
      <c r="O6" s="1">
        <v>1</v>
      </c>
      <c r="P6" s="1">
        <f t="shared" si="2"/>
        <v>2</v>
      </c>
      <c r="S6" s="1">
        <v>1</v>
      </c>
      <c r="T6" s="1">
        <v>3</v>
      </c>
      <c r="V6" s="1">
        <f t="shared" ref="V6:V19" si="7">D6+E6+H6+K6+P6+Q6+R6+S6+U6</f>
        <v>26</v>
      </c>
      <c r="W6" s="1">
        <f t="shared" ref="W6:W19" si="8">F6-E6+I6-H6+L6-K6+T6</f>
        <v>10</v>
      </c>
      <c r="X6" s="1">
        <f t="shared" ref="X6:X8" si="9">V6-W6</f>
        <v>16</v>
      </c>
      <c r="Y6" s="2">
        <f t="shared" ref="Y6:Y8" si="10">X6/V6</f>
        <v>0.61538461538461542</v>
      </c>
    </row>
    <row r="7" spans="1:25" x14ac:dyDescent="0.2">
      <c r="A7" s="10" t="s">
        <v>61</v>
      </c>
      <c r="B7" s="1">
        <v>1</v>
      </c>
      <c r="D7" s="1">
        <v>4</v>
      </c>
      <c r="E7" s="1">
        <v>0</v>
      </c>
      <c r="F7" s="1">
        <v>2</v>
      </c>
      <c r="H7" s="1">
        <v>1</v>
      </c>
      <c r="I7" s="1">
        <v>7</v>
      </c>
      <c r="K7" s="1">
        <v>1</v>
      </c>
      <c r="L7" s="1">
        <v>2</v>
      </c>
      <c r="M7" s="5"/>
      <c r="O7" s="1">
        <v>3</v>
      </c>
      <c r="P7" s="1">
        <f t="shared" si="2"/>
        <v>3</v>
      </c>
      <c r="V7" s="1">
        <f t="shared" si="7"/>
        <v>9</v>
      </c>
      <c r="W7" s="1">
        <f t="shared" si="8"/>
        <v>9</v>
      </c>
      <c r="X7" s="1">
        <f t="shared" si="9"/>
        <v>0</v>
      </c>
      <c r="Y7" s="2">
        <f t="shared" si="10"/>
        <v>0</v>
      </c>
    </row>
    <row r="8" spans="1:25" x14ac:dyDescent="0.2">
      <c r="A8" s="21" t="s">
        <v>63</v>
      </c>
      <c r="B8" s="1">
        <v>1</v>
      </c>
      <c r="D8" s="1">
        <v>7</v>
      </c>
      <c r="E8" s="1">
        <v>2</v>
      </c>
      <c r="F8" s="1">
        <v>3</v>
      </c>
      <c r="H8" s="1">
        <v>1</v>
      </c>
      <c r="I8" s="1">
        <v>5</v>
      </c>
      <c r="M8" s="5"/>
      <c r="N8" s="1">
        <v>1</v>
      </c>
      <c r="O8" s="1">
        <v>4</v>
      </c>
      <c r="P8" s="1">
        <f t="shared" si="2"/>
        <v>5</v>
      </c>
      <c r="Q8" s="1">
        <v>2</v>
      </c>
      <c r="T8" s="1">
        <v>2</v>
      </c>
      <c r="U8" s="1">
        <v>1</v>
      </c>
      <c r="V8" s="1">
        <f t="shared" si="7"/>
        <v>18</v>
      </c>
      <c r="W8" s="1">
        <f t="shared" si="8"/>
        <v>7</v>
      </c>
      <c r="X8" s="1">
        <f t="shared" si="9"/>
        <v>11</v>
      </c>
      <c r="Y8" s="2">
        <f t="shared" si="10"/>
        <v>0.61111111111111116</v>
      </c>
    </row>
    <row r="9" spans="1:25" x14ac:dyDescent="0.2">
      <c r="A9" s="21" t="s">
        <v>65</v>
      </c>
      <c r="B9" s="1">
        <v>1</v>
      </c>
      <c r="D9" s="1">
        <v>6</v>
      </c>
      <c r="H9" s="1">
        <v>2</v>
      </c>
      <c r="I9" s="1">
        <v>3</v>
      </c>
      <c r="N9" s="1">
        <v>1</v>
      </c>
      <c r="O9" s="1">
        <v>2</v>
      </c>
      <c r="P9" s="1">
        <f t="shared" si="2"/>
        <v>3</v>
      </c>
      <c r="Q9" s="1">
        <v>4</v>
      </c>
      <c r="S9" s="1">
        <v>2</v>
      </c>
      <c r="T9" s="1">
        <v>1</v>
      </c>
      <c r="V9" s="1">
        <f t="shared" si="7"/>
        <v>17</v>
      </c>
      <c r="W9" s="1">
        <f t="shared" si="8"/>
        <v>2</v>
      </c>
      <c r="X9" s="1">
        <f t="shared" ref="X9:X19" si="11">V9-W9</f>
        <v>15</v>
      </c>
      <c r="Y9" s="2">
        <f t="shared" ref="Y9:Y19" si="12">X9/V9</f>
        <v>0.88235294117647056</v>
      </c>
    </row>
    <row r="10" spans="1:25" x14ac:dyDescent="0.2">
      <c r="A10" s="11" t="s">
        <v>66</v>
      </c>
      <c r="B10" s="1">
        <v>1</v>
      </c>
      <c r="D10" s="1">
        <v>10</v>
      </c>
      <c r="E10" s="1">
        <v>2</v>
      </c>
      <c r="F10" s="1">
        <v>2</v>
      </c>
      <c r="H10" s="1">
        <v>2</v>
      </c>
      <c r="I10" s="1">
        <v>4</v>
      </c>
      <c r="O10" s="1">
        <v>2</v>
      </c>
      <c r="P10" s="1">
        <f t="shared" si="2"/>
        <v>2</v>
      </c>
      <c r="V10" s="1">
        <f t="shared" si="7"/>
        <v>16</v>
      </c>
      <c r="W10" s="1">
        <f t="shared" si="8"/>
        <v>2</v>
      </c>
      <c r="X10" s="1">
        <f t="shared" si="11"/>
        <v>14</v>
      </c>
      <c r="Y10" s="2">
        <f t="shared" si="12"/>
        <v>0.875</v>
      </c>
    </row>
    <row r="11" spans="1:25" x14ac:dyDescent="0.2">
      <c r="A11" s="7" t="s">
        <v>59</v>
      </c>
      <c r="B11" s="1">
        <v>1</v>
      </c>
      <c r="D11" s="1">
        <v>13</v>
      </c>
      <c r="E11" s="1">
        <v>2</v>
      </c>
      <c r="F11" s="1">
        <v>3</v>
      </c>
      <c r="H11" s="1">
        <v>3</v>
      </c>
      <c r="I11" s="1">
        <v>10</v>
      </c>
      <c r="O11" s="1">
        <v>3</v>
      </c>
      <c r="P11" s="1">
        <f t="shared" si="2"/>
        <v>3</v>
      </c>
      <c r="R11" s="1">
        <v>1</v>
      </c>
      <c r="T11" s="1">
        <v>1</v>
      </c>
      <c r="V11" s="1">
        <f t="shared" si="7"/>
        <v>22</v>
      </c>
      <c r="W11" s="1">
        <f t="shared" si="8"/>
        <v>9</v>
      </c>
      <c r="X11" s="1">
        <f t="shared" si="11"/>
        <v>13</v>
      </c>
      <c r="Y11" s="2">
        <f t="shared" si="12"/>
        <v>0.59090909090909094</v>
      </c>
    </row>
    <row r="12" spans="1:25" x14ac:dyDescent="0.2">
      <c r="A12" s="10" t="s">
        <v>67</v>
      </c>
      <c r="B12" s="1">
        <v>1</v>
      </c>
      <c r="D12" s="1">
        <v>5</v>
      </c>
      <c r="E12" s="1">
        <v>1</v>
      </c>
      <c r="F12" s="1">
        <v>2</v>
      </c>
      <c r="H12" s="1">
        <v>0</v>
      </c>
      <c r="I12" s="1">
        <v>2</v>
      </c>
      <c r="K12" s="1">
        <v>3</v>
      </c>
      <c r="L12" s="1">
        <v>4</v>
      </c>
      <c r="N12" s="1">
        <v>1</v>
      </c>
      <c r="O12" s="1">
        <v>1</v>
      </c>
      <c r="P12" s="1">
        <f t="shared" si="2"/>
        <v>2</v>
      </c>
      <c r="Q12" s="1">
        <v>1</v>
      </c>
      <c r="S12" s="1">
        <v>1</v>
      </c>
      <c r="T12" s="1">
        <v>1</v>
      </c>
      <c r="V12" s="1">
        <f t="shared" si="7"/>
        <v>13</v>
      </c>
      <c r="W12" s="1">
        <f t="shared" si="8"/>
        <v>5</v>
      </c>
      <c r="X12" s="1">
        <f t="shared" si="11"/>
        <v>8</v>
      </c>
      <c r="Y12" s="2">
        <f t="shared" si="12"/>
        <v>0.61538461538461542</v>
      </c>
    </row>
    <row r="13" spans="1:25" x14ac:dyDescent="0.2">
      <c r="A13" s="12" t="s">
        <v>70</v>
      </c>
      <c r="B13" s="1">
        <v>1</v>
      </c>
      <c r="D13" s="1">
        <v>12</v>
      </c>
      <c r="E13" s="1">
        <v>3</v>
      </c>
      <c r="F13" s="1">
        <v>4</v>
      </c>
      <c r="H13" s="1">
        <v>2</v>
      </c>
      <c r="I13" s="1">
        <v>6</v>
      </c>
      <c r="O13" s="1">
        <v>2</v>
      </c>
      <c r="P13" s="1">
        <f t="shared" si="2"/>
        <v>2</v>
      </c>
      <c r="U13" s="1">
        <v>1</v>
      </c>
      <c r="V13" s="1">
        <f t="shared" si="7"/>
        <v>20</v>
      </c>
      <c r="W13" s="1">
        <f t="shared" si="8"/>
        <v>5</v>
      </c>
      <c r="X13" s="1">
        <f t="shared" si="11"/>
        <v>15</v>
      </c>
      <c r="Y13" s="2">
        <f t="shared" si="12"/>
        <v>0.75</v>
      </c>
    </row>
    <row r="14" spans="1:25" x14ac:dyDescent="0.2">
      <c r="A14" s="12" t="s">
        <v>72</v>
      </c>
      <c r="B14" s="1">
        <v>1</v>
      </c>
      <c r="D14" s="1">
        <v>5</v>
      </c>
      <c r="E14" s="1">
        <v>1</v>
      </c>
      <c r="F14" s="1">
        <v>2</v>
      </c>
      <c r="H14" s="1">
        <v>1</v>
      </c>
      <c r="I14" s="1">
        <v>2</v>
      </c>
      <c r="P14" s="1">
        <f t="shared" si="2"/>
        <v>0</v>
      </c>
      <c r="S14" s="1">
        <v>1</v>
      </c>
      <c r="V14" s="1">
        <f t="shared" si="7"/>
        <v>8</v>
      </c>
      <c r="W14" s="1">
        <f t="shared" si="8"/>
        <v>2</v>
      </c>
      <c r="X14" s="1">
        <f t="shared" si="11"/>
        <v>6</v>
      </c>
      <c r="Y14" s="2">
        <f t="shared" si="12"/>
        <v>0.75</v>
      </c>
    </row>
    <row r="15" spans="1:25" x14ac:dyDescent="0.2">
      <c r="A15" s="21" t="s">
        <v>74</v>
      </c>
      <c r="B15" s="1">
        <v>1</v>
      </c>
      <c r="D15" s="1">
        <v>6</v>
      </c>
      <c r="E15" s="1">
        <v>1</v>
      </c>
      <c r="F15" s="1">
        <v>1</v>
      </c>
      <c r="H15" s="1">
        <v>1</v>
      </c>
      <c r="I15" s="1">
        <v>7</v>
      </c>
      <c r="K15" s="1">
        <v>1</v>
      </c>
      <c r="L15" s="1">
        <v>2</v>
      </c>
      <c r="N15" s="1">
        <v>1</v>
      </c>
      <c r="O15" s="1">
        <v>2</v>
      </c>
      <c r="P15" s="1">
        <f t="shared" si="2"/>
        <v>3</v>
      </c>
      <c r="S15" s="1">
        <v>2</v>
      </c>
      <c r="T15" s="1">
        <v>2</v>
      </c>
      <c r="V15" s="1">
        <f t="shared" si="7"/>
        <v>14</v>
      </c>
      <c r="W15" s="1">
        <f t="shared" si="8"/>
        <v>9</v>
      </c>
      <c r="X15" s="1">
        <f t="shared" si="11"/>
        <v>5</v>
      </c>
      <c r="Y15" s="2">
        <f t="shared" si="12"/>
        <v>0.35714285714285715</v>
      </c>
    </row>
    <row r="16" spans="1:25" x14ac:dyDescent="0.2">
      <c r="A16" s="17" t="s">
        <v>75</v>
      </c>
      <c r="B16" s="1">
        <v>1</v>
      </c>
      <c r="D16" s="1">
        <v>6</v>
      </c>
      <c r="H16" s="1">
        <v>2</v>
      </c>
      <c r="I16" s="1">
        <v>5</v>
      </c>
      <c r="O16" s="1">
        <v>4</v>
      </c>
      <c r="P16" s="1">
        <f t="shared" si="2"/>
        <v>4</v>
      </c>
      <c r="S16" s="1">
        <v>1</v>
      </c>
      <c r="V16" s="1">
        <f t="shared" si="7"/>
        <v>13</v>
      </c>
      <c r="W16" s="1">
        <f t="shared" si="8"/>
        <v>3</v>
      </c>
      <c r="X16" s="1">
        <f t="shared" si="11"/>
        <v>10</v>
      </c>
      <c r="Y16" s="2">
        <f t="shared" si="12"/>
        <v>0.76923076923076927</v>
      </c>
    </row>
    <row r="17" spans="1:25" x14ac:dyDescent="0.2">
      <c r="A17" s="17" t="s">
        <v>76</v>
      </c>
      <c r="B17" s="1">
        <v>1</v>
      </c>
      <c r="D17" s="1">
        <v>8</v>
      </c>
      <c r="E17" s="1">
        <v>1</v>
      </c>
      <c r="F17" s="1">
        <v>2</v>
      </c>
      <c r="H17" s="1">
        <v>2</v>
      </c>
      <c r="I17" s="1">
        <v>5</v>
      </c>
      <c r="O17" s="1">
        <v>1</v>
      </c>
      <c r="P17" s="1">
        <f t="shared" si="2"/>
        <v>1</v>
      </c>
      <c r="Q17" s="1">
        <v>1</v>
      </c>
      <c r="T17" s="1">
        <v>1</v>
      </c>
      <c r="V17" s="1">
        <f t="shared" si="7"/>
        <v>13</v>
      </c>
      <c r="W17" s="1">
        <f t="shared" si="8"/>
        <v>5</v>
      </c>
      <c r="X17" s="1">
        <f t="shared" si="11"/>
        <v>8</v>
      </c>
      <c r="Y17" s="2">
        <f t="shared" si="12"/>
        <v>0.61538461538461542</v>
      </c>
    </row>
    <row r="18" spans="1:25" x14ac:dyDescent="0.2">
      <c r="A18" s="7" t="s">
        <v>51</v>
      </c>
      <c r="B18" s="1">
        <v>1</v>
      </c>
      <c r="D18" s="1">
        <v>5</v>
      </c>
      <c r="E18" s="1">
        <v>1</v>
      </c>
      <c r="F18" s="1">
        <v>2</v>
      </c>
      <c r="H18" s="1">
        <v>1</v>
      </c>
      <c r="I18" s="1">
        <v>4</v>
      </c>
      <c r="N18" s="1">
        <v>2</v>
      </c>
      <c r="P18" s="1">
        <f t="shared" si="2"/>
        <v>2</v>
      </c>
      <c r="Q18" s="1">
        <v>1</v>
      </c>
      <c r="S18" s="1">
        <v>1</v>
      </c>
      <c r="T18" s="1">
        <v>2</v>
      </c>
      <c r="V18" s="1">
        <f t="shared" si="7"/>
        <v>11</v>
      </c>
      <c r="W18" s="1">
        <f t="shared" si="8"/>
        <v>6</v>
      </c>
      <c r="X18" s="1">
        <f t="shared" si="11"/>
        <v>5</v>
      </c>
      <c r="Y18" s="2">
        <f t="shared" si="12"/>
        <v>0.45454545454545453</v>
      </c>
    </row>
    <row r="19" spans="1:25" x14ac:dyDescent="0.2">
      <c r="A19" t="s">
        <v>78</v>
      </c>
      <c r="B19" s="1">
        <v>1</v>
      </c>
      <c r="D19" s="1">
        <v>6</v>
      </c>
      <c r="E19" s="1">
        <v>0</v>
      </c>
      <c r="F19" s="1">
        <v>1</v>
      </c>
      <c r="H19" s="1">
        <v>2</v>
      </c>
      <c r="I19" s="1">
        <v>5</v>
      </c>
      <c r="O19" s="1">
        <v>3</v>
      </c>
      <c r="P19" s="1">
        <f t="shared" si="2"/>
        <v>3</v>
      </c>
      <c r="Q19" s="1">
        <v>1</v>
      </c>
      <c r="S19" s="1">
        <v>1</v>
      </c>
      <c r="T19" s="1">
        <v>1</v>
      </c>
      <c r="V19" s="1">
        <f t="shared" si="7"/>
        <v>13</v>
      </c>
      <c r="W19" s="1">
        <f t="shared" si="8"/>
        <v>5</v>
      </c>
      <c r="X19" s="1">
        <f t="shared" si="11"/>
        <v>8</v>
      </c>
      <c r="Y19" s="2">
        <f t="shared" si="12"/>
        <v>0.61538461538461542</v>
      </c>
    </row>
    <row r="20" spans="1:25" x14ac:dyDescent="0.2">
      <c r="A20" t="s">
        <v>54</v>
      </c>
      <c r="B20" s="1">
        <v>1</v>
      </c>
      <c r="D20" s="1">
        <v>14</v>
      </c>
      <c r="E20" s="1">
        <v>0</v>
      </c>
      <c r="F20" s="1">
        <v>1</v>
      </c>
      <c r="H20" s="1">
        <v>4</v>
      </c>
      <c r="I20" s="1">
        <v>10</v>
      </c>
      <c r="K20" s="1">
        <v>2</v>
      </c>
      <c r="L20" s="1">
        <v>2</v>
      </c>
      <c r="O20" s="1">
        <v>5</v>
      </c>
      <c r="P20" s="1">
        <f t="shared" si="2"/>
        <v>5</v>
      </c>
      <c r="Q20" s="1">
        <v>1</v>
      </c>
      <c r="S20" s="1">
        <v>3</v>
      </c>
      <c r="T20" s="1">
        <v>2</v>
      </c>
      <c r="V20" s="1">
        <f t="shared" ref="V20:V27" si="13">D20+E20+H20+K20+P20+Q20+R20+S20+U20</f>
        <v>29</v>
      </c>
      <c r="W20" s="1">
        <f t="shared" ref="W20:W27" si="14">F20-E20+I20-H20+L20-K20+T20</f>
        <v>9</v>
      </c>
      <c r="X20" s="1">
        <f t="shared" ref="X20:X27" si="15">V20-W20</f>
        <v>20</v>
      </c>
      <c r="Y20" s="2">
        <f t="shared" ref="Y20:Y27" si="16">X20/V20</f>
        <v>0.68965517241379315</v>
      </c>
    </row>
    <row r="21" spans="1:25" x14ac:dyDescent="0.2">
      <c r="A21" s="17" t="s">
        <v>82</v>
      </c>
      <c r="B21" s="1">
        <v>1</v>
      </c>
      <c r="D21" s="1">
        <v>21</v>
      </c>
      <c r="E21" s="1">
        <v>4</v>
      </c>
      <c r="F21" s="1">
        <v>4</v>
      </c>
      <c r="H21" s="1">
        <v>3</v>
      </c>
      <c r="I21" s="1">
        <v>10</v>
      </c>
      <c r="K21" s="1">
        <v>4</v>
      </c>
      <c r="L21" s="1">
        <v>4</v>
      </c>
      <c r="O21" s="1">
        <v>3</v>
      </c>
      <c r="P21" s="1">
        <f t="shared" si="2"/>
        <v>3</v>
      </c>
      <c r="Q21" s="1">
        <v>1</v>
      </c>
      <c r="S21" s="1">
        <v>1</v>
      </c>
      <c r="T21" s="1">
        <v>1</v>
      </c>
      <c r="V21" s="1">
        <f t="shared" si="13"/>
        <v>37</v>
      </c>
      <c r="W21" s="1">
        <f t="shared" si="14"/>
        <v>8</v>
      </c>
      <c r="X21" s="1">
        <f t="shared" si="15"/>
        <v>29</v>
      </c>
      <c r="Y21" s="2">
        <f t="shared" si="16"/>
        <v>0.78378378378378377</v>
      </c>
    </row>
    <row r="22" spans="1:25" x14ac:dyDescent="0.2">
      <c r="A22" s="7" t="s">
        <v>83</v>
      </c>
      <c r="B22" s="1">
        <v>1</v>
      </c>
      <c r="D22" s="1">
        <v>21</v>
      </c>
      <c r="E22" s="1">
        <v>5</v>
      </c>
      <c r="F22" s="1">
        <v>9</v>
      </c>
      <c r="H22" s="1">
        <v>3</v>
      </c>
      <c r="I22" s="1">
        <v>9</v>
      </c>
      <c r="K22" s="1">
        <v>2</v>
      </c>
      <c r="L22" s="1">
        <v>2</v>
      </c>
      <c r="N22" s="1">
        <v>1</v>
      </c>
      <c r="O22" s="1">
        <v>3</v>
      </c>
      <c r="P22" s="1">
        <f t="shared" si="2"/>
        <v>4</v>
      </c>
      <c r="Q22" s="1">
        <v>3</v>
      </c>
      <c r="S22" s="1">
        <v>2</v>
      </c>
      <c r="T22" s="1">
        <v>1</v>
      </c>
      <c r="V22" s="1">
        <f t="shared" si="13"/>
        <v>40</v>
      </c>
      <c r="W22" s="1">
        <f t="shared" si="14"/>
        <v>11</v>
      </c>
      <c r="X22" s="1">
        <f t="shared" si="15"/>
        <v>29</v>
      </c>
      <c r="Y22" s="2">
        <f t="shared" si="16"/>
        <v>0.72499999999999998</v>
      </c>
    </row>
    <row r="23" spans="1:25" x14ac:dyDescent="0.2">
      <c r="A23" s="21" t="s">
        <v>84</v>
      </c>
      <c r="B23" s="1">
        <v>1</v>
      </c>
      <c r="D23" s="1">
        <v>10</v>
      </c>
      <c r="E23" s="1">
        <v>1</v>
      </c>
      <c r="F23" s="1">
        <v>1</v>
      </c>
      <c r="H23" s="1">
        <v>2</v>
      </c>
      <c r="I23" s="1">
        <v>9</v>
      </c>
      <c r="K23" s="1">
        <v>2</v>
      </c>
      <c r="L23" s="1">
        <v>2</v>
      </c>
      <c r="N23" s="1">
        <v>1</v>
      </c>
      <c r="O23" s="1">
        <v>1</v>
      </c>
      <c r="P23" s="1">
        <f t="shared" si="2"/>
        <v>2</v>
      </c>
      <c r="Q23" s="1">
        <v>2</v>
      </c>
      <c r="S23" s="1">
        <v>1</v>
      </c>
      <c r="T23" s="1">
        <v>1</v>
      </c>
      <c r="V23" s="1">
        <f t="shared" si="13"/>
        <v>20</v>
      </c>
      <c r="W23" s="1">
        <f t="shared" si="14"/>
        <v>8</v>
      </c>
      <c r="X23" s="1">
        <f t="shared" si="15"/>
        <v>12</v>
      </c>
      <c r="Y23" s="2">
        <f t="shared" si="16"/>
        <v>0.6</v>
      </c>
    </row>
    <row r="24" spans="1:25" x14ac:dyDescent="0.2">
      <c r="A24" s="21" t="s">
        <v>85</v>
      </c>
      <c r="B24" s="1">
        <v>1</v>
      </c>
      <c r="D24" s="1">
        <v>6</v>
      </c>
      <c r="E24" s="1">
        <v>0</v>
      </c>
      <c r="F24" s="1">
        <v>2</v>
      </c>
      <c r="H24" s="1">
        <v>2</v>
      </c>
      <c r="I24" s="1">
        <v>6</v>
      </c>
      <c r="O24" s="1">
        <v>3</v>
      </c>
      <c r="P24" s="1">
        <f t="shared" si="2"/>
        <v>3</v>
      </c>
      <c r="Q24" s="1">
        <v>1</v>
      </c>
      <c r="R24" s="1">
        <v>1</v>
      </c>
      <c r="T24" s="1">
        <v>1</v>
      </c>
      <c r="V24" s="1">
        <f t="shared" si="13"/>
        <v>13</v>
      </c>
      <c r="W24" s="1">
        <f t="shared" si="14"/>
        <v>7</v>
      </c>
      <c r="X24" s="1">
        <f t="shared" si="15"/>
        <v>6</v>
      </c>
      <c r="Y24" s="2">
        <f t="shared" si="16"/>
        <v>0.46153846153846156</v>
      </c>
    </row>
    <row r="25" spans="1:25" x14ac:dyDescent="0.2">
      <c r="A25" s="17" t="s">
        <v>82</v>
      </c>
      <c r="B25" s="1">
        <v>1</v>
      </c>
      <c r="D25" s="1">
        <v>14</v>
      </c>
      <c r="E25" s="1">
        <v>1</v>
      </c>
      <c r="F25" s="1">
        <v>2</v>
      </c>
      <c r="H25" s="1">
        <v>4</v>
      </c>
      <c r="I25" s="1">
        <v>11</v>
      </c>
      <c r="O25" s="1">
        <v>5</v>
      </c>
      <c r="P25" s="1">
        <f t="shared" si="2"/>
        <v>5</v>
      </c>
      <c r="Q25" s="1">
        <v>1</v>
      </c>
      <c r="T25" s="1">
        <v>1</v>
      </c>
      <c r="V25" s="1">
        <f t="shared" si="13"/>
        <v>25</v>
      </c>
      <c r="W25" s="1">
        <f t="shared" si="14"/>
        <v>9</v>
      </c>
      <c r="X25" s="1">
        <f t="shared" si="15"/>
        <v>16</v>
      </c>
      <c r="Y25" s="2">
        <f t="shared" si="16"/>
        <v>0.64</v>
      </c>
    </row>
    <row r="26" spans="1:25" x14ac:dyDescent="0.2">
      <c r="A26" s="21" t="s">
        <v>63</v>
      </c>
      <c r="B26" s="1">
        <v>1</v>
      </c>
      <c r="D26" s="1">
        <v>2</v>
      </c>
      <c r="E26" s="1">
        <v>1</v>
      </c>
      <c r="F26" s="1">
        <v>1</v>
      </c>
      <c r="H26" s="1">
        <v>0</v>
      </c>
      <c r="I26" s="1">
        <v>3</v>
      </c>
      <c r="P26" s="1">
        <f t="shared" si="2"/>
        <v>0</v>
      </c>
      <c r="S26" s="1">
        <v>1</v>
      </c>
      <c r="V26" s="1">
        <f t="shared" si="13"/>
        <v>4</v>
      </c>
      <c r="W26" s="1">
        <f t="shared" si="14"/>
        <v>3</v>
      </c>
      <c r="X26" s="1">
        <f t="shared" si="15"/>
        <v>1</v>
      </c>
      <c r="Y26" s="2">
        <f t="shared" si="16"/>
        <v>0.25</v>
      </c>
    </row>
    <row r="27" spans="1:25" x14ac:dyDescent="0.2">
      <c r="A27" s="21" t="s">
        <v>88</v>
      </c>
      <c r="B27" s="1">
        <v>1</v>
      </c>
      <c r="D27" s="1">
        <v>6</v>
      </c>
      <c r="E27" s="1">
        <v>0</v>
      </c>
      <c r="F27" s="1">
        <v>2</v>
      </c>
      <c r="H27" s="1">
        <v>2</v>
      </c>
      <c r="I27" s="1">
        <v>6</v>
      </c>
      <c r="O27" s="1">
        <v>2</v>
      </c>
      <c r="P27" s="1">
        <f t="shared" si="2"/>
        <v>2</v>
      </c>
      <c r="Q27" s="1">
        <v>2</v>
      </c>
      <c r="S27" s="1">
        <v>1</v>
      </c>
      <c r="V27" s="1">
        <f t="shared" si="13"/>
        <v>13</v>
      </c>
      <c r="W27" s="1">
        <f t="shared" si="14"/>
        <v>6</v>
      </c>
      <c r="X27" s="1">
        <f t="shared" si="15"/>
        <v>7</v>
      </c>
      <c r="Y27" s="2">
        <f t="shared" si="16"/>
        <v>0.53846153846153844</v>
      </c>
    </row>
    <row r="28" spans="1:25" x14ac:dyDescent="0.2">
      <c r="A28" s="21" t="s">
        <v>84</v>
      </c>
      <c r="B28" s="1">
        <v>1</v>
      </c>
      <c r="D28" s="1">
        <v>10</v>
      </c>
      <c r="E28" s="1">
        <v>0</v>
      </c>
      <c r="F28" s="1">
        <v>4</v>
      </c>
      <c r="H28" s="1">
        <v>3</v>
      </c>
      <c r="I28" s="1">
        <v>6</v>
      </c>
      <c r="K28" s="1">
        <v>1</v>
      </c>
      <c r="L28" s="1">
        <v>2</v>
      </c>
      <c r="N28" s="1">
        <v>1</v>
      </c>
      <c r="P28" s="1">
        <f t="shared" si="2"/>
        <v>1</v>
      </c>
      <c r="S28" s="1">
        <v>2</v>
      </c>
      <c r="T28" s="1">
        <v>1</v>
      </c>
      <c r="V28" s="1">
        <f t="shared" ref="V28:V32" si="17">D28+E28+H28+K28+P28+Q28+R28+S28+U28</f>
        <v>17</v>
      </c>
      <c r="W28" s="1">
        <f t="shared" ref="W28:W32" si="18">F28-E28+I28-H28+L28-K28+T28</f>
        <v>9</v>
      </c>
      <c r="X28" s="1">
        <f t="shared" ref="X28:X32" si="19">V28-W28</f>
        <v>8</v>
      </c>
      <c r="Y28" s="2">
        <f t="shared" ref="Y28:Y32" si="20">X28/V28</f>
        <v>0.47058823529411764</v>
      </c>
    </row>
    <row r="29" spans="1:25" x14ac:dyDescent="0.2">
      <c r="A29" s="21" t="s">
        <v>90</v>
      </c>
      <c r="B29" s="1">
        <v>1</v>
      </c>
      <c r="D29" s="1">
        <v>3</v>
      </c>
      <c r="E29" s="1">
        <v>0</v>
      </c>
      <c r="F29" s="1">
        <v>1</v>
      </c>
      <c r="H29" s="1">
        <v>1</v>
      </c>
      <c r="I29" s="1">
        <v>6</v>
      </c>
      <c r="P29" s="1">
        <f t="shared" si="2"/>
        <v>0</v>
      </c>
      <c r="Q29" s="1">
        <v>1</v>
      </c>
      <c r="V29" s="1">
        <f t="shared" si="17"/>
        <v>5</v>
      </c>
      <c r="W29" s="1">
        <f t="shared" si="18"/>
        <v>6</v>
      </c>
      <c r="X29" s="1">
        <f t="shared" si="19"/>
        <v>-1</v>
      </c>
      <c r="Y29" s="2">
        <f t="shared" si="20"/>
        <v>-0.2</v>
      </c>
    </row>
    <row r="30" spans="1:25" x14ac:dyDescent="0.2">
      <c r="A30" s="12" t="s">
        <v>92</v>
      </c>
      <c r="B30" s="1">
        <v>1</v>
      </c>
      <c r="D30" s="1">
        <v>0</v>
      </c>
      <c r="H30" s="1">
        <v>0</v>
      </c>
      <c r="I30" s="1">
        <v>4</v>
      </c>
      <c r="P30" s="1">
        <f t="shared" si="2"/>
        <v>0</v>
      </c>
      <c r="V30" s="1">
        <f t="shared" si="17"/>
        <v>0</v>
      </c>
      <c r="W30" s="1">
        <f t="shared" si="18"/>
        <v>4</v>
      </c>
      <c r="X30" s="1">
        <f t="shared" si="19"/>
        <v>-4</v>
      </c>
      <c r="Y30" s="2" t="e">
        <f t="shared" si="20"/>
        <v>#DIV/0!</v>
      </c>
    </row>
    <row r="31" spans="1:25" x14ac:dyDescent="0.2">
      <c r="A31" s="12" t="s">
        <v>97</v>
      </c>
      <c r="B31" s="1">
        <v>1</v>
      </c>
      <c r="D31" s="1">
        <v>0</v>
      </c>
      <c r="H31" s="1">
        <v>0</v>
      </c>
      <c r="I31" s="1">
        <v>2</v>
      </c>
      <c r="P31" s="1">
        <f t="shared" si="2"/>
        <v>0</v>
      </c>
      <c r="V31" s="1">
        <f t="shared" si="17"/>
        <v>0</v>
      </c>
      <c r="W31" s="1">
        <f t="shared" si="18"/>
        <v>2</v>
      </c>
      <c r="X31" s="1">
        <f t="shared" si="19"/>
        <v>-2</v>
      </c>
      <c r="Y31" s="2" t="e">
        <f t="shared" si="20"/>
        <v>#DIV/0!</v>
      </c>
    </row>
    <row r="32" spans="1:25" x14ac:dyDescent="0.2">
      <c r="A32" s="17" t="s">
        <v>75</v>
      </c>
      <c r="B32" s="1">
        <v>1</v>
      </c>
      <c r="D32" s="1">
        <v>2</v>
      </c>
      <c r="E32" s="1">
        <v>1</v>
      </c>
      <c r="F32" s="1">
        <v>1</v>
      </c>
      <c r="H32" s="1">
        <v>0</v>
      </c>
      <c r="I32" s="1">
        <v>1</v>
      </c>
      <c r="P32" s="1">
        <f t="shared" si="2"/>
        <v>0</v>
      </c>
      <c r="S32" s="1">
        <v>1</v>
      </c>
      <c r="V32" s="1">
        <f t="shared" si="17"/>
        <v>4</v>
      </c>
      <c r="W32" s="1">
        <f t="shared" si="18"/>
        <v>1</v>
      </c>
      <c r="X32" s="1">
        <f t="shared" si="19"/>
        <v>3</v>
      </c>
      <c r="Y32" s="2">
        <f t="shared" si="20"/>
        <v>0.75</v>
      </c>
    </row>
    <row r="33" spans="1:25" x14ac:dyDescent="0.2">
      <c r="A33" s="17"/>
      <c r="P33" s="1">
        <f t="shared" si="2"/>
        <v>0</v>
      </c>
      <c r="V33" s="1">
        <f t="shared" ref="V33:V35" si="21">D33+E33+H33+K33+P33+Q33+R33+S33+U33</f>
        <v>0</v>
      </c>
      <c r="W33" s="1">
        <f t="shared" ref="W33:W35" si="22">F33-E33+I33-H33+L33-K33+T33</f>
        <v>0</v>
      </c>
      <c r="X33" s="1">
        <f t="shared" ref="X33:X35" si="23">V33-W33</f>
        <v>0</v>
      </c>
      <c r="Y33" s="2" t="e">
        <f t="shared" ref="Y33:Y35" si="24">X33/V33</f>
        <v>#DIV/0!</v>
      </c>
    </row>
    <row r="34" spans="1:25" x14ac:dyDescent="0.2">
      <c r="A34" s="17" t="s">
        <v>75</v>
      </c>
      <c r="B34" s="1">
        <v>1</v>
      </c>
      <c r="D34" s="1">
        <v>17</v>
      </c>
      <c r="E34" s="1">
        <v>1</v>
      </c>
      <c r="F34" s="1">
        <v>1</v>
      </c>
      <c r="H34" s="1">
        <v>5</v>
      </c>
      <c r="I34" s="1">
        <v>13</v>
      </c>
      <c r="O34" s="1">
        <v>1</v>
      </c>
      <c r="P34" s="1">
        <f t="shared" si="2"/>
        <v>1</v>
      </c>
      <c r="Q34" s="1">
        <v>1</v>
      </c>
      <c r="S34" s="1">
        <v>1</v>
      </c>
      <c r="T34" s="1">
        <v>1</v>
      </c>
      <c r="V34" s="1">
        <f t="shared" si="21"/>
        <v>26</v>
      </c>
      <c r="W34" s="1">
        <f t="shared" si="22"/>
        <v>9</v>
      </c>
      <c r="X34" s="1">
        <f t="shared" si="23"/>
        <v>17</v>
      </c>
      <c r="Y34" s="2">
        <f t="shared" si="24"/>
        <v>0.65384615384615385</v>
      </c>
    </row>
    <row r="35" spans="1:25" x14ac:dyDescent="0.2">
      <c r="A35" s="6" t="s">
        <v>83</v>
      </c>
      <c r="B35" s="4">
        <v>1</v>
      </c>
      <c r="C35" s="4"/>
      <c r="D35" s="4">
        <v>14</v>
      </c>
      <c r="E35" s="4">
        <v>2</v>
      </c>
      <c r="F35" s="4">
        <v>2</v>
      </c>
      <c r="G35" s="13"/>
      <c r="H35" s="4">
        <v>3</v>
      </c>
      <c r="I35" s="4">
        <v>11</v>
      </c>
      <c r="J35" s="13"/>
      <c r="K35" s="4">
        <v>1</v>
      </c>
      <c r="L35" s="4">
        <v>2</v>
      </c>
      <c r="M35" s="4"/>
      <c r="N35" s="4">
        <v>2</v>
      </c>
      <c r="O35" s="4">
        <v>2</v>
      </c>
      <c r="P35" s="4">
        <f t="shared" si="2"/>
        <v>4</v>
      </c>
      <c r="Q35" s="4"/>
      <c r="R35" s="4"/>
      <c r="S35" s="4">
        <v>1</v>
      </c>
      <c r="T35" s="4"/>
      <c r="U35" s="4"/>
      <c r="V35" s="4">
        <f t="shared" si="21"/>
        <v>25</v>
      </c>
      <c r="W35" s="4">
        <f t="shared" si="22"/>
        <v>9</v>
      </c>
      <c r="X35" s="4">
        <f t="shared" si="23"/>
        <v>16</v>
      </c>
      <c r="Y35" s="13">
        <f t="shared" si="24"/>
        <v>0.64</v>
      </c>
    </row>
    <row r="36" spans="1:25" x14ac:dyDescent="0.2">
      <c r="A36" t="s">
        <v>22</v>
      </c>
      <c r="B36" s="1">
        <f>SUM(B5:B35)</f>
        <v>30</v>
      </c>
      <c r="C36" s="8">
        <f>AVERAGE(D5:D35)</f>
        <v>8.6</v>
      </c>
      <c r="D36" s="1">
        <f>SUM(D5:D35)</f>
        <v>258</v>
      </c>
      <c r="E36" s="1">
        <f>SUM(E5:E35)</f>
        <v>32</v>
      </c>
      <c r="F36" s="1">
        <f>SUM(F5:F35)</f>
        <v>57</v>
      </c>
      <c r="G36" s="2">
        <f>E36/F36</f>
        <v>0.56140350877192979</v>
      </c>
      <c r="H36" s="1">
        <f>SUM(H5:H35)</f>
        <v>59</v>
      </c>
      <c r="I36" s="1">
        <f>SUM(I5:I35)</f>
        <v>195</v>
      </c>
      <c r="J36" s="2">
        <f>H36/I36</f>
        <v>0.30256410256410254</v>
      </c>
      <c r="K36" s="1">
        <f t="shared" ref="K36:X36" si="25">SUM(K5:K35)</f>
        <v>17</v>
      </c>
      <c r="L36" s="1">
        <f t="shared" si="25"/>
        <v>22</v>
      </c>
      <c r="M36" s="5">
        <f>K36/L36</f>
        <v>0.77272727272727271</v>
      </c>
      <c r="N36" s="1">
        <f t="shared" si="25"/>
        <v>12</v>
      </c>
      <c r="O36" s="1">
        <f t="shared" si="25"/>
        <v>55</v>
      </c>
      <c r="P36" s="1">
        <f t="shared" si="25"/>
        <v>67</v>
      </c>
      <c r="Q36" s="1">
        <f t="shared" si="25"/>
        <v>24</v>
      </c>
      <c r="R36" s="1">
        <f t="shared" si="25"/>
        <v>2</v>
      </c>
      <c r="S36" s="1">
        <f t="shared" si="25"/>
        <v>25</v>
      </c>
      <c r="T36" s="1">
        <f t="shared" si="25"/>
        <v>23</v>
      </c>
      <c r="U36" s="1">
        <f t="shared" si="25"/>
        <v>2</v>
      </c>
      <c r="V36" s="1">
        <f t="shared" si="25"/>
        <v>486</v>
      </c>
      <c r="W36" s="1">
        <f t="shared" si="25"/>
        <v>189</v>
      </c>
      <c r="X36" s="1">
        <f t="shared" si="25"/>
        <v>297</v>
      </c>
      <c r="Y36" s="2">
        <f>X36/V36</f>
        <v>0.61111111111111116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Totals</vt:lpstr>
      <vt:lpstr>Mathey</vt:lpstr>
      <vt:lpstr>Geremiah</vt:lpstr>
      <vt:lpstr>Bollin</vt:lpstr>
      <vt:lpstr>Losiewicz</vt:lpstr>
      <vt:lpstr>Lee</vt:lpstr>
      <vt:lpstr>Grant</vt:lpstr>
      <vt:lpstr>Sanchez</vt:lpstr>
      <vt:lpstr>Melzer</vt:lpstr>
      <vt:lpstr>Bedard</vt:lpstr>
      <vt:lpstr>Sheet2</vt:lpstr>
      <vt:lpstr>Dering</vt:lpstr>
      <vt:lpstr>White</vt:lpstr>
      <vt:lpstr>Taylor</vt:lpstr>
      <vt:lpstr>Clement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Moyes</cp:lastModifiedBy>
  <dcterms:created xsi:type="dcterms:W3CDTF">2023-11-20T15:48:11Z</dcterms:created>
  <dcterms:modified xsi:type="dcterms:W3CDTF">2025-03-08T02:36:29Z</dcterms:modified>
</cp:coreProperties>
</file>