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655D9456-FA5C-254C-877C-5E1ADC5B9D48}" xr6:coauthVersionLast="47" xr6:coauthVersionMax="47" xr10:uidLastSave="{00000000-0000-0000-0000-000000000000}"/>
  <bookViews>
    <workbookView xWindow="24980" yWindow="210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V16" i="1" s="1"/>
  <c r="P15" i="1"/>
  <c r="V15" i="1" s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P5" i="1"/>
  <c r="V5" i="1" s="1"/>
  <c r="G5" i="1"/>
  <c r="M5" i="1"/>
  <c r="J5" i="1"/>
  <c r="W16" i="1"/>
  <c r="W15" i="1"/>
  <c r="W14" i="1"/>
  <c r="W13" i="1"/>
  <c r="W12" i="1"/>
  <c r="W11" i="1"/>
  <c r="W10" i="1"/>
  <c r="W9" i="1"/>
  <c r="W8" i="1"/>
  <c r="W7" i="1"/>
  <c r="W6" i="1"/>
  <c r="V6" i="1"/>
  <c r="W5" i="1"/>
  <c r="X5" i="1" l="1"/>
  <c r="Y5" i="1" s="1"/>
  <c r="X16" i="1"/>
  <c r="Y16" i="1" s="1"/>
  <c r="X15" i="1"/>
  <c r="Y15" i="1" s="1"/>
  <c r="X14" i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F22" i="1"/>
  <c r="U22" i="1"/>
  <c r="T22" i="1"/>
  <c r="S22" i="1"/>
  <c r="R22" i="1"/>
  <c r="Q22" i="1"/>
  <c r="O22" i="1"/>
  <c r="N22" i="1"/>
  <c r="L22" i="1"/>
  <c r="K22" i="1"/>
  <c r="I22" i="1"/>
  <c r="H22" i="1"/>
  <c r="E22" i="1"/>
  <c r="D22" i="1"/>
  <c r="J22" i="1" l="1"/>
  <c r="W22" i="1"/>
  <c r="M22" i="1"/>
  <c r="P22" i="1"/>
  <c r="V22" i="1" s="1"/>
  <c r="G22" i="1"/>
  <c r="X22" i="1" l="1"/>
  <c r="Y22" i="1" s="1"/>
</calcChain>
</file>

<file path=xl/sharedStrings.xml><?xml version="1.0" encoding="utf-8"?>
<sst xmlns="http://schemas.openxmlformats.org/spreadsheetml/2006/main" count="50" uniqueCount="49">
  <si>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</si>
  <si>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</si>
  <si>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</si>
  <si>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</si>
  <si>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</si>
  <si>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</si>
  <si>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</si>
  <si>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</si>
  <si>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</si>
  <si>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</si>
  <si>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</si>
  <si>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</si>
  <si>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</si>
  <si>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</si>
  <si>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</si>
  <si>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</si>
  <si>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</si>
  <si>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</si>
  <si>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</si>
  <si>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</si>
  <si>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</si>
  <si>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</si>
  <si>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</si>
  <si>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</si>
  <si>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</si>
  <si>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</si>
  <si>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</si>
  <si>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</si>
  <si>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</si>
  <si>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</si>
  <si>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</si>
  <si>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</si>
  <si>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</si>
  <si>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</si>
  <si>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</si>
  <si>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</si>
  <si>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Kabir Narisamhan</t>
  </si>
  <si>
    <t>Jordan Smith</t>
  </si>
  <si>
    <t>William Meribe</t>
  </si>
  <si>
    <t>Philipe Ndong</t>
  </si>
  <si>
    <t>Game played on No vember 15, 2025</t>
  </si>
  <si>
    <t xml:space="preserve">Newman </t>
  </si>
  <si>
    <t>Jack Donohue</t>
  </si>
  <si>
    <t>Trey Grant</t>
  </si>
  <si>
    <t>Brendan Mathey</t>
  </si>
  <si>
    <t>Chris Taylor</t>
  </si>
  <si>
    <t>Monte Douglas</t>
  </si>
  <si>
    <t>Newman 97 vs Phelps 62</t>
  </si>
  <si>
    <t>December 6,2025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</si>
</sst>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2"/>
  <sheetViews>
    <sheetView tabSelected="1" workbookViewId="0">
      <selection activeCell="A5" sqref="A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47</v>
      </c>
    </row>
    <row r="3" spans="1:25" x14ac:dyDescent="0.2">
      <c r="A3" t="s">
        <v>41</v>
      </c>
      <c r="D3" s="1" t="s">
        <v>40</v>
      </c>
      <c r="F3" s="1" t="s">
        <v>48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6</v>
      </c>
      <c r="E5" s="1">
        <v>0</v>
      </c>
      <c r="F5" s="1">
        <v>1</v>
      </c>
      <c r="G5" s="2">
        <f t="shared" ref="G5" si="0">E5/F5</f>
        <v>0</v>
      </c>
      <c r="H5" s="1">
        <v>2</v>
      </c>
      <c r="I5" s="1">
        <v>3</v>
      </c>
      <c r="J5" s="2">
        <f t="shared" ref="J5" si="1">H5/I5</f>
        <v>0.66666666666666663</v>
      </c>
      <c r="M5" s="3" t="e">
        <f>K5/L5</f>
        <v>#DIV/0!</v>
      </c>
      <c r="O5" s="1">
        <v>3</v>
      </c>
      <c r="P5" s="1">
        <f>N5+O5</f>
        <v>3</v>
      </c>
      <c r="S5" s="1">
        <v>1</v>
      </c>
      <c r="T5" s="1">
        <v>1</v>
      </c>
      <c r="V5" s="1">
        <f>D5+E5+H5+K5+P5+Q5+R5+S5+U5</f>
        <v>12</v>
      </c>
      <c r="W5" s="1">
        <f t="shared" ref="W5" si="2">F5-E5+I5-H5+L5-K5+T5</f>
        <v>3</v>
      </c>
      <c r="X5" s="1">
        <f t="shared" ref="X5" si="3">V5-W5</f>
        <v>9</v>
      </c>
      <c r="Y5" s="2">
        <f t="shared" ref="Y5" si="4">X5/V5</f>
        <v>0.75</v>
      </c>
    </row>
    <row r="6" spans="1:25" x14ac:dyDescent="0.2">
      <c r="A6" t="s">
        <v>32</v>
      </c>
      <c r="C6" s="1"/>
      <c r="D6" s="1">
        <v>11</v>
      </c>
      <c r="E6" s="1">
        <v>1</v>
      </c>
      <c r="F6" s="1">
        <v>1</v>
      </c>
      <c r="G6" s="2"/>
      <c r="H6" s="1">
        <v>3</v>
      </c>
      <c r="I6" s="1">
        <v>10</v>
      </c>
      <c r="J6" s="2"/>
      <c r="M6" s="2"/>
      <c r="N6" s="1">
        <v>1</v>
      </c>
      <c r="O6" s="1">
        <v>9</v>
      </c>
      <c r="P6" s="1">
        <f t="shared" ref="P6:P16" si="5">N6+O6</f>
        <v>10</v>
      </c>
      <c r="Q6" s="1">
        <v>2</v>
      </c>
      <c r="S6" s="1">
        <v>3</v>
      </c>
      <c r="T6" s="1">
        <v>1</v>
      </c>
      <c r="V6" s="1">
        <f t="shared" ref="V6:V16" si="6">D6+E6+H6+K6+P6+Q6+R6+S6+U6</f>
        <v>30</v>
      </c>
      <c r="W6" s="1">
        <f t="shared" ref="W6:W16" si="7">F6-E6+I6-H6+L6-K6+T6</f>
        <v>8</v>
      </c>
      <c r="X6" s="1">
        <f t="shared" ref="X6:X16" si="8">V6-W6</f>
        <v>22</v>
      </c>
      <c r="Y6" s="2">
        <f t="shared" ref="Y6:Y16" si="9">X6/V6</f>
        <v>0.73333333333333328</v>
      </c>
    </row>
    <row r="7" spans="1:25" x14ac:dyDescent="0.2">
      <c r="A7" t="s">
        <v>29</v>
      </c>
      <c r="C7" s="1"/>
      <c r="D7" s="1">
        <v>29</v>
      </c>
      <c r="E7" s="1">
        <v>4</v>
      </c>
      <c r="F7" s="1">
        <v>8</v>
      </c>
      <c r="G7" s="2"/>
      <c r="H7" s="1">
        <v>5</v>
      </c>
      <c r="I7" s="1">
        <v>12</v>
      </c>
      <c r="J7" s="2"/>
      <c r="K7" s="1">
        <v>6</v>
      </c>
      <c r="L7" s="1">
        <v>6</v>
      </c>
      <c r="M7" s="3"/>
      <c r="N7" s="1">
        <v>3</v>
      </c>
      <c r="O7" s="1">
        <v>10</v>
      </c>
      <c r="P7" s="1">
        <f t="shared" si="5"/>
        <v>13</v>
      </c>
      <c r="Q7" s="1">
        <v>2</v>
      </c>
      <c r="S7" s="1">
        <v>1</v>
      </c>
      <c r="T7" s="1">
        <v>3</v>
      </c>
      <c r="V7" s="1">
        <f t="shared" si="6"/>
        <v>60</v>
      </c>
      <c r="W7" s="1">
        <f t="shared" si="7"/>
        <v>14</v>
      </c>
      <c r="X7" s="1">
        <f t="shared" si="8"/>
        <v>46</v>
      </c>
      <c r="Y7" s="2">
        <f t="shared" si="9"/>
        <v>0.76666666666666672</v>
      </c>
    </row>
    <row r="8" spans="1:25" x14ac:dyDescent="0.2">
      <c r="A8" t="s">
        <v>33</v>
      </c>
      <c r="C8" s="1"/>
      <c r="D8" s="1">
        <v>4</v>
      </c>
      <c r="E8" s="1">
        <v>2</v>
      </c>
      <c r="F8" s="1">
        <v>5</v>
      </c>
      <c r="G8" s="2"/>
      <c r="J8" s="2"/>
      <c r="M8" s="3"/>
      <c r="O8" s="1">
        <v>3</v>
      </c>
      <c r="P8" s="1">
        <f t="shared" si="5"/>
        <v>3</v>
      </c>
      <c r="T8" s="1">
        <v>3</v>
      </c>
      <c r="V8" s="1">
        <f t="shared" si="6"/>
        <v>9</v>
      </c>
      <c r="W8" s="1">
        <f t="shared" si="7"/>
        <v>6</v>
      </c>
      <c r="X8" s="1">
        <f t="shared" si="8"/>
        <v>3</v>
      </c>
      <c r="Y8" s="2">
        <f t="shared" si="9"/>
        <v>0.33333333333333331</v>
      </c>
    </row>
    <row r="9" spans="1:25" x14ac:dyDescent="0.2">
      <c r="A9" t="s">
        <v>34</v>
      </c>
      <c r="C9" s="1"/>
      <c r="D9" s="1">
        <v>10</v>
      </c>
      <c r="E9" s="1">
        <v>5</v>
      </c>
      <c r="F9" s="1">
        <v>8</v>
      </c>
      <c r="G9" s="2"/>
      <c r="H9" s="1">
        <v>0</v>
      </c>
      <c r="I9" s="1">
        <v>1</v>
      </c>
      <c r="J9" s="2"/>
      <c r="K9" s="1">
        <v>0</v>
      </c>
      <c r="L9" s="1">
        <v>1</v>
      </c>
      <c r="M9" s="3"/>
      <c r="N9" s="1">
        <v>1</v>
      </c>
      <c r="O9" s="1">
        <v>2</v>
      </c>
      <c r="P9" s="1">
        <f t="shared" si="5"/>
        <v>3</v>
      </c>
      <c r="Q9" s="1">
        <v>3</v>
      </c>
      <c r="R9" s="1">
        <v>1</v>
      </c>
      <c r="V9" s="1">
        <f t="shared" si="6"/>
        <v>22</v>
      </c>
      <c r="W9" s="1">
        <f t="shared" si="7"/>
        <v>5</v>
      </c>
      <c r="X9" s="1">
        <f t="shared" si="8"/>
        <v>17</v>
      </c>
      <c r="Y9" s="2">
        <f t="shared" si="9"/>
        <v>0.77272727272727271</v>
      </c>
    </row>
    <row r="10" spans="1:25" x14ac:dyDescent="0.2">
      <c r="A10" t="s">
        <v>30</v>
      </c>
      <c r="C10" s="1"/>
      <c r="D10" s="1">
        <v>8</v>
      </c>
      <c r="E10" s="1">
        <v>1</v>
      </c>
      <c r="F10" s="1">
        <v>1</v>
      </c>
      <c r="G10" s="2"/>
      <c r="H10" s="1">
        <v>2</v>
      </c>
      <c r="I10" s="1">
        <v>5</v>
      </c>
      <c r="J10" s="2"/>
      <c r="M10" s="3"/>
      <c r="N10" s="1">
        <v>1</v>
      </c>
      <c r="O10" s="1">
        <v>4</v>
      </c>
      <c r="P10" s="1">
        <f t="shared" si="5"/>
        <v>5</v>
      </c>
      <c r="Q10" s="1">
        <v>12</v>
      </c>
      <c r="T10" s="1">
        <v>5</v>
      </c>
      <c r="V10" s="1">
        <f t="shared" si="6"/>
        <v>28</v>
      </c>
      <c r="W10" s="1">
        <f t="shared" si="7"/>
        <v>8</v>
      </c>
      <c r="X10" s="1">
        <f t="shared" si="8"/>
        <v>20</v>
      </c>
      <c r="Y10" s="2">
        <f t="shared" si="9"/>
        <v>0.7142857142857143</v>
      </c>
    </row>
    <row r="11" spans="1:25" x14ac:dyDescent="0.2">
      <c r="A11" t="s">
        <v>36</v>
      </c>
      <c r="C11" s="1"/>
      <c r="D11" s="1">
        <v>5</v>
      </c>
      <c r="E11" s="1">
        <v>1</v>
      </c>
      <c r="F11" s="1">
        <v>1</v>
      </c>
      <c r="G11" s="2"/>
      <c r="H11" s="1">
        <v>1</v>
      </c>
      <c r="I11" s="1">
        <v>4</v>
      </c>
      <c r="J11" s="2"/>
      <c r="M11" s="2"/>
      <c r="O11" s="1">
        <v>1</v>
      </c>
      <c r="P11" s="1">
        <f t="shared" si="5"/>
        <v>1</v>
      </c>
      <c r="T11" s="1">
        <v>1</v>
      </c>
      <c r="V11" s="1">
        <f t="shared" si="6"/>
        <v>8</v>
      </c>
      <c r="W11" s="1">
        <f t="shared" si="7"/>
        <v>4</v>
      </c>
      <c r="X11" s="1">
        <f t="shared" si="8"/>
        <v>4</v>
      </c>
      <c r="Y11" s="2">
        <f t="shared" si="9"/>
        <v>0.5</v>
      </c>
    </row>
    <row r="12" spans="1:25" x14ac:dyDescent="0.2">
      <c r="A12" t="s">
        <v>31</v>
      </c>
      <c r="C12" s="1"/>
      <c r="D12" s="1">
        <v>7</v>
      </c>
      <c r="E12" s="1">
        <v>2</v>
      </c>
      <c r="F12" s="1">
        <v>3</v>
      </c>
      <c r="G12" s="2"/>
      <c r="H12" s="1">
        <v>1</v>
      </c>
      <c r="I12" s="1">
        <v>3</v>
      </c>
      <c r="J12" s="2"/>
      <c r="M12" s="3"/>
      <c r="N12" s="1">
        <v>1</v>
      </c>
      <c r="O12" s="1">
        <v>1</v>
      </c>
      <c r="P12" s="1">
        <f t="shared" si="5"/>
        <v>2</v>
      </c>
      <c r="Q12" s="1">
        <v>2</v>
      </c>
      <c r="S12" s="1">
        <v>2</v>
      </c>
      <c r="T12" s="1">
        <v>2</v>
      </c>
      <c r="V12" s="1">
        <f t="shared" si="6"/>
        <v>16</v>
      </c>
      <c r="W12" s="1">
        <f t="shared" si="7"/>
        <v>5</v>
      </c>
      <c r="X12" s="1">
        <f t="shared" si="8"/>
        <v>11</v>
      </c>
      <c r="Y12" s="2">
        <f t="shared" si="9"/>
        <v>0.6875</v>
      </c>
    </row>
    <row r="13" spans="1:25" x14ac:dyDescent="0.2">
      <c r="A13" t="s">
        <v>35</v>
      </c>
      <c r="C13" s="1"/>
      <c r="D13" s="1">
        <v>4</v>
      </c>
      <c r="E13" s="1">
        <v>2</v>
      </c>
      <c r="F13" s="1">
        <v>3</v>
      </c>
      <c r="G13" s="2"/>
      <c r="H13" s="1">
        <v>0</v>
      </c>
      <c r="I13" s="1">
        <v>2</v>
      </c>
      <c r="J13" s="2"/>
      <c r="M13" s="3"/>
      <c r="N13" s="1">
        <v>3</v>
      </c>
      <c r="O13" s="1">
        <v>6</v>
      </c>
      <c r="P13" s="1">
        <f t="shared" si="5"/>
        <v>9</v>
      </c>
      <c r="Q13" s="1">
        <v>5</v>
      </c>
      <c r="S13" s="1">
        <v>1</v>
      </c>
      <c r="T13" s="1">
        <v>1</v>
      </c>
      <c r="V13" s="1">
        <f t="shared" si="6"/>
        <v>21</v>
      </c>
      <c r="W13" s="1">
        <f t="shared" si="7"/>
        <v>4</v>
      </c>
      <c r="X13" s="1">
        <f t="shared" si="8"/>
        <v>17</v>
      </c>
      <c r="Y13" s="2">
        <f t="shared" si="9"/>
        <v>0.80952380952380953</v>
      </c>
    </row>
    <row r="14" spans="1:25" x14ac:dyDescent="0.2">
      <c r="A14" t="s">
        <v>39</v>
      </c>
      <c r="C14" s="1"/>
      <c r="D14" s="1">
        <v>6</v>
      </c>
      <c r="G14" s="2"/>
      <c r="H14" s="1">
        <v>2</v>
      </c>
      <c r="I14" s="1">
        <v>2</v>
      </c>
      <c r="J14" s="2"/>
      <c r="K14" s="1">
        <v>0</v>
      </c>
      <c r="L14" s="1">
        <v>1</v>
      </c>
      <c r="M14" s="2"/>
      <c r="N14" s="1">
        <v>1</v>
      </c>
      <c r="O14" s="1">
        <v>1</v>
      </c>
      <c r="P14" s="1">
        <f t="shared" si="5"/>
        <v>2</v>
      </c>
      <c r="Q14" s="1">
        <v>1</v>
      </c>
      <c r="V14" s="1">
        <f t="shared" si="6"/>
        <v>11</v>
      </c>
      <c r="W14" s="1">
        <f t="shared" si="7"/>
        <v>1</v>
      </c>
      <c r="X14" s="1">
        <f t="shared" si="8"/>
        <v>10</v>
      </c>
      <c r="Y14" s="2">
        <f t="shared" si="9"/>
        <v>0.90909090909090906</v>
      </c>
    </row>
    <row r="15" spans="1:25" x14ac:dyDescent="0.2">
      <c r="A15" t="s">
        <v>38</v>
      </c>
      <c r="C15" s="1"/>
      <c r="D15" s="1">
        <v>7</v>
      </c>
      <c r="E15" s="1">
        <v>3</v>
      </c>
      <c r="F15" s="1">
        <v>5</v>
      </c>
      <c r="G15" s="2"/>
      <c r="J15" s="2"/>
      <c r="K15" s="1">
        <v>1</v>
      </c>
      <c r="L15" s="1">
        <v>2</v>
      </c>
      <c r="M15" s="2"/>
      <c r="N15" s="1">
        <v>5</v>
      </c>
      <c r="O15" s="1">
        <v>1</v>
      </c>
      <c r="P15" s="1">
        <f t="shared" si="5"/>
        <v>6</v>
      </c>
      <c r="Q15" s="1">
        <v>2</v>
      </c>
      <c r="S15" s="1">
        <v>1</v>
      </c>
      <c r="V15" s="1">
        <f t="shared" si="6"/>
        <v>20</v>
      </c>
      <c r="W15" s="1">
        <f t="shared" si="7"/>
        <v>3</v>
      </c>
      <c r="X15" s="1">
        <f t="shared" si="8"/>
        <v>17</v>
      </c>
      <c r="Y15" s="2">
        <f t="shared" si="9"/>
        <v>0.85</v>
      </c>
    </row>
    <row r="16" spans="1:25" x14ac:dyDescent="0.2">
      <c r="A16" t="s">
        <v>42</v>
      </c>
      <c r="C16" s="1"/>
      <c r="D16" s="1">
        <v>0</v>
      </c>
      <c r="E16" s="1">
        <v>0</v>
      </c>
      <c r="F16" s="1">
        <v>1</v>
      </c>
      <c r="G16" s="2"/>
      <c r="H16" s="1">
        <v>0</v>
      </c>
      <c r="I16" s="1">
        <v>2</v>
      </c>
      <c r="J16" s="2"/>
      <c r="M16" s="2"/>
      <c r="N16" s="1">
        <v>1</v>
      </c>
      <c r="O16" s="1">
        <v>1</v>
      </c>
      <c r="P16" s="1">
        <f t="shared" si="5"/>
        <v>2</v>
      </c>
      <c r="T16" s="1">
        <v>1</v>
      </c>
      <c r="V16" s="1">
        <f t="shared" si="6"/>
        <v>2</v>
      </c>
      <c r="W16" s="1">
        <f t="shared" si="7"/>
        <v>4</v>
      </c>
      <c r="X16" s="1">
        <f t="shared" si="8"/>
        <v>-2</v>
      </c>
      <c r="Y16" s="2">
        <f t="shared" si="9"/>
        <v>-1</v>
      </c>
    </row>
    <row r="17" spans="1:25" x14ac:dyDescent="0.2">
      <c r="A17" t="s">
        <v>46</v>
      </c>
      <c r="C17" s="1"/>
      <c r="D17" s="1">
        <v>0</v>
      </c>
      <c r="G17" s="2"/>
      <c r="H17" s="1">
        <v>0</v>
      </c>
      <c r="I17" s="1">
        <v>1</v>
      </c>
      <c r="J17" s="2"/>
      <c r="M17" s="2"/>
      <c r="O17" s="1">
        <v>1</v>
      </c>
      <c r="Y17" s="2"/>
    </row>
    <row r="18" spans="1:25" x14ac:dyDescent="0.2">
      <c r="A18" t="s">
        <v>43</v>
      </c>
      <c r="C18" s="1"/>
      <c r="D18" s="1">
        <v>0</v>
      </c>
      <c r="G18" s="2"/>
      <c r="J18" s="2"/>
      <c r="M18" s="2"/>
      <c r="Y18" s="2"/>
    </row>
    <row r="19" spans="1:25" x14ac:dyDescent="0.2">
      <c r="A19" t="s">
        <v>44</v>
      </c>
      <c r="C19" s="1"/>
      <c r="D19" s="1">
        <v>0</v>
      </c>
      <c r="G19" s="2"/>
      <c r="H19" s="1">
        <v>0</v>
      </c>
      <c r="I19" s="1">
        <v>1</v>
      </c>
      <c r="J19" s="2"/>
      <c r="M19" s="2"/>
      <c r="R19" s="1">
        <v>1</v>
      </c>
      <c r="Y19" s="2"/>
    </row>
    <row r="20" spans="1:25" x14ac:dyDescent="0.2">
      <c r="A20" s="5" t="s">
        <v>45</v>
      </c>
      <c r="B20" s="9"/>
      <c r="C20" s="6"/>
      <c r="D20" s="6">
        <v>0</v>
      </c>
      <c r="E20" s="6"/>
      <c r="F20" s="6"/>
      <c r="G20" s="7"/>
      <c r="H20" s="6"/>
      <c r="I20" s="6"/>
      <c r="J20" s="7"/>
      <c r="K20" s="6"/>
      <c r="L20" s="6"/>
      <c r="M20" s="7"/>
      <c r="N20" s="6"/>
      <c r="O20" s="6">
        <v>1</v>
      </c>
      <c r="P20" s="6"/>
      <c r="Q20" s="6"/>
      <c r="R20" s="6"/>
      <c r="S20" s="6"/>
      <c r="T20" s="6"/>
      <c r="U20" s="6"/>
      <c r="V20" s="6"/>
      <c r="W20" s="6"/>
      <c r="X20" s="6"/>
      <c r="Y20" s="7"/>
    </row>
    <row r="21" spans="1:25" x14ac:dyDescent="0.2">
      <c r="G21" s="2"/>
      <c r="J21" s="3"/>
      <c r="M21" s="4"/>
      <c r="Y21" s="2"/>
    </row>
    <row r="22" spans="1:25" x14ac:dyDescent="0.2">
      <c r="A22" t="s">
        <v>28</v>
      </c>
      <c r="B22" s="1">
        <v>1</v>
      </c>
      <c r="D22" s="1">
        <f>SUM(D5:D20)</f>
        <v>97</v>
      </c>
      <c r="E22" s="1">
        <f>SUM(E5:E20)</f>
        <v>21</v>
      </c>
      <c r="F22" s="1">
        <f>SUM(F5:F20)</f>
        <v>37</v>
      </c>
      <c r="G22" s="2">
        <f t="shared" ref="G22" si="10">E22/F22</f>
        <v>0.56756756756756754</v>
      </c>
      <c r="H22" s="1">
        <f>SUM(H5:H20)</f>
        <v>16</v>
      </c>
      <c r="I22" s="1">
        <f>SUM(I5:I20)</f>
        <v>46</v>
      </c>
      <c r="J22" s="2">
        <f t="shared" ref="J22" si="11">H22/I22</f>
        <v>0.34782608695652173</v>
      </c>
      <c r="K22" s="1">
        <f>SUM(K5:K20)</f>
        <v>7</v>
      </c>
      <c r="L22" s="1">
        <f>SUM(L5:L20)</f>
        <v>10</v>
      </c>
      <c r="M22" s="3">
        <f>K22/L22</f>
        <v>0.7</v>
      </c>
      <c r="N22" s="1">
        <f t="shared" ref="N22:U22" si="12">SUM(N5:N20)</f>
        <v>17</v>
      </c>
      <c r="O22" s="1">
        <f t="shared" si="12"/>
        <v>44</v>
      </c>
      <c r="P22" s="1">
        <f t="shared" si="12"/>
        <v>59</v>
      </c>
      <c r="Q22" s="1">
        <f t="shared" si="12"/>
        <v>29</v>
      </c>
      <c r="R22" s="1">
        <f t="shared" si="12"/>
        <v>2</v>
      </c>
      <c r="S22" s="1">
        <f t="shared" si="12"/>
        <v>9</v>
      </c>
      <c r="T22" s="1">
        <f t="shared" si="12"/>
        <v>18</v>
      </c>
      <c r="U22" s="1">
        <f t="shared" si="12"/>
        <v>0</v>
      </c>
      <c r="V22" s="1">
        <f t="shared" ref="V22" si="13">D22+E22+H22+K22+P22+Q22+R22+S22+U22</f>
        <v>240</v>
      </c>
      <c r="W22" s="1">
        <f t="shared" ref="W22" si="14">F22-E22+I22-H22+L22-K22+T22</f>
        <v>67</v>
      </c>
      <c r="X22" s="1">
        <f t="shared" ref="X22" si="15">V22-W22</f>
        <v>173</v>
      </c>
      <c r="Y22" s="8">
        <f t="shared" ref="Y22" si="16">X22/V22</f>
        <v>0.72083333333333333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2025-12-07T02:09:45Z</dcterms:modified>
</cp:coreProperties>
</file>