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folder 2025-26/"/>
    </mc:Choice>
  </mc:AlternateContent>
  <xr:revisionPtr revIDLastSave="0" documentId="13_ncr:1_{CF70CB4C-6C85-AB42-BCCE-6BCF8BFD5E6E}" xr6:coauthVersionLast="47" xr6:coauthVersionMax="47" xr10:uidLastSave="{00000000-0000-0000-0000-000000000000}"/>
  <bookViews>
    <workbookView xWindow="400" yWindow="338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V11" i="1" s="1"/>
  <c r="J9" i="1"/>
  <c r="G9" i="1"/>
  <c r="M7" i="1"/>
  <c r="M6" i="1"/>
  <c r="J6" i="1"/>
  <c r="G6" i="1"/>
  <c r="W11" i="1"/>
  <c r="J11" i="1"/>
  <c r="W9" i="1"/>
  <c r="P9" i="1"/>
  <c r="V9" i="1" s="1"/>
  <c r="M9" i="1"/>
  <c r="M8" i="1"/>
  <c r="W6" i="1"/>
  <c r="P6" i="1"/>
  <c r="V6" i="1" s="1"/>
  <c r="X11" i="1" l="1"/>
  <c r="X9" i="1"/>
  <c r="X6" i="1"/>
  <c r="M12" i="1"/>
  <c r="M10" i="1"/>
  <c r="P5" i="1"/>
  <c r="V5" i="1" s="1"/>
  <c r="J5" i="1"/>
  <c r="G5" i="1"/>
  <c r="P13" i="1"/>
  <c r="V13" i="1" s="1"/>
  <c r="M13" i="1"/>
  <c r="J13" i="1"/>
  <c r="G13" i="1"/>
  <c r="G12" i="1"/>
  <c r="G10" i="1"/>
  <c r="G8" i="1"/>
  <c r="G7" i="1"/>
  <c r="J12" i="1"/>
  <c r="J10" i="1"/>
  <c r="J8" i="1"/>
  <c r="J7" i="1"/>
  <c r="W13" i="1"/>
  <c r="W12" i="1"/>
  <c r="W10" i="1"/>
  <c r="W8" i="1"/>
  <c r="W7" i="1"/>
  <c r="P12" i="1"/>
  <c r="V12" i="1" s="1"/>
  <c r="P10" i="1"/>
  <c r="V10" i="1" s="1"/>
  <c r="P8" i="1"/>
  <c r="V8" i="1" s="1"/>
  <c r="P7" i="1"/>
  <c r="V7" i="1" s="1"/>
  <c r="W5" i="1"/>
  <c r="X10" i="1" l="1"/>
  <c r="X8" i="1"/>
  <c r="X7" i="1"/>
  <c r="X5" i="1"/>
  <c r="X13" i="1"/>
  <c r="X12" i="1"/>
  <c r="Y12" i="1" l="1"/>
  <c r="Y7" i="1"/>
  <c r="Y8" i="1"/>
  <c r="Y13" i="1"/>
  <c r="Y5" i="1"/>
  <c r="Y11" i="1"/>
  <c r="Y10" i="1"/>
  <c r="Y9" i="1"/>
  <c r="Y6" i="1"/>
  <c r="F17" i="1" l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<sst xmlns="http://schemas.openxmlformats.org/spreadsheetml/2006/main" count="41" uniqueCount="40">
  <si>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</si>
  <si>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</si>
  <si>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</si>
  <si>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</si>
  <si>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</si>
  <si>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</si>
  <si>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</si>
  <si>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</si>
  <si>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</si>
  <si>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</si>
  <si>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</si>
  <si>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</si>
  <si>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</si>
  <si>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</si>
  <si>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</si>
  <si>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</si>
  <si>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</si>
  <si>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</si>
  <si>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</si>
  <si>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</si>
  <si>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</si>
  <si>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</si>
  <si>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</si>
  <si>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</si>
  <si>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</si>
  <si>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</si>
  <si>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</si>
  <si>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</si>
  <si>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</si>
  <si>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</si>
  <si>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</si>
  <si>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</si>
  <si>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</si>
  <si>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</si>
  <si>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Atticus Richmond</t>
  </si>
  <si>
    <t>Timmy Bolin</t>
  </si>
  <si>
    <t>Kabir Narisamhan</t>
  </si>
  <si>
    <t>Jordan Smith</t>
  </si>
  <si>
    <t>Newman 90 Darrow 76</t>
  </si>
  <si>
    <t>Newman vs Darrow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</si>
</sst>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U11" sqref="U11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6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39</v>
      </c>
    </row>
    <row r="3" spans="1:25" x14ac:dyDescent="0.2">
      <c r="A3" t="s">
        <v>38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37</v>
      </c>
      <c r="C5" s="1"/>
      <c r="D5" s="1">
        <v>0</v>
      </c>
      <c r="G5" s="2" t="e">
        <f t="shared" ref="G5:G13" si="0">E5/F5</f>
        <v>#DIV/0!</v>
      </c>
      <c r="H5" s="1">
        <v>0</v>
      </c>
      <c r="I5" s="1">
        <v>2</v>
      </c>
      <c r="J5" s="2">
        <f t="shared" ref="J5:J13" si="1">H5/I5</f>
        <v>0</v>
      </c>
      <c r="M5" s="2"/>
      <c r="P5" s="1">
        <f>N5+O5</f>
        <v>0</v>
      </c>
      <c r="S5" s="1">
        <v>1</v>
      </c>
      <c r="T5" s="1">
        <v>0</v>
      </c>
      <c r="V5" s="1">
        <f>D5+E5+H5+K5+P5+Q5+R5+S5+U5</f>
        <v>1</v>
      </c>
      <c r="W5" s="1">
        <f t="shared" ref="W5:W13" si="2">F5-E5+I5-H5+L5-K5+T5</f>
        <v>2</v>
      </c>
      <c r="X5" s="1">
        <f t="shared" ref="X5:X13" si="3">V5-W5</f>
        <v>-1</v>
      </c>
      <c r="Y5" s="2">
        <f t="shared" ref="Y5:Y13" si="4">X5/V5</f>
        <v>-1</v>
      </c>
    </row>
    <row r="6" spans="1:25" x14ac:dyDescent="0.2">
      <c r="A6" t="s">
        <v>32</v>
      </c>
      <c r="C6" s="1"/>
      <c r="D6" s="1">
        <v>19</v>
      </c>
      <c r="E6" s="1">
        <v>4</v>
      </c>
      <c r="F6" s="1">
        <v>6</v>
      </c>
      <c r="G6" s="2">
        <f t="shared" si="0"/>
        <v>0.66666666666666663</v>
      </c>
      <c r="H6" s="1">
        <v>3</v>
      </c>
      <c r="I6" s="1">
        <v>10</v>
      </c>
      <c r="J6" s="2">
        <f t="shared" si="1"/>
        <v>0.3</v>
      </c>
      <c r="K6" s="1">
        <v>2</v>
      </c>
      <c r="L6" s="1">
        <v>2</v>
      </c>
      <c r="M6" s="3">
        <f>K6/L6</f>
        <v>1</v>
      </c>
      <c r="N6" s="1">
        <v>3</v>
      </c>
      <c r="O6" s="1">
        <v>5</v>
      </c>
      <c r="P6" s="1">
        <f>N6+O6</f>
        <v>8</v>
      </c>
      <c r="Q6" s="1">
        <v>2</v>
      </c>
      <c r="S6" s="1">
        <v>3</v>
      </c>
      <c r="T6" s="1">
        <v>3</v>
      </c>
      <c r="V6" s="1">
        <f>D6+E6+H6+K6+P6+Q6+R6+S6+U6</f>
        <v>41</v>
      </c>
      <c r="W6" s="1">
        <f t="shared" ref="W6" si="5">F6-E6+I6-H6+L6-K6+T6</f>
        <v>12</v>
      </c>
      <c r="X6" s="1">
        <f t="shared" ref="X6" si="6">V6-W6</f>
        <v>29</v>
      </c>
      <c r="Y6" s="2">
        <f t="shared" si="4"/>
        <v>0.70731707317073167</v>
      </c>
    </row>
    <row r="7" spans="1:25" x14ac:dyDescent="0.2">
      <c r="A7" t="s">
        <v>29</v>
      </c>
      <c r="C7" s="1"/>
      <c r="D7" s="1">
        <v>13</v>
      </c>
      <c r="E7" s="1">
        <v>6</v>
      </c>
      <c r="F7" s="1">
        <v>7</v>
      </c>
      <c r="G7" s="2">
        <f t="shared" si="0"/>
        <v>0.8571428571428571</v>
      </c>
      <c r="H7" s="1">
        <v>0</v>
      </c>
      <c r="I7" s="1">
        <v>3</v>
      </c>
      <c r="J7" s="2">
        <f t="shared" si="1"/>
        <v>0</v>
      </c>
      <c r="K7" s="1">
        <v>3</v>
      </c>
      <c r="L7" s="1">
        <v>4</v>
      </c>
      <c r="M7" s="3">
        <f>K7/L7</f>
        <v>0.75</v>
      </c>
      <c r="N7" s="1">
        <v>1</v>
      </c>
      <c r="O7" s="1">
        <v>4</v>
      </c>
      <c r="P7" s="1">
        <f t="shared" ref="P7:P13" si="7">N7+O7</f>
        <v>5</v>
      </c>
      <c r="Q7" s="1">
        <v>3</v>
      </c>
      <c r="R7" s="1">
        <v>1</v>
      </c>
      <c r="S7" s="1">
        <v>2</v>
      </c>
      <c r="T7" s="1">
        <v>1</v>
      </c>
      <c r="V7" s="1">
        <f t="shared" ref="V7:V13" si="8">D7+E7+H7+K7+P7+Q7+R7+S7+U7</f>
        <v>33</v>
      </c>
      <c r="W7" s="1">
        <f t="shared" si="2"/>
        <v>6</v>
      </c>
      <c r="X7" s="1">
        <f t="shared" si="3"/>
        <v>27</v>
      </c>
      <c r="Y7" s="2">
        <f t="shared" si="4"/>
        <v>0.81818181818181823</v>
      </c>
    </row>
    <row r="8" spans="1:25" x14ac:dyDescent="0.2">
      <c r="A8" t="s">
        <v>33</v>
      </c>
      <c r="C8" s="1"/>
      <c r="D8" s="1">
        <v>16</v>
      </c>
      <c r="E8" s="1">
        <v>4</v>
      </c>
      <c r="F8" s="1">
        <v>7</v>
      </c>
      <c r="G8" s="2">
        <f t="shared" si="0"/>
        <v>0.5714285714285714</v>
      </c>
      <c r="H8" s="1">
        <v>1</v>
      </c>
      <c r="I8" s="1">
        <v>4</v>
      </c>
      <c r="J8" s="2">
        <f t="shared" si="1"/>
        <v>0.25</v>
      </c>
      <c r="K8" s="1">
        <v>5</v>
      </c>
      <c r="L8" s="1">
        <v>8</v>
      </c>
      <c r="M8" s="3">
        <f>K8/L8</f>
        <v>0.625</v>
      </c>
      <c r="N8" s="1">
        <v>1</v>
      </c>
      <c r="O8" s="1">
        <v>6</v>
      </c>
      <c r="P8" s="1">
        <f t="shared" si="7"/>
        <v>7</v>
      </c>
      <c r="Q8" s="1">
        <v>5</v>
      </c>
      <c r="T8" s="1">
        <v>2</v>
      </c>
      <c r="V8" s="1">
        <f t="shared" si="8"/>
        <v>38</v>
      </c>
      <c r="W8" s="1">
        <f t="shared" si="2"/>
        <v>11</v>
      </c>
      <c r="X8" s="1">
        <f t="shared" si="3"/>
        <v>27</v>
      </c>
      <c r="Y8" s="2">
        <f t="shared" si="4"/>
        <v>0.71052631578947367</v>
      </c>
    </row>
    <row r="9" spans="1:25" x14ac:dyDescent="0.2">
      <c r="A9" t="s">
        <v>34</v>
      </c>
      <c r="C9" s="1"/>
      <c r="D9" s="1">
        <v>15</v>
      </c>
      <c r="E9" s="1">
        <v>3</v>
      </c>
      <c r="F9" s="1">
        <v>4</v>
      </c>
      <c r="G9" s="2">
        <f t="shared" si="0"/>
        <v>0.75</v>
      </c>
      <c r="H9" s="1">
        <v>2</v>
      </c>
      <c r="I9" s="1">
        <v>5</v>
      </c>
      <c r="J9" s="2">
        <f t="shared" si="1"/>
        <v>0.4</v>
      </c>
      <c r="K9" s="1">
        <v>3</v>
      </c>
      <c r="L9" s="1">
        <v>5</v>
      </c>
      <c r="M9" s="3">
        <f>K9/L9</f>
        <v>0.6</v>
      </c>
      <c r="N9" s="1">
        <v>4</v>
      </c>
      <c r="O9" s="1">
        <v>7</v>
      </c>
      <c r="P9" s="1">
        <f t="shared" si="7"/>
        <v>11</v>
      </c>
      <c r="Q9" s="1">
        <v>3</v>
      </c>
      <c r="V9" s="1">
        <f t="shared" ref="V9" si="9">D9+E9+H9+K9+P9+Q9+R9+S9+U9</f>
        <v>37</v>
      </c>
      <c r="W9" s="1">
        <f t="shared" ref="W9" si="10">F9-E9+I9-H9+L9-K9+T9</f>
        <v>6</v>
      </c>
      <c r="X9" s="1">
        <f t="shared" ref="X9" si="11">V9-W9</f>
        <v>31</v>
      </c>
      <c r="Y9" s="2">
        <f t="shared" si="4"/>
        <v>0.83783783783783783</v>
      </c>
    </row>
    <row r="10" spans="1:25" x14ac:dyDescent="0.2">
      <c r="A10" t="s">
        <v>30</v>
      </c>
      <c r="C10" s="1"/>
      <c r="D10" s="1">
        <v>17</v>
      </c>
      <c r="E10" s="1">
        <v>3</v>
      </c>
      <c r="F10" s="1">
        <v>4</v>
      </c>
      <c r="G10" s="2">
        <f t="shared" si="0"/>
        <v>0.75</v>
      </c>
      <c r="H10" s="1">
        <v>3</v>
      </c>
      <c r="I10" s="1">
        <v>6</v>
      </c>
      <c r="J10" s="2">
        <f t="shared" si="1"/>
        <v>0.5</v>
      </c>
      <c r="K10" s="1">
        <v>2</v>
      </c>
      <c r="L10" s="1">
        <v>4</v>
      </c>
      <c r="M10" s="3">
        <f>K10/L10</f>
        <v>0.5</v>
      </c>
      <c r="O10" s="1">
        <v>2</v>
      </c>
      <c r="P10" s="1">
        <f t="shared" si="7"/>
        <v>2</v>
      </c>
      <c r="Q10" s="1">
        <v>8</v>
      </c>
      <c r="S10" s="1">
        <v>3</v>
      </c>
      <c r="T10" s="1">
        <v>5</v>
      </c>
      <c r="V10" s="1">
        <f t="shared" si="8"/>
        <v>38</v>
      </c>
      <c r="W10" s="1">
        <f t="shared" si="2"/>
        <v>11</v>
      </c>
      <c r="X10" s="1">
        <f t="shared" si="3"/>
        <v>27</v>
      </c>
      <c r="Y10" s="2">
        <f t="shared" si="4"/>
        <v>0.71052631578947367</v>
      </c>
    </row>
    <row r="11" spans="1:25" x14ac:dyDescent="0.2">
      <c r="A11" t="s">
        <v>36</v>
      </c>
      <c r="C11" s="1"/>
      <c r="D11" s="1">
        <v>0</v>
      </c>
      <c r="E11" s="1">
        <v>0</v>
      </c>
      <c r="F11" s="1">
        <v>0</v>
      </c>
      <c r="G11" s="2"/>
      <c r="H11" s="1">
        <v>0</v>
      </c>
      <c r="I11" s="1">
        <v>2</v>
      </c>
      <c r="J11" s="2">
        <f t="shared" si="1"/>
        <v>0</v>
      </c>
      <c r="M11" s="2"/>
      <c r="O11" s="1">
        <v>1</v>
      </c>
      <c r="P11" s="1">
        <f t="shared" si="7"/>
        <v>1</v>
      </c>
      <c r="T11" s="1">
        <v>0</v>
      </c>
      <c r="V11" s="1">
        <f t="shared" ref="V11" si="12">D11+E11+H11+K11+P11+Q11+R11+S11+U11</f>
        <v>1</v>
      </c>
      <c r="W11" s="1">
        <f t="shared" ref="W11" si="13">F11-E11+I11-H11+L11-K11+T11</f>
        <v>2</v>
      </c>
      <c r="X11" s="1">
        <f t="shared" ref="X11" si="14">V11-W11</f>
        <v>-1</v>
      </c>
      <c r="Y11" s="2">
        <f t="shared" si="4"/>
        <v>-1</v>
      </c>
    </row>
    <row r="12" spans="1:25" x14ac:dyDescent="0.2">
      <c r="A12" t="s">
        <v>31</v>
      </c>
      <c r="C12" s="1"/>
      <c r="D12" s="1">
        <v>2</v>
      </c>
      <c r="E12" s="1">
        <v>1</v>
      </c>
      <c r="F12" s="1">
        <v>2</v>
      </c>
      <c r="G12" s="2">
        <f t="shared" si="0"/>
        <v>0.5</v>
      </c>
      <c r="J12" s="2" t="e">
        <f t="shared" si="1"/>
        <v>#DIV/0!</v>
      </c>
      <c r="M12" s="3" t="e">
        <f>K12/L12</f>
        <v>#DIV/0!</v>
      </c>
      <c r="N12" s="1">
        <v>1</v>
      </c>
      <c r="O12" s="1">
        <v>0</v>
      </c>
      <c r="P12" s="1">
        <f t="shared" si="7"/>
        <v>1</v>
      </c>
      <c r="Q12" s="1">
        <v>1</v>
      </c>
      <c r="R12" s="1">
        <v>1</v>
      </c>
      <c r="S12" s="1">
        <v>0</v>
      </c>
      <c r="T12" s="1">
        <v>1</v>
      </c>
      <c r="V12" s="1">
        <f t="shared" si="8"/>
        <v>6</v>
      </c>
      <c r="W12" s="1">
        <f t="shared" si="2"/>
        <v>2</v>
      </c>
      <c r="X12" s="1">
        <f t="shared" si="3"/>
        <v>4</v>
      </c>
      <c r="Y12" s="2">
        <f t="shared" si="4"/>
        <v>0.66666666666666663</v>
      </c>
    </row>
    <row r="13" spans="1:25" x14ac:dyDescent="0.2">
      <c r="A13" t="s">
        <v>35</v>
      </c>
      <c r="C13" s="1"/>
      <c r="D13" s="1">
        <v>8</v>
      </c>
      <c r="E13" s="1">
        <v>3</v>
      </c>
      <c r="F13" s="1">
        <v>7</v>
      </c>
      <c r="G13" s="2">
        <f t="shared" si="0"/>
        <v>0.42857142857142855</v>
      </c>
      <c r="H13" s="1">
        <v>0</v>
      </c>
      <c r="I13" s="1">
        <v>0</v>
      </c>
      <c r="J13" s="2" t="e">
        <f t="shared" si="1"/>
        <v>#DIV/0!</v>
      </c>
      <c r="K13" s="1">
        <v>2</v>
      </c>
      <c r="L13" s="1">
        <v>2</v>
      </c>
      <c r="M13" s="3">
        <f>K13/L13</f>
        <v>1</v>
      </c>
      <c r="N13" s="1">
        <v>2</v>
      </c>
      <c r="O13" s="1">
        <v>2</v>
      </c>
      <c r="P13" s="1">
        <f t="shared" si="7"/>
        <v>4</v>
      </c>
      <c r="Q13" s="1">
        <v>1</v>
      </c>
      <c r="R13" s="1">
        <v>1</v>
      </c>
      <c r="T13" s="1">
        <v>1</v>
      </c>
      <c r="V13" s="1">
        <f t="shared" si="8"/>
        <v>19</v>
      </c>
      <c r="W13" s="1">
        <f t="shared" si="2"/>
        <v>5</v>
      </c>
      <c r="X13" s="1">
        <f t="shared" si="3"/>
        <v>14</v>
      </c>
      <c r="Y13" s="2">
        <f t="shared" si="4"/>
        <v>0.73684210526315785</v>
      </c>
    </row>
    <row r="14" spans="1:25" x14ac:dyDescent="0.2">
      <c r="C14" s="1"/>
      <c r="G14" s="2"/>
      <c r="J14" s="2"/>
      <c r="M14" s="2"/>
      <c r="Y14" s="2"/>
    </row>
    <row r="15" spans="1:25" x14ac:dyDescent="0.2">
      <c r="A15" s="5"/>
      <c r="B15" s="9"/>
      <c r="C15" s="6"/>
      <c r="D15" s="6"/>
      <c r="E15" s="6"/>
      <c r="F15" s="6"/>
      <c r="G15" s="7"/>
      <c r="H15" s="6"/>
      <c r="I15" s="6"/>
      <c r="J15" s="7"/>
      <c r="K15" s="6"/>
      <c r="L15" s="6"/>
      <c r="M15" s="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</row>
    <row r="16" spans="1:25" x14ac:dyDescent="0.2">
      <c r="G16" s="2"/>
      <c r="J16" s="3"/>
      <c r="M16" s="4"/>
      <c r="Y16" s="2"/>
    </row>
    <row r="17" spans="1:25" x14ac:dyDescent="0.2">
      <c r="A17" t="s">
        <v>28</v>
      </c>
      <c r="B17" s="1">
        <v>1</v>
      </c>
      <c r="D17" s="1">
        <f>SUM(D5:D15)</f>
        <v>90</v>
      </c>
      <c r="E17" s="1">
        <f>SUM(E5:E15)</f>
        <v>24</v>
      </c>
      <c r="F17" s="1">
        <f>SUM(F5:F15)</f>
        <v>37</v>
      </c>
      <c r="G17" s="2">
        <f t="shared" ref="G17" si="15">E17/F17</f>
        <v>0.64864864864864868</v>
      </c>
      <c r="H17" s="1">
        <f>SUM(H5:H15)</f>
        <v>9</v>
      </c>
      <c r="I17" s="1">
        <f>SUM(I5:I15)</f>
        <v>32</v>
      </c>
      <c r="J17" s="2">
        <f t="shared" ref="J17" si="16">H17/I17</f>
        <v>0.28125</v>
      </c>
      <c r="K17" s="1">
        <f>SUM(K5:K15)</f>
        <v>17</v>
      </c>
      <c r="L17" s="1">
        <f>SUM(L5:L15)</f>
        <v>25</v>
      </c>
      <c r="M17" s="3">
        <f>K17/L17</f>
        <v>0.68</v>
      </c>
      <c r="N17" s="1">
        <f>SUM(N5:N15)</f>
        <v>12</v>
      </c>
      <c r="O17" s="1">
        <f>SUM(O5:O15)</f>
        <v>27</v>
      </c>
      <c r="P17" s="1">
        <f>SUM(P5:P15)</f>
        <v>39</v>
      </c>
      <c r="Q17" s="1">
        <f>SUM(Q5:Q15)</f>
        <v>23</v>
      </c>
      <c r="R17" s="1">
        <f>SUM(R5:R15)</f>
        <v>3</v>
      </c>
      <c r="S17" s="1">
        <f>SUM(S5:S15)</f>
        <v>9</v>
      </c>
      <c r="T17" s="1">
        <f>SUM(T5:T15)</f>
        <v>13</v>
      </c>
      <c r="U17" s="1">
        <f>SUM(U5:U15)</f>
        <v>0</v>
      </c>
      <c r="V17" s="1">
        <f t="shared" ref="V17" si="17">D17+E17+H17+K17+P17+Q17+R17+S17+U17</f>
        <v>214</v>
      </c>
      <c r="W17" s="1">
        <f t="shared" ref="W17" si="18">F17-E17+I17-H17+L17-K17+T17</f>
        <v>57</v>
      </c>
      <c r="X17" s="1">
        <f t="shared" ref="X17" si="19">V17-W17</f>
        <v>157</v>
      </c>
      <c r="Y17" s="8">
        <f t="shared" ref="Y17" si="20">X17/V17</f>
        <v>0.73364485981308414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2025-11-17T02:52:37Z</dcterms:modified>
</cp:coreProperties>
</file>