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ketball all/NM BASKETBALL/Newman/"/>
    </mc:Choice>
  </mc:AlternateContent>
  <xr:revisionPtr revIDLastSave="0" documentId="8_{B3C9D435-1E07-CB48-889E-D3BCBCB5CEB1}" xr6:coauthVersionLast="47" xr6:coauthVersionMax="47" xr10:uidLastSave="{00000000-0000-0000-0000-000000000000}"/>
  <bookViews>
    <workbookView xWindow="6040" yWindow="1880" windowWidth="22000" windowHeight="14180" xr2:uid="{A9F19735-D414-0447-9E0A-095AC78DCAD2}"/>
  </bookViews>
  <sheets>
    <sheet name="Totals" sheetId="1" r:id="rId1"/>
    <sheet name="McKierman" sheetId="9" r:id="rId2"/>
    <sheet name="CGeremiah" sheetId="8" r:id="rId3"/>
    <sheet name="Costello" sheetId="7" r:id="rId4"/>
    <sheet name="McDonald" sheetId="6" r:id="rId5"/>
    <sheet name="Carney" sheetId="4" r:id="rId6"/>
    <sheet name="Larson" sheetId="5" r:id="rId7"/>
    <sheet name="Grodin" sheetId="2" r:id="rId8"/>
    <sheet name="Norris" sheetId="14" r:id="rId9"/>
    <sheet name="Sheet2" sheetId="15" r:id="rId10"/>
    <sheet name="Losiewicz" sheetId="3" r:id="rId11"/>
    <sheet name="Olinto" sheetId="10" r:id="rId12"/>
    <sheet name="Hopson" sheetId="12" r:id="rId13"/>
    <sheet name="Shillingford" sheetId="13" r:id="rId14"/>
    <sheet name="Taylor" sheetId="1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" i="1" l="1"/>
  <c r="W25" i="5"/>
  <c r="V25" i="5"/>
  <c r="X25" i="5" s="1"/>
  <c r="Y25" i="5" s="1"/>
  <c r="W24" i="5"/>
  <c r="V24" i="5"/>
  <c r="X24" i="5" s="1"/>
  <c r="Y24" i="5" s="1"/>
  <c r="G25" i="5"/>
  <c r="W8" i="14"/>
  <c r="V8" i="14"/>
  <c r="X8" i="14" s="1"/>
  <c r="Y8" i="14" s="1"/>
  <c r="W17" i="11"/>
  <c r="V17" i="11"/>
  <c r="X17" i="11" s="1"/>
  <c r="Y17" i="11" s="1"/>
  <c r="W22" i="8"/>
  <c r="V22" i="8"/>
  <c r="X22" i="8" s="1"/>
  <c r="Y22" i="8" s="1"/>
  <c r="J22" i="8"/>
  <c r="G22" i="8"/>
  <c r="W23" i="3"/>
  <c r="V23" i="3"/>
  <c r="X23" i="3" s="1"/>
  <c r="Y23" i="3" s="1"/>
  <c r="J23" i="3"/>
  <c r="G23" i="3"/>
  <c r="J21" i="10"/>
  <c r="W12" i="13"/>
  <c r="V12" i="13"/>
  <c r="X12" i="13" s="1"/>
  <c r="Y12" i="13" s="1"/>
  <c r="M12" i="13"/>
  <c r="G12" i="13"/>
  <c r="W27" i="4"/>
  <c r="X27" i="4" s="1"/>
  <c r="Y27" i="4" s="1"/>
  <c r="V27" i="4"/>
  <c r="M27" i="4"/>
  <c r="J27" i="4"/>
  <c r="G27" i="4"/>
  <c r="G26" i="4"/>
  <c r="G25" i="4"/>
  <c r="G24" i="4"/>
  <c r="W24" i="12"/>
  <c r="V24" i="12"/>
  <c r="X24" i="12" s="1"/>
  <c r="Y24" i="12" s="1"/>
  <c r="P24" i="12"/>
  <c r="J24" i="12"/>
  <c r="G24" i="12"/>
  <c r="W28" i="9"/>
  <c r="V28" i="9"/>
  <c r="X28" i="9" s="1"/>
  <c r="Y28" i="9" s="1"/>
  <c r="J28" i="9"/>
  <c r="G28" i="9"/>
  <c r="D45" i="1"/>
  <c r="C45" i="1"/>
  <c r="P24" i="5"/>
  <c r="G24" i="5"/>
  <c r="W7" i="14"/>
  <c r="V7" i="14"/>
  <c r="X7" i="14" s="1"/>
  <c r="Y7" i="14" s="1"/>
  <c r="W21" i="8"/>
  <c r="V21" i="8"/>
  <c r="X21" i="8" s="1"/>
  <c r="Y21" i="8" s="1"/>
  <c r="J21" i="8"/>
  <c r="G21" i="8"/>
  <c r="W22" i="3"/>
  <c r="V22" i="3"/>
  <c r="X22" i="3" s="1"/>
  <c r="Y22" i="3" s="1"/>
  <c r="J22" i="3"/>
  <c r="J21" i="3"/>
  <c r="G22" i="3"/>
  <c r="P22" i="3"/>
  <c r="W20" i="10"/>
  <c r="V20" i="10"/>
  <c r="X20" i="10" s="1"/>
  <c r="Y20" i="10" s="1"/>
  <c r="J20" i="10"/>
  <c r="W26" i="4"/>
  <c r="V26" i="4"/>
  <c r="X26" i="4" s="1"/>
  <c r="Y26" i="4" s="1"/>
  <c r="M26" i="4"/>
  <c r="P27" i="4"/>
  <c r="J26" i="4"/>
  <c r="W23" i="12"/>
  <c r="M23" i="12"/>
  <c r="J23" i="12"/>
  <c r="G23" i="12"/>
  <c r="W27" i="9"/>
  <c r="V27" i="9"/>
  <c r="X27" i="9" s="1"/>
  <c r="Y27" i="9" s="1"/>
  <c r="P27" i="9"/>
  <c r="J27" i="9"/>
  <c r="G27" i="9"/>
  <c r="W23" i="5"/>
  <c r="V23" i="5"/>
  <c r="X23" i="5" s="1"/>
  <c r="Y23" i="5" s="1"/>
  <c r="P23" i="5"/>
  <c r="G23" i="5"/>
  <c r="P9" i="14"/>
  <c r="P8" i="14"/>
  <c r="P7" i="14"/>
  <c r="P6" i="14"/>
  <c r="P5" i="14"/>
  <c r="W6" i="14"/>
  <c r="V6" i="14"/>
  <c r="X6" i="14" s="1"/>
  <c r="Y6" i="14" s="1"/>
  <c r="W20" i="8"/>
  <c r="X20" i="8" s="1"/>
  <c r="Y20" i="8" s="1"/>
  <c r="V20" i="8"/>
  <c r="J20" i="8"/>
  <c r="G20" i="8"/>
  <c r="W21" i="3"/>
  <c r="G21" i="3"/>
  <c r="W11" i="13"/>
  <c r="V11" i="13"/>
  <c r="X11" i="13" s="1"/>
  <c r="Y11" i="13" s="1"/>
  <c r="J11" i="13"/>
  <c r="G11" i="13"/>
  <c r="W25" i="4"/>
  <c r="J25" i="4"/>
  <c r="W22" i="12"/>
  <c r="M22" i="12"/>
  <c r="J22" i="12"/>
  <c r="G22" i="12"/>
  <c r="W26" i="9"/>
  <c r="V26" i="9"/>
  <c r="X26" i="9" s="1"/>
  <c r="Y26" i="9" s="1"/>
  <c r="P26" i="9"/>
  <c r="J26" i="9"/>
  <c r="G26" i="9"/>
  <c r="W10" i="13"/>
  <c r="V10" i="13"/>
  <c r="X10" i="13" s="1"/>
  <c r="Y10" i="13" s="1"/>
  <c r="C19" i="14"/>
  <c r="C5" i="1" s="1"/>
  <c r="C25" i="2"/>
  <c r="U5" i="1"/>
  <c r="I5" i="1"/>
  <c r="W19" i="14"/>
  <c r="U19" i="14"/>
  <c r="T19" i="14"/>
  <c r="T5" i="1" s="1"/>
  <c r="S19" i="14"/>
  <c r="S5" i="1" s="1"/>
  <c r="R19" i="14"/>
  <c r="R5" i="1" s="1"/>
  <c r="Q19" i="14"/>
  <c r="Q5" i="1" s="1"/>
  <c r="O19" i="14"/>
  <c r="O5" i="1" s="1"/>
  <c r="N19" i="14"/>
  <c r="N5" i="1" s="1"/>
  <c r="L19" i="14"/>
  <c r="L5" i="1" s="1"/>
  <c r="K19" i="14"/>
  <c r="K5" i="1" s="1"/>
  <c r="I19" i="14"/>
  <c r="H19" i="14"/>
  <c r="F19" i="14"/>
  <c r="F5" i="1" s="1"/>
  <c r="E19" i="14"/>
  <c r="D19" i="14"/>
  <c r="D5" i="1" s="1"/>
  <c r="B19" i="14"/>
  <c r="B5" i="1" s="1"/>
  <c r="W5" i="14"/>
  <c r="V5" i="14"/>
  <c r="X5" i="14" s="1"/>
  <c r="Y5" i="14" s="1"/>
  <c r="W19" i="8"/>
  <c r="V19" i="8"/>
  <c r="X19" i="8" s="1"/>
  <c r="Y19" i="8" s="1"/>
  <c r="M19" i="8"/>
  <c r="J19" i="8"/>
  <c r="G19" i="8"/>
  <c r="W24" i="7"/>
  <c r="V24" i="7"/>
  <c r="X24" i="7" s="1"/>
  <c r="Y24" i="7" s="1"/>
  <c r="P24" i="7"/>
  <c r="M24" i="7"/>
  <c r="J24" i="7"/>
  <c r="G24" i="7"/>
  <c r="W20" i="3"/>
  <c r="M20" i="3"/>
  <c r="G20" i="3"/>
  <c r="M10" i="13"/>
  <c r="G10" i="13"/>
  <c r="W24" i="4"/>
  <c r="M24" i="4"/>
  <c r="J24" i="4"/>
  <c r="W21" i="12"/>
  <c r="M21" i="12"/>
  <c r="M20" i="12"/>
  <c r="M18" i="12"/>
  <c r="J21" i="12"/>
  <c r="G21" i="12"/>
  <c r="W25" i="9"/>
  <c r="J25" i="9"/>
  <c r="G25" i="9"/>
  <c r="W9" i="13"/>
  <c r="V9" i="13"/>
  <c r="X9" i="13" s="1"/>
  <c r="Y9" i="13" s="1"/>
  <c r="M9" i="13"/>
  <c r="M8" i="13"/>
  <c r="G9" i="13"/>
  <c r="W19" i="10"/>
  <c r="V19" i="10"/>
  <c r="X19" i="10" s="1"/>
  <c r="Y19" i="10" s="1"/>
  <c r="J19" i="10"/>
  <c r="J18" i="10"/>
  <c r="G19" i="10"/>
  <c r="W16" i="11"/>
  <c r="V16" i="11"/>
  <c r="X16" i="11" s="1"/>
  <c r="Y16" i="11" s="1"/>
  <c r="W22" i="5"/>
  <c r="V22" i="5"/>
  <c r="X22" i="5" s="1"/>
  <c r="Y22" i="5" s="1"/>
  <c r="P22" i="5"/>
  <c r="G22" i="5"/>
  <c r="W19" i="3"/>
  <c r="J19" i="3"/>
  <c r="G19" i="3"/>
  <c r="W23" i="7"/>
  <c r="V23" i="7"/>
  <c r="X23" i="7" s="1"/>
  <c r="Y23" i="7" s="1"/>
  <c r="P23" i="7"/>
  <c r="M23" i="7"/>
  <c r="J23" i="7"/>
  <c r="G23" i="7"/>
  <c r="W23" i="4"/>
  <c r="M23" i="4"/>
  <c r="J23" i="4"/>
  <c r="G23" i="4"/>
  <c r="G22" i="4"/>
  <c r="W20" i="12"/>
  <c r="J20" i="12"/>
  <c r="G20" i="12"/>
  <c r="W24" i="9"/>
  <c r="J24" i="9"/>
  <c r="G24" i="9"/>
  <c r="G21" i="5"/>
  <c r="W21" i="5"/>
  <c r="M21" i="5"/>
  <c r="W15" i="11"/>
  <c r="X15" i="11" s="1"/>
  <c r="Y15" i="11" s="1"/>
  <c r="V15" i="11"/>
  <c r="W14" i="11"/>
  <c r="V14" i="11"/>
  <c r="X14" i="11" s="1"/>
  <c r="Y14" i="11" s="1"/>
  <c r="G15" i="11"/>
  <c r="M22" i="7"/>
  <c r="W22" i="7"/>
  <c r="J22" i="7"/>
  <c r="G22" i="7"/>
  <c r="W18" i="3"/>
  <c r="J18" i="3"/>
  <c r="G18" i="3"/>
  <c r="W18" i="10"/>
  <c r="V18" i="10"/>
  <c r="X18" i="10" s="1"/>
  <c r="Y18" i="10" s="1"/>
  <c r="W22" i="4"/>
  <c r="V22" i="4"/>
  <c r="X22" i="4" s="1"/>
  <c r="Y22" i="4" s="1"/>
  <c r="J22" i="4"/>
  <c r="P26" i="4"/>
  <c r="P25" i="4"/>
  <c r="V25" i="4" s="1"/>
  <c r="X25" i="4" s="1"/>
  <c r="Y25" i="4" s="1"/>
  <c r="P24" i="4"/>
  <c r="V24" i="4" s="1"/>
  <c r="X24" i="4" s="1"/>
  <c r="Y24" i="4" s="1"/>
  <c r="P23" i="4"/>
  <c r="V23" i="4" s="1"/>
  <c r="X23" i="4" s="1"/>
  <c r="Y23" i="4" s="1"/>
  <c r="P22" i="4"/>
  <c r="W19" i="12"/>
  <c r="J19" i="12"/>
  <c r="G19" i="12"/>
  <c r="W23" i="9"/>
  <c r="J23" i="9"/>
  <c r="G23" i="9"/>
  <c r="P25" i="9"/>
  <c r="V25" i="9" s="1"/>
  <c r="P24" i="9"/>
  <c r="V24" i="9" s="1"/>
  <c r="W17" i="10"/>
  <c r="V17" i="10"/>
  <c r="X17" i="10" s="1"/>
  <c r="Y17" i="10" s="1"/>
  <c r="G17" i="10"/>
  <c r="J17" i="10"/>
  <c r="W18" i="8"/>
  <c r="V18" i="8"/>
  <c r="X18" i="8" s="1"/>
  <c r="Y18" i="8" s="1"/>
  <c r="J18" i="8"/>
  <c r="W17" i="3"/>
  <c r="J17" i="3"/>
  <c r="G17" i="3"/>
  <c r="W20" i="5"/>
  <c r="M20" i="5"/>
  <c r="G20" i="5"/>
  <c r="W21" i="7"/>
  <c r="M21" i="7"/>
  <c r="J21" i="7"/>
  <c r="G21" i="7"/>
  <c r="W21" i="4"/>
  <c r="J21" i="4"/>
  <c r="W18" i="12"/>
  <c r="J18" i="12"/>
  <c r="G18" i="12"/>
  <c r="W22" i="9"/>
  <c r="P22" i="9"/>
  <c r="V22" i="9" s="1"/>
  <c r="J22" i="9"/>
  <c r="G22" i="9"/>
  <c r="W13" i="11"/>
  <c r="V13" i="11"/>
  <c r="X13" i="11" s="1"/>
  <c r="Y13" i="11" s="1"/>
  <c r="J13" i="11"/>
  <c r="G13" i="11"/>
  <c r="W16" i="10"/>
  <c r="V16" i="10"/>
  <c r="X16" i="10" s="1"/>
  <c r="Y16" i="10" s="1"/>
  <c r="W15" i="10"/>
  <c r="V15" i="10"/>
  <c r="X15" i="10" s="1"/>
  <c r="Y15" i="10" s="1"/>
  <c r="J16" i="10"/>
  <c r="J13" i="10"/>
  <c r="W19" i="5"/>
  <c r="G19" i="5"/>
  <c r="W16" i="3"/>
  <c r="M16" i="3"/>
  <c r="J16" i="3"/>
  <c r="G16" i="3"/>
  <c r="W20" i="7"/>
  <c r="J20" i="7"/>
  <c r="G20" i="7"/>
  <c r="W20" i="4"/>
  <c r="J20" i="4"/>
  <c r="G20" i="4"/>
  <c r="W17" i="12"/>
  <c r="M17" i="12"/>
  <c r="J17" i="12"/>
  <c r="G17" i="12"/>
  <c r="P19" i="14" l="1"/>
  <c r="P5" i="1" s="1"/>
  <c r="J19" i="14"/>
  <c r="J5" i="1" s="1"/>
  <c r="V19" i="14"/>
  <c r="X19" i="14"/>
  <c r="M19" i="14"/>
  <c r="M5" i="1" s="1"/>
  <c r="H5" i="1"/>
  <c r="G19" i="14"/>
  <c r="G5" i="1" s="1"/>
  <c r="E5" i="1"/>
  <c r="X24" i="9"/>
  <c r="Y24" i="9" s="1"/>
  <c r="X25" i="9"/>
  <c r="Y25" i="9" s="1"/>
  <c r="X22" i="9"/>
  <c r="Y22" i="9" s="1"/>
  <c r="W21" i="9"/>
  <c r="J21" i="9"/>
  <c r="G21" i="9"/>
  <c r="W18" i="5"/>
  <c r="G18" i="5"/>
  <c r="P18" i="5"/>
  <c r="V18" i="5" s="1"/>
  <c r="X18" i="5" s="1"/>
  <c r="Y18" i="5" s="1"/>
  <c r="W19" i="7"/>
  <c r="M19" i="7"/>
  <c r="M18" i="7"/>
  <c r="J19" i="7"/>
  <c r="G19" i="7"/>
  <c r="W15" i="3"/>
  <c r="J15" i="3"/>
  <c r="G15" i="3"/>
  <c r="W8" i="13"/>
  <c r="V8" i="13"/>
  <c r="G8" i="13"/>
  <c r="G7" i="13"/>
  <c r="G19" i="4"/>
  <c r="W19" i="4"/>
  <c r="V19" i="4"/>
  <c r="X19" i="4" s="1"/>
  <c r="Y19" i="4" s="1"/>
  <c r="J19" i="4"/>
  <c r="P19" i="4"/>
  <c r="W16" i="12"/>
  <c r="J16" i="12"/>
  <c r="G16" i="12"/>
  <c r="V5" i="1" l="1"/>
  <c r="W5" i="1"/>
  <c r="Y19" i="14"/>
  <c r="X8" i="13"/>
  <c r="Y8" i="13" s="1"/>
  <c r="X5" i="1" l="1"/>
  <c r="W20" i="9"/>
  <c r="J20" i="9"/>
  <c r="G20" i="9"/>
  <c r="W17" i="8"/>
  <c r="V17" i="8"/>
  <c r="X17" i="8" s="1"/>
  <c r="Y17" i="8" s="1"/>
  <c r="J17" i="8"/>
  <c r="G17" i="8"/>
  <c r="W7" i="13"/>
  <c r="V7" i="13"/>
  <c r="X7" i="13" s="1"/>
  <c r="Y7" i="13" s="1"/>
  <c r="M7" i="13"/>
  <c r="W14" i="3"/>
  <c r="J14" i="3"/>
  <c r="G14" i="3"/>
  <c r="W17" i="5"/>
  <c r="W18" i="7"/>
  <c r="J18" i="7"/>
  <c r="G18" i="7"/>
  <c r="W18" i="4"/>
  <c r="J18" i="4"/>
  <c r="G18" i="4"/>
  <c r="W15" i="12"/>
  <c r="J15" i="12"/>
  <c r="G15" i="12"/>
  <c r="W19" i="9"/>
  <c r="J19" i="9"/>
  <c r="G19" i="9"/>
  <c r="C48" i="1" l="1"/>
  <c r="D48" i="1"/>
  <c r="W14" i="10"/>
  <c r="X14" i="10" s="1"/>
  <c r="Y14" i="10" s="1"/>
  <c r="V14" i="10"/>
  <c r="W12" i="11"/>
  <c r="V12" i="11"/>
  <c r="X12" i="11" s="1"/>
  <c r="Y12" i="11" s="1"/>
  <c r="W11" i="11"/>
  <c r="V11" i="11"/>
  <c r="X11" i="11" s="1"/>
  <c r="Y11" i="11" s="1"/>
  <c r="P12" i="11"/>
  <c r="W6" i="13"/>
  <c r="V6" i="13"/>
  <c r="X6" i="13" s="1"/>
  <c r="Y6" i="13" s="1"/>
  <c r="G6" i="13"/>
  <c r="W13" i="3"/>
  <c r="M13" i="3"/>
  <c r="J13" i="3"/>
  <c r="G13" i="3"/>
  <c r="W16" i="8"/>
  <c r="M16" i="8"/>
  <c r="J16" i="8"/>
  <c r="G16" i="8"/>
  <c r="W17" i="7"/>
  <c r="V17" i="7"/>
  <c r="X17" i="7" s="1"/>
  <c r="Y17" i="7" s="1"/>
  <c r="J17" i="7"/>
  <c r="G17" i="7"/>
  <c r="P17" i="7"/>
  <c r="M16" i="5"/>
  <c r="M15" i="5"/>
  <c r="W16" i="5"/>
  <c r="G16" i="5"/>
  <c r="W17" i="4"/>
  <c r="J17" i="4"/>
  <c r="G17" i="4"/>
  <c r="W14" i="12"/>
  <c r="V14" i="12"/>
  <c r="M14" i="12"/>
  <c r="M13" i="12"/>
  <c r="M11" i="12"/>
  <c r="M9" i="12"/>
  <c r="J14" i="12"/>
  <c r="G14" i="12"/>
  <c r="P14" i="12"/>
  <c r="W18" i="9"/>
  <c r="J18" i="9"/>
  <c r="G18" i="9"/>
  <c r="W13" i="10"/>
  <c r="V13" i="10"/>
  <c r="X13" i="10" s="1"/>
  <c r="Y13" i="10" s="1"/>
  <c r="W12" i="3"/>
  <c r="J12" i="3"/>
  <c r="W17" i="6"/>
  <c r="V17" i="6"/>
  <c r="X17" i="6" s="1"/>
  <c r="Y17" i="6" s="1"/>
  <c r="J17" i="6"/>
  <c r="G17" i="6"/>
  <c r="P17" i="6"/>
  <c r="J15" i="8"/>
  <c r="W15" i="8"/>
  <c r="G15" i="8"/>
  <c r="W15" i="5"/>
  <c r="G15" i="5"/>
  <c r="W16" i="7"/>
  <c r="V16" i="7"/>
  <c r="X16" i="7" s="1"/>
  <c r="Y16" i="7" s="1"/>
  <c r="J16" i="7"/>
  <c r="G16" i="7"/>
  <c r="P16" i="7"/>
  <c r="W16" i="4"/>
  <c r="J16" i="4"/>
  <c r="W13" i="12"/>
  <c r="J13" i="12"/>
  <c r="G13" i="12"/>
  <c r="X14" i="12" l="1"/>
  <c r="Y14" i="12" s="1"/>
  <c r="W17" i="9"/>
  <c r="J17" i="9"/>
  <c r="G17" i="9"/>
  <c r="G16" i="9"/>
  <c r="J16" i="9"/>
  <c r="M16" i="9"/>
  <c r="P16" i="9"/>
  <c r="V16" i="9"/>
  <c r="X16" i="9" s="1"/>
  <c r="Y16" i="9" s="1"/>
  <c r="W16" i="9"/>
  <c r="W12" i="10" l="1"/>
  <c r="V12" i="10"/>
  <c r="X12" i="10" s="1"/>
  <c r="Y12" i="10" s="1"/>
  <c r="J12" i="10"/>
  <c r="W14" i="8"/>
  <c r="V14" i="8"/>
  <c r="X14" i="8" s="1"/>
  <c r="Y14" i="8" s="1"/>
  <c r="J14" i="8"/>
  <c r="G14" i="8"/>
  <c r="G14" i="5"/>
  <c r="W14" i="5"/>
  <c r="W15" i="4"/>
  <c r="M15" i="4"/>
  <c r="J15" i="4"/>
  <c r="W15" i="7"/>
  <c r="M15" i="7"/>
  <c r="J15" i="7"/>
  <c r="G15" i="7"/>
  <c r="W16" i="6"/>
  <c r="V16" i="6"/>
  <c r="X16" i="6" s="1"/>
  <c r="Y16" i="6" s="1"/>
  <c r="M16" i="6"/>
  <c r="J16" i="6"/>
  <c r="G16" i="6"/>
  <c r="W11" i="2"/>
  <c r="V11" i="2"/>
  <c r="M11" i="2"/>
  <c r="J11" i="2"/>
  <c r="G11" i="2"/>
  <c r="W11" i="3"/>
  <c r="J11" i="3"/>
  <c r="G11" i="3"/>
  <c r="W12" i="12"/>
  <c r="J12" i="12"/>
  <c r="G12" i="12"/>
  <c r="X11" i="2" l="1"/>
  <c r="Y11" i="2" s="1"/>
  <c r="W15" i="6" l="1"/>
  <c r="V15" i="6"/>
  <c r="M15" i="6"/>
  <c r="J15" i="6"/>
  <c r="G15" i="6"/>
  <c r="W13" i="5"/>
  <c r="G13" i="5"/>
  <c r="W14" i="7"/>
  <c r="M14" i="7"/>
  <c r="J14" i="7"/>
  <c r="G14" i="7"/>
  <c r="W13" i="8"/>
  <c r="V13" i="8"/>
  <c r="X13" i="8" s="1"/>
  <c r="Y13" i="8" s="1"/>
  <c r="M13" i="8"/>
  <c r="J13" i="8"/>
  <c r="G13" i="8"/>
  <c r="G11" i="8"/>
  <c r="W14" i="4"/>
  <c r="M14" i="4"/>
  <c r="J14" i="4"/>
  <c r="G14" i="4"/>
  <c r="W11" i="12"/>
  <c r="J11" i="12"/>
  <c r="G11" i="12"/>
  <c r="X15" i="6" l="1"/>
  <c r="Y15" i="6" s="1"/>
  <c r="W15" i="9"/>
  <c r="J15" i="9"/>
  <c r="G15" i="9"/>
  <c r="W12" i="8"/>
  <c r="J12" i="8"/>
  <c r="W10" i="3"/>
  <c r="M10" i="3"/>
  <c r="J10" i="3"/>
  <c r="G10" i="3"/>
  <c r="W10" i="2"/>
  <c r="M10" i="2"/>
  <c r="M9" i="2"/>
  <c r="M8" i="2"/>
  <c r="J10" i="2"/>
  <c r="G10" i="2"/>
  <c r="W12" i="5"/>
  <c r="P12" i="5"/>
  <c r="V12" i="5" s="1"/>
  <c r="G12" i="5"/>
  <c r="G14" i="9"/>
  <c r="J14" i="9"/>
  <c r="M14" i="9"/>
  <c r="P14" i="9"/>
  <c r="V14" i="9" s="1"/>
  <c r="W14" i="9"/>
  <c r="W14" i="6"/>
  <c r="M14" i="6"/>
  <c r="J14" i="6"/>
  <c r="G14" i="6"/>
  <c r="W13" i="7"/>
  <c r="M13" i="7"/>
  <c r="J13" i="7"/>
  <c r="G13" i="7"/>
  <c r="W13" i="4"/>
  <c r="M13" i="4"/>
  <c r="J13" i="4"/>
  <c r="G13" i="4"/>
  <c r="W10" i="12"/>
  <c r="J10" i="12"/>
  <c r="G10" i="12"/>
  <c r="X14" i="9" l="1"/>
  <c r="Y14" i="9" s="1"/>
  <c r="X12" i="5"/>
  <c r="Y12" i="5" s="1"/>
  <c r="W11" i="10"/>
  <c r="M12" i="7"/>
  <c r="W10" i="11" l="1"/>
  <c r="W11" i="5"/>
  <c r="W13" i="6"/>
  <c r="W11" i="8"/>
  <c r="W12" i="7"/>
  <c r="W12" i="4"/>
  <c r="W9" i="12"/>
  <c r="G13" i="6"/>
  <c r="G11" i="5"/>
  <c r="J12" i="7"/>
  <c r="G12" i="7"/>
  <c r="J11" i="8"/>
  <c r="J9" i="3"/>
  <c r="W9" i="3"/>
  <c r="G9" i="3"/>
  <c r="J11" i="10"/>
  <c r="G11" i="10"/>
  <c r="J12" i="4"/>
  <c r="G12" i="4"/>
  <c r="J9" i="12"/>
  <c r="G9" i="12"/>
  <c r="W13" i="9"/>
  <c r="P13" i="9"/>
  <c r="V13" i="9" s="1"/>
  <c r="X13" i="9" s="1"/>
  <c r="Y13" i="9" s="1"/>
  <c r="J13" i="9"/>
  <c r="G13" i="9"/>
  <c r="W9" i="11" l="1"/>
  <c r="W8" i="11"/>
  <c r="J10" i="10"/>
  <c r="J9" i="10"/>
  <c r="W10" i="10"/>
  <c r="W12" i="6"/>
  <c r="G12" i="6"/>
  <c r="W10" i="8"/>
  <c r="J10" i="8"/>
  <c r="J8" i="12"/>
  <c r="G8" i="12"/>
  <c r="W8" i="12"/>
  <c r="W11" i="7"/>
  <c r="M11" i="7"/>
  <c r="J11" i="7"/>
  <c r="G11" i="7"/>
  <c r="W9" i="2"/>
  <c r="J9" i="2"/>
  <c r="G9" i="2"/>
  <c r="P7" i="13"/>
  <c r="P6" i="13"/>
  <c r="G5" i="13"/>
  <c r="P5" i="13"/>
  <c r="V5" i="13"/>
  <c r="W5" i="13"/>
  <c r="W25" i="13" s="1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B25" i="13"/>
  <c r="B13" i="1" s="1"/>
  <c r="C25" i="13"/>
  <c r="C13" i="1" s="1"/>
  <c r="D25" i="13"/>
  <c r="D13" i="1" s="1"/>
  <c r="E25" i="13"/>
  <c r="E13" i="1" s="1"/>
  <c r="F25" i="13"/>
  <c r="F13" i="1" s="1"/>
  <c r="H25" i="13"/>
  <c r="H13" i="1" s="1"/>
  <c r="I25" i="13"/>
  <c r="I13" i="1" s="1"/>
  <c r="K25" i="13"/>
  <c r="L25" i="13"/>
  <c r="L13" i="1" s="1"/>
  <c r="N25" i="13"/>
  <c r="N13" i="1" s="1"/>
  <c r="O25" i="13"/>
  <c r="O13" i="1" s="1"/>
  <c r="Q25" i="13"/>
  <c r="Q13" i="1" s="1"/>
  <c r="R25" i="13"/>
  <c r="R13" i="1" s="1"/>
  <c r="S25" i="13"/>
  <c r="S13" i="1" s="1"/>
  <c r="T25" i="13"/>
  <c r="T13" i="1" s="1"/>
  <c r="U25" i="13"/>
  <c r="U13" i="1" s="1"/>
  <c r="W11" i="4"/>
  <c r="M11" i="4"/>
  <c r="J11" i="4"/>
  <c r="G11" i="4"/>
  <c r="W12" i="9"/>
  <c r="J12" i="9"/>
  <c r="G12" i="9"/>
  <c r="J25" i="13" l="1"/>
  <c r="J13" i="1" s="1"/>
  <c r="M25" i="13"/>
  <c r="K13" i="1"/>
  <c r="M13" i="1" s="1"/>
  <c r="P25" i="13"/>
  <c r="P13" i="1" s="1"/>
  <c r="X5" i="13"/>
  <c r="X25" i="13" s="1"/>
  <c r="V25" i="13"/>
  <c r="G25" i="13"/>
  <c r="G13" i="1" s="1"/>
  <c r="Y5" i="13"/>
  <c r="W9" i="10"/>
  <c r="W8" i="10"/>
  <c r="W11" i="6"/>
  <c r="M11" i="6"/>
  <c r="J11" i="6"/>
  <c r="G11" i="6"/>
  <c r="W10" i="5"/>
  <c r="G10" i="5"/>
  <c r="G9" i="5"/>
  <c r="W9" i="8"/>
  <c r="J9" i="8"/>
  <c r="G9" i="8"/>
  <c r="W10" i="7"/>
  <c r="J10" i="7"/>
  <c r="G10" i="7"/>
  <c r="W8" i="3"/>
  <c r="J8" i="3"/>
  <c r="G8" i="3"/>
  <c r="W8" i="2"/>
  <c r="J8" i="2"/>
  <c r="G8" i="2"/>
  <c r="W10" i="4"/>
  <c r="J10" i="4"/>
  <c r="G10" i="4"/>
  <c r="W11" i="9"/>
  <c r="J11" i="9"/>
  <c r="G11" i="9"/>
  <c r="V13" i="1" l="1"/>
  <c r="W13" i="1"/>
  <c r="Y25" i="13"/>
  <c r="W7" i="11"/>
  <c r="G8" i="10"/>
  <c r="J8" i="10"/>
  <c r="W7" i="12"/>
  <c r="M7" i="12"/>
  <c r="J7" i="12"/>
  <c r="J6" i="12"/>
  <c r="J5" i="12"/>
  <c r="J7" i="1" s="1"/>
  <c r="G7" i="12"/>
  <c r="G6" i="12"/>
  <c r="G5" i="12"/>
  <c r="W10" i="6"/>
  <c r="G10" i="6"/>
  <c r="W9" i="5"/>
  <c r="M9" i="7"/>
  <c r="W9" i="7"/>
  <c r="J9" i="7"/>
  <c r="G9" i="7"/>
  <c r="W8" i="8"/>
  <c r="J8" i="8"/>
  <c r="G8" i="8"/>
  <c r="W9" i="4"/>
  <c r="G9" i="4"/>
  <c r="J9" i="4"/>
  <c r="W10" i="9"/>
  <c r="J10" i="9"/>
  <c r="G10" i="9"/>
  <c r="X13" i="1" l="1"/>
  <c r="Y13" i="1" s="1"/>
  <c r="W7" i="3"/>
  <c r="W6" i="3"/>
  <c r="W5" i="3"/>
  <c r="W4" i="3"/>
  <c r="W25" i="3" s="1"/>
  <c r="J7" i="3"/>
  <c r="J6" i="3"/>
  <c r="J5" i="3"/>
  <c r="J4" i="3"/>
  <c r="G7" i="3"/>
  <c r="G6" i="3"/>
  <c r="G5" i="3"/>
  <c r="G4" i="3"/>
  <c r="M5" i="2"/>
  <c r="J6" i="2"/>
  <c r="J5" i="2"/>
  <c r="G6" i="2"/>
  <c r="G5" i="2"/>
  <c r="W8" i="5"/>
  <c r="M8" i="5"/>
  <c r="M7" i="5"/>
  <c r="M6" i="5"/>
  <c r="M4" i="5"/>
  <c r="G8" i="5"/>
  <c r="G7" i="5"/>
  <c r="G6" i="5"/>
  <c r="G4" i="5"/>
  <c r="M8" i="4"/>
  <c r="M4" i="4"/>
  <c r="J8" i="4"/>
  <c r="J7" i="4"/>
  <c r="J6" i="4"/>
  <c r="J5" i="4"/>
  <c r="J4" i="4"/>
  <c r="G8" i="4"/>
  <c r="G6" i="4"/>
  <c r="G5" i="4"/>
  <c r="G4" i="4"/>
  <c r="M8" i="6"/>
  <c r="M7" i="6"/>
  <c r="J9" i="6"/>
  <c r="J8" i="6"/>
  <c r="J7" i="6"/>
  <c r="J6" i="6"/>
  <c r="G9" i="6"/>
  <c r="G8" i="6"/>
  <c r="G7" i="6"/>
  <c r="G5" i="6"/>
  <c r="M7" i="8"/>
  <c r="M4" i="8"/>
  <c r="J7" i="8"/>
  <c r="J6" i="8"/>
  <c r="J5" i="8"/>
  <c r="J4" i="8"/>
  <c r="J3" i="8"/>
  <c r="G7" i="8"/>
  <c r="G5" i="8"/>
  <c r="G4" i="8"/>
  <c r="G3" i="8"/>
  <c r="M9" i="9"/>
  <c r="J9" i="9"/>
  <c r="J8" i="9"/>
  <c r="J7" i="9"/>
  <c r="J6" i="9"/>
  <c r="J5" i="9"/>
  <c r="G9" i="9"/>
  <c r="G8" i="9"/>
  <c r="G7" i="9"/>
  <c r="G6" i="9"/>
  <c r="G5" i="9"/>
  <c r="M8" i="7"/>
  <c r="M7" i="7"/>
  <c r="M5" i="7"/>
  <c r="J8" i="7"/>
  <c r="J7" i="7"/>
  <c r="J6" i="7"/>
  <c r="J5" i="7"/>
  <c r="J4" i="7"/>
  <c r="G8" i="7"/>
  <c r="G7" i="7"/>
  <c r="G6" i="7"/>
  <c r="G5" i="7"/>
  <c r="G4" i="7"/>
  <c r="J7" i="10"/>
  <c r="J6" i="10"/>
  <c r="J5" i="10"/>
  <c r="G5" i="10"/>
  <c r="W6" i="11"/>
  <c r="W5" i="11"/>
  <c r="W25" i="11" s="1"/>
  <c r="W7" i="10"/>
  <c r="W9" i="6"/>
  <c r="W8" i="7"/>
  <c r="W7" i="8"/>
  <c r="W8" i="4"/>
  <c r="W9" i="9"/>
  <c r="W7" i="2" l="1"/>
  <c r="W6" i="2"/>
  <c r="W5" i="2"/>
  <c r="W6" i="12"/>
  <c r="W5" i="12"/>
  <c r="W26" i="12" s="1"/>
  <c r="W6" i="10"/>
  <c r="W5" i="10"/>
  <c r="W25" i="10" s="1"/>
  <c r="W7" i="5"/>
  <c r="W6" i="5"/>
  <c r="W5" i="5"/>
  <c r="W4" i="5"/>
  <c r="W7" i="4"/>
  <c r="W6" i="4"/>
  <c r="W5" i="4"/>
  <c r="W4" i="4"/>
  <c r="W8" i="6"/>
  <c r="W7" i="6"/>
  <c r="W6" i="6"/>
  <c r="W5" i="6"/>
  <c r="W25" i="6" s="1"/>
  <c r="W7" i="7"/>
  <c r="W6" i="7"/>
  <c r="W5" i="7"/>
  <c r="W4" i="7"/>
  <c r="W28" i="7" s="1"/>
  <c r="W6" i="8"/>
  <c r="W5" i="8"/>
  <c r="W4" i="8"/>
  <c r="W3" i="8"/>
  <c r="W25" i="8" s="1"/>
  <c r="W8" i="9"/>
  <c r="W7" i="9"/>
  <c r="W6" i="9"/>
  <c r="W30" i="9" s="1"/>
  <c r="W5" i="9"/>
  <c r="W27" i="5" l="1"/>
  <c r="W29" i="4"/>
  <c r="W25" i="2"/>
  <c r="P5" i="12"/>
  <c r="V5" i="12" s="1"/>
  <c r="P6" i="12"/>
  <c r="V6" i="12" s="1"/>
  <c r="X6" i="12" s="1"/>
  <c r="Y6" i="12" s="1"/>
  <c r="P7" i="12"/>
  <c r="V7" i="12" s="1"/>
  <c r="X7" i="12" s="1"/>
  <c r="Y7" i="12" s="1"/>
  <c r="P8" i="12"/>
  <c r="V8" i="12" s="1"/>
  <c r="X8" i="12" s="1"/>
  <c r="Y8" i="12" s="1"/>
  <c r="P9" i="12"/>
  <c r="V9" i="12" s="1"/>
  <c r="X9" i="12" s="1"/>
  <c r="Y9" i="12" s="1"/>
  <c r="P10" i="12"/>
  <c r="V10" i="12" s="1"/>
  <c r="X10" i="12" s="1"/>
  <c r="Y10" i="12" s="1"/>
  <c r="P11" i="12"/>
  <c r="V11" i="12" s="1"/>
  <c r="X11" i="12" s="1"/>
  <c r="Y11" i="12" s="1"/>
  <c r="P12" i="12"/>
  <c r="V12" i="12" s="1"/>
  <c r="X12" i="12" s="1"/>
  <c r="Y12" i="12" s="1"/>
  <c r="P13" i="12"/>
  <c r="V13" i="12" s="1"/>
  <c r="X13" i="12" s="1"/>
  <c r="Y13" i="12" s="1"/>
  <c r="P15" i="12"/>
  <c r="V15" i="12" s="1"/>
  <c r="X15" i="12" s="1"/>
  <c r="Y15" i="12" s="1"/>
  <c r="P16" i="12"/>
  <c r="V16" i="12" s="1"/>
  <c r="X16" i="12" s="1"/>
  <c r="Y16" i="12" s="1"/>
  <c r="P17" i="12"/>
  <c r="V17" i="12" s="1"/>
  <c r="X17" i="12" s="1"/>
  <c r="Y17" i="12" s="1"/>
  <c r="P18" i="12"/>
  <c r="V18" i="12" s="1"/>
  <c r="X18" i="12" s="1"/>
  <c r="Y18" i="12" s="1"/>
  <c r="P19" i="12"/>
  <c r="V19" i="12" s="1"/>
  <c r="X19" i="12" s="1"/>
  <c r="Y19" i="12" s="1"/>
  <c r="P20" i="12"/>
  <c r="V20" i="12" s="1"/>
  <c r="X20" i="12" s="1"/>
  <c r="Y20" i="12" s="1"/>
  <c r="P21" i="12"/>
  <c r="V21" i="12" s="1"/>
  <c r="X21" i="12" s="1"/>
  <c r="Y21" i="12" s="1"/>
  <c r="P22" i="12"/>
  <c r="V22" i="12" s="1"/>
  <c r="X22" i="12" s="1"/>
  <c r="Y22" i="12" s="1"/>
  <c r="P23" i="12"/>
  <c r="V23" i="12" s="1"/>
  <c r="X23" i="12" s="1"/>
  <c r="Y23" i="12" s="1"/>
  <c r="P25" i="12"/>
  <c r="B26" i="12"/>
  <c r="B7" i="1" s="1"/>
  <c r="C26" i="12"/>
  <c r="C7" i="1" s="1"/>
  <c r="D26" i="12"/>
  <c r="D7" i="1" s="1"/>
  <c r="E26" i="12"/>
  <c r="E7" i="1" s="1"/>
  <c r="F26" i="12"/>
  <c r="F7" i="1" s="1"/>
  <c r="H26" i="12"/>
  <c r="H7" i="1" s="1"/>
  <c r="I26" i="12"/>
  <c r="I7" i="1" s="1"/>
  <c r="K26" i="12"/>
  <c r="K7" i="1" s="1"/>
  <c r="L26" i="12"/>
  <c r="L7" i="1" s="1"/>
  <c r="N26" i="12"/>
  <c r="N7" i="1" s="1"/>
  <c r="O26" i="12"/>
  <c r="O7" i="1" s="1"/>
  <c r="Q26" i="12"/>
  <c r="Q7" i="1" s="1"/>
  <c r="R26" i="12"/>
  <c r="R7" i="1" s="1"/>
  <c r="S26" i="12"/>
  <c r="S7" i="1" s="1"/>
  <c r="T26" i="12"/>
  <c r="T7" i="1" s="1"/>
  <c r="U26" i="12"/>
  <c r="U7" i="1" s="1"/>
  <c r="X5" i="12" l="1"/>
  <c r="V26" i="12"/>
  <c r="M26" i="12"/>
  <c r="M7" i="1"/>
  <c r="W7" i="1"/>
  <c r="P26" i="12"/>
  <c r="P7" i="1" s="1"/>
  <c r="V7" i="1" s="1"/>
  <c r="G26" i="12"/>
  <c r="J26" i="12"/>
  <c r="P5" i="2"/>
  <c r="V5" i="2" s="1"/>
  <c r="X5" i="2" s="1"/>
  <c r="Y5" i="2" s="1"/>
  <c r="C28" i="7"/>
  <c r="U28" i="7"/>
  <c r="U6" i="1" s="1"/>
  <c r="T28" i="7"/>
  <c r="T6" i="1" s="1"/>
  <c r="S28" i="7"/>
  <c r="S6" i="1" s="1"/>
  <c r="R28" i="7"/>
  <c r="R6" i="1" s="1"/>
  <c r="Q28" i="7"/>
  <c r="Q6" i="1" s="1"/>
  <c r="O28" i="7"/>
  <c r="O6" i="1" s="1"/>
  <c r="N28" i="7"/>
  <c r="N6" i="1" s="1"/>
  <c r="L28" i="7"/>
  <c r="K28" i="7"/>
  <c r="I28" i="7"/>
  <c r="H28" i="7"/>
  <c r="F28" i="7"/>
  <c r="E28" i="7"/>
  <c r="D28" i="7"/>
  <c r="B28" i="7"/>
  <c r="P6" i="3"/>
  <c r="V6" i="3" s="1"/>
  <c r="X6" i="3" s="1"/>
  <c r="Y6" i="3" s="1"/>
  <c r="P5" i="3"/>
  <c r="V5" i="3" s="1"/>
  <c r="X5" i="3" s="1"/>
  <c r="Y5" i="3" s="1"/>
  <c r="P4" i="3"/>
  <c r="V4" i="3" s="1"/>
  <c r="X4" i="3" s="1"/>
  <c r="Y4" i="3" s="1"/>
  <c r="P7" i="5"/>
  <c r="V7" i="5" s="1"/>
  <c r="X7" i="5" s="1"/>
  <c r="Y7" i="5" s="1"/>
  <c r="P6" i="5"/>
  <c r="V6" i="5" s="1"/>
  <c r="X6" i="5" s="1"/>
  <c r="Y6" i="5" s="1"/>
  <c r="P5" i="5"/>
  <c r="V5" i="5" s="1"/>
  <c r="X5" i="5" s="1"/>
  <c r="Y5" i="5" s="1"/>
  <c r="P4" i="5"/>
  <c r="V4" i="5" s="1"/>
  <c r="P7" i="4"/>
  <c r="V7" i="4" s="1"/>
  <c r="X7" i="4" s="1"/>
  <c r="Y7" i="4" s="1"/>
  <c r="P6" i="4"/>
  <c r="V6" i="4" s="1"/>
  <c r="X6" i="4" s="1"/>
  <c r="Y6" i="4" s="1"/>
  <c r="P5" i="4"/>
  <c r="V5" i="4" s="1"/>
  <c r="X5" i="4" s="1"/>
  <c r="Y5" i="4" s="1"/>
  <c r="P4" i="4"/>
  <c r="V4" i="4" s="1"/>
  <c r="X4" i="4" s="1"/>
  <c r="Y4" i="4" s="1"/>
  <c r="P23" i="6"/>
  <c r="P22" i="6"/>
  <c r="P21" i="6"/>
  <c r="P20" i="6"/>
  <c r="P19" i="6"/>
  <c r="P18" i="6"/>
  <c r="P16" i="6"/>
  <c r="P15" i="6"/>
  <c r="P14" i="6"/>
  <c r="V14" i="6" s="1"/>
  <c r="X14" i="6" s="1"/>
  <c r="Y14" i="6" s="1"/>
  <c r="P13" i="6"/>
  <c r="V13" i="6" s="1"/>
  <c r="X13" i="6" s="1"/>
  <c r="Y13" i="6" s="1"/>
  <c r="P12" i="6"/>
  <c r="V12" i="6" s="1"/>
  <c r="X12" i="6" s="1"/>
  <c r="Y12" i="6" s="1"/>
  <c r="P11" i="6"/>
  <c r="V11" i="6" s="1"/>
  <c r="X11" i="6" s="1"/>
  <c r="Y11" i="6" s="1"/>
  <c r="P10" i="6"/>
  <c r="V10" i="6" s="1"/>
  <c r="X10" i="6" s="1"/>
  <c r="Y10" i="6" s="1"/>
  <c r="P9" i="6"/>
  <c r="V9" i="6" s="1"/>
  <c r="X9" i="6" s="1"/>
  <c r="Y9" i="6" s="1"/>
  <c r="P8" i="6"/>
  <c r="V8" i="6" s="1"/>
  <c r="X8" i="6" s="1"/>
  <c r="Y8" i="6" s="1"/>
  <c r="P7" i="6"/>
  <c r="V7" i="6" s="1"/>
  <c r="X7" i="6" s="1"/>
  <c r="Y7" i="6" s="1"/>
  <c r="P6" i="6"/>
  <c r="V6" i="6" s="1"/>
  <c r="X6" i="6" s="1"/>
  <c r="Y6" i="6" s="1"/>
  <c r="P5" i="6"/>
  <c r="V5" i="6" s="1"/>
  <c r="P6" i="7"/>
  <c r="V6" i="7" s="1"/>
  <c r="X6" i="7" s="1"/>
  <c r="Y6" i="7" s="1"/>
  <c r="P5" i="7"/>
  <c r="V5" i="7" s="1"/>
  <c r="X5" i="7" s="1"/>
  <c r="Y5" i="7" s="1"/>
  <c r="P4" i="7"/>
  <c r="V4" i="7" s="1"/>
  <c r="X4" i="7" s="1"/>
  <c r="Y4" i="7" s="1"/>
  <c r="P14" i="8"/>
  <c r="P13" i="8"/>
  <c r="P12" i="8"/>
  <c r="V12" i="8" s="1"/>
  <c r="X12" i="8" s="1"/>
  <c r="Y12" i="8" s="1"/>
  <c r="P3" i="8"/>
  <c r="V3" i="8" s="1"/>
  <c r="X3" i="8" s="1"/>
  <c r="Y3" i="8" s="1"/>
  <c r="U25" i="11"/>
  <c r="U16" i="1" s="1"/>
  <c r="T25" i="11"/>
  <c r="T16" i="1" s="1"/>
  <c r="S25" i="11"/>
  <c r="S16" i="1" s="1"/>
  <c r="R25" i="11"/>
  <c r="R16" i="1" s="1"/>
  <c r="Q25" i="11"/>
  <c r="Q16" i="1" s="1"/>
  <c r="O25" i="11"/>
  <c r="O16" i="1" s="1"/>
  <c r="N25" i="11"/>
  <c r="N16" i="1" s="1"/>
  <c r="L25" i="11"/>
  <c r="L16" i="1" s="1"/>
  <c r="K25" i="11"/>
  <c r="I25" i="11"/>
  <c r="I16" i="1" s="1"/>
  <c r="H25" i="11"/>
  <c r="F25" i="11"/>
  <c r="F16" i="1" s="1"/>
  <c r="E25" i="11"/>
  <c r="E16" i="1" s="1"/>
  <c r="D25" i="11"/>
  <c r="D16" i="1" s="1"/>
  <c r="C25" i="11"/>
  <c r="C16" i="1" s="1"/>
  <c r="B25" i="11"/>
  <c r="B16" i="1" s="1"/>
  <c r="P24" i="11"/>
  <c r="P23" i="11"/>
  <c r="P22" i="11"/>
  <c r="P21" i="11"/>
  <c r="P20" i="11"/>
  <c r="P19" i="11"/>
  <c r="P18" i="11"/>
  <c r="P17" i="11"/>
  <c r="P16" i="11"/>
  <c r="P15" i="11"/>
  <c r="P14" i="11"/>
  <c r="P13" i="11"/>
  <c r="P11" i="11"/>
  <c r="P10" i="11"/>
  <c r="P9" i="11"/>
  <c r="V9" i="11" s="1"/>
  <c r="X9" i="11" s="1"/>
  <c r="Y9" i="11" s="1"/>
  <c r="P8" i="11"/>
  <c r="V8" i="11" s="1"/>
  <c r="X8" i="11" s="1"/>
  <c r="Y8" i="11" s="1"/>
  <c r="P7" i="11"/>
  <c r="V7" i="11" s="1"/>
  <c r="X7" i="11" s="1"/>
  <c r="Y7" i="11" s="1"/>
  <c r="P6" i="11"/>
  <c r="V6" i="11" s="1"/>
  <c r="X6" i="11" s="1"/>
  <c r="Y6" i="11" s="1"/>
  <c r="P5" i="11"/>
  <c r="V5" i="11" s="1"/>
  <c r="X5" i="11" s="1"/>
  <c r="Y5" i="11" s="1"/>
  <c r="P7" i="10"/>
  <c r="V7" i="10" s="1"/>
  <c r="X7" i="10" s="1"/>
  <c r="Y7" i="10" s="1"/>
  <c r="P6" i="10"/>
  <c r="V6" i="10" s="1"/>
  <c r="X6" i="10" s="1"/>
  <c r="Y6" i="10" s="1"/>
  <c r="P5" i="10"/>
  <c r="V5" i="10" s="1"/>
  <c r="U25" i="10"/>
  <c r="U15" i="1" s="1"/>
  <c r="T25" i="10"/>
  <c r="T15" i="1" s="1"/>
  <c r="S25" i="10"/>
  <c r="S15" i="1" s="1"/>
  <c r="R25" i="10"/>
  <c r="R15" i="1" s="1"/>
  <c r="Q25" i="10"/>
  <c r="Q15" i="1" s="1"/>
  <c r="O25" i="10"/>
  <c r="O15" i="1" s="1"/>
  <c r="N25" i="10"/>
  <c r="N15" i="1" s="1"/>
  <c r="L25" i="10"/>
  <c r="L15" i="1" s="1"/>
  <c r="K25" i="10"/>
  <c r="I25" i="10"/>
  <c r="I15" i="1" s="1"/>
  <c r="H25" i="10"/>
  <c r="H15" i="1" s="1"/>
  <c r="F25" i="10"/>
  <c r="F15" i="1" s="1"/>
  <c r="E25" i="10"/>
  <c r="E15" i="1" s="1"/>
  <c r="D25" i="10"/>
  <c r="D15" i="1" s="1"/>
  <c r="C25" i="10"/>
  <c r="C15" i="1" s="1"/>
  <c r="B25" i="10"/>
  <c r="B15" i="1" s="1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V11" i="10" s="1"/>
  <c r="X11" i="10" s="1"/>
  <c r="Y11" i="10" s="1"/>
  <c r="P10" i="10"/>
  <c r="V10" i="10" s="1"/>
  <c r="X10" i="10" s="1"/>
  <c r="Y10" i="10" s="1"/>
  <c r="P9" i="10"/>
  <c r="V9" i="10" s="1"/>
  <c r="X9" i="10" s="1"/>
  <c r="Y9" i="10" s="1"/>
  <c r="P8" i="10"/>
  <c r="V8" i="10" s="1"/>
  <c r="X8" i="10" s="1"/>
  <c r="Y8" i="10" s="1"/>
  <c r="P9" i="9"/>
  <c r="V9" i="9" s="1"/>
  <c r="X9" i="9" s="1"/>
  <c r="Y9" i="9" s="1"/>
  <c r="P8" i="9"/>
  <c r="V8" i="9" s="1"/>
  <c r="X8" i="9" s="1"/>
  <c r="Y8" i="9" s="1"/>
  <c r="P7" i="9"/>
  <c r="V7" i="9" s="1"/>
  <c r="P6" i="9"/>
  <c r="V6" i="9" s="1"/>
  <c r="X6" i="9" s="1"/>
  <c r="Y6" i="9" s="1"/>
  <c r="P5" i="9"/>
  <c r="V5" i="9" s="1"/>
  <c r="X5" i="9" s="1"/>
  <c r="Y5" i="9" s="1"/>
  <c r="M25" i="11" l="1"/>
  <c r="X7" i="9"/>
  <c r="Y7" i="9" s="1"/>
  <c r="X5" i="10"/>
  <c r="V25" i="10"/>
  <c r="M25" i="10"/>
  <c r="K16" i="1"/>
  <c r="M16" i="1" s="1"/>
  <c r="X4" i="5"/>
  <c r="X5" i="6"/>
  <c r="V25" i="6"/>
  <c r="Y5" i="12"/>
  <c r="X26" i="12"/>
  <c r="Y26" i="12" s="1"/>
  <c r="V10" i="11"/>
  <c r="X10" i="11" s="1"/>
  <c r="P25" i="11"/>
  <c r="P16" i="1" s="1"/>
  <c r="K15" i="1"/>
  <c r="M15" i="1" s="1"/>
  <c r="J25" i="11"/>
  <c r="J16" i="1" s="1"/>
  <c r="H16" i="1"/>
  <c r="X7" i="1"/>
  <c r="Y7" i="1" s="1"/>
  <c r="G25" i="11"/>
  <c r="G16" i="1" s="1"/>
  <c r="P25" i="10"/>
  <c r="P15" i="1" s="1"/>
  <c r="M28" i="7"/>
  <c r="J25" i="10"/>
  <c r="J15" i="1" s="1"/>
  <c r="G25" i="10"/>
  <c r="G15" i="1" s="1"/>
  <c r="U30" i="9"/>
  <c r="U4" i="1" s="1"/>
  <c r="T30" i="9"/>
  <c r="T4" i="1" s="1"/>
  <c r="S30" i="9"/>
  <c r="S4" i="1" s="1"/>
  <c r="R30" i="9"/>
  <c r="R4" i="1" s="1"/>
  <c r="Q30" i="9"/>
  <c r="Q4" i="1" s="1"/>
  <c r="O30" i="9"/>
  <c r="O4" i="1" s="1"/>
  <c r="N30" i="9"/>
  <c r="N4" i="1" s="1"/>
  <c r="L30" i="9"/>
  <c r="L4" i="1" s="1"/>
  <c r="K30" i="9"/>
  <c r="I30" i="9"/>
  <c r="H30" i="9"/>
  <c r="H4" i="1" s="1"/>
  <c r="F30" i="9"/>
  <c r="F4" i="1" s="1"/>
  <c r="E30" i="9"/>
  <c r="D30" i="9"/>
  <c r="D4" i="1" s="1"/>
  <c r="C30" i="9"/>
  <c r="C4" i="1" s="1"/>
  <c r="B30" i="9"/>
  <c r="B4" i="1" s="1"/>
  <c r="P28" i="9"/>
  <c r="P23" i="9"/>
  <c r="V23" i="9" s="1"/>
  <c r="X23" i="9" s="1"/>
  <c r="Y23" i="9" s="1"/>
  <c r="P21" i="9"/>
  <c r="V21" i="9" s="1"/>
  <c r="X21" i="9" s="1"/>
  <c r="Y21" i="9" s="1"/>
  <c r="P20" i="9"/>
  <c r="V20" i="9" s="1"/>
  <c r="X20" i="9" s="1"/>
  <c r="Y20" i="9" s="1"/>
  <c r="P19" i="9"/>
  <c r="V19" i="9" s="1"/>
  <c r="X19" i="9" s="1"/>
  <c r="Y19" i="9" s="1"/>
  <c r="P18" i="9"/>
  <c r="V18" i="9" s="1"/>
  <c r="X18" i="9" s="1"/>
  <c r="Y18" i="9" s="1"/>
  <c r="P17" i="9"/>
  <c r="V17" i="9" s="1"/>
  <c r="X17" i="9" s="1"/>
  <c r="Y17" i="9" s="1"/>
  <c r="P15" i="9"/>
  <c r="V15" i="9" s="1"/>
  <c r="X15" i="9" s="1"/>
  <c r="Y15" i="9" s="1"/>
  <c r="P12" i="9"/>
  <c r="V12" i="9" s="1"/>
  <c r="X12" i="9" s="1"/>
  <c r="Y12" i="9" s="1"/>
  <c r="P11" i="9"/>
  <c r="V11" i="9" s="1"/>
  <c r="P10" i="9"/>
  <c r="V10" i="9" s="1"/>
  <c r="X10" i="9" s="1"/>
  <c r="Y10" i="9" s="1"/>
  <c r="U25" i="8"/>
  <c r="U9" i="1" s="1"/>
  <c r="T25" i="8"/>
  <c r="T9" i="1" s="1"/>
  <c r="S25" i="8"/>
  <c r="S9" i="1" s="1"/>
  <c r="R25" i="8"/>
  <c r="R9" i="1" s="1"/>
  <c r="Q25" i="8"/>
  <c r="Q9" i="1" s="1"/>
  <c r="O25" i="8"/>
  <c r="O9" i="1" s="1"/>
  <c r="N25" i="8"/>
  <c r="N9" i="1" s="1"/>
  <c r="L25" i="8"/>
  <c r="L9" i="1" s="1"/>
  <c r="K25" i="8"/>
  <c r="I25" i="8"/>
  <c r="I9" i="1" s="1"/>
  <c r="H25" i="8"/>
  <c r="H9" i="1" s="1"/>
  <c r="F25" i="8"/>
  <c r="F9" i="1" s="1"/>
  <c r="E25" i="8"/>
  <c r="D25" i="8"/>
  <c r="D9" i="1" s="1"/>
  <c r="C25" i="8"/>
  <c r="C9" i="1" s="1"/>
  <c r="B25" i="8"/>
  <c r="B9" i="1" s="1"/>
  <c r="P23" i="8"/>
  <c r="P22" i="8"/>
  <c r="P21" i="8"/>
  <c r="P20" i="8"/>
  <c r="P19" i="8"/>
  <c r="P18" i="8"/>
  <c r="P17" i="8"/>
  <c r="P16" i="8"/>
  <c r="V16" i="8" s="1"/>
  <c r="X16" i="8" s="1"/>
  <c r="Y16" i="8" s="1"/>
  <c r="P15" i="8"/>
  <c r="V15" i="8" s="1"/>
  <c r="X15" i="8" s="1"/>
  <c r="Y15" i="8" s="1"/>
  <c r="P11" i="8"/>
  <c r="V11" i="8" s="1"/>
  <c r="X11" i="8" s="1"/>
  <c r="Y11" i="8" s="1"/>
  <c r="P10" i="8"/>
  <c r="V10" i="8" s="1"/>
  <c r="X10" i="8" s="1"/>
  <c r="Y10" i="8" s="1"/>
  <c r="P9" i="8"/>
  <c r="V9" i="8" s="1"/>
  <c r="X9" i="8" s="1"/>
  <c r="Y9" i="8" s="1"/>
  <c r="P8" i="8"/>
  <c r="V8" i="8" s="1"/>
  <c r="X8" i="8" s="1"/>
  <c r="Y8" i="8" s="1"/>
  <c r="P7" i="8"/>
  <c r="V7" i="8" s="1"/>
  <c r="P6" i="8"/>
  <c r="V6" i="8" s="1"/>
  <c r="X6" i="8" s="1"/>
  <c r="Y6" i="8" s="1"/>
  <c r="P5" i="8"/>
  <c r="V5" i="8" s="1"/>
  <c r="X5" i="8" s="1"/>
  <c r="Y5" i="8" s="1"/>
  <c r="P4" i="8"/>
  <c r="V4" i="8" s="1"/>
  <c r="X4" i="8" s="1"/>
  <c r="Y4" i="8" s="1"/>
  <c r="K6" i="1"/>
  <c r="L6" i="1"/>
  <c r="H6" i="1"/>
  <c r="F6" i="1"/>
  <c r="D6" i="1"/>
  <c r="C6" i="1"/>
  <c r="B6" i="1"/>
  <c r="P26" i="7"/>
  <c r="P22" i="7"/>
  <c r="V22" i="7" s="1"/>
  <c r="X22" i="7" s="1"/>
  <c r="Y22" i="7" s="1"/>
  <c r="P21" i="7"/>
  <c r="V21" i="7" s="1"/>
  <c r="X21" i="7" s="1"/>
  <c r="Y21" i="7" s="1"/>
  <c r="P20" i="7"/>
  <c r="V20" i="7" s="1"/>
  <c r="X20" i="7" s="1"/>
  <c r="Y20" i="7" s="1"/>
  <c r="P19" i="7"/>
  <c r="V19" i="7" s="1"/>
  <c r="X19" i="7" s="1"/>
  <c r="Y19" i="7" s="1"/>
  <c r="P18" i="7"/>
  <c r="V18" i="7" s="1"/>
  <c r="X18" i="7" s="1"/>
  <c r="Y18" i="7" s="1"/>
  <c r="P15" i="7"/>
  <c r="V15" i="7" s="1"/>
  <c r="X15" i="7" s="1"/>
  <c r="Y15" i="7" s="1"/>
  <c r="P14" i="7"/>
  <c r="V14" i="7" s="1"/>
  <c r="X14" i="7" s="1"/>
  <c r="Y14" i="7" s="1"/>
  <c r="P13" i="7"/>
  <c r="V13" i="7" s="1"/>
  <c r="X13" i="7" s="1"/>
  <c r="Y13" i="7" s="1"/>
  <c r="P12" i="7"/>
  <c r="V12" i="7" s="1"/>
  <c r="X12" i="7" s="1"/>
  <c r="Y12" i="7" s="1"/>
  <c r="P11" i="7"/>
  <c r="V11" i="7" s="1"/>
  <c r="X11" i="7" s="1"/>
  <c r="Y11" i="7" s="1"/>
  <c r="P10" i="7"/>
  <c r="V10" i="7" s="1"/>
  <c r="P9" i="7"/>
  <c r="V9" i="7" s="1"/>
  <c r="X9" i="7" s="1"/>
  <c r="Y9" i="7" s="1"/>
  <c r="P8" i="7"/>
  <c r="V8" i="7" s="1"/>
  <c r="X8" i="7" s="1"/>
  <c r="Y8" i="7" s="1"/>
  <c r="P7" i="7"/>
  <c r="V7" i="7" s="1"/>
  <c r="X7" i="7" s="1"/>
  <c r="Y7" i="7" s="1"/>
  <c r="U25" i="6"/>
  <c r="U12" i="1" s="1"/>
  <c r="T25" i="6"/>
  <c r="T12" i="1" s="1"/>
  <c r="S25" i="6"/>
  <c r="S12" i="1" s="1"/>
  <c r="R25" i="6"/>
  <c r="R12" i="1" s="1"/>
  <c r="Q25" i="6"/>
  <c r="Q12" i="1" s="1"/>
  <c r="P25" i="6"/>
  <c r="P12" i="1" s="1"/>
  <c r="O25" i="6"/>
  <c r="O12" i="1" s="1"/>
  <c r="N25" i="6"/>
  <c r="N12" i="1" s="1"/>
  <c r="L25" i="6"/>
  <c r="L12" i="1" s="1"/>
  <c r="K25" i="6"/>
  <c r="I25" i="6"/>
  <c r="H25" i="6"/>
  <c r="H12" i="1" s="1"/>
  <c r="F25" i="6"/>
  <c r="F12" i="1" s="1"/>
  <c r="E25" i="6"/>
  <c r="D25" i="6"/>
  <c r="D12" i="1" s="1"/>
  <c r="C25" i="6"/>
  <c r="C12" i="1" s="1"/>
  <c r="B25" i="6"/>
  <c r="B12" i="1" s="1"/>
  <c r="U29" i="4"/>
  <c r="U8" i="1" s="1"/>
  <c r="T29" i="4"/>
  <c r="T8" i="1" s="1"/>
  <c r="S29" i="4"/>
  <c r="S8" i="1" s="1"/>
  <c r="R29" i="4"/>
  <c r="R8" i="1" s="1"/>
  <c r="Q29" i="4"/>
  <c r="Q8" i="1" s="1"/>
  <c r="O29" i="4"/>
  <c r="O8" i="1" s="1"/>
  <c r="N29" i="4"/>
  <c r="N8" i="1" s="1"/>
  <c r="L29" i="4"/>
  <c r="L8" i="1" s="1"/>
  <c r="K29" i="4"/>
  <c r="I29" i="4"/>
  <c r="H29" i="4"/>
  <c r="H8" i="1" s="1"/>
  <c r="F29" i="4"/>
  <c r="F8" i="1" s="1"/>
  <c r="E29" i="4"/>
  <c r="D29" i="4"/>
  <c r="D8" i="1" s="1"/>
  <c r="C29" i="4"/>
  <c r="C8" i="1" s="1"/>
  <c r="B29" i="4"/>
  <c r="B8" i="1" s="1"/>
  <c r="P21" i="4"/>
  <c r="V21" i="4" s="1"/>
  <c r="X21" i="4" s="1"/>
  <c r="Y21" i="4" s="1"/>
  <c r="P20" i="4"/>
  <c r="V20" i="4" s="1"/>
  <c r="X20" i="4" s="1"/>
  <c r="Y20" i="4" s="1"/>
  <c r="P18" i="4"/>
  <c r="V18" i="4" s="1"/>
  <c r="X18" i="4" s="1"/>
  <c r="Y18" i="4" s="1"/>
  <c r="P17" i="4"/>
  <c r="V17" i="4" s="1"/>
  <c r="X17" i="4" s="1"/>
  <c r="Y17" i="4" s="1"/>
  <c r="P16" i="4"/>
  <c r="V16" i="4" s="1"/>
  <c r="X16" i="4" s="1"/>
  <c r="Y16" i="4" s="1"/>
  <c r="P15" i="4"/>
  <c r="V15" i="4" s="1"/>
  <c r="X15" i="4" s="1"/>
  <c r="Y15" i="4" s="1"/>
  <c r="P14" i="4"/>
  <c r="V14" i="4" s="1"/>
  <c r="X14" i="4" s="1"/>
  <c r="Y14" i="4" s="1"/>
  <c r="P13" i="4"/>
  <c r="V13" i="4" s="1"/>
  <c r="X13" i="4" s="1"/>
  <c r="Y13" i="4" s="1"/>
  <c r="P12" i="4"/>
  <c r="V12" i="4" s="1"/>
  <c r="X12" i="4" s="1"/>
  <c r="Y12" i="4" s="1"/>
  <c r="P11" i="4"/>
  <c r="V11" i="4" s="1"/>
  <c r="X11" i="4" s="1"/>
  <c r="Y11" i="4" s="1"/>
  <c r="P10" i="4"/>
  <c r="V10" i="4" s="1"/>
  <c r="P9" i="4"/>
  <c r="V9" i="4" s="1"/>
  <c r="X9" i="4" s="1"/>
  <c r="Y9" i="4" s="1"/>
  <c r="P8" i="4"/>
  <c r="V8" i="4" s="1"/>
  <c r="X8" i="4" s="1"/>
  <c r="Y8" i="4" s="1"/>
  <c r="U27" i="5"/>
  <c r="U14" i="1" s="1"/>
  <c r="T27" i="5"/>
  <c r="T14" i="1" s="1"/>
  <c r="S27" i="5"/>
  <c r="S14" i="1" s="1"/>
  <c r="R27" i="5"/>
  <c r="R14" i="1" s="1"/>
  <c r="Q27" i="5"/>
  <c r="Q14" i="1" s="1"/>
  <c r="O27" i="5"/>
  <c r="O14" i="1" s="1"/>
  <c r="N27" i="5"/>
  <c r="N14" i="1" s="1"/>
  <c r="L27" i="5"/>
  <c r="L14" i="1" s="1"/>
  <c r="K27" i="5"/>
  <c r="I27" i="5"/>
  <c r="I14" i="1" s="1"/>
  <c r="H27" i="5"/>
  <c r="H14" i="1" s="1"/>
  <c r="F27" i="5"/>
  <c r="F14" i="1" s="1"/>
  <c r="E27" i="5"/>
  <c r="D27" i="5"/>
  <c r="D14" i="1" s="1"/>
  <c r="C27" i="5"/>
  <c r="C14" i="1" s="1"/>
  <c r="B27" i="5"/>
  <c r="B14" i="1" s="1"/>
  <c r="P25" i="5"/>
  <c r="P21" i="5"/>
  <c r="V21" i="5" s="1"/>
  <c r="X21" i="5" s="1"/>
  <c r="Y21" i="5" s="1"/>
  <c r="P20" i="5"/>
  <c r="V20" i="5" s="1"/>
  <c r="X20" i="5" s="1"/>
  <c r="Y20" i="5" s="1"/>
  <c r="P19" i="5"/>
  <c r="V19" i="5" s="1"/>
  <c r="X19" i="5" s="1"/>
  <c r="Y19" i="5" s="1"/>
  <c r="P17" i="5"/>
  <c r="V17" i="5" s="1"/>
  <c r="X17" i="5" s="1"/>
  <c r="Y17" i="5" s="1"/>
  <c r="P16" i="5"/>
  <c r="V16" i="5" s="1"/>
  <c r="X16" i="5" s="1"/>
  <c r="Y16" i="5" s="1"/>
  <c r="P15" i="5"/>
  <c r="V15" i="5" s="1"/>
  <c r="X15" i="5" s="1"/>
  <c r="Y15" i="5" s="1"/>
  <c r="P14" i="5"/>
  <c r="V14" i="5" s="1"/>
  <c r="X14" i="5" s="1"/>
  <c r="Y14" i="5" s="1"/>
  <c r="P13" i="5"/>
  <c r="V13" i="5" s="1"/>
  <c r="X13" i="5" s="1"/>
  <c r="Y13" i="5" s="1"/>
  <c r="P11" i="5"/>
  <c r="V11" i="5" s="1"/>
  <c r="X11" i="5" s="1"/>
  <c r="Y11" i="5" s="1"/>
  <c r="P10" i="5"/>
  <c r="V10" i="5" s="1"/>
  <c r="X10" i="5" s="1"/>
  <c r="Y10" i="5" s="1"/>
  <c r="P9" i="5"/>
  <c r="V9" i="5" s="1"/>
  <c r="X9" i="5" s="1"/>
  <c r="Y9" i="5" s="1"/>
  <c r="P8" i="5"/>
  <c r="V8" i="5" s="1"/>
  <c r="X8" i="5" s="1"/>
  <c r="Y8" i="5" s="1"/>
  <c r="U25" i="3"/>
  <c r="U11" i="1" s="1"/>
  <c r="T25" i="3"/>
  <c r="T11" i="1" s="1"/>
  <c r="S25" i="3"/>
  <c r="S11" i="1" s="1"/>
  <c r="R25" i="3"/>
  <c r="R11" i="1" s="1"/>
  <c r="Q25" i="3"/>
  <c r="Q11" i="1" s="1"/>
  <c r="O25" i="3"/>
  <c r="O11" i="1" s="1"/>
  <c r="N25" i="3"/>
  <c r="N11" i="1" s="1"/>
  <c r="L25" i="3"/>
  <c r="L11" i="1" s="1"/>
  <c r="K25" i="3"/>
  <c r="I25" i="3"/>
  <c r="I11" i="1" s="1"/>
  <c r="H25" i="3"/>
  <c r="H11" i="1" s="1"/>
  <c r="F25" i="3"/>
  <c r="F11" i="1" s="1"/>
  <c r="E25" i="3"/>
  <c r="E11" i="1" s="1"/>
  <c r="D25" i="3"/>
  <c r="D11" i="1" s="1"/>
  <c r="C25" i="3"/>
  <c r="C11" i="1" s="1"/>
  <c r="B25" i="3"/>
  <c r="B11" i="1" s="1"/>
  <c r="P24" i="3"/>
  <c r="P23" i="3"/>
  <c r="P21" i="3"/>
  <c r="V21" i="3" s="1"/>
  <c r="X21" i="3" s="1"/>
  <c r="Y21" i="3" s="1"/>
  <c r="P20" i="3"/>
  <c r="V20" i="3" s="1"/>
  <c r="X20" i="3" s="1"/>
  <c r="Y20" i="3" s="1"/>
  <c r="P19" i="3"/>
  <c r="V19" i="3" s="1"/>
  <c r="X19" i="3" s="1"/>
  <c r="Y19" i="3" s="1"/>
  <c r="P18" i="3"/>
  <c r="V18" i="3" s="1"/>
  <c r="X18" i="3" s="1"/>
  <c r="Y18" i="3" s="1"/>
  <c r="P17" i="3"/>
  <c r="V17" i="3" s="1"/>
  <c r="X17" i="3" s="1"/>
  <c r="Y17" i="3" s="1"/>
  <c r="P16" i="3"/>
  <c r="V16" i="3" s="1"/>
  <c r="X16" i="3" s="1"/>
  <c r="Y16" i="3" s="1"/>
  <c r="P15" i="3"/>
  <c r="V15" i="3" s="1"/>
  <c r="X15" i="3" s="1"/>
  <c r="Y15" i="3" s="1"/>
  <c r="P14" i="3"/>
  <c r="V14" i="3" s="1"/>
  <c r="X14" i="3" s="1"/>
  <c r="Y14" i="3" s="1"/>
  <c r="P13" i="3"/>
  <c r="V13" i="3" s="1"/>
  <c r="X13" i="3" s="1"/>
  <c r="Y13" i="3" s="1"/>
  <c r="P12" i="3"/>
  <c r="V12" i="3" s="1"/>
  <c r="X12" i="3" s="1"/>
  <c r="Y12" i="3" s="1"/>
  <c r="P11" i="3"/>
  <c r="V11" i="3" s="1"/>
  <c r="X11" i="3" s="1"/>
  <c r="Y11" i="3" s="1"/>
  <c r="P10" i="3"/>
  <c r="V10" i="3" s="1"/>
  <c r="X10" i="3" s="1"/>
  <c r="Y10" i="3" s="1"/>
  <c r="P9" i="3"/>
  <c r="V9" i="3" s="1"/>
  <c r="P8" i="3"/>
  <c r="V8" i="3" s="1"/>
  <c r="X8" i="3" s="1"/>
  <c r="Y8" i="3" s="1"/>
  <c r="P7" i="3"/>
  <c r="V7" i="3" s="1"/>
  <c r="X7" i="3" s="1"/>
  <c r="Y7" i="3" s="1"/>
  <c r="U25" i="2"/>
  <c r="U10" i="1" s="1"/>
  <c r="T25" i="2"/>
  <c r="T10" i="1" s="1"/>
  <c r="S25" i="2"/>
  <c r="S10" i="1" s="1"/>
  <c r="R25" i="2"/>
  <c r="R10" i="1" s="1"/>
  <c r="Q25" i="2"/>
  <c r="Q10" i="1" s="1"/>
  <c r="O25" i="2"/>
  <c r="O10" i="1" s="1"/>
  <c r="N25" i="2"/>
  <c r="N10" i="1" s="1"/>
  <c r="L25" i="2"/>
  <c r="L10" i="1" s="1"/>
  <c r="K25" i="2"/>
  <c r="I25" i="2"/>
  <c r="H25" i="2"/>
  <c r="H10" i="1" s="1"/>
  <c r="F25" i="2"/>
  <c r="F10" i="1" s="1"/>
  <c r="E25" i="2"/>
  <c r="D25" i="2"/>
  <c r="D10" i="1" s="1"/>
  <c r="C10" i="1"/>
  <c r="B25" i="2"/>
  <c r="B10" i="1" s="1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V10" i="2" s="1"/>
  <c r="X10" i="2" s="1"/>
  <c r="Y10" i="2" s="1"/>
  <c r="P9" i="2"/>
  <c r="V9" i="2" s="1"/>
  <c r="X9" i="2" s="1"/>
  <c r="Y9" i="2" s="1"/>
  <c r="P8" i="2"/>
  <c r="V8" i="2" s="1"/>
  <c r="P7" i="2"/>
  <c r="V7" i="2" s="1"/>
  <c r="X7" i="2" s="1"/>
  <c r="Y7" i="2" s="1"/>
  <c r="P6" i="2"/>
  <c r="V6" i="2" s="1"/>
  <c r="X6" i="2" s="1"/>
  <c r="Y6" i="2" s="1"/>
  <c r="W15" i="1" l="1"/>
  <c r="G25" i="8"/>
  <c r="G9" i="1" s="1"/>
  <c r="Y5" i="6"/>
  <c r="X25" i="6"/>
  <c r="Y25" i="6" s="1"/>
  <c r="V27" i="5"/>
  <c r="Y4" i="5"/>
  <c r="X27" i="5"/>
  <c r="W16" i="1"/>
  <c r="Y5" i="10"/>
  <c r="X25" i="10"/>
  <c r="Y25" i="10" s="1"/>
  <c r="K11" i="1"/>
  <c r="M11" i="1" s="1"/>
  <c r="M25" i="3"/>
  <c r="V15" i="1"/>
  <c r="V16" i="1"/>
  <c r="Y10" i="11"/>
  <c r="X25" i="11"/>
  <c r="V25" i="11"/>
  <c r="X9" i="3"/>
  <c r="V25" i="3"/>
  <c r="S18" i="1"/>
  <c r="X10" i="7"/>
  <c r="V28" i="7"/>
  <c r="P28" i="7"/>
  <c r="P6" i="1" s="1"/>
  <c r="X8" i="2"/>
  <c r="V25" i="2"/>
  <c r="U18" i="1" s="1"/>
  <c r="K10" i="1"/>
  <c r="M10" i="1" s="1"/>
  <c r="M25" i="2"/>
  <c r="X10" i="4"/>
  <c r="V29" i="4"/>
  <c r="P29" i="4"/>
  <c r="P8" i="1" s="1"/>
  <c r="X11" i="9"/>
  <c r="V30" i="9"/>
  <c r="P25" i="3"/>
  <c r="P11" i="1" s="1"/>
  <c r="P25" i="2"/>
  <c r="P10" i="1" s="1"/>
  <c r="G25" i="6"/>
  <c r="G12" i="1" s="1"/>
  <c r="P25" i="8"/>
  <c r="P9" i="1" s="1"/>
  <c r="P30" i="9"/>
  <c r="P4" i="1" s="1"/>
  <c r="X7" i="8"/>
  <c r="V25" i="8"/>
  <c r="P27" i="5"/>
  <c r="K8" i="1"/>
  <c r="M8" i="1" s="1"/>
  <c r="M29" i="4"/>
  <c r="K4" i="1"/>
  <c r="M4" i="1" s="1"/>
  <c r="M30" i="9"/>
  <c r="K12" i="1"/>
  <c r="M12" i="1" s="1"/>
  <c r="M25" i="6"/>
  <c r="K14" i="1"/>
  <c r="M14" i="1" s="1"/>
  <c r="M27" i="5"/>
  <c r="J25" i="6"/>
  <c r="J12" i="1" s="1"/>
  <c r="K9" i="1"/>
  <c r="M9" i="1" s="1"/>
  <c r="M25" i="8"/>
  <c r="M6" i="1"/>
  <c r="G25" i="2"/>
  <c r="G10" i="1" s="1"/>
  <c r="G27" i="5"/>
  <c r="G14" i="1" s="1"/>
  <c r="E12" i="1"/>
  <c r="I12" i="1"/>
  <c r="J25" i="2"/>
  <c r="J10" i="1" s="1"/>
  <c r="I10" i="1"/>
  <c r="E10" i="1"/>
  <c r="E14" i="1"/>
  <c r="J27" i="5"/>
  <c r="J14" i="1" s="1"/>
  <c r="J29" i="4"/>
  <c r="J8" i="1" s="1"/>
  <c r="G29" i="4"/>
  <c r="G8" i="1" s="1"/>
  <c r="E8" i="1"/>
  <c r="I8" i="1"/>
  <c r="J28" i="7"/>
  <c r="J6" i="1" s="1"/>
  <c r="G28" i="7"/>
  <c r="G6" i="1" s="1"/>
  <c r="E6" i="1"/>
  <c r="I6" i="1"/>
  <c r="E9" i="1"/>
  <c r="J30" i="9"/>
  <c r="J4" i="1" s="1"/>
  <c r="G30" i="9"/>
  <c r="G4" i="1" s="1"/>
  <c r="E4" i="1"/>
  <c r="I4" i="1"/>
  <c r="T18" i="1"/>
  <c r="Q18" i="1"/>
  <c r="J25" i="8"/>
  <c r="J9" i="1" s="1"/>
  <c r="F18" i="1"/>
  <c r="R18" i="1"/>
  <c r="N18" i="1"/>
  <c r="L18" i="1"/>
  <c r="H18" i="1"/>
  <c r="D18" i="1"/>
  <c r="J25" i="3"/>
  <c r="J11" i="1" s="1"/>
  <c r="G25" i="3"/>
  <c r="G11" i="1" s="1"/>
  <c r="X15" i="1" l="1"/>
  <c r="Y15" i="1" s="1"/>
  <c r="W11" i="1"/>
  <c r="V11" i="1"/>
  <c r="X16" i="1"/>
  <c r="Y16" i="1" s="1"/>
  <c r="Y27" i="5"/>
  <c r="Y25" i="11"/>
  <c r="Y9" i="3"/>
  <c r="X25" i="3"/>
  <c r="Y25" i="3" s="1"/>
  <c r="V10" i="1"/>
  <c r="Y10" i="7"/>
  <c r="X28" i="7"/>
  <c r="Y28" i="7" s="1"/>
  <c r="Y8" i="2"/>
  <c r="X25" i="2"/>
  <c r="Y25" i="2" s="1"/>
  <c r="Y10" i="4"/>
  <c r="X29" i="4"/>
  <c r="Y29" i="4" s="1"/>
  <c r="Y11" i="9"/>
  <c r="X30" i="9"/>
  <c r="Y30" i="9" s="1"/>
  <c r="G7" i="1"/>
  <c r="O18" i="1"/>
  <c r="P14" i="1"/>
  <c r="P18" i="1" s="1"/>
  <c r="W14" i="1"/>
  <c r="Y7" i="8"/>
  <c r="X25" i="8"/>
  <c r="Y25" i="8" s="1"/>
  <c r="V12" i="1"/>
  <c r="K18" i="1"/>
  <c r="M18" i="1" s="1"/>
  <c r="W12" i="1"/>
  <c r="W8" i="1"/>
  <c r="W9" i="1"/>
  <c r="W10" i="1"/>
  <c r="W6" i="1"/>
  <c r="V6" i="1"/>
  <c r="V9" i="1"/>
  <c r="V8" i="1"/>
  <c r="W4" i="1"/>
  <c r="V4" i="1"/>
  <c r="E18" i="1"/>
  <c r="G18" i="1" s="1"/>
  <c r="I18" i="1"/>
  <c r="J18" i="1" s="1"/>
  <c r="X11" i="1" l="1"/>
  <c r="Y11" i="1" s="1"/>
  <c r="V14" i="1"/>
  <c r="X14" i="1" s="1"/>
  <c r="Y14" i="1" s="1"/>
  <c r="V18" i="1"/>
  <c r="W18" i="1"/>
  <c r="X12" i="1"/>
  <c r="Y12" i="1" s="1"/>
  <c r="X10" i="1"/>
  <c r="Y10" i="1" s="1"/>
  <c r="X6" i="1"/>
  <c r="Y6" i="1" s="1"/>
  <c r="X9" i="1"/>
  <c r="Y9" i="1" s="1"/>
  <c r="X8" i="1"/>
  <c r="Y8" i="1" s="1"/>
  <c r="X4" i="1"/>
  <c r="Y4" i="1" s="1"/>
  <c r="X18" i="1" l="1"/>
  <c r="Y18" i="1" s="1"/>
</calcChain>
</file>

<file path=xl/sharedStrings.xml><?xml version="1.0" encoding="utf-8"?>
<sst xmlns="http://schemas.openxmlformats.org/spreadsheetml/2006/main" count="694" uniqueCount="87">
  <si>
    <t>2 Pt</t>
  </si>
  <si>
    <t>3 pt</t>
  </si>
  <si>
    <t xml:space="preserve">   Rebounds</t>
  </si>
  <si>
    <t>Player</t>
  </si>
  <si>
    <t>G</t>
  </si>
  <si>
    <t>PPG</t>
  </si>
  <si>
    <t>Points</t>
  </si>
  <si>
    <t>FGM</t>
  </si>
  <si>
    <t>FGA</t>
  </si>
  <si>
    <t>2FG%</t>
  </si>
  <si>
    <t>3FG%</t>
  </si>
  <si>
    <t>FTM</t>
  </si>
  <si>
    <t>FTA</t>
  </si>
  <si>
    <t>FT%</t>
  </si>
  <si>
    <t>Off</t>
  </si>
  <si>
    <t>Def</t>
  </si>
  <si>
    <t>Reb</t>
  </si>
  <si>
    <t>Ast</t>
  </si>
  <si>
    <t>Blk</t>
  </si>
  <si>
    <t>Stl</t>
  </si>
  <si>
    <t>TO</t>
  </si>
  <si>
    <t>Chrg</t>
  </si>
  <si>
    <t># 14 Aidam Losiewicz</t>
  </si>
  <si>
    <t># 31 Carson McDonald</t>
  </si>
  <si>
    <t>#21 Quinn Costello</t>
  </si>
  <si>
    <t># 12 Reggie Grodin</t>
  </si>
  <si>
    <t>#15 Chase Geremiah</t>
  </si>
  <si>
    <t>Totals</t>
  </si>
  <si>
    <t>Rebounds</t>
  </si>
  <si>
    <t>Opponnent</t>
  </si>
  <si>
    <t>2FGM</t>
  </si>
  <si>
    <t>2FGA</t>
  </si>
  <si>
    <t>3FGM</t>
  </si>
  <si>
    <t>3FGA</t>
  </si>
  <si>
    <t># 24 Will Larson</t>
  </si>
  <si>
    <t># 3 Brandon Carney</t>
  </si>
  <si>
    <t>Tkn</t>
  </si>
  <si>
    <t># 15 Tommy McKierman</t>
  </si>
  <si>
    <t># 2 Tommy McKierman</t>
  </si>
  <si>
    <t>Reasoner Prep</t>
  </si>
  <si>
    <t># 10 Jack Olinto</t>
  </si>
  <si>
    <t>#10 Jack Olinto</t>
  </si>
  <si>
    <t># 22 Chris Taylor</t>
  </si>
  <si>
    <t>#22 Chris Taylor</t>
  </si>
  <si>
    <t>Newman Stats Prep Team 2023-24</t>
  </si>
  <si>
    <t>Schedule</t>
  </si>
  <si>
    <t>New</t>
  </si>
  <si>
    <t>Opp</t>
  </si>
  <si>
    <t>No.</t>
  </si>
  <si>
    <t>Plus</t>
  </si>
  <si>
    <t>Minus</t>
  </si>
  <si>
    <t>Total</t>
  </si>
  <si>
    <t>Efficiency</t>
  </si>
  <si>
    <t>%</t>
  </si>
  <si>
    <t>Putnam Science Elite</t>
  </si>
  <si>
    <t>Winchendon AA</t>
  </si>
  <si>
    <t>#3 Coleman Hopson</t>
  </si>
  <si>
    <t>Winchendon Prep</t>
  </si>
  <si>
    <t># 3 Coleman Hopson</t>
  </si>
  <si>
    <t>Pomfret</t>
  </si>
  <si>
    <t>Ponfret</t>
  </si>
  <si>
    <t>Pomfront</t>
  </si>
  <si>
    <t>CATS</t>
  </si>
  <si>
    <t>CATS Academy</t>
  </si>
  <si>
    <t>Thomas More Prep</t>
  </si>
  <si>
    <t>IMG</t>
  </si>
  <si>
    <t>Chg.</t>
  </si>
  <si>
    <t>Academy Gold</t>
  </si>
  <si>
    <t>#5 Kesean Shillingford</t>
  </si>
  <si>
    <t>#5 Sean Shillingford</t>
  </si>
  <si>
    <t>Redemption Chrisian</t>
  </si>
  <si>
    <t>Redemption Christian</t>
  </si>
  <si>
    <t>Kimball Union Academy</t>
  </si>
  <si>
    <t>St Thomas More</t>
  </si>
  <si>
    <t>Average</t>
  </si>
  <si>
    <t>NY Milutary Academy</t>
  </si>
  <si>
    <t>South Kent Prep</t>
  </si>
  <si>
    <t>South Kent</t>
  </si>
  <si>
    <t>St Thomas More Prep</t>
  </si>
  <si>
    <t>Tabor Academy</t>
  </si>
  <si>
    <t>(2 ot)</t>
  </si>
  <si>
    <t>Holderness School</t>
  </si>
  <si>
    <t>Hoosac</t>
  </si>
  <si>
    <t>Darrow School</t>
  </si>
  <si>
    <t># 23 Sam Norris</t>
  </si>
  <si>
    <t>#23 Sam Norris</t>
  </si>
  <si>
    <t>Record:  won 19 loss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</si>
</sst>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Genev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9" fontId="0" fillId="0" borderId="0" xfId="1" applyFont="1" applyAlignment="1">
      <alignment horizontal="left"/>
    </xf>
    <xf numFmtId="164" fontId="0" fillId="0" borderId="0" xfId="1" applyNumberFormat="1" applyFont="1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0" xfId="1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9" fontId="0" fillId="0" borderId="1" xfId="1" applyFont="1" applyBorder="1" applyAlignment="1">
      <alignment horizontal="left"/>
    </xf>
    <xf numFmtId="9" fontId="0" fillId="0" borderId="0" xfId="1" applyFont="1"/>
    <xf numFmtId="2" fontId="0" fillId="0" borderId="0" xfId="0" applyNumberFormat="1" applyAlignment="1">
      <alignment horizontal="left"/>
    </xf>
    <xf numFmtId="9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0" xfId="0" applyFont="1"/>
    <xf numFmtId="164" fontId="2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9" fontId="2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9" fontId="0" fillId="0" borderId="0" xfId="1" applyFont="1" applyBorder="1" applyAlignment="1">
      <alignment horizontal="left"/>
    </xf>
    <xf numFmtId="0" fontId="3" fillId="0" borderId="1" xfId="0" applyFont="1" applyBorder="1"/>
    <xf numFmtId="164" fontId="0" fillId="0" borderId="0" xfId="1" applyNumberFormat="1" applyFont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D7104-582B-594B-B328-CE58CBE945F9}">
  <dimension ref="A1:Y48"/>
  <sheetViews>
    <sheetView tabSelected="1" workbookViewId="0">
      <selection activeCell="K22" sqref="K22"/>
    </sheetView>
  </sheetViews>
  <sheetFormatPr baseColWidth="10" defaultRowHeight="16" x14ac:dyDescent="0.2"/>
  <cols>
    <col min="1" max="1" width="22.6640625" customWidth="1"/>
    <col min="2" max="2" width="4.1640625" customWidth="1"/>
    <col min="3" max="3" width="5.6640625" style="1" customWidth="1"/>
    <col min="4" max="4" width="6.1640625" style="1" bestFit="1" customWidth="1"/>
    <col min="5" max="5" width="5.1640625" bestFit="1" customWidth="1"/>
    <col min="6" max="6" width="4.6640625" bestFit="1" customWidth="1"/>
    <col min="7" max="7" width="7" style="14" customWidth="1"/>
    <col min="8" max="8" width="5.1640625" bestFit="1" customWidth="1"/>
    <col min="9" max="9" width="4.6640625" bestFit="1" customWidth="1"/>
    <col min="10" max="10" width="7.5" style="14" bestFit="1" customWidth="1"/>
    <col min="11" max="11" width="4.83203125" bestFit="1" customWidth="1"/>
    <col min="12" max="12" width="4.33203125" bestFit="1" customWidth="1"/>
    <col min="13" max="13" width="7.5" style="14" bestFit="1" customWidth="1"/>
    <col min="14" max="14" width="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20" width="4.1640625" bestFit="1" customWidth="1"/>
    <col min="21" max="21" width="4.6640625" bestFit="1" customWidth="1"/>
    <col min="22" max="22" width="5.83203125" style="1" customWidth="1"/>
    <col min="23" max="23" width="6.1640625" style="1" bestFit="1" customWidth="1"/>
    <col min="24" max="24" width="5.33203125" style="1" bestFit="1" customWidth="1"/>
    <col min="25" max="25" width="9" style="2" bestFit="1" customWidth="1"/>
  </cols>
  <sheetData>
    <row r="1" spans="1:25" x14ac:dyDescent="0.2">
      <c r="A1" s="1" t="s">
        <v>44</v>
      </c>
      <c r="B1" s="1"/>
      <c r="E1" s="1" t="s">
        <v>86</v>
      </c>
      <c r="F1" s="1"/>
      <c r="G1" s="2"/>
      <c r="H1" s="1"/>
      <c r="I1" s="1"/>
      <c r="J1" s="2"/>
      <c r="K1" s="1"/>
      <c r="L1" s="1"/>
      <c r="M1" s="2"/>
      <c r="N1" s="1"/>
      <c r="O1" s="1"/>
      <c r="P1" s="1"/>
      <c r="Q1" s="1"/>
      <c r="R1" s="1"/>
      <c r="S1" s="1"/>
      <c r="T1" s="1"/>
    </row>
    <row r="2" spans="1:25" x14ac:dyDescent="0.2">
      <c r="A2" s="1"/>
      <c r="B2" s="1"/>
      <c r="E2" s="1" t="s">
        <v>0</v>
      </c>
      <c r="F2" s="1" t="s">
        <v>0</v>
      </c>
      <c r="G2" s="2"/>
      <c r="H2" s="1" t="s">
        <v>1</v>
      </c>
      <c r="I2" s="1" t="s">
        <v>1</v>
      </c>
      <c r="J2" s="2"/>
      <c r="K2" s="1"/>
      <c r="L2" s="1"/>
      <c r="M2" s="2"/>
      <c r="N2" s="1" t="s">
        <v>2</v>
      </c>
      <c r="O2" s="1"/>
      <c r="P2" s="1"/>
      <c r="Q2" s="1"/>
      <c r="R2" s="1"/>
      <c r="S2" s="1"/>
      <c r="T2" s="1"/>
      <c r="U2" t="s">
        <v>66</v>
      </c>
      <c r="V2" s="1" t="s">
        <v>49</v>
      </c>
      <c r="W2" s="1" t="s">
        <v>50</v>
      </c>
      <c r="Y2" s="2" t="s">
        <v>52</v>
      </c>
    </row>
    <row r="3" spans="1:25" x14ac:dyDescent="0.2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2" t="s">
        <v>9</v>
      </c>
      <c r="H3" s="1" t="s">
        <v>7</v>
      </c>
      <c r="I3" s="1" t="s">
        <v>8</v>
      </c>
      <c r="J3" s="2" t="s">
        <v>10</v>
      </c>
      <c r="K3" s="1" t="s">
        <v>11</v>
      </c>
      <c r="L3" s="1" t="s">
        <v>12</v>
      </c>
      <c r="M3" s="2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36</v>
      </c>
      <c r="V3" s="1" t="s">
        <v>48</v>
      </c>
      <c r="W3" s="1" t="s">
        <v>48</v>
      </c>
      <c r="X3" s="1" t="s">
        <v>51</v>
      </c>
      <c r="Y3" s="2" t="s">
        <v>53</v>
      </c>
    </row>
    <row r="4" spans="1:25" x14ac:dyDescent="0.2">
      <c r="A4" t="s">
        <v>37</v>
      </c>
      <c r="B4" s="1">
        <f>McKierman!B30</f>
        <v>24</v>
      </c>
      <c r="C4" s="8">
        <f>McKierman!C30</f>
        <v>13.291666666666666</v>
      </c>
      <c r="D4" s="1">
        <f>McKierman!D30</f>
        <v>319</v>
      </c>
      <c r="E4" s="1">
        <f>McKierman!E30</f>
        <v>44</v>
      </c>
      <c r="F4" s="1">
        <f>McKierman!F30</f>
        <v>96</v>
      </c>
      <c r="G4" s="27">
        <f>McKierman!G30</f>
        <v>0.45833333333333331</v>
      </c>
      <c r="H4" s="1">
        <f>McKierman!H30</f>
        <v>67</v>
      </c>
      <c r="I4" s="1">
        <f>McKierman!I30</f>
        <v>180</v>
      </c>
      <c r="J4" s="27">
        <f>McKierman!J30</f>
        <v>0.37222222222222223</v>
      </c>
      <c r="K4" s="1">
        <f>McKierman!K30</f>
        <v>28</v>
      </c>
      <c r="L4" s="1">
        <f>McKierman!L30</f>
        <v>31</v>
      </c>
      <c r="M4" s="27">
        <f>K4/L4</f>
        <v>0.90322580645161288</v>
      </c>
      <c r="N4" s="1">
        <f>McKierman!N30</f>
        <v>28</v>
      </c>
      <c r="O4" s="1">
        <f>McKierman!O30</f>
        <v>93</v>
      </c>
      <c r="P4" s="1">
        <f>McKierman!P30</f>
        <v>121</v>
      </c>
      <c r="Q4" s="1">
        <f>McKierman!Q30</f>
        <v>107</v>
      </c>
      <c r="R4" s="1">
        <f>McKierman!R30</f>
        <v>8</v>
      </c>
      <c r="S4" s="1">
        <f>McKierman!S30</f>
        <v>47</v>
      </c>
      <c r="T4" s="1">
        <f>McKierman!T30</f>
        <v>61</v>
      </c>
      <c r="U4" s="1">
        <f>McKierman!U30</f>
        <v>1</v>
      </c>
      <c r="V4" s="1">
        <f t="shared" ref="V4:V16" si="0">D4+E4+H4+K4+P4+Q4+R4+S4+U4</f>
        <v>742</v>
      </c>
      <c r="W4" s="1">
        <f t="shared" ref="W4:W16" si="1">F4-E4+I4-H4+L4-K4+T4</f>
        <v>229</v>
      </c>
      <c r="X4" s="1">
        <f t="shared" ref="X4:X16" si="2">V4-W4</f>
        <v>513</v>
      </c>
      <c r="Y4" s="27">
        <f t="shared" ref="Y4:Y16" si="3">X4/V4</f>
        <v>0.69137466307277629</v>
      </c>
    </row>
    <row r="5" spans="1:25" x14ac:dyDescent="0.2">
      <c r="A5" s="1" t="s">
        <v>85</v>
      </c>
      <c r="B5" s="1">
        <f>Norris!B19</f>
        <v>4</v>
      </c>
      <c r="C5" s="1">
        <f>Norris!C19</f>
        <v>13.25</v>
      </c>
      <c r="D5" s="1">
        <f>Norris!D19</f>
        <v>53</v>
      </c>
      <c r="E5" s="1">
        <f>Norris!E19</f>
        <v>4</v>
      </c>
      <c r="F5" s="1">
        <f>Norris!F19</f>
        <v>12</v>
      </c>
      <c r="G5" s="1">
        <f>Norris!G19</f>
        <v>0.33333333333333331</v>
      </c>
      <c r="H5" s="1">
        <f>Norris!H19</f>
        <v>11</v>
      </c>
      <c r="I5" s="1">
        <f>Norris!I19</f>
        <v>20</v>
      </c>
      <c r="J5" s="27">
        <f>Norris!J19</f>
        <v>0.55000000000000004</v>
      </c>
      <c r="K5" s="1">
        <f>Norris!K19</f>
        <v>12</v>
      </c>
      <c r="L5" s="1">
        <f>Norris!L19</f>
        <v>17</v>
      </c>
      <c r="M5" s="27">
        <f>Norris!M19</f>
        <v>0.70588235294117652</v>
      </c>
      <c r="N5" s="1">
        <f>Norris!N19</f>
        <v>11</v>
      </c>
      <c r="O5" s="1">
        <f>Norris!O19</f>
        <v>13</v>
      </c>
      <c r="P5" s="1">
        <f>Norris!P19</f>
        <v>24</v>
      </c>
      <c r="Q5" s="1">
        <f>Norris!Q19</f>
        <v>11</v>
      </c>
      <c r="R5" s="1">
        <f>Norris!R19</f>
        <v>3</v>
      </c>
      <c r="S5" s="1">
        <f>Norris!S19</f>
        <v>2</v>
      </c>
      <c r="T5" s="1">
        <f>Norris!T19</f>
        <v>7</v>
      </c>
      <c r="U5" s="1">
        <f>Norris!U19</f>
        <v>0</v>
      </c>
      <c r="V5" s="1">
        <f t="shared" si="0"/>
        <v>120</v>
      </c>
      <c r="W5" s="1">
        <f t="shared" si="1"/>
        <v>29</v>
      </c>
      <c r="X5" s="1">
        <f t="shared" si="2"/>
        <v>91</v>
      </c>
      <c r="Y5" s="27">
        <f t="shared" si="3"/>
        <v>0.7583333333333333</v>
      </c>
    </row>
    <row r="6" spans="1:25" x14ac:dyDescent="0.2">
      <c r="A6" t="s">
        <v>24</v>
      </c>
      <c r="B6" s="1">
        <f>Costello!B28</f>
        <v>21</v>
      </c>
      <c r="C6" s="8">
        <f>Costello!C28</f>
        <v>12.904761904761905</v>
      </c>
      <c r="D6" s="1">
        <f>Costello!D28</f>
        <v>271</v>
      </c>
      <c r="E6" s="1">
        <f>Costello!E28</f>
        <v>73</v>
      </c>
      <c r="F6" s="1">
        <f>Costello!F28</f>
        <v>112</v>
      </c>
      <c r="G6" s="2">
        <f>Costello!G28</f>
        <v>0.6517857142857143</v>
      </c>
      <c r="H6" s="1">
        <f>Costello!H28</f>
        <v>30</v>
      </c>
      <c r="I6" s="1">
        <f>Costello!I28</f>
        <v>83</v>
      </c>
      <c r="J6" s="2">
        <f>Costello!J28</f>
        <v>0.36144578313253012</v>
      </c>
      <c r="K6" s="1">
        <f>Costello!K28</f>
        <v>33</v>
      </c>
      <c r="L6" s="1">
        <f>Costello!L28</f>
        <v>43</v>
      </c>
      <c r="M6" s="2">
        <f t="shared" ref="M6:M16" si="4">K6/L6</f>
        <v>0.76744186046511631</v>
      </c>
      <c r="N6" s="1">
        <f>Costello!N28</f>
        <v>49</v>
      </c>
      <c r="O6" s="1">
        <f>Costello!O28</f>
        <v>124</v>
      </c>
      <c r="P6" s="1">
        <f>Costello!P28</f>
        <v>173</v>
      </c>
      <c r="Q6" s="1">
        <f>Costello!Q28</f>
        <v>42</v>
      </c>
      <c r="R6" s="1">
        <f>Costello!R28</f>
        <v>25</v>
      </c>
      <c r="S6" s="1">
        <f>Costello!S28</f>
        <v>8</v>
      </c>
      <c r="T6" s="1">
        <f>Costello!T28</f>
        <v>38</v>
      </c>
      <c r="U6" s="1">
        <f>Costello!U28</f>
        <v>0</v>
      </c>
      <c r="V6" s="1">
        <f t="shared" si="0"/>
        <v>655</v>
      </c>
      <c r="W6" s="1">
        <f t="shared" si="1"/>
        <v>140</v>
      </c>
      <c r="X6" s="1">
        <f t="shared" si="2"/>
        <v>515</v>
      </c>
      <c r="Y6" s="2">
        <f t="shared" si="3"/>
        <v>0.7862595419847328</v>
      </c>
    </row>
    <row r="7" spans="1:25" x14ac:dyDescent="0.2">
      <c r="A7" s="1" t="s">
        <v>58</v>
      </c>
      <c r="B7" s="1">
        <f>Hopson!B26</f>
        <v>20</v>
      </c>
      <c r="C7" s="8">
        <f>Hopson!C26</f>
        <v>10.65</v>
      </c>
      <c r="D7" s="1">
        <f>Hopson!D26</f>
        <v>213</v>
      </c>
      <c r="E7" s="1">
        <f>Hopson!E26</f>
        <v>44</v>
      </c>
      <c r="F7" s="1">
        <f>Hopson!F26</f>
        <v>84</v>
      </c>
      <c r="G7" s="2">
        <f>McDonald!G25</f>
        <v>0.5892857142857143</v>
      </c>
      <c r="H7" s="1">
        <f>Hopson!H26</f>
        <v>32</v>
      </c>
      <c r="I7" s="1">
        <f>Hopson!I26</f>
        <v>98</v>
      </c>
      <c r="J7" s="2">
        <f>Hopson!J5</f>
        <v>0.33333333333333331</v>
      </c>
      <c r="K7" s="1">
        <f>Hopson!K26</f>
        <v>27</v>
      </c>
      <c r="L7" s="1">
        <f>Hopson!L26</f>
        <v>40</v>
      </c>
      <c r="M7" s="2">
        <f t="shared" si="4"/>
        <v>0.67500000000000004</v>
      </c>
      <c r="N7" s="1">
        <f>Hopson!N26</f>
        <v>16</v>
      </c>
      <c r="O7" s="1">
        <f>Hopson!O26</f>
        <v>56</v>
      </c>
      <c r="P7" s="1">
        <f>Hopson!P26</f>
        <v>72</v>
      </c>
      <c r="Q7" s="1">
        <f>Hopson!Q26</f>
        <v>53</v>
      </c>
      <c r="R7" s="1">
        <f>Hopson!R26</f>
        <v>0</v>
      </c>
      <c r="S7" s="1">
        <f>Hopson!S26</f>
        <v>15</v>
      </c>
      <c r="T7" s="1">
        <f>Hopson!T26</f>
        <v>44</v>
      </c>
      <c r="U7" s="1">
        <f>Hopson!U26</f>
        <v>0</v>
      </c>
      <c r="V7" s="1">
        <f t="shared" si="0"/>
        <v>456</v>
      </c>
      <c r="W7" s="1">
        <f t="shared" si="1"/>
        <v>163</v>
      </c>
      <c r="X7" s="1">
        <f t="shared" si="2"/>
        <v>293</v>
      </c>
      <c r="Y7" s="2">
        <f t="shared" si="3"/>
        <v>0.64254385964912286</v>
      </c>
    </row>
    <row r="8" spans="1:25" x14ac:dyDescent="0.2">
      <c r="A8" t="s">
        <v>35</v>
      </c>
      <c r="B8" s="1">
        <f>Carney!B29</f>
        <v>24</v>
      </c>
      <c r="C8" s="8">
        <f>Carney!C29</f>
        <v>9.5</v>
      </c>
      <c r="D8" s="1">
        <f>Carney!D29</f>
        <v>228</v>
      </c>
      <c r="E8" s="1">
        <f>Carney!E29</f>
        <v>17</v>
      </c>
      <c r="F8" s="1">
        <f>Carney!F29</f>
        <v>55</v>
      </c>
      <c r="G8" s="2">
        <f>Carney!G29</f>
        <v>0.30909090909090908</v>
      </c>
      <c r="H8" s="1">
        <f>Carney!H29</f>
        <v>57</v>
      </c>
      <c r="I8" s="1">
        <f>Carney!I29</f>
        <v>158</v>
      </c>
      <c r="J8" s="2">
        <f>Carney!J29</f>
        <v>0.36075949367088606</v>
      </c>
      <c r="K8" s="1">
        <f>Carney!K29</f>
        <v>15</v>
      </c>
      <c r="L8" s="1">
        <f>Carney!L29</f>
        <v>21</v>
      </c>
      <c r="M8" s="2">
        <f t="shared" si="4"/>
        <v>0.7142857142857143</v>
      </c>
      <c r="N8" s="1">
        <f>Carney!N29</f>
        <v>19</v>
      </c>
      <c r="O8" s="1">
        <f>Carney!O29</f>
        <v>58</v>
      </c>
      <c r="P8" s="1">
        <f>Carney!P29</f>
        <v>77</v>
      </c>
      <c r="Q8" s="1">
        <f>Carney!Q29</f>
        <v>82</v>
      </c>
      <c r="R8" s="1">
        <f>Carney!R29</f>
        <v>5</v>
      </c>
      <c r="S8" s="1">
        <f>Carney!S29</f>
        <v>14</v>
      </c>
      <c r="T8" s="1">
        <f>Carney!T29</f>
        <v>30</v>
      </c>
      <c r="U8" s="1">
        <f>Carney!U29</f>
        <v>2</v>
      </c>
      <c r="V8" s="1">
        <f t="shared" si="0"/>
        <v>497</v>
      </c>
      <c r="W8" s="1">
        <f t="shared" si="1"/>
        <v>175</v>
      </c>
      <c r="X8" s="1">
        <f t="shared" si="2"/>
        <v>322</v>
      </c>
      <c r="Y8" s="2">
        <f t="shared" si="3"/>
        <v>0.647887323943662</v>
      </c>
    </row>
    <row r="9" spans="1:25" x14ac:dyDescent="0.2">
      <c r="A9" s="1" t="s">
        <v>26</v>
      </c>
      <c r="B9" s="1">
        <f>CGeremiah!B25</f>
        <v>20</v>
      </c>
      <c r="C9" s="8">
        <f>CGeremiah!C25</f>
        <v>9.4499999999999993</v>
      </c>
      <c r="D9" s="1">
        <f>CGeremiah!D25</f>
        <v>189</v>
      </c>
      <c r="E9" s="1">
        <f>CGeremiah!E25</f>
        <v>38</v>
      </c>
      <c r="F9" s="1">
        <f>CGeremiah!F25</f>
        <v>74</v>
      </c>
      <c r="G9" s="2">
        <f>CGeremiah!G25</f>
        <v>0.51351351351351349</v>
      </c>
      <c r="H9" s="1">
        <f>CGeremiah!H25</f>
        <v>32</v>
      </c>
      <c r="I9" s="1">
        <f>CGeremiah!I25</f>
        <v>87</v>
      </c>
      <c r="J9" s="2">
        <f>CGeremiah!J25</f>
        <v>0.36781609195402298</v>
      </c>
      <c r="K9" s="1">
        <f>CGeremiah!K25</f>
        <v>17</v>
      </c>
      <c r="L9" s="1">
        <f>CGeremiah!L25</f>
        <v>21</v>
      </c>
      <c r="M9" s="2">
        <f t="shared" si="4"/>
        <v>0.80952380952380953</v>
      </c>
      <c r="N9" s="1">
        <f>CGeremiah!N25</f>
        <v>35</v>
      </c>
      <c r="O9" s="1">
        <f>CGeremiah!O25</f>
        <v>105</v>
      </c>
      <c r="P9" s="1">
        <f>CGeremiah!P25</f>
        <v>140</v>
      </c>
      <c r="Q9" s="1">
        <f>CGeremiah!Q25</f>
        <v>80</v>
      </c>
      <c r="R9" s="1">
        <f>CGeremiah!R25</f>
        <v>4</v>
      </c>
      <c r="S9" s="1">
        <f>CGeremiah!S25</f>
        <v>37</v>
      </c>
      <c r="T9" s="1">
        <f>CGeremiah!T25</f>
        <v>42</v>
      </c>
      <c r="U9" s="1">
        <f>CGeremiah!U25</f>
        <v>0</v>
      </c>
      <c r="V9" s="1">
        <f t="shared" si="0"/>
        <v>537</v>
      </c>
      <c r="W9" s="1">
        <f t="shared" si="1"/>
        <v>137</v>
      </c>
      <c r="X9" s="1">
        <f t="shared" si="2"/>
        <v>400</v>
      </c>
      <c r="Y9" s="2">
        <f t="shared" si="3"/>
        <v>0.74487895716945995</v>
      </c>
    </row>
    <row r="10" spans="1:25" x14ac:dyDescent="0.2">
      <c r="A10" t="s">
        <v>25</v>
      </c>
      <c r="B10" s="1">
        <f>Grodin!B25</f>
        <v>7</v>
      </c>
      <c r="C10" s="9">
        <f>Grodin!C25</f>
        <v>8.5714285714285712</v>
      </c>
      <c r="D10" s="1">
        <f>Grodin!D25</f>
        <v>60</v>
      </c>
      <c r="E10" s="1">
        <f>Grodin!E25</f>
        <v>13</v>
      </c>
      <c r="F10" s="1">
        <f>Grodin!F25</f>
        <v>24</v>
      </c>
      <c r="G10" s="2">
        <f>Grodin!G25</f>
        <v>0.54166666666666663</v>
      </c>
      <c r="H10" s="1">
        <f>Grodin!H25</f>
        <v>9</v>
      </c>
      <c r="I10" s="1">
        <f>Grodin!I25</f>
        <v>16</v>
      </c>
      <c r="J10" s="2">
        <f>Grodin!J25</f>
        <v>0.5625</v>
      </c>
      <c r="K10" s="1">
        <f>Grodin!K25</f>
        <v>7</v>
      </c>
      <c r="L10" s="1">
        <f>Grodin!L25</f>
        <v>12</v>
      </c>
      <c r="M10" s="2">
        <f t="shared" si="4"/>
        <v>0.58333333333333337</v>
      </c>
      <c r="N10" s="1">
        <f>Grodin!N25</f>
        <v>11</v>
      </c>
      <c r="O10" s="1">
        <f>Grodin!O25</f>
        <v>29</v>
      </c>
      <c r="P10" s="1">
        <f>Grodin!P25</f>
        <v>40</v>
      </c>
      <c r="Q10" s="1">
        <f>Grodin!Q25</f>
        <v>12</v>
      </c>
      <c r="R10" s="1">
        <f>Grodin!R25</f>
        <v>5</v>
      </c>
      <c r="S10" s="1">
        <f>Grodin!S25</f>
        <v>11</v>
      </c>
      <c r="T10" s="1">
        <f>Grodin!T25</f>
        <v>8</v>
      </c>
      <c r="U10" s="1">
        <f>Grodin!U25</f>
        <v>0</v>
      </c>
      <c r="V10" s="1">
        <f t="shared" si="0"/>
        <v>157</v>
      </c>
      <c r="W10" s="1">
        <f t="shared" si="1"/>
        <v>31</v>
      </c>
      <c r="X10" s="1">
        <f t="shared" si="2"/>
        <v>126</v>
      </c>
      <c r="Y10" s="2">
        <f t="shared" si="3"/>
        <v>0.80254777070063699</v>
      </c>
    </row>
    <row r="11" spans="1:25" x14ac:dyDescent="0.2">
      <c r="A11" t="s">
        <v>22</v>
      </c>
      <c r="B11" s="1">
        <f>Losiewicz!B25</f>
        <v>20</v>
      </c>
      <c r="C11" s="9">
        <f>Losiewicz!C25</f>
        <v>8.1999999999999993</v>
      </c>
      <c r="D11" s="1">
        <f>Losiewicz!D25</f>
        <v>164</v>
      </c>
      <c r="E11" s="1">
        <f>Losiewicz!E25</f>
        <v>32</v>
      </c>
      <c r="F11" s="1">
        <f>Losiewicz!F25</f>
        <v>58</v>
      </c>
      <c r="G11" s="2">
        <f>Losiewicz!G25</f>
        <v>0.55172413793103448</v>
      </c>
      <c r="H11" s="1">
        <f>Losiewicz!H25</f>
        <v>30</v>
      </c>
      <c r="I11" s="1">
        <f>Losiewicz!I25</f>
        <v>78</v>
      </c>
      <c r="J11" s="2">
        <f>Losiewicz!J25</f>
        <v>0.38461538461538464</v>
      </c>
      <c r="K11" s="1">
        <f>Losiewicz!K25</f>
        <v>12</v>
      </c>
      <c r="L11" s="1">
        <f>Losiewicz!L25</f>
        <v>19</v>
      </c>
      <c r="M11" s="2">
        <f t="shared" si="4"/>
        <v>0.63157894736842102</v>
      </c>
      <c r="N11" s="1">
        <f>Losiewicz!N25</f>
        <v>7</v>
      </c>
      <c r="O11" s="1">
        <f>Losiewicz!O25</f>
        <v>71</v>
      </c>
      <c r="P11" s="1">
        <f>Losiewicz!P25</f>
        <v>78</v>
      </c>
      <c r="Q11" s="1">
        <f>Losiewicz!Q25</f>
        <v>49</v>
      </c>
      <c r="R11" s="1">
        <f>Losiewicz!R25</f>
        <v>3</v>
      </c>
      <c r="S11" s="1">
        <f>Losiewicz!S25</f>
        <v>12</v>
      </c>
      <c r="T11" s="1">
        <f>Losiewicz!T25</f>
        <v>51</v>
      </c>
      <c r="U11" s="1">
        <f>Losiewicz!U25</f>
        <v>1</v>
      </c>
      <c r="V11" s="1">
        <f t="shared" si="0"/>
        <v>381</v>
      </c>
      <c r="W11" s="1">
        <f t="shared" si="1"/>
        <v>132</v>
      </c>
      <c r="X11" s="1">
        <f t="shared" si="2"/>
        <v>249</v>
      </c>
      <c r="Y11" s="2">
        <f t="shared" si="3"/>
        <v>0.65354330708661412</v>
      </c>
    </row>
    <row r="12" spans="1:25" x14ac:dyDescent="0.2">
      <c r="A12" t="s">
        <v>23</v>
      </c>
      <c r="B12" s="1">
        <f>McDonald!B25</f>
        <v>13</v>
      </c>
      <c r="C12" s="8">
        <f>McDonald!C25</f>
        <v>7.5384615384615383</v>
      </c>
      <c r="D12" s="1">
        <f>McDonald!D25</f>
        <v>98</v>
      </c>
      <c r="E12" s="1">
        <f>McDonald!E25</f>
        <v>33</v>
      </c>
      <c r="F12" s="1">
        <f>McDonald!F25</f>
        <v>56</v>
      </c>
      <c r="G12" s="2">
        <f>McDonald!G25</f>
        <v>0.5892857142857143</v>
      </c>
      <c r="H12" s="1">
        <f>McDonald!H25</f>
        <v>6</v>
      </c>
      <c r="I12" s="1">
        <f>McDonald!I25</f>
        <v>17</v>
      </c>
      <c r="J12" s="2">
        <f>McDonald!J25</f>
        <v>0.35294117647058826</v>
      </c>
      <c r="K12" s="1">
        <f>McDonald!K25</f>
        <v>14</v>
      </c>
      <c r="L12" s="1">
        <f>McDonald!L25</f>
        <v>26</v>
      </c>
      <c r="M12" s="2">
        <f t="shared" si="4"/>
        <v>0.53846153846153844</v>
      </c>
      <c r="N12" s="1">
        <f>McDonald!N25</f>
        <v>10</v>
      </c>
      <c r="O12" s="1">
        <f>McDonald!O25</f>
        <v>42</v>
      </c>
      <c r="P12" s="1">
        <f>McDonald!P25</f>
        <v>52</v>
      </c>
      <c r="Q12" s="1">
        <f>McDonald!Q25</f>
        <v>9</v>
      </c>
      <c r="R12" s="1">
        <f>McDonald!R25</f>
        <v>11</v>
      </c>
      <c r="S12" s="1">
        <f>McDonald!S25</f>
        <v>6</v>
      </c>
      <c r="T12" s="1">
        <f>McDonald!T25</f>
        <v>14</v>
      </c>
      <c r="U12" s="1">
        <f>McDonald!U25</f>
        <v>2</v>
      </c>
      <c r="V12" s="1">
        <f t="shared" si="0"/>
        <v>231</v>
      </c>
      <c r="W12" s="1">
        <f t="shared" si="1"/>
        <v>60</v>
      </c>
      <c r="X12" s="1">
        <f t="shared" si="2"/>
        <v>171</v>
      </c>
      <c r="Y12" s="2">
        <f t="shared" si="3"/>
        <v>0.74025974025974028</v>
      </c>
    </row>
    <row r="13" spans="1:25" x14ac:dyDescent="0.2">
      <c r="A13" s="1" t="s">
        <v>69</v>
      </c>
      <c r="B13" s="1">
        <f>Shillingford!B25</f>
        <v>8</v>
      </c>
      <c r="C13" s="8">
        <f>Shillingford!C25</f>
        <v>6.75</v>
      </c>
      <c r="D13" s="1">
        <f>Shillingford!D25</f>
        <v>54</v>
      </c>
      <c r="E13" s="1">
        <f>Shillingford!E25</f>
        <v>22</v>
      </c>
      <c r="F13" s="1">
        <f>Shillingford!F25</f>
        <v>40</v>
      </c>
      <c r="G13" s="2">
        <f>Shillingford!G25</f>
        <v>0.55000000000000004</v>
      </c>
      <c r="H13" s="1">
        <f>Shillingford!H25</f>
        <v>1</v>
      </c>
      <c r="I13" s="1">
        <f>Shillingford!I25</f>
        <v>1</v>
      </c>
      <c r="J13" s="2">
        <f>Shillingford!J25</f>
        <v>1</v>
      </c>
      <c r="K13" s="1">
        <f>Shillingford!K25</f>
        <v>7</v>
      </c>
      <c r="L13" s="1">
        <f>Shillingford!L25</f>
        <v>11</v>
      </c>
      <c r="M13" s="2">
        <f t="shared" si="4"/>
        <v>0.63636363636363635</v>
      </c>
      <c r="N13" s="1">
        <f>Shillingford!N25</f>
        <v>16</v>
      </c>
      <c r="O13" s="1">
        <f>Shillingford!O25</f>
        <v>51</v>
      </c>
      <c r="P13" s="1">
        <f>Shillingford!P25</f>
        <v>67</v>
      </c>
      <c r="Q13" s="1">
        <f>Shillingford!Q25</f>
        <v>10</v>
      </c>
      <c r="R13" s="1">
        <f>Shillingford!R25</f>
        <v>7</v>
      </c>
      <c r="S13" s="1">
        <f>Shillingford!S25</f>
        <v>2</v>
      </c>
      <c r="T13" s="1">
        <f>Shillingford!T25</f>
        <v>17</v>
      </c>
      <c r="U13" s="1">
        <f>Shillingford!U25</f>
        <v>0</v>
      </c>
      <c r="V13" s="1">
        <f t="shared" si="0"/>
        <v>170</v>
      </c>
      <c r="W13" s="1">
        <f t="shared" si="1"/>
        <v>39</v>
      </c>
      <c r="X13" s="1">
        <f t="shared" si="2"/>
        <v>131</v>
      </c>
      <c r="Y13" s="2">
        <f t="shared" si="3"/>
        <v>0.77058823529411768</v>
      </c>
    </row>
    <row r="14" spans="1:25" x14ac:dyDescent="0.2">
      <c r="A14" t="s">
        <v>34</v>
      </c>
      <c r="B14" s="1">
        <f>Larson!B27</f>
        <v>22</v>
      </c>
      <c r="C14" s="8">
        <f>Larson!C27</f>
        <v>5.3809523809523814</v>
      </c>
      <c r="D14" s="1">
        <f>Larson!D27</f>
        <v>113</v>
      </c>
      <c r="E14" s="1">
        <f>Larson!E27</f>
        <v>53</v>
      </c>
      <c r="F14" s="1">
        <f>Larson!F27</f>
        <v>80</v>
      </c>
      <c r="G14" s="2">
        <f>Larson!G27</f>
        <v>0.66249999999999998</v>
      </c>
      <c r="H14" s="1">
        <f>Larson!H27</f>
        <v>0</v>
      </c>
      <c r="I14" s="1">
        <f>Larson!I27</f>
        <v>0</v>
      </c>
      <c r="J14" s="2" t="e">
        <f>Larson!J27</f>
        <v>#DIV/0!</v>
      </c>
      <c r="K14" s="1">
        <f>Larson!K27</f>
        <v>9</v>
      </c>
      <c r="L14" s="1">
        <f>Larson!L27</f>
        <v>22</v>
      </c>
      <c r="M14" s="2">
        <f t="shared" si="4"/>
        <v>0.40909090909090912</v>
      </c>
      <c r="N14" s="1">
        <f>Larson!N27</f>
        <v>29</v>
      </c>
      <c r="O14" s="1">
        <f>Larson!O27</f>
        <v>45</v>
      </c>
      <c r="P14" s="1">
        <f>Larson!P27</f>
        <v>74</v>
      </c>
      <c r="Q14" s="1">
        <f>Larson!Q27</f>
        <v>26</v>
      </c>
      <c r="R14" s="1">
        <f>Larson!R27</f>
        <v>13</v>
      </c>
      <c r="S14" s="1">
        <f>Larson!S27</f>
        <v>11</v>
      </c>
      <c r="T14" s="1">
        <f>Larson!T27</f>
        <v>22</v>
      </c>
      <c r="U14" s="1">
        <f>Larson!U27</f>
        <v>11</v>
      </c>
      <c r="V14" s="1">
        <f t="shared" si="0"/>
        <v>310</v>
      </c>
      <c r="W14" s="1">
        <f t="shared" si="1"/>
        <v>62</v>
      </c>
      <c r="X14" s="1">
        <f t="shared" si="2"/>
        <v>248</v>
      </c>
      <c r="Y14" s="2">
        <f t="shared" si="3"/>
        <v>0.8</v>
      </c>
    </row>
    <row r="15" spans="1:25" x14ac:dyDescent="0.2">
      <c r="A15" s="1" t="s">
        <v>41</v>
      </c>
      <c r="B15" s="1">
        <f>Olinto!B25</f>
        <v>17</v>
      </c>
      <c r="C15" s="8">
        <f>Olinto!C25</f>
        <v>3.0625</v>
      </c>
      <c r="D15" s="1">
        <f>Olinto!D25</f>
        <v>49</v>
      </c>
      <c r="E15" s="1">
        <f>Olinto!E25</f>
        <v>5</v>
      </c>
      <c r="F15" s="1">
        <f>Olinto!F25</f>
        <v>9</v>
      </c>
      <c r="G15" s="2">
        <f>Olinto!G25</f>
        <v>0.55555555555555558</v>
      </c>
      <c r="H15" s="1">
        <f>Olinto!H25</f>
        <v>10</v>
      </c>
      <c r="I15" s="1">
        <f>Olinto!I25</f>
        <v>34</v>
      </c>
      <c r="J15" s="2">
        <f>Olinto!J25</f>
        <v>0.29411764705882354</v>
      </c>
      <c r="K15" s="1">
        <f>Olinto!K25</f>
        <v>0</v>
      </c>
      <c r="L15" s="1">
        <f>Olinto!L25</f>
        <v>0</v>
      </c>
      <c r="M15" s="2" t="e">
        <f t="shared" si="4"/>
        <v>#DIV/0!</v>
      </c>
      <c r="N15" s="1">
        <f>Olinto!N25</f>
        <v>3</v>
      </c>
      <c r="O15" s="1">
        <f>Olinto!O25</f>
        <v>4</v>
      </c>
      <c r="P15" s="1">
        <f>Olinto!P25</f>
        <v>7</v>
      </c>
      <c r="Q15" s="1">
        <f>Olinto!Q25</f>
        <v>3</v>
      </c>
      <c r="R15" s="1">
        <f>Olinto!R25</f>
        <v>2</v>
      </c>
      <c r="S15" s="1">
        <f>Olinto!S25</f>
        <v>2</v>
      </c>
      <c r="T15" s="1">
        <f>Olinto!T25</f>
        <v>11</v>
      </c>
      <c r="U15" s="1">
        <f>Olinto!U25</f>
        <v>0</v>
      </c>
      <c r="V15" s="1">
        <f t="shared" si="0"/>
        <v>78</v>
      </c>
      <c r="W15" s="1">
        <f t="shared" si="1"/>
        <v>39</v>
      </c>
      <c r="X15" s="1">
        <f t="shared" si="2"/>
        <v>39</v>
      </c>
      <c r="Y15" s="2">
        <f t="shared" si="3"/>
        <v>0.5</v>
      </c>
    </row>
    <row r="16" spans="1:25" x14ac:dyDescent="0.2">
      <c r="A16" s="4" t="s">
        <v>43</v>
      </c>
      <c r="B16" s="4">
        <f>Taylor!B25</f>
        <v>13</v>
      </c>
      <c r="C16" s="26">
        <f>Taylor!C25</f>
        <v>2.5</v>
      </c>
      <c r="D16" s="4">
        <f>Taylor!D25</f>
        <v>30</v>
      </c>
      <c r="E16" s="4">
        <f>Taylor!E25</f>
        <v>13</v>
      </c>
      <c r="F16" s="4">
        <f>Taylor!F25</f>
        <v>19</v>
      </c>
      <c r="G16" s="13">
        <f>Taylor!G25</f>
        <v>0.68421052631578949</v>
      </c>
      <c r="H16" s="4">
        <f>Taylor!H25</f>
        <v>0</v>
      </c>
      <c r="I16" s="4">
        <f>Taylor!I25</f>
        <v>6</v>
      </c>
      <c r="J16" s="13">
        <f>Taylor!J25</f>
        <v>0</v>
      </c>
      <c r="K16" s="4">
        <f>Taylor!K25</f>
        <v>4</v>
      </c>
      <c r="L16" s="4">
        <f>Taylor!L25</f>
        <v>4</v>
      </c>
      <c r="M16" s="13">
        <f t="shared" si="4"/>
        <v>1</v>
      </c>
      <c r="N16" s="4">
        <f>Taylor!N25</f>
        <v>5</v>
      </c>
      <c r="O16" s="4">
        <f>Taylor!O25</f>
        <v>26</v>
      </c>
      <c r="P16" s="4">
        <f>Taylor!P25</f>
        <v>31</v>
      </c>
      <c r="Q16" s="4">
        <f>Taylor!Q25</f>
        <v>3</v>
      </c>
      <c r="R16" s="4">
        <f>Taylor!R25</f>
        <v>2</v>
      </c>
      <c r="S16" s="4">
        <f>Taylor!S25</f>
        <v>1</v>
      </c>
      <c r="T16" s="4">
        <f>Taylor!T25</f>
        <v>4</v>
      </c>
      <c r="U16" s="4">
        <f>Taylor!U25</f>
        <v>0</v>
      </c>
      <c r="V16" s="4">
        <f t="shared" si="0"/>
        <v>84</v>
      </c>
      <c r="W16" s="4">
        <f t="shared" si="1"/>
        <v>16</v>
      </c>
      <c r="X16" s="4">
        <f t="shared" si="2"/>
        <v>68</v>
      </c>
      <c r="Y16" s="13">
        <f t="shared" si="3"/>
        <v>0.80952380952380953</v>
      </c>
    </row>
    <row r="17" spans="1:25" x14ac:dyDescent="0.2">
      <c r="A17" s="1"/>
      <c r="B17" s="1"/>
      <c r="E17" s="1"/>
      <c r="F17" s="1"/>
      <c r="G17" s="2"/>
      <c r="H17" s="1"/>
      <c r="I17" s="1"/>
      <c r="J17" s="2"/>
      <c r="K17" s="1"/>
      <c r="L17" s="1"/>
      <c r="M17" s="2"/>
      <c r="N17" s="1"/>
      <c r="O17" s="1"/>
      <c r="P17" s="1"/>
      <c r="Q17" s="1"/>
      <c r="R17" s="1"/>
      <c r="S17" s="1"/>
      <c r="T17" s="1"/>
    </row>
    <row r="18" spans="1:25" x14ac:dyDescent="0.2">
      <c r="A18" s="1" t="s">
        <v>27</v>
      </c>
      <c r="B18" s="1">
        <v>17</v>
      </c>
      <c r="D18" s="1">
        <f>SUM(D4:D16)</f>
        <v>1841</v>
      </c>
      <c r="E18" s="1">
        <f>SUM(E4:E16)</f>
        <v>391</v>
      </c>
      <c r="F18" s="1">
        <f>SUM(F4:F16)</f>
        <v>719</v>
      </c>
      <c r="G18" s="2">
        <f>E18/F18</f>
        <v>0.54381084840055638</v>
      </c>
      <c r="H18" s="1">
        <f>SUM(H4:H16)</f>
        <v>285</v>
      </c>
      <c r="I18" s="1">
        <f>SUM(I4:I16)</f>
        <v>778</v>
      </c>
      <c r="J18" s="2">
        <f>H18/I18</f>
        <v>0.36632390745501286</v>
      </c>
      <c r="K18" s="1">
        <f t="shared" ref="K18:S18" si="5">SUM(K4:K16)</f>
        <v>185</v>
      </c>
      <c r="L18" s="1">
        <f t="shared" si="5"/>
        <v>267</v>
      </c>
      <c r="M18" s="2">
        <f t="shared" ref="M18" si="6">K18/L18</f>
        <v>0.69288389513108617</v>
      </c>
      <c r="N18" s="1">
        <f t="shared" si="5"/>
        <v>239</v>
      </c>
      <c r="O18" s="1">
        <f t="shared" si="5"/>
        <v>717</v>
      </c>
      <c r="P18" s="1">
        <f t="shared" si="5"/>
        <v>956</v>
      </c>
      <c r="Q18" s="1">
        <f t="shared" si="5"/>
        <v>487</v>
      </c>
      <c r="R18" s="1">
        <f t="shared" si="5"/>
        <v>88</v>
      </c>
      <c r="S18" s="1">
        <f t="shared" si="5"/>
        <v>168</v>
      </c>
      <c r="T18" s="1">
        <f>SUM(T4:T16)</f>
        <v>349</v>
      </c>
      <c r="U18" s="1">
        <f>SUM(U4:U16)</f>
        <v>17</v>
      </c>
      <c r="V18" s="1">
        <f>D18+E18+H18+K18+P18+Q18+R18+S18+U18</f>
        <v>4418</v>
      </c>
      <c r="W18" s="1">
        <f>F18-E18+I18-H18+L18-K18+T18</f>
        <v>1252</v>
      </c>
      <c r="X18" s="1">
        <f>V18-W18</f>
        <v>3166</v>
      </c>
      <c r="Y18" s="2">
        <f>X18/V18</f>
        <v>0.71661385242191034</v>
      </c>
    </row>
    <row r="20" spans="1:25" x14ac:dyDescent="0.2">
      <c r="A20" s="1" t="s">
        <v>45</v>
      </c>
      <c r="B20" s="1"/>
      <c r="C20" s="1" t="s">
        <v>46</v>
      </c>
      <c r="D20" s="1" t="s">
        <v>47</v>
      </c>
    </row>
    <row r="21" spans="1:25" x14ac:dyDescent="0.2">
      <c r="A21" s="10" t="s">
        <v>39</v>
      </c>
      <c r="B21" s="10"/>
      <c r="C21" s="11">
        <v>84</v>
      </c>
      <c r="D21" s="11">
        <v>50</v>
      </c>
    </row>
    <row r="22" spans="1:25" x14ac:dyDescent="0.2">
      <c r="A22" s="11" t="s">
        <v>54</v>
      </c>
      <c r="B22" s="10"/>
      <c r="C22" s="11">
        <v>78</v>
      </c>
      <c r="D22" s="11">
        <v>62</v>
      </c>
    </row>
    <row r="23" spans="1:25" x14ac:dyDescent="0.2">
      <c r="A23" t="s">
        <v>55</v>
      </c>
      <c r="C23" s="1">
        <v>58</v>
      </c>
      <c r="D23" s="1">
        <v>61</v>
      </c>
    </row>
    <row r="24" spans="1:25" x14ac:dyDescent="0.2">
      <c r="A24" t="s">
        <v>59</v>
      </c>
      <c r="C24" s="1">
        <v>64</v>
      </c>
      <c r="D24" s="1">
        <v>75</v>
      </c>
    </row>
    <row r="25" spans="1:25" x14ac:dyDescent="0.2">
      <c r="A25" s="10" t="s">
        <v>62</v>
      </c>
      <c r="B25" s="10"/>
      <c r="C25" s="11">
        <v>79</v>
      </c>
      <c r="D25" s="11">
        <v>68</v>
      </c>
    </row>
    <row r="26" spans="1:25" x14ac:dyDescent="0.2">
      <c r="A26" s="10" t="s">
        <v>78</v>
      </c>
      <c r="B26" s="10"/>
      <c r="C26" s="11">
        <v>69</v>
      </c>
      <c r="D26" s="11">
        <v>46</v>
      </c>
    </row>
    <row r="27" spans="1:25" x14ac:dyDescent="0.2">
      <c r="A27" s="10" t="s">
        <v>65</v>
      </c>
      <c r="C27" s="11">
        <v>59</v>
      </c>
      <c r="D27" s="11">
        <v>43</v>
      </c>
    </row>
    <row r="28" spans="1:25" x14ac:dyDescent="0.2">
      <c r="A28" s="10" t="s">
        <v>67</v>
      </c>
      <c r="C28" s="11">
        <v>72</v>
      </c>
      <c r="D28" s="11">
        <v>58</v>
      </c>
    </row>
    <row r="29" spans="1:25" x14ac:dyDescent="0.2">
      <c r="A29" s="10" t="s">
        <v>70</v>
      </c>
      <c r="C29" s="11">
        <v>100</v>
      </c>
      <c r="D29" s="11">
        <v>76</v>
      </c>
    </row>
    <row r="30" spans="1:25" x14ac:dyDescent="0.2">
      <c r="A30" s="10" t="s">
        <v>55</v>
      </c>
      <c r="C30" s="11">
        <v>79</v>
      </c>
      <c r="D30" s="11">
        <v>67</v>
      </c>
    </row>
    <row r="31" spans="1:25" x14ac:dyDescent="0.2">
      <c r="A31" s="10" t="s">
        <v>72</v>
      </c>
      <c r="C31" s="11">
        <v>79</v>
      </c>
      <c r="D31" s="11">
        <v>65</v>
      </c>
    </row>
    <row r="32" spans="1:25" x14ac:dyDescent="0.2">
      <c r="A32" s="10" t="s">
        <v>78</v>
      </c>
      <c r="C32" s="11">
        <v>85</v>
      </c>
      <c r="D32" s="11">
        <v>67</v>
      </c>
    </row>
    <row r="33" spans="1:5" x14ac:dyDescent="0.2">
      <c r="A33" s="10" t="s">
        <v>75</v>
      </c>
      <c r="C33" s="11">
        <v>66</v>
      </c>
      <c r="D33" s="11">
        <v>65</v>
      </c>
    </row>
    <row r="34" spans="1:5" x14ac:dyDescent="0.2">
      <c r="A34" s="10" t="s">
        <v>76</v>
      </c>
      <c r="C34" s="11">
        <v>77</v>
      </c>
      <c r="D34" s="11">
        <v>44</v>
      </c>
    </row>
    <row r="35" spans="1:5" x14ac:dyDescent="0.2">
      <c r="A35" s="10" t="s">
        <v>79</v>
      </c>
      <c r="C35" s="11">
        <v>93</v>
      </c>
      <c r="D35" s="11">
        <v>90</v>
      </c>
      <c r="E35" t="s">
        <v>80</v>
      </c>
    </row>
    <row r="36" spans="1:5" x14ac:dyDescent="0.2">
      <c r="A36" s="10" t="s">
        <v>81</v>
      </c>
      <c r="C36" s="11">
        <v>67</v>
      </c>
      <c r="D36" s="11">
        <v>60</v>
      </c>
    </row>
    <row r="37" spans="1:5" x14ac:dyDescent="0.2">
      <c r="A37" s="1" t="s">
        <v>54</v>
      </c>
      <c r="C37" s="1">
        <v>69</v>
      </c>
      <c r="D37" s="1">
        <v>85</v>
      </c>
    </row>
    <row r="38" spans="1:5" x14ac:dyDescent="0.2">
      <c r="A38" s="10" t="s">
        <v>82</v>
      </c>
      <c r="C38" s="11">
        <v>71</v>
      </c>
      <c r="D38" s="11">
        <v>62</v>
      </c>
    </row>
    <row r="39" spans="1:5" x14ac:dyDescent="0.2">
      <c r="A39" s="10" t="s">
        <v>63</v>
      </c>
      <c r="C39" s="11">
        <v>57</v>
      </c>
      <c r="D39" s="11">
        <v>36</v>
      </c>
    </row>
    <row r="40" spans="1:5" x14ac:dyDescent="0.2">
      <c r="A40" s="10" t="s">
        <v>75</v>
      </c>
      <c r="C40" s="11">
        <v>96</v>
      </c>
      <c r="D40" s="11">
        <v>84</v>
      </c>
    </row>
    <row r="41" spans="1:5" x14ac:dyDescent="0.2">
      <c r="A41" s="10" t="s">
        <v>83</v>
      </c>
      <c r="C41" s="11">
        <v>66</v>
      </c>
      <c r="D41" s="11">
        <v>59</v>
      </c>
    </row>
    <row r="42" spans="1:5" x14ac:dyDescent="0.2">
      <c r="A42" t="s">
        <v>55</v>
      </c>
      <c r="C42" s="1">
        <v>75</v>
      </c>
      <c r="D42" s="1">
        <v>78</v>
      </c>
    </row>
    <row r="43" spans="1:5" x14ac:dyDescent="0.2">
      <c r="A43" s="1" t="s">
        <v>54</v>
      </c>
      <c r="C43" s="1">
        <v>112</v>
      </c>
      <c r="D43" s="1">
        <v>121</v>
      </c>
    </row>
    <row r="44" spans="1:5" x14ac:dyDescent="0.2">
      <c r="A44" s="28" t="s">
        <v>82</v>
      </c>
      <c r="B44" s="6"/>
      <c r="C44" s="4">
        <v>83</v>
      </c>
      <c r="D44" s="4">
        <v>69</v>
      </c>
    </row>
    <row r="45" spans="1:5" x14ac:dyDescent="0.2">
      <c r="A45" s="10" t="s">
        <v>51</v>
      </c>
      <c r="C45" s="1">
        <f>SUM(C21:C44)</f>
        <v>1838</v>
      </c>
      <c r="D45" s="1">
        <f>SUM(D21:D44)</f>
        <v>1591</v>
      </c>
    </row>
    <row r="48" spans="1:5" x14ac:dyDescent="0.2">
      <c r="A48" t="s">
        <v>74</v>
      </c>
      <c r="C48" s="18">
        <f>AVERAGE(C21:C44)</f>
        <v>76.583333333333329</v>
      </c>
      <c r="D48" s="18">
        <f>AVERAGE(D21:D44)</f>
        <v>66.291666666666671</v>
      </c>
    </row>
  </sheetData>
  <sortState xmlns:xlrd2="http://schemas.microsoft.com/office/spreadsheetml/2017/richdata2" ref="A4:Y16">
    <sortCondition descending="1" ref="C4:C1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84E4C-EAC2-BF4D-82B6-E55D11E623CC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DEBE-1A6D-D04C-A91A-6D56647DF674}">
  <dimension ref="A1:Y25"/>
  <sheetViews>
    <sheetView workbookViewId="0">
      <selection activeCell="A23" sqref="A23"/>
    </sheetView>
  </sheetViews>
  <sheetFormatPr baseColWidth="10" defaultRowHeight="16" x14ac:dyDescent="0.2"/>
  <cols>
    <col min="1" max="1" width="19" bestFit="1" customWidth="1"/>
    <col min="2" max="2" width="3.1640625" style="19" bestFit="1" customWidth="1"/>
    <col min="3" max="3" width="6" customWidth="1"/>
    <col min="4" max="5" width="6.1640625" bestFit="1" customWidth="1"/>
    <col min="6" max="6" width="5.6640625" bestFit="1" customWidth="1"/>
    <col min="7" max="7" width="7.1640625" style="14" bestFit="1" customWidth="1"/>
    <col min="8" max="8" width="6.1640625" bestFit="1" customWidth="1"/>
    <col min="9" max="9" width="5.6640625" bestFit="1" customWidth="1"/>
    <col min="10" max="10" width="6.1640625" style="14" bestFit="1" customWidth="1"/>
    <col min="11" max="11" width="4.83203125" bestFit="1" customWidth="1"/>
    <col min="12" max="12" width="4.33203125" bestFit="1" customWidth="1"/>
    <col min="13" max="13" width="6.1640625" bestFit="1" customWidth="1"/>
    <col min="14" max="14" width="5.1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22</v>
      </c>
      <c r="C1" s="1"/>
      <c r="D1" s="1"/>
      <c r="E1" s="1"/>
      <c r="F1" s="1"/>
      <c r="G1" s="2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x14ac:dyDescent="0.2">
      <c r="A2" s="1"/>
      <c r="C2" s="1"/>
      <c r="D2" s="1"/>
      <c r="E2" s="1"/>
      <c r="F2" s="1"/>
      <c r="G2" s="2"/>
      <c r="H2" s="1"/>
      <c r="I2" s="1"/>
      <c r="J2" s="2"/>
      <c r="K2" s="1"/>
      <c r="L2" s="1"/>
      <c r="M2" s="1"/>
      <c r="N2" s="1" t="s">
        <v>28</v>
      </c>
      <c r="O2" s="1"/>
      <c r="P2" s="1"/>
      <c r="Q2" s="1"/>
      <c r="R2" s="1"/>
      <c r="S2" s="1"/>
      <c r="T2" s="1"/>
      <c r="U2" s="1"/>
      <c r="V2" s="1" t="s">
        <v>49</v>
      </c>
      <c r="W2" s="1" t="s">
        <v>50</v>
      </c>
      <c r="X2" s="1"/>
      <c r="Y2" s="1" t="s">
        <v>52</v>
      </c>
    </row>
    <row r="3" spans="1:25" x14ac:dyDescent="0.2">
      <c r="A3" s="1" t="s">
        <v>29</v>
      </c>
      <c r="B3" s="19" t="s">
        <v>4</v>
      </c>
      <c r="C3" s="1" t="s">
        <v>5</v>
      </c>
      <c r="D3" s="1" t="s">
        <v>6</v>
      </c>
      <c r="E3" s="1" t="s">
        <v>30</v>
      </c>
      <c r="F3" s="1" t="s">
        <v>31</v>
      </c>
      <c r="G3" s="2" t="s">
        <v>9</v>
      </c>
      <c r="H3" s="1" t="s">
        <v>32</v>
      </c>
      <c r="I3" s="1" t="s">
        <v>33</v>
      </c>
      <c r="J3" s="2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48</v>
      </c>
      <c r="W3" s="1" t="s">
        <v>48</v>
      </c>
      <c r="X3" s="1" t="s">
        <v>51</v>
      </c>
      <c r="Y3" s="1" t="s">
        <v>53</v>
      </c>
    </row>
    <row r="4" spans="1:25" x14ac:dyDescent="0.2">
      <c r="A4" s="11" t="s">
        <v>39</v>
      </c>
      <c r="B4" s="19">
        <v>1</v>
      </c>
      <c r="C4" s="1"/>
      <c r="D4" s="1">
        <v>7</v>
      </c>
      <c r="E4" s="1">
        <v>2</v>
      </c>
      <c r="F4" s="1">
        <v>3</v>
      </c>
      <c r="G4" s="2">
        <f t="shared" ref="G4:G23" si="0">E4/F4</f>
        <v>0.66666666666666663</v>
      </c>
      <c r="H4" s="1">
        <v>1</v>
      </c>
      <c r="I4" s="1">
        <v>3</v>
      </c>
      <c r="J4" s="2">
        <f t="shared" ref="J4:J23" si="1">H4/I4</f>
        <v>0.33333333333333331</v>
      </c>
      <c r="K4" s="1"/>
      <c r="L4" s="1"/>
      <c r="M4" s="1"/>
      <c r="N4" s="1">
        <v>1</v>
      </c>
      <c r="O4" s="1">
        <v>2</v>
      </c>
      <c r="P4" s="1">
        <f t="shared" ref="P4:P6" si="2">N4+O4</f>
        <v>3</v>
      </c>
      <c r="Q4" s="1">
        <v>1</v>
      </c>
      <c r="R4" s="1"/>
      <c r="S4" s="1">
        <v>1</v>
      </c>
      <c r="T4" s="1">
        <v>1</v>
      </c>
      <c r="U4" s="1"/>
      <c r="V4" s="1">
        <f t="shared" ref="V4:V5" si="3">D4+E4+H4+K4+P4+Q4+R4+S4+U4</f>
        <v>15</v>
      </c>
      <c r="W4" s="1">
        <f t="shared" ref="W4:W5" si="4">F4-E4+I4-H4+L4-K4+T4</f>
        <v>4</v>
      </c>
      <c r="X4" s="1">
        <f t="shared" ref="X4:X5" si="5">V4-W4</f>
        <v>11</v>
      </c>
      <c r="Y4" s="2">
        <f>X4/V4</f>
        <v>0.73333333333333328</v>
      </c>
    </row>
    <row r="5" spans="1:25" x14ac:dyDescent="0.2">
      <c r="A5" s="1" t="s">
        <v>54</v>
      </c>
      <c r="B5" s="19">
        <v>1</v>
      </c>
      <c r="C5" s="1"/>
      <c r="D5" s="1">
        <v>10</v>
      </c>
      <c r="E5" s="1">
        <v>5</v>
      </c>
      <c r="F5" s="1">
        <v>5</v>
      </c>
      <c r="G5" s="2">
        <f t="shared" si="0"/>
        <v>1</v>
      </c>
      <c r="H5" s="1">
        <v>0</v>
      </c>
      <c r="I5" s="1">
        <v>1</v>
      </c>
      <c r="J5" s="2">
        <f t="shared" si="1"/>
        <v>0</v>
      </c>
      <c r="K5" s="1"/>
      <c r="L5" s="1"/>
      <c r="M5" s="1"/>
      <c r="N5" s="1"/>
      <c r="O5" s="1">
        <v>4</v>
      </c>
      <c r="P5" s="1">
        <f t="shared" si="2"/>
        <v>4</v>
      </c>
      <c r="Q5" s="1">
        <v>3</v>
      </c>
      <c r="R5" s="1">
        <v>2</v>
      </c>
      <c r="S5" s="1">
        <v>2</v>
      </c>
      <c r="T5" s="1">
        <v>5</v>
      </c>
      <c r="U5" s="1"/>
      <c r="V5" s="1">
        <f t="shared" si="3"/>
        <v>26</v>
      </c>
      <c r="W5" s="1">
        <f t="shared" si="4"/>
        <v>6</v>
      </c>
      <c r="X5" s="1">
        <f t="shared" si="5"/>
        <v>20</v>
      </c>
      <c r="Y5" s="2">
        <f>X5/V5</f>
        <v>0.76923076923076927</v>
      </c>
    </row>
    <row r="6" spans="1:25" x14ac:dyDescent="0.2">
      <c r="A6" s="12" t="s">
        <v>55</v>
      </c>
      <c r="B6" s="19">
        <v>1</v>
      </c>
      <c r="C6" s="1"/>
      <c r="D6" s="1">
        <v>13</v>
      </c>
      <c r="E6" s="1">
        <v>1</v>
      </c>
      <c r="F6" s="1">
        <v>3</v>
      </c>
      <c r="G6" s="2">
        <f t="shared" si="0"/>
        <v>0.33333333333333331</v>
      </c>
      <c r="H6" s="1">
        <v>3</v>
      </c>
      <c r="I6" s="1">
        <v>4</v>
      </c>
      <c r="J6" s="2">
        <f t="shared" si="1"/>
        <v>0.75</v>
      </c>
      <c r="K6" s="1"/>
      <c r="L6" s="1"/>
      <c r="M6" s="1"/>
      <c r="N6" s="1"/>
      <c r="O6" s="1">
        <v>3</v>
      </c>
      <c r="P6" s="1">
        <f t="shared" si="2"/>
        <v>3</v>
      </c>
      <c r="Q6" s="1">
        <v>2</v>
      </c>
      <c r="R6" s="1"/>
      <c r="S6" s="1"/>
      <c r="T6" s="1">
        <v>1</v>
      </c>
      <c r="U6" s="1"/>
      <c r="V6" s="1">
        <f t="shared" ref="V6:V7" si="6">D6+E6+H6+K6+P6+Q6+R6+S6+U6</f>
        <v>22</v>
      </c>
      <c r="W6" s="1">
        <f t="shared" ref="W6:W7" si="7">F6-E6+I6-H6+L6-K6+T6</f>
        <v>4</v>
      </c>
      <c r="X6" s="1">
        <f t="shared" ref="X6:X7" si="8">V6-W6</f>
        <v>18</v>
      </c>
      <c r="Y6" s="2">
        <f t="shared" ref="Y6:Y7" si="9">X6/V6</f>
        <v>0.81818181818181823</v>
      </c>
    </row>
    <row r="7" spans="1:25" x14ac:dyDescent="0.2">
      <c r="A7" s="1" t="s">
        <v>59</v>
      </c>
      <c r="B7" s="19">
        <v>1</v>
      </c>
      <c r="C7" s="1"/>
      <c r="D7" s="1">
        <v>20</v>
      </c>
      <c r="E7" s="1">
        <v>1</v>
      </c>
      <c r="F7" s="1">
        <v>2</v>
      </c>
      <c r="G7" s="2">
        <f t="shared" si="0"/>
        <v>0.5</v>
      </c>
      <c r="H7" s="1">
        <v>6</v>
      </c>
      <c r="I7" s="1">
        <v>11</v>
      </c>
      <c r="J7" s="2">
        <f t="shared" si="1"/>
        <v>0.54545454545454541</v>
      </c>
      <c r="K7" s="1"/>
      <c r="L7" s="1"/>
      <c r="M7" s="1"/>
      <c r="N7" s="1"/>
      <c r="O7" s="1">
        <v>2</v>
      </c>
      <c r="P7" s="1">
        <f t="shared" ref="P7:P24" si="10">N7+O7</f>
        <v>2</v>
      </c>
      <c r="Q7" s="1">
        <v>4</v>
      </c>
      <c r="R7" s="1"/>
      <c r="S7" s="1"/>
      <c r="T7" s="1">
        <v>1</v>
      </c>
      <c r="U7" s="1"/>
      <c r="V7" s="1">
        <f t="shared" si="6"/>
        <v>33</v>
      </c>
      <c r="W7" s="1">
        <f t="shared" si="7"/>
        <v>7</v>
      </c>
      <c r="X7" s="1">
        <f t="shared" si="8"/>
        <v>26</v>
      </c>
      <c r="Y7" s="2">
        <f t="shared" si="9"/>
        <v>0.78787878787878785</v>
      </c>
    </row>
    <row r="8" spans="1:25" x14ac:dyDescent="0.2">
      <c r="A8" s="1" t="s">
        <v>65</v>
      </c>
      <c r="B8" s="19">
        <v>1</v>
      </c>
      <c r="C8" s="1"/>
      <c r="D8" s="1">
        <v>5</v>
      </c>
      <c r="E8" s="1">
        <v>1</v>
      </c>
      <c r="F8" s="1">
        <v>1</v>
      </c>
      <c r="G8" s="2">
        <f t="shared" si="0"/>
        <v>1</v>
      </c>
      <c r="H8" s="1">
        <v>1</v>
      </c>
      <c r="I8" s="1">
        <v>6</v>
      </c>
      <c r="J8" s="2">
        <f t="shared" si="1"/>
        <v>0.16666666666666666</v>
      </c>
      <c r="K8" s="1"/>
      <c r="L8" s="1"/>
      <c r="M8" s="1"/>
      <c r="N8" s="1"/>
      <c r="O8" s="1">
        <v>3</v>
      </c>
      <c r="P8" s="1">
        <f t="shared" si="10"/>
        <v>3</v>
      </c>
      <c r="Q8" s="1">
        <v>3</v>
      </c>
      <c r="R8" s="1"/>
      <c r="S8" s="1"/>
      <c r="T8" s="1"/>
      <c r="U8" s="1"/>
      <c r="V8" s="1">
        <f t="shared" ref="V8:V9" si="11">D8+E8+H8+K8+P8+Q8+R8+S8+U8</f>
        <v>13</v>
      </c>
      <c r="W8" s="1">
        <f t="shared" ref="W8:W9" si="12">F8-E8+I8-H8+L8-K8+T8</f>
        <v>5</v>
      </c>
      <c r="X8" s="1">
        <f t="shared" ref="X8:X9" si="13">V8-W8</f>
        <v>8</v>
      </c>
      <c r="Y8" s="2">
        <f t="shared" ref="Y8:Y9" si="14">X8/V8</f>
        <v>0.61538461538461542</v>
      </c>
    </row>
    <row r="9" spans="1:25" x14ac:dyDescent="0.2">
      <c r="A9" s="1" t="s">
        <v>71</v>
      </c>
      <c r="B9" s="19">
        <v>1</v>
      </c>
      <c r="C9" s="1"/>
      <c r="D9" s="1">
        <v>2</v>
      </c>
      <c r="E9" s="1">
        <v>1</v>
      </c>
      <c r="F9" s="1">
        <v>2</v>
      </c>
      <c r="G9" s="2">
        <f t="shared" si="0"/>
        <v>0.5</v>
      </c>
      <c r="H9" s="1">
        <v>0</v>
      </c>
      <c r="I9" s="1">
        <v>1</v>
      </c>
      <c r="J9" s="2">
        <f t="shared" si="1"/>
        <v>0</v>
      </c>
      <c r="K9" s="1"/>
      <c r="L9" s="1"/>
      <c r="M9" s="1"/>
      <c r="N9" s="1"/>
      <c r="O9" s="1">
        <v>6</v>
      </c>
      <c r="P9" s="1">
        <f t="shared" si="10"/>
        <v>6</v>
      </c>
      <c r="Q9" s="1">
        <v>2</v>
      </c>
      <c r="R9" s="1"/>
      <c r="S9" s="1">
        <v>2</v>
      </c>
      <c r="T9" s="1">
        <v>4</v>
      </c>
      <c r="U9" s="1"/>
      <c r="V9" s="1">
        <f t="shared" si="11"/>
        <v>13</v>
      </c>
      <c r="W9" s="1">
        <f t="shared" si="12"/>
        <v>6</v>
      </c>
      <c r="X9" s="1">
        <f t="shared" si="13"/>
        <v>7</v>
      </c>
      <c r="Y9" s="2">
        <f t="shared" si="14"/>
        <v>0.53846153846153844</v>
      </c>
    </row>
    <row r="10" spans="1:25" x14ac:dyDescent="0.2">
      <c r="A10" s="10" t="s">
        <v>55</v>
      </c>
      <c r="B10" s="19">
        <v>1</v>
      </c>
      <c r="C10" s="1"/>
      <c r="D10" s="1">
        <v>6</v>
      </c>
      <c r="E10" s="1">
        <v>2</v>
      </c>
      <c r="F10" s="1">
        <v>3</v>
      </c>
      <c r="G10" s="2">
        <f t="shared" si="0"/>
        <v>0.66666666666666663</v>
      </c>
      <c r="H10" s="1">
        <v>0</v>
      </c>
      <c r="I10" s="1">
        <v>2</v>
      </c>
      <c r="J10" s="2">
        <f t="shared" si="1"/>
        <v>0</v>
      </c>
      <c r="K10" s="1">
        <v>2</v>
      </c>
      <c r="L10" s="1">
        <v>4</v>
      </c>
      <c r="M10" s="5">
        <f>K10/L10</f>
        <v>0.5</v>
      </c>
      <c r="N10" s="1"/>
      <c r="O10" s="1">
        <v>3</v>
      </c>
      <c r="P10" s="1">
        <f t="shared" si="10"/>
        <v>3</v>
      </c>
      <c r="Q10" s="1">
        <v>1</v>
      </c>
      <c r="R10" s="1"/>
      <c r="S10" s="1"/>
      <c r="T10" s="1">
        <v>4</v>
      </c>
      <c r="U10" s="1">
        <v>1</v>
      </c>
      <c r="V10" s="1">
        <f t="shared" ref="V10" si="15">D10+E10+H10+K10+P10+Q10+R10+S10+U10</f>
        <v>15</v>
      </c>
      <c r="W10" s="1">
        <f t="shared" ref="W10" si="16">F10-E10+I10-H10+L10-K10+T10</f>
        <v>9</v>
      </c>
      <c r="X10" s="1">
        <f t="shared" ref="X10" si="17">V10-W10</f>
        <v>6</v>
      </c>
      <c r="Y10" s="2">
        <f t="shared" ref="Y10" si="18">X10/V10</f>
        <v>0.4</v>
      </c>
    </row>
    <row r="11" spans="1:25" x14ac:dyDescent="0.2">
      <c r="A11" s="11" t="s">
        <v>73</v>
      </c>
      <c r="B11" s="19">
        <v>1</v>
      </c>
      <c r="C11" s="1"/>
      <c r="D11" s="1">
        <v>0</v>
      </c>
      <c r="E11" s="1">
        <v>0</v>
      </c>
      <c r="F11" s="1">
        <v>1</v>
      </c>
      <c r="G11" s="2">
        <f t="shared" si="0"/>
        <v>0</v>
      </c>
      <c r="H11" s="1">
        <v>0</v>
      </c>
      <c r="I11" s="1">
        <v>2</v>
      </c>
      <c r="J11" s="2">
        <f t="shared" si="1"/>
        <v>0</v>
      </c>
      <c r="K11" s="1"/>
      <c r="L11" s="1"/>
      <c r="M11" s="1"/>
      <c r="N11" s="1">
        <v>1</v>
      </c>
      <c r="O11" s="1">
        <v>5</v>
      </c>
      <c r="P11" s="1">
        <f t="shared" si="10"/>
        <v>6</v>
      </c>
      <c r="Q11" s="1"/>
      <c r="R11" s="1"/>
      <c r="S11" s="1">
        <v>1</v>
      </c>
      <c r="T11" s="1">
        <v>1</v>
      </c>
      <c r="U11" s="1"/>
      <c r="V11" s="1">
        <f t="shared" ref="V11" si="19">D11+E11+H11+K11+P11+Q11+R11+S11+U11</f>
        <v>7</v>
      </c>
      <c r="W11" s="1">
        <f t="shared" ref="W11" si="20">F11-E11+I11-H11+L11-K11+T11</f>
        <v>4</v>
      </c>
      <c r="X11" s="1">
        <f t="shared" ref="X11" si="21">V11-W11</f>
        <v>3</v>
      </c>
      <c r="Y11" s="2">
        <f t="shared" ref="Y11" si="22">X11/V11</f>
        <v>0.42857142857142855</v>
      </c>
    </row>
    <row r="12" spans="1:25" x14ac:dyDescent="0.2">
      <c r="A12" s="10" t="s">
        <v>75</v>
      </c>
      <c r="B12" s="19">
        <v>1</v>
      </c>
      <c r="C12" s="1"/>
      <c r="D12" s="1">
        <v>0</v>
      </c>
      <c r="E12" s="1"/>
      <c r="F12" s="1"/>
      <c r="G12" s="2"/>
      <c r="H12" s="1">
        <v>0</v>
      </c>
      <c r="I12" s="1">
        <v>2</v>
      </c>
      <c r="J12" s="2">
        <f t="shared" si="1"/>
        <v>0</v>
      </c>
      <c r="K12" s="1"/>
      <c r="L12" s="1"/>
      <c r="M12" s="1"/>
      <c r="N12" s="1"/>
      <c r="O12" s="1">
        <v>4</v>
      </c>
      <c r="P12" s="1">
        <f t="shared" si="10"/>
        <v>4</v>
      </c>
      <c r="Q12" s="1">
        <v>4</v>
      </c>
      <c r="R12" s="1"/>
      <c r="S12" s="1"/>
      <c r="T12" s="1">
        <v>6</v>
      </c>
      <c r="U12" s="1"/>
      <c r="V12" s="1">
        <f t="shared" ref="V12" si="23">D12+E12+H12+K12+P12+Q12+R12+S12+U12</f>
        <v>8</v>
      </c>
      <c r="W12" s="1">
        <f t="shared" ref="W12" si="24">F12-E12+I12-H12+L12-K12+T12</f>
        <v>8</v>
      </c>
      <c r="X12" s="1">
        <f t="shared" ref="X12" si="25">V12-W12</f>
        <v>0</v>
      </c>
      <c r="Y12" s="2">
        <f t="shared" ref="Y12" si="26">X12/V12</f>
        <v>0</v>
      </c>
    </row>
    <row r="13" spans="1:25" x14ac:dyDescent="0.2">
      <c r="A13" s="10" t="s">
        <v>76</v>
      </c>
      <c r="B13" s="19">
        <v>1</v>
      </c>
      <c r="C13" s="1"/>
      <c r="D13" s="1">
        <v>10</v>
      </c>
      <c r="E13" s="1">
        <v>3</v>
      </c>
      <c r="F13" s="1">
        <v>4</v>
      </c>
      <c r="G13" s="2">
        <f t="shared" si="0"/>
        <v>0.75</v>
      </c>
      <c r="H13" s="1">
        <v>1</v>
      </c>
      <c r="I13" s="1">
        <v>4</v>
      </c>
      <c r="J13" s="2">
        <f t="shared" si="1"/>
        <v>0.25</v>
      </c>
      <c r="K13" s="1">
        <v>1</v>
      </c>
      <c r="L13" s="1">
        <v>1</v>
      </c>
      <c r="M13" s="2">
        <f>K13/L13</f>
        <v>1</v>
      </c>
      <c r="N13" s="1">
        <v>2</v>
      </c>
      <c r="O13" s="1">
        <v>3</v>
      </c>
      <c r="P13" s="1">
        <f t="shared" si="10"/>
        <v>5</v>
      </c>
      <c r="Q13" s="1">
        <v>5</v>
      </c>
      <c r="R13" s="1"/>
      <c r="S13" s="1">
        <v>1</v>
      </c>
      <c r="T13" s="1">
        <v>1</v>
      </c>
      <c r="U13" s="1"/>
      <c r="V13" s="1">
        <f t="shared" ref="V13" si="27">D13+E13+H13+K13+P13+Q13+R13+S13+U13</f>
        <v>26</v>
      </c>
      <c r="W13" s="1">
        <f t="shared" ref="W13" si="28">F13-E13+I13-H13+L13-K13+T13</f>
        <v>5</v>
      </c>
      <c r="X13" s="1">
        <f t="shared" ref="X13" si="29">V13-W13</f>
        <v>21</v>
      </c>
      <c r="Y13" s="2">
        <f t="shared" ref="Y13" si="30">X13/V13</f>
        <v>0.80769230769230771</v>
      </c>
    </row>
    <row r="14" spans="1:25" x14ac:dyDescent="0.2">
      <c r="A14" s="11" t="s">
        <v>79</v>
      </c>
      <c r="B14" s="19">
        <v>1</v>
      </c>
      <c r="C14" s="1"/>
      <c r="D14" s="1">
        <v>8</v>
      </c>
      <c r="E14" s="1">
        <v>2</v>
      </c>
      <c r="F14" s="1">
        <v>3</v>
      </c>
      <c r="G14" s="2">
        <f t="shared" si="0"/>
        <v>0.66666666666666663</v>
      </c>
      <c r="H14" s="1">
        <v>1</v>
      </c>
      <c r="I14" s="1">
        <v>4</v>
      </c>
      <c r="J14" s="2">
        <f t="shared" si="1"/>
        <v>0.25</v>
      </c>
      <c r="K14" s="1"/>
      <c r="L14" s="1"/>
      <c r="M14" s="1"/>
      <c r="N14" s="1">
        <v>2</v>
      </c>
      <c r="O14" s="1">
        <v>3</v>
      </c>
      <c r="P14" s="1">
        <f t="shared" si="10"/>
        <v>5</v>
      </c>
      <c r="Q14" s="1">
        <v>4</v>
      </c>
      <c r="R14" s="1"/>
      <c r="S14" s="1"/>
      <c r="T14" s="1">
        <v>3</v>
      </c>
      <c r="U14" s="1"/>
      <c r="V14" s="1">
        <f t="shared" ref="V14" si="31">D14+E14+H14+K14+P14+Q14+R14+S14+U14</f>
        <v>20</v>
      </c>
      <c r="W14" s="1">
        <f t="shared" ref="W14" si="32">F14-E14+I14-H14+L14-K14+T14</f>
        <v>7</v>
      </c>
      <c r="X14" s="1">
        <f t="shared" ref="X14" si="33">V14-W14</f>
        <v>13</v>
      </c>
      <c r="Y14" s="2">
        <f t="shared" ref="Y14" si="34">X14/V14</f>
        <v>0.65</v>
      </c>
    </row>
    <row r="15" spans="1:25" x14ac:dyDescent="0.2">
      <c r="A15" s="10" t="s">
        <v>81</v>
      </c>
      <c r="B15" s="19">
        <v>1</v>
      </c>
      <c r="C15" s="1"/>
      <c r="D15" s="1">
        <v>8</v>
      </c>
      <c r="E15" s="1">
        <v>2</v>
      </c>
      <c r="F15" s="1">
        <v>3</v>
      </c>
      <c r="G15" s="2">
        <f t="shared" si="0"/>
        <v>0.66666666666666663</v>
      </c>
      <c r="H15" s="1">
        <v>1</v>
      </c>
      <c r="I15" s="1">
        <v>1</v>
      </c>
      <c r="J15" s="2">
        <f t="shared" si="1"/>
        <v>1</v>
      </c>
      <c r="K15" s="1">
        <v>1</v>
      </c>
      <c r="L15" s="1">
        <v>2</v>
      </c>
      <c r="M15" s="1"/>
      <c r="N15" s="1"/>
      <c r="O15" s="1">
        <v>4</v>
      </c>
      <c r="P15" s="1">
        <f t="shared" si="10"/>
        <v>4</v>
      </c>
      <c r="Q15" s="1">
        <v>1</v>
      </c>
      <c r="R15" s="1"/>
      <c r="S15" s="1"/>
      <c r="T15" s="1">
        <v>1</v>
      </c>
      <c r="U15" s="1"/>
      <c r="V15" s="1">
        <f t="shared" ref="V15:V16" si="35">D15+E15+H15+K15+P15+Q15+R15+S15+U15</f>
        <v>17</v>
      </c>
      <c r="W15" s="1">
        <f t="shared" ref="W15:W16" si="36">F15-E15+I15-H15+L15-K15+T15</f>
        <v>3</v>
      </c>
      <c r="X15" s="1">
        <f t="shared" ref="X15:X16" si="37">V15-W15</f>
        <v>14</v>
      </c>
      <c r="Y15" s="2">
        <f t="shared" ref="Y15:Y16" si="38">X15/V15</f>
        <v>0.82352941176470584</v>
      </c>
    </row>
    <row r="16" spans="1:25" x14ac:dyDescent="0.2">
      <c r="A16" s="1" t="s">
        <v>54</v>
      </c>
      <c r="B16" s="19">
        <v>1</v>
      </c>
      <c r="C16" s="1"/>
      <c r="D16" s="1">
        <v>13</v>
      </c>
      <c r="E16" s="1">
        <v>4</v>
      </c>
      <c r="F16" s="1">
        <v>7</v>
      </c>
      <c r="G16" s="2">
        <f t="shared" si="0"/>
        <v>0.5714285714285714</v>
      </c>
      <c r="H16" s="1">
        <v>0</v>
      </c>
      <c r="I16" s="1">
        <v>2</v>
      </c>
      <c r="J16" s="2">
        <f t="shared" si="1"/>
        <v>0</v>
      </c>
      <c r="K16" s="1">
        <v>5</v>
      </c>
      <c r="L16" s="1">
        <v>6</v>
      </c>
      <c r="M16" s="2">
        <f>K16/L16</f>
        <v>0.83333333333333337</v>
      </c>
      <c r="N16" s="1">
        <v>1</v>
      </c>
      <c r="O16" s="1">
        <v>5</v>
      </c>
      <c r="P16" s="1">
        <f t="shared" si="10"/>
        <v>6</v>
      </c>
      <c r="Q16" s="1">
        <v>2</v>
      </c>
      <c r="R16" s="1"/>
      <c r="S16" s="1">
        <v>1</v>
      </c>
      <c r="T16" s="1">
        <v>3</v>
      </c>
      <c r="U16" s="1"/>
      <c r="V16" s="1">
        <f t="shared" si="35"/>
        <v>31</v>
      </c>
      <c r="W16" s="1">
        <f t="shared" si="36"/>
        <v>9</v>
      </c>
      <c r="X16" s="1">
        <f t="shared" si="37"/>
        <v>22</v>
      </c>
      <c r="Y16" s="2">
        <f t="shared" si="38"/>
        <v>0.70967741935483875</v>
      </c>
    </row>
    <row r="17" spans="1:25" x14ac:dyDescent="0.2">
      <c r="A17" s="21" t="s">
        <v>82</v>
      </c>
      <c r="B17" s="19">
        <v>1</v>
      </c>
      <c r="C17" s="1"/>
      <c r="D17" s="1">
        <v>5</v>
      </c>
      <c r="E17" s="1">
        <v>2</v>
      </c>
      <c r="F17" s="1">
        <v>5</v>
      </c>
      <c r="G17" s="2">
        <f t="shared" si="0"/>
        <v>0.4</v>
      </c>
      <c r="H17" s="1">
        <v>1</v>
      </c>
      <c r="I17" s="1">
        <v>4</v>
      </c>
      <c r="J17" s="2">
        <f t="shared" si="1"/>
        <v>0.25</v>
      </c>
      <c r="K17" s="1"/>
      <c r="L17" s="1"/>
      <c r="M17" s="1"/>
      <c r="N17" s="1"/>
      <c r="O17" s="1">
        <v>4</v>
      </c>
      <c r="P17" s="1">
        <f t="shared" si="10"/>
        <v>4</v>
      </c>
      <c r="Q17" s="1">
        <v>3</v>
      </c>
      <c r="R17" s="1"/>
      <c r="S17" s="1"/>
      <c r="T17" s="1">
        <v>2</v>
      </c>
      <c r="U17" s="1"/>
      <c r="V17" s="1">
        <f t="shared" ref="V17:V18" si="39">D17+E17+H17+K17+P17+Q17+R17+S17+U17</f>
        <v>15</v>
      </c>
      <c r="W17" s="1">
        <f t="shared" ref="W17:W18" si="40">F17-E17+I17-H17+L17-K17+T17</f>
        <v>8</v>
      </c>
      <c r="X17" s="1">
        <f t="shared" ref="X17:X18" si="41">V17-W17</f>
        <v>7</v>
      </c>
      <c r="Y17" s="2">
        <f t="shared" ref="Y17:Y18" si="42">X17/V17</f>
        <v>0.46666666666666667</v>
      </c>
    </row>
    <row r="18" spans="1:25" x14ac:dyDescent="0.2">
      <c r="A18" s="21" t="s">
        <v>63</v>
      </c>
      <c r="B18" s="19">
        <v>1</v>
      </c>
      <c r="C18" s="1"/>
      <c r="D18" s="1">
        <v>2</v>
      </c>
      <c r="E18" s="1">
        <v>1</v>
      </c>
      <c r="F18" s="1">
        <v>2</v>
      </c>
      <c r="G18" s="2">
        <f t="shared" si="0"/>
        <v>0.5</v>
      </c>
      <c r="H18" s="1">
        <v>0</v>
      </c>
      <c r="I18" s="1">
        <v>6</v>
      </c>
      <c r="J18" s="2">
        <f t="shared" si="1"/>
        <v>0</v>
      </c>
      <c r="K18" s="1"/>
      <c r="L18" s="1"/>
      <c r="M18" s="1"/>
      <c r="N18" s="1"/>
      <c r="O18" s="1">
        <v>3</v>
      </c>
      <c r="P18" s="1">
        <f t="shared" si="10"/>
        <v>3</v>
      </c>
      <c r="Q18" s="1">
        <v>3</v>
      </c>
      <c r="R18" s="1"/>
      <c r="S18" s="1">
        <v>2</v>
      </c>
      <c r="T18" s="1">
        <v>2</v>
      </c>
      <c r="U18" s="1"/>
      <c r="V18" s="1">
        <f t="shared" si="39"/>
        <v>11</v>
      </c>
      <c r="W18" s="1">
        <f t="shared" si="40"/>
        <v>9</v>
      </c>
      <c r="X18" s="1">
        <f t="shared" si="41"/>
        <v>2</v>
      </c>
      <c r="Y18" s="2">
        <f t="shared" si="42"/>
        <v>0.18181818181818182</v>
      </c>
    </row>
    <row r="19" spans="1:25" x14ac:dyDescent="0.2">
      <c r="A19" s="21" t="s">
        <v>75</v>
      </c>
      <c r="B19" s="19">
        <v>1</v>
      </c>
      <c r="C19" s="1"/>
      <c r="D19" s="1">
        <v>12</v>
      </c>
      <c r="E19" s="1">
        <v>0</v>
      </c>
      <c r="F19" s="1">
        <v>3</v>
      </c>
      <c r="G19" s="2">
        <f t="shared" si="0"/>
        <v>0</v>
      </c>
      <c r="H19" s="1">
        <v>4</v>
      </c>
      <c r="I19" s="1">
        <v>5</v>
      </c>
      <c r="J19" s="2">
        <f t="shared" si="1"/>
        <v>0.8</v>
      </c>
      <c r="K19" s="1"/>
      <c r="L19" s="1"/>
      <c r="M19" s="1"/>
      <c r="N19" s="1"/>
      <c r="O19" s="1">
        <v>1</v>
      </c>
      <c r="P19" s="1">
        <f t="shared" si="10"/>
        <v>1</v>
      </c>
      <c r="Q19" s="1">
        <v>2</v>
      </c>
      <c r="R19" s="1"/>
      <c r="S19" s="1"/>
      <c r="T19" s="1">
        <v>2</v>
      </c>
      <c r="U19" s="1"/>
      <c r="V19" s="1">
        <f t="shared" ref="V19" si="43">D19+E19+H19+K19+P19+Q19+R19+S19+U19</f>
        <v>19</v>
      </c>
      <c r="W19" s="1">
        <f t="shared" ref="W19" si="44">F19-E19+I19-H19+L19-K19+T19</f>
        <v>6</v>
      </c>
      <c r="X19" s="1">
        <f t="shared" ref="X19" si="45">V19-W19</f>
        <v>13</v>
      </c>
      <c r="Y19" s="2">
        <f t="shared" ref="Y19" si="46">X19/V19</f>
        <v>0.68421052631578949</v>
      </c>
    </row>
    <row r="20" spans="1:25" x14ac:dyDescent="0.2">
      <c r="A20" s="10" t="s">
        <v>83</v>
      </c>
      <c r="B20" s="19">
        <v>1</v>
      </c>
      <c r="C20" s="1"/>
      <c r="D20" s="1">
        <v>2</v>
      </c>
      <c r="E20" s="1">
        <v>1</v>
      </c>
      <c r="F20" s="1">
        <v>4</v>
      </c>
      <c r="G20" s="2">
        <f t="shared" si="0"/>
        <v>0.25</v>
      </c>
      <c r="H20" s="1"/>
      <c r="I20" s="1"/>
      <c r="J20" s="2"/>
      <c r="K20" s="1">
        <v>3</v>
      </c>
      <c r="L20" s="1">
        <v>4</v>
      </c>
      <c r="M20" s="2">
        <f>K20/L20</f>
        <v>0.75</v>
      </c>
      <c r="N20" s="1"/>
      <c r="O20" s="1">
        <v>5</v>
      </c>
      <c r="P20" s="1">
        <f t="shared" si="10"/>
        <v>5</v>
      </c>
      <c r="Q20" s="1"/>
      <c r="R20" s="1"/>
      <c r="S20" s="1">
        <v>1</v>
      </c>
      <c r="T20" s="1">
        <v>5</v>
      </c>
      <c r="U20" s="1"/>
      <c r="V20" s="1">
        <f t="shared" ref="V20" si="47">D20+E20+H20+K20+P20+Q20+R20+S20+U20</f>
        <v>12</v>
      </c>
      <c r="W20" s="1">
        <f t="shared" ref="W20" si="48">F20-E20+I20-H20+L20-K20+T20</f>
        <v>9</v>
      </c>
      <c r="X20" s="1">
        <f t="shared" ref="X20" si="49">V20-W20</f>
        <v>3</v>
      </c>
      <c r="Y20" s="2">
        <f t="shared" ref="Y20" si="50">X20/V20</f>
        <v>0.25</v>
      </c>
    </row>
    <row r="21" spans="1:25" x14ac:dyDescent="0.2">
      <c r="A21" t="s">
        <v>55</v>
      </c>
      <c r="B21" s="19">
        <v>1</v>
      </c>
      <c r="C21" s="1"/>
      <c r="D21" s="1">
        <v>14</v>
      </c>
      <c r="E21" s="1">
        <v>1</v>
      </c>
      <c r="F21" s="1">
        <v>2</v>
      </c>
      <c r="G21" s="2">
        <f t="shared" si="0"/>
        <v>0.5</v>
      </c>
      <c r="H21" s="1">
        <v>4</v>
      </c>
      <c r="I21" s="1">
        <v>6</v>
      </c>
      <c r="J21" s="2">
        <f t="shared" si="1"/>
        <v>0.66666666666666663</v>
      </c>
      <c r="K21" s="1">
        <v>0</v>
      </c>
      <c r="L21" s="1">
        <v>2</v>
      </c>
      <c r="M21" s="1"/>
      <c r="N21" s="1"/>
      <c r="O21" s="1">
        <v>4</v>
      </c>
      <c r="P21" s="1">
        <f t="shared" si="10"/>
        <v>4</v>
      </c>
      <c r="Q21" s="1">
        <v>3</v>
      </c>
      <c r="R21" s="1"/>
      <c r="S21" s="1"/>
      <c r="T21" s="1">
        <v>5</v>
      </c>
      <c r="U21" s="1"/>
      <c r="V21" s="1">
        <f t="shared" ref="V21" si="51">D21+E21+H21+K21+P21+Q21+R21+S21+U21</f>
        <v>26</v>
      </c>
      <c r="W21" s="1">
        <f t="shared" ref="W21" si="52">F21-E21+I21-H21+L21-K21+T21</f>
        <v>10</v>
      </c>
      <c r="X21" s="1">
        <f t="shared" ref="X21" si="53">V21-W21</f>
        <v>16</v>
      </c>
      <c r="Y21" s="2">
        <f t="shared" ref="Y21" si="54">X21/V21</f>
        <v>0.61538461538461542</v>
      </c>
    </row>
    <row r="22" spans="1:25" x14ac:dyDescent="0.2">
      <c r="A22" s="1" t="s">
        <v>54</v>
      </c>
      <c r="B22" s="19">
        <v>1</v>
      </c>
      <c r="C22" s="1"/>
      <c r="D22" s="1">
        <v>18</v>
      </c>
      <c r="E22" s="1">
        <v>3</v>
      </c>
      <c r="F22" s="1">
        <v>4</v>
      </c>
      <c r="G22" s="2">
        <f t="shared" si="0"/>
        <v>0.75</v>
      </c>
      <c r="H22" s="1">
        <v>4</v>
      </c>
      <c r="I22" s="1">
        <v>8</v>
      </c>
      <c r="J22" s="2">
        <f t="shared" si="1"/>
        <v>0.5</v>
      </c>
      <c r="K22" s="1"/>
      <c r="L22" s="1"/>
      <c r="M22" s="1"/>
      <c r="N22" s="1"/>
      <c r="O22" s="1">
        <v>4</v>
      </c>
      <c r="P22" s="1">
        <f t="shared" si="10"/>
        <v>4</v>
      </c>
      <c r="Q22" s="1">
        <v>5</v>
      </c>
      <c r="R22" s="1">
        <v>1</v>
      </c>
      <c r="S22" s="1"/>
      <c r="T22" s="1">
        <v>2</v>
      </c>
      <c r="U22" s="1"/>
      <c r="V22" s="1">
        <f t="shared" ref="V22" si="55">D22+E22+H22+K22+P22+Q22+R22+S22+U22</f>
        <v>35</v>
      </c>
      <c r="W22" s="1">
        <f t="shared" ref="W22" si="56">F22-E22+I22-H22+L22-K22+T22</f>
        <v>7</v>
      </c>
      <c r="X22" s="1">
        <f t="shared" ref="X22" si="57">V22-W22</f>
        <v>28</v>
      </c>
      <c r="Y22" s="2">
        <f t="shared" ref="Y22" si="58">X22/V22</f>
        <v>0.8</v>
      </c>
    </row>
    <row r="23" spans="1:25" x14ac:dyDescent="0.2">
      <c r="A23" s="21" t="s">
        <v>82</v>
      </c>
      <c r="B23" s="19">
        <v>1</v>
      </c>
      <c r="C23" s="1"/>
      <c r="D23" s="1">
        <v>9</v>
      </c>
      <c r="E23" s="1">
        <v>0</v>
      </c>
      <c r="F23" s="1">
        <v>1</v>
      </c>
      <c r="G23" s="2">
        <f t="shared" si="0"/>
        <v>0</v>
      </c>
      <c r="H23" s="1">
        <v>3</v>
      </c>
      <c r="I23" s="1">
        <v>6</v>
      </c>
      <c r="J23" s="2">
        <f t="shared" si="1"/>
        <v>0.5</v>
      </c>
      <c r="K23" s="1"/>
      <c r="L23" s="1"/>
      <c r="M23" s="1"/>
      <c r="N23" s="1"/>
      <c r="O23" s="1">
        <v>3</v>
      </c>
      <c r="P23" s="1">
        <f t="shared" si="10"/>
        <v>3</v>
      </c>
      <c r="Q23" s="1">
        <v>1</v>
      </c>
      <c r="R23" s="1"/>
      <c r="S23" s="1">
        <v>1</v>
      </c>
      <c r="T23" s="1">
        <v>2</v>
      </c>
      <c r="U23" s="1"/>
      <c r="V23" s="1">
        <f t="shared" ref="V23" si="59">D23+E23+H23+K23+P23+Q23+R23+S23+U23</f>
        <v>17</v>
      </c>
      <c r="W23" s="1">
        <f t="shared" ref="W23" si="60">F23-E23+I23-H23+L23-K23+T23</f>
        <v>6</v>
      </c>
      <c r="X23" s="1">
        <f t="shared" ref="X23" si="61">V23-W23</f>
        <v>11</v>
      </c>
      <c r="Y23" s="2">
        <f t="shared" ref="Y23" si="62">X23/V23</f>
        <v>0.6470588235294118</v>
      </c>
    </row>
    <row r="24" spans="1:25" x14ac:dyDescent="0.2">
      <c r="A24" s="6"/>
      <c r="B24" s="20"/>
      <c r="C24" s="4"/>
      <c r="D24" s="4"/>
      <c r="E24" s="4"/>
      <c r="F24" s="4"/>
      <c r="G24" s="13"/>
      <c r="H24" s="4"/>
      <c r="I24" s="4"/>
      <c r="J24" s="13"/>
      <c r="K24" s="4"/>
      <c r="L24" s="4"/>
      <c r="M24" s="4"/>
      <c r="N24" s="4"/>
      <c r="O24" s="4"/>
      <c r="P24" s="4">
        <f t="shared" si="10"/>
        <v>0</v>
      </c>
      <c r="Q24" s="4"/>
      <c r="R24" s="4"/>
      <c r="S24" s="4"/>
      <c r="T24" s="4"/>
      <c r="U24" s="4"/>
      <c r="V24" s="6"/>
      <c r="W24" s="6"/>
      <c r="X24" s="6"/>
      <c r="Y24" s="6"/>
    </row>
    <row r="25" spans="1:25" x14ac:dyDescent="0.2">
      <c r="A25" t="s">
        <v>27</v>
      </c>
      <c r="B25" s="19">
        <f>SUM(B4:B24)</f>
        <v>20</v>
      </c>
      <c r="C25" s="8">
        <f>AVERAGE(D4:D24)</f>
        <v>8.1999999999999993</v>
      </c>
      <c r="D25" s="1">
        <f>SUM(D4:D24)</f>
        <v>164</v>
      </c>
      <c r="E25" s="1">
        <f t="shared" ref="E25:F25" si="63">SUM(E4:E24)</f>
        <v>32</v>
      </c>
      <c r="F25" s="1">
        <f t="shared" si="63"/>
        <v>58</v>
      </c>
      <c r="G25" s="3">
        <f>E25/F25</f>
        <v>0.55172413793103448</v>
      </c>
      <c r="H25" s="1">
        <f>SUM(H4:H24)</f>
        <v>30</v>
      </c>
      <c r="I25" s="1">
        <f>SUM(I4:I24)</f>
        <v>78</v>
      </c>
      <c r="J25" s="2">
        <f>H25/I25</f>
        <v>0.38461538461538464</v>
      </c>
      <c r="K25" s="1">
        <f t="shared" ref="K25:X25" si="64">SUM(K4:K24)</f>
        <v>12</v>
      </c>
      <c r="L25" s="1">
        <f t="shared" si="64"/>
        <v>19</v>
      </c>
      <c r="M25" s="5">
        <f>K25/L25</f>
        <v>0.63157894736842102</v>
      </c>
      <c r="N25" s="1">
        <f t="shared" si="64"/>
        <v>7</v>
      </c>
      <c r="O25" s="1">
        <f t="shared" si="64"/>
        <v>71</v>
      </c>
      <c r="P25" s="1">
        <f t="shared" si="64"/>
        <v>78</v>
      </c>
      <c r="Q25" s="1">
        <f t="shared" si="64"/>
        <v>49</v>
      </c>
      <c r="R25" s="1">
        <f t="shared" si="64"/>
        <v>3</v>
      </c>
      <c r="S25" s="1">
        <f t="shared" si="64"/>
        <v>12</v>
      </c>
      <c r="T25" s="1">
        <f t="shared" si="64"/>
        <v>51</v>
      </c>
      <c r="U25" s="1">
        <f t="shared" si="64"/>
        <v>1</v>
      </c>
      <c r="V25" s="1">
        <f t="shared" si="64"/>
        <v>381</v>
      </c>
      <c r="W25" s="1">
        <f t="shared" si="64"/>
        <v>132</v>
      </c>
      <c r="X25" s="1">
        <f t="shared" si="64"/>
        <v>249</v>
      </c>
      <c r="Y25" s="2">
        <f t="shared" ref="Y25" si="65">X25/V25</f>
        <v>0.65354330708661412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301A-AC8F-644B-AF4D-8835087CFCCA}">
  <dimension ref="A1:Y25"/>
  <sheetViews>
    <sheetView workbookViewId="0">
      <selection activeCell="A21" sqref="A21"/>
    </sheetView>
  </sheetViews>
  <sheetFormatPr baseColWidth="10" defaultRowHeight="16" x14ac:dyDescent="0.2"/>
  <cols>
    <col min="1" max="1" width="19" bestFit="1" customWidth="1"/>
    <col min="2" max="2" width="3.1640625" style="1" bestFit="1" customWidth="1"/>
    <col min="3" max="3" width="4.5" bestFit="1" customWidth="1"/>
    <col min="4" max="5" width="6.1640625" bestFit="1" customWidth="1"/>
    <col min="6" max="6" width="5.6640625" bestFit="1" customWidth="1"/>
    <col min="7" max="7" width="7.1640625" style="14" bestFit="1" customWidth="1"/>
    <col min="8" max="8" width="6.1640625" bestFit="1" customWidth="1"/>
    <col min="9" max="9" width="5.6640625" bestFit="1" customWidth="1"/>
    <col min="10" max="10" width="6" style="14" bestFit="1" customWidth="1"/>
    <col min="11" max="11" width="4.83203125" bestFit="1" customWidth="1"/>
    <col min="12" max="12" width="4.33203125" bestFit="1" customWidth="1"/>
    <col min="13" max="13" width="4.33203125" customWidth="1"/>
    <col min="14" max="14" width="5.6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40</v>
      </c>
      <c r="C1" s="1"/>
      <c r="D1" s="1"/>
      <c r="E1" s="1"/>
      <c r="F1" s="1"/>
      <c r="G1" s="2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x14ac:dyDescent="0.2">
      <c r="C2" s="1"/>
      <c r="D2" s="1"/>
      <c r="E2" s="1"/>
      <c r="F2" s="1"/>
      <c r="G2" s="2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x14ac:dyDescent="0.2">
      <c r="A3" s="1"/>
      <c r="C3" s="1"/>
      <c r="D3" s="1"/>
      <c r="E3" s="1"/>
      <c r="F3" s="1"/>
      <c r="G3" s="2"/>
      <c r="H3" s="1"/>
      <c r="I3" s="1"/>
      <c r="J3" s="2"/>
      <c r="K3" s="1"/>
      <c r="L3" s="1"/>
      <c r="M3" s="1"/>
      <c r="N3" s="1" t="s">
        <v>28</v>
      </c>
      <c r="O3" s="1"/>
      <c r="P3" s="1"/>
      <c r="Q3" s="1"/>
      <c r="R3" s="1"/>
      <c r="S3" s="1"/>
      <c r="T3" s="1"/>
      <c r="U3" s="1"/>
      <c r="V3" s="1" t="s">
        <v>49</v>
      </c>
      <c r="W3" s="1" t="s">
        <v>50</v>
      </c>
      <c r="X3" s="1"/>
      <c r="Y3" s="1" t="s">
        <v>52</v>
      </c>
    </row>
    <row r="4" spans="1:25" x14ac:dyDescent="0.2">
      <c r="A4" s="1" t="s">
        <v>29</v>
      </c>
      <c r="B4" s="1" t="s">
        <v>4</v>
      </c>
      <c r="C4" s="1" t="s">
        <v>5</v>
      </c>
      <c r="D4" s="1" t="s">
        <v>6</v>
      </c>
      <c r="E4" s="1" t="s">
        <v>30</v>
      </c>
      <c r="F4" s="1" t="s">
        <v>31</v>
      </c>
      <c r="G4" s="2" t="s">
        <v>9</v>
      </c>
      <c r="H4" s="1" t="s">
        <v>32</v>
      </c>
      <c r="I4" s="1" t="s">
        <v>33</v>
      </c>
      <c r="J4" s="2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  <c r="V4" s="1" t="s">
        <v>48</v>
      </c>
      <c r="W4" s="1" t="s">
        <v>48</v>
      </c>
      <c r="X4" s="1" t="s">
        <v>51</v>
      </c>
      <c r="Y4" s="1" t="s">
        <v>53</v>
      </c>
    </row>
    <row r="5" spans="1:25" x14ac:dyDescent="0.2">
      <c r="A5" s="11" t="s">
        <v>39</v>
      </c>
      <c r="B5" s="1">
        <v>1</v>
      </c>
      <c r="C5" s="1"/>
      <c r="D5" s="1">
        <v>2</v>
      </c>
      <c r="E5" s="1">
        <v>1</v>
      </c>
      <c r="F5" s="1">
        <v>1</v>
      </c>
      <c r="G5" s="2">
        <f>E5/F5</f>
        <v>1</v>
      </c>
      <c r="H5" s="1">
        <v>0</v>
      </c>
      <c r="I5" s="1">
        <v>2</v>
      </c>
      <c r="J5" s="2">
        <f>H5/I5</f>
        <v>0</v>
      </c>
      <c r="K5" s="1"/>
      <c r="L5" s="1"/>
      <c r="M5" s="1"/>
      <c r="N5" s="1"/>
      <c r="O5" s="1">
        <v>1</v>
      </c>
      <c r="P5" s="1">
        <f t="shared" ref="P5:P7" si="0">N5+O5</f>
        <v>1</v>
      </c>
      <c r="Q5" s="1"/>
      <c r="R5" s="1"/>
      <c r="S5" s="1"/>
      <c r="T5" s="1"/>
      <c r="U5" s="1"/>
      <c r="V5" s="1">
        <f t="shared" ref="V5:V6" si="1">D5+E5+H5+K5+P5+Q5+R5+S5+U5</f>
        <v>4</v>
      </c>
      <c r="W5" s="1">
        <f t="shared" ref="W5:W6" si="2">F5-E5+I5-H5+L5-K5+T5</f>
        <v>2</v>
      </c>
      <c r="X5" s="1">
        <f t="shared" ref="X5:X6" si="3">V5-W5</f>
        <v>2</v>
      </c>
      <c r="Y5" s="2">
        <f t="shared" ref="Y5:Y10" si="4">X5/V5</f>
        <v>0.5</v>
      </c>
    </row>
    <row r="6" spans="1:25" x14ac:dyDescent="0.2">
      <c r="A6" s="1" t="s">
        <v>61</v>
      </c>
      <c r="B6" s="1">
        <v>1</v>
      </c>
      <c r="C6" s="1"/>
      <c r="D6" s="1">
        <v>0</v>
      </c>
      <c r="E6" s="1"/>
      <c r="F6" s="1"/>
      <c r="G6" s="2"/>
      <c r="H6" s="1">
        <v>0</v>
      </c>
      <c r="I6" s="1">
        <v>1</v>
      </c>
      <c r="J6" s="2">
        <f>H6/I6</f>
        <v>0</v>
      </c>
      <c r="K6" s="1"/>
      <c r="L6" s="1"/>
      <c r="M6" s="1"/>
      <c r="N6" s="1"/>
      <c r="O6" s="1"/>
      <c r="P6" s="1">
        <f t="shared" si="0"/>
        <v>0</v>
      </c>
      <c r="Q6" s="1"/>
      <c r="R6" s="1"/>
      <c r="S6" s="1"/>
      <c r="T6" s="1"/>
      <c r="U6" s="1"/>
      <c r="V6" s="1">
        <f t="shared" si="1"/>
        <v>0</v>
      </c>
      <c r="W6" s="1">
        <f t="shared" si="2"/>
        <v>1</v>
      </c>
      <c r="X6" s="1">
        <f t="shared" si="3"/>
        <v>-1</v>
      </c>
      <c r="Y6" s="2" t="e">
        <f t="shared" si="4"/>
        <v>#DIV/0!</v>
      </c>
    </row>
    <row r="7" spans="1:25" x14ac:dyDescent="0.2">
      <c r="A7" s="1" t="s">
        <v>63</v>
      </c>
      <c r="B7" s="1">
        <v>1</v>
      </c>
      <c r="C7" s="1"/>
      <c r="D7" s="1">
        <v>6</v>
      </c>
      <c r="E7" s="1"/>
      <c r="F7" s="1"/>
      <c r="G7" s="2"/>
      <c r="H7" s="1">
        <v>2</v>
      </c>
      <c r="I7" s="1">
        <v>3</v>
      </c>
      <c r="J7" s="2">
        <f>H7/I7</f>
        <v>0.66666666666666663</v>
      </c>
      <c r="K7" s="1"/>
      <c r="L7" s="1"/>
      <c r="M7" s="1"/>
      <c r="N7" s="1">
        <v>1</v>
      </c>
      <c r="O7" s="1"/>
      <c r="P7" s="1">
        <f t="shared" si="0"/>
        <v>1</v>
      </c>
      <c r="Q7" s="1">
        <v>1</v>
      </c>
      <c r="R7" s="1">
        <v>1</v>
      </c>
      <c r="S7" s="1"/>
      <c r="T7" s="1">
        <v>1</v>
      </c>
      <c r="U7" s="1"/>
      <c r="V7" s="1">
        <f t="shared" ref="V7" si="5">D7+E7+H7+K7+P7+Q7+R7+S7+U7</f>
        <v>11</v>
      </c>
      <c r="W7" s="1">
        <f t="shared" ref="W7" si="6">F7-E7+I7-H7+L7-K7+T7</f>
        <v>2</v>
      </c>
      <c r="X7" s="1">
        <f t="shared" ref="X7" si="7">V7-W7</f>
        <v>9</v>
      </c>
      <c r="Y7" s="2">
        <f t="shared" si="4"/>
        <v>0.81818181818181823</v>
      </c>
    </row>
    <row r="8" spans="1:25" x14ac:dyDescent="0.2">
      <c r="A8" t="s">
        <v>64</v>
      </c>
      <c r="B8" s="1">
        <v>1</v>
      </c>
      <c r="C8" s="1"/>
      <c r="D8" s="1">
        <v>5</v>
      </c>
      <c r="E8" s="1">
        <v>1</v>
      </c>
      <c r="F8" s="1">
        <v>1</v>
      </c>
      <c r="G8" s="2">
        <f>E8/F8</f>
        <v>1</v>
      </c>
      <c r="H8" s="1">
        <v>1</v>
      </c>
      <c r="I8" s="1">
        <v>3</v>
      </c>
      <c r="J8" s="2">
        <f>H8/I8</f>
        <v>0.33333333333333331</v>
      </c>
      <c r="K8" s="1"/>
      <c r="L8" s="1"/>
      <c r="M8" s="1"/>
      <c r="N8" s="1"/>
      <c r="O8" s="1"/>
      <c r="P8" s="1">
        <f t="shared" ref="P8:P24" si="8">N8+O8</f>
        <v>0</v>
      </c>
      <c r="Q8" s="1"/>
      <c r="R8" s="1"/>
      <c r="S8" s="1"/>
      <c r="T8" s="1"/>
      <c r="U8" s="1"/>
      <c r="V8" s="1">
        <f t="shared" ref="V8:V9" si="9">D8+E8+H8+K8+P8+Q8+R8+S8+U8</f>
        <v>7</v>
      </c>
      <c r="W8" s="1">
        <f t="shared" ref="W8:W9" si="10">F8-E8+I8-H8+L8-K8+T8</f>
        <v>2</v>
      </c>
      <c r="X8" s="1">
        <f t="shared" ref="X8:X9" si="11">V8-W8</f>
        <v>5</v>
      </c>
      <c r="Y8" s="2">
        <f t="shared" si="4"/>
        <v>0.7142857142857143</v>
      </c>
    </row>
    <row r="9" spans="1:25" x14ac:dyDescent="0.2">
      <c r="A9" s="1" t="s">
        <v>65</v>
      </c>
      <c r="B9" s="1">
        <v>1</v>
      </c>
      <c r="C9" s="1"/>
      <c r="D9" s="1">
        <v>0</v>
      </c>
      <c r="E9" s="1"/>
      <c r="F9" s="1"/>
      <c r="G9" s="2"/>
      <c r="H9" s="1">
        <v>0</v>
      </c>
      <c r="I9" s="1">
        <v>1</v>
      </c>
      <c r="J9" s="2">
        <f t="shared" ref="J9:J10" si="12">H9/I9</f>
        <v>0</v>
      </c>
      <c r="K9" s="1"/>
      <c r="L9" s="1"/>
      <c r="M9" s="1"/>
      <c r="N9" s="1"/>
      <c r="O9" s="1"/>
      <c r="P9" s="1">
        <f t="shared" si="8"/>
        <v>0</v>
      </c>
      <c r="Q9" s="1"/>
      <c r="R9" s="1"/>
      <c r="S9" s="1"/>
      <c r="T9" s="1">
        <v>1</v>
      </c>
      <c r="U9" s="1"/>
      <c r="V9" s="1">
        <f t="shared" si="9"/>
        <v>0</v>
      </c>
      <c r="W9" s="1">
        <f t="shared" si="10"/>
        <v>2</v>
      </c>
      <c r="X9" s="1">
        <f t="shared" si="11"/>
        <v>-2</v>
      </c>
      <c r="Y9" s="2" t="e">
        <f t="shared" si="4"/>
        <v>#DIV/0!</v>
      </c>
    </row>
    <row r="10" spans="1:25" x14ac:dyDescent="0.2">
      <c r="A10" t="s">
        <v>67</v>
      </c>
      <c r="B10" s="1">
        <v>1</v>
      </c>
      <c r="C10" s="1"/>
      <c r="D10" s="1">
        <v>0</v>
      </c>
      <c r="E10" s="1"/>
      <c r="F10" s="1"/>
      <c r="G10" s="2"/>
      <c r="H10" s="1">
        <v>0</v>
      </c>
      <c r="I10" s="1">
        <v>1</v>
      </c>
      <c r="J10" s="2">
        <f t="shared" si="12"/>
        <v>0</v>
      </c>
      <c r="K10" s="1"/>
      <c r="L10" s="1"/>
      <c r="M10" s="1"/>
      <c r="N10" s="1"/>
      <c r="O10" s="1"/>
      <c r="P10" s="1">
        <f t="shared" si="8"/>
        <v>0</v>
      </c>
      <c r="Q10" s="1">
        <v>1</v>
      </c>
      <c r="R10" s="1">
        <v>1</v>
      </c>
      <c r="S10" s="1"/>
      <c r="T10" s="1"/>
      <c r="U10" s="1"/>
      <c r="V10" s="1">
        <f t="shared" ref="V10" si="13">D10+E10+H10+K10+P10+Q10+R10+S10+U10</f>
        <v>2</v>
      </c>
      <c r="W10" s="1">
        <f t="shared" ref="W10" si="14">F10-E10+I10-H10+L10-K10+T10</f>
        <v>1</v>
      </c>
      <c r="X10" s="1">
        <f t="shared" ref="X10" si="15">V10-W10</f>
        <v>1</v>
      </c>
      <c r="Y10" s="2">
        <f t="shared" si="4"/>
        <v>0.5</v>
      </c>
    </row>
    <row r="11" spans="1:25" x14ac:dyDescent="0.2">
      <c r="A11" s="1" t="s">
        <v>71</v>
      </c>
      <c r="B11" s="1">
        <v>1</v>
      </c>
      <c r="C11" s="1"/>
      <c r="D11" s="1">
        <v>7</v>
      </c>
      <c r="E11" s="1">
        <v>2</v>
      </c>
      <c r="F11" s="1">
        <v>4</v>
      </c>
      <c r="G11" s="2">
        <f>E11/F11</f>
        <v>0.5</v>
      </c>
      <c r="H11" s="1">
        <v>1</v>
      </c>
      <c r="I11" s="1">
        <v>4</v>
      </c>
      <c r="J11" s="2">
        <f>H11/I11</f>
        <v>0.25</v>
      </c>
      <c r="M11" s="1"/>
      <c r="N11" s="1"/>
      <c r="O11" s="1"/>
      <c r="P11" s="1">
        <f t="shared" si="8"/>
        <v>0</v>
      </c>
      <c r="Q11" s="1"/>
      <c r="R11" s="1"/>
      <c r="S11" s="1"/>
      <c r="T11" s="1"/>
      <c r="U11" s="1"/>
      <c r="V11" s="1">
        <f t="shared" ref="V11" si="16">D11+E11+H11+K11+P11+Q11+R11+S11+U11</f>
        <v>10</v>
      </c>
      <c r="W11" s="1">
        <f t="shared" ref="W11" si="17">F11-E11+I11-H11+L11-K11+T11</f>
        <v>5</v>
      </c>
      <c r="X11" s="1">
        <f t="shared" ref="X11" si="18">V11-W11</f>
        <v>5</v>
      </c>
      <c r="Y11" s="2">
        <f t="shared" ref="Y11" si="19">X11/V11</f>
        <v>0.5</v>
      </c>
    </row>
    <row r="12" spans="1:25" x14ac:dyDescent="0.2">
      <c r="A12" t="s">
        <v>64</v>
      </c>
      <c r="B12" s="1">
        <v>1</v>
      </c>
      <c r="C12" s="1"/>
      <c r="D12" s="1">
        <v>0</v>
      </c>
      <c r="E12" s="1"/>
      <c r="F12" s="1"/>
      <c r="G12" s="2"/>
      <c r="H12" s="1">
        <v>0</v>
      </c>
      <c r="I12" s="1">
        <v>1</v>
      </c>
      <c r="J12" s="2">
        <f>H12/I12</f>
        <v>0</v>
      </c>
      <c r="K12" s="1"/>
      <c r="L12" s="1"/>
      <c r="M12" s="1"/>
      <c r="N12" s="1"/>
      <c r="O12" s="1">
        <v>1</v>
      </c>
      <c r="P12" s="1">
        <f t="shared" si="8"/>
        <v>1</v>
      </c>
      <c r="Q12" s="1"/>
      <c r="R12" s="1"/>
      <c r="S12" s="1"/>
      <c r="T12" s="1">
        <v>1</v>
      </c>
      <c r="U12" s="1"/>
      <c r="V12" s="1">
        <f t="shared" ref="V12" si="20">D12+E12+H12+K12+P12+Q12+R12+S12+U12</f>
        <v>1</v>
      </c>
      <c r="W12" s="1">
        <f t="shared" ref="W12" si="21">F12-E12+I12-H12+L12-K12+T12</f>
        <v>2</v>
      </c>
      <c r="X12" s="1">
        <f t="shared" ref="X12" si="22">V12-W12</f>
        <v>-1</v>
      </c>
      <c r="Y12" s="2">
        <f t="shared" ref="Y12" si="23">X12/V12</f>
        <v>-1</v>
      </c>
    </row>
    <row r="13" spans="1:25" x14ac:dyDescent="0.2">
      <c r="A13" s="10" t="s">
        <v>75</v>
      </c>
      <c r="B13" s="1">
        <v>1</v>
      </c>
      <c r="C13" s="1"/>
      <c r="D13" s="1">
        <v>0</v>
      </c>
      <c r="E13" s="1"/>
      <c r="F13" s="1"/>
      <c r="G13" s="2"/>
      <c r="H13" s="1">
        <v>0</v>
      </c>
      <c r="I13" s="1">
        <v>1</v>
      </c>
      <c r="J13" s="2">
        <f>H13/I13</f>
        <v>0</v>
      </c>
      <c r="K13" s="1"/>
      <c r="L13" s="1"/>
      <c r="M13" s="1"/>
      <c r="N13" s="1"/>
      <c r="O13" s="1"/>
      <c r="P13" s="1">
        <f t="shared" si="8"/>
        <v>0</v>
      </c>
      <c r="Q13" s="1"/>
      <c r="R13" s="1"/>
      <c r="S13" s="1"/>
      <c r="T13" s="1"/>
      <c r="U13" s="1"/>
      <c r="V13" s="1">
        <f t="shared" ref="V13:V14" si="24">D13+E13+H13+K13+P13+Q13+R13+S13+U13</f>
        <v>0</v>
      </c>
      <c r="W13" s="1">
        <f t="shared" ref="W13:W14" si="25">F13-E13+I13-H13+L13-K13+T13</f>
        <v>1</v>
      </c>
      <c r="X13" s="1">
        <f t="shared" ref="X13:X14" si="26">V13-W13</f>
        <v>-1</v>
      </c>
      <c r="Y13" s="2" t="e">
        <f t="shared" ref="Y13:Y14" si="27">X13/V13</f>
        <v>#DIV/0!</v>
      </c>
    </row>
    <row r="14" spans="1:25" x14ac:dyDescent="0.2">
      <c r="A14" t="s">
        <v>77</v>
      </c>
      <c r="B14" s="1">
        <v>1</v>
      </c>
      <c r="C14" s="1"/>
      <c r="D14" s="1">
        <v>3</v>
      </c>
      <c r="E14" s="1"/>
      <c r="F14" s="1"/>
      <c r="G14" s="2"/>
      <c r="H14" s="1">
        <v>1</v>
      </c>
      <c r="I14" s="1">
        <v>1</v>
      </c>
      <c r="J14" s="2"/>
      <c r="K14" s="1"/>
      <c r="L14" s="1"/>
      <c r="M14" s="1"/>
      <c r="N14" s="1"/>
      <c r="O14" s="1"/>
      <c r="P14" s="1">
        <f t="shared" si="8"/>
        <v>0</v>
      </c>
      <c r="Q14" s="1"/>
      <c r="R14" s="1"/>
      <c r="S14" s="1"/>
      <c r="T14" s="1"/>
      <c r="U14" s="1"/>
      <c r="V14" s="1">
        <f t="shared" si="24"/>
        <v>4</v>
      </c>
      <c r="W14" s="1">
        <f t="shared" si="25"/>
        <v>0</v>
      </c>
      <c r="X14" s="1">
        <f t="shared" si="26"/>
        <v>4</v>
      </c>
      <c r="Y14" s="2">
        <f t="shared" si="27"/>
        <v>1</v>
      </c>
    </row>
    <row r="15" spans="1:25" x14ac:dyDescent="0.2">
      <c r="A15" s="10" t="s">
        <v>81</v>
      </c>
      <c r="B15" s="1">
        <v>1</v>
      </c>
      <c r="C15" s="1"/>
      <c r="D15" s="1">
        <v>0</v>
      </c>
      <c r="E15" s="1"/>
      <c r="F15" s="1"/>
      <c r="G15" s="2"/>
      <c r="H15" s="1"/>
      <c r="I15" s="1"/>
      <c r="J15" s="2"/>
      <c r="K15" s="1"/>
      <c r="L15" s="1"/>
      <c r="M15" s="1"/>
      <c r="N15" s="1"/>
      <c r="O15" s="1"/>
      <c r="P15" s="1">
        <f t="shared" si="8"/>
        <v>0</v>
      </c>
      <c r="Q15" s="1"/>
      <c r="R15" s="1"/>
      <c r="S15" s="1"/>
      <c r="T15" s="1">
        <v>1</v>
      </c>
      <c r="U15" s="1"/>
      <c r="V15" s="1">
        <f t="shared" ref="V15:V16" si="28">D15+E15+H15+K15+P15+Q15+R15+S15+U15</f>
        <v>0</v>
      </c>
      <c r="W15" s="1">
        <f t="shared" ref="W15:W16" si="29">F15-E15+I15-H15+L15-K15+T15</f>
        <v>1</v>
      </c>
      <c r="X15" s="1">
        <f t="shared" ref="X15:X16" si="30">V15-W15</f>
        <v>-1</v>
      </c>
      <c r="Y15" s="2" t="e">
        <f t="shared" ref="Y15:Y16" si="31">X15/V15</f>
        <v>#DIV/0!</v>
      </c>
    </row>
    <row r="16" spans="1:25" x14ac:dyDescent="0.2">
      <c r="A16" s="1" t="s">
        <v>54</v>
      </c>
      <c r="B16" s="1">
        <v>1</v>
      </c>
      <c r="C16" s="1"/>
      <c r="D16" s="1">
        <v>6</v>
      </c>
      <c r="E16" s="1"/>
      <c r="F16" s="1"/>
      <c r="G16" s="2"/>
      <c r="H16" s="1">
        <v>2</v>
      </c>
      <c r="I16" s="1">
        <v>6</v>
      </c>
      <c r="J16" s="2">
        <f t="shared" ref="J16:J21" si="32">H16/I16</f>
        <v>0.33333333333333331</v>
      </c>
      <c r="K16" s="1"/>
      <c r="L16" s="1"/>
      <c r="M16" s="1"/>
      <c r="N16" s="1"/>
      <c r="O16" s="1"/>
      <c r="P16" s="1">
        <f t="shared" si="8"/>
        <v>0</v>
      </c>
      <c r="Q16" s="1">
        <v>1</v>
      </c>
      <c r="R16" s="1"/>
      <c r="S16" s="1">
        <v>1</v>
      </c>
      <c r="T16" s="1"/>
      <c r="U16" s="1"/>
      <c r="V16" s="1">
        <f t="shared" si="28"/>
        <v>10</v>
      </c>
      <c r="W16" s="1">
        <f t="shared" si="29"/>
        <v>4</v>
      </c>
      <c r="X16" s="1">
        <f t="shared" si="30"/>
        <v>6</v>
      </c>
      <c r="Y16" s="2">
        <f t="shared" si="31"/>
        <v>0.6</v>
      </c>
    </row>
    <row r="17" spans="1:25" x14ac:dyDescent="0.2">
      <c r="A17" s="10" t="s">
        <v>82</v>
      </c>
      <c r="B17" s="1">
        <v>1</v>
      </c>
      <c r="C17" s="1"/>
      <c r="D17" s="1">
        <v>2</v>
      </c>
      <c r="E17" s="1">
        <v>1</v>
      </c>
      <c r="F17" s="1">
        <v>1</v>
      </c>
      <c r="G17" s="2">
        <f>E17/F17</f>
        <v>1</v>
      </c>
      <c r="H17" s="1">
        <v>0</v>
      </c>
      <c r="I17" s="1">
        <v>2</v>
      </c>
      <c r="J17" s="2">
        <f t="shared" si="32"/>
        <v>0</v>
      </c>
      <c r="K17" s="1"/>
      <c r="L17" s="1"/>
      <c r="M17" s="1"/>
      <c r="N17" s="1">
        <v>1</v>
      </c>
      <c r="O17" s="1"/>
      <c r="P17" s="1">
        <f t="shared" si="8"/>
        <v>1</v>
      </c>
      <c r="Q17" s="1"/>
      <c r="R17" s="1"/>
      <c r="S17" s="1"/>
      <c r="T17" s="1">
        <v>2</v>
      </c>
      <c r="U17" s="1"/>
      <c r="V17" s="1">
        <f t="shared" ref="V17" si="33">D17+E17+H17+K17+P17+Q17+R17+S17+U17</f>
        <v>4</v>
      </c>
      <c r="W17" s="1">
        <f t="shared" ref="W17" si="34">F17-E17+I17-H17+L17-K17+T17</f>
        <v>4</v>
      </c>
      <c r="X17" s="1">
        <f t="shared" ref="X17" si="35">V17-W17</f>
        <v>0</v>
      </c>
      <c r="Y17" s="2">
        <f t="shared" ref="Y17" si="36">X17/V17</f>
        <v>0</v>
      </c>
    </row>
    <row r="18" spans="1:25" x14ac:dyDescent="0.2">
      <c r="A18" s="21" t="s">
        <v>63</v>
      </c>
      <c r="B18" s="1">
        <v>1</v>
      </c>
      <c r="C18" s="1"/>
      <c r="D18" s="1">
        <v>0</v>
      </c>
      <c r="E18" s="1"/>
      <c r="F18" s="1"/>
      <c r="G18" s="2"/>
      <c r="H18" s="1">
        <v>0</v>
      </c>
      <c r="I18" s="1">
        <v>2</v>
      </c>
      <c r="J18" s="2">
        <f t="shared" si="32"/>
        <v>0</v>
      </c>
      <c r="K18" s="1"/>
      <c r="L18" s="1"/>
      <c r="M18" s="1"/>
      <c r="N18" s="1"/>
      <c r="O18" s="1">
        <v>2</v>
      </c>
      <c r="P18" s="1">
        <f t="shared" si="8"/>
        <v>2</v>
      </c>
      <c r="Q18" s="1"/>
      <c r="R18" s="1"/>
      <c r="S18" s="1"/>
      <c r="T18" s="1">
        <v>1</v>
      </c>
      <c r="U18" s="1"/>
      <c r="V18" s="1">
        <f t="shared" ref="V18" si="37">D18+E18+H18+K18+P18+Q18+R18+S18+U18</f>
        <v>2</v>
      </c>
      <c r="W18" s="1">
        <f t="shared" ref="W18" si="38">F18-E18+I18-H18+L18-K18+T18</f>
        <v>3</v>
      </c>
      <c r="X18" s="1">
        <f t="shared" ref="X18" si="39">V18-W18</f>
        <v>-1</v>
      </c>
      <c r="Y18" s="2">
        <f t="shared" ref="Y18" si="40">X18/V18</f>
        <v>-0.5</v>
      </c>
    </row>
    <row r="19" spans="1:25" x14ac:dyDescent="0.2">
      <c r="A19" s="21" t="s">
        <v>75</v>
      </c>
      <c r="B19" s="1">
        <v>1</v>
      </c>
      <c r="C19" s="1"/>
      <c r="D19" s="1">
        <v>9</v>
      </c>
      <c r="E19" s="1">
        <v>0</v>
      </c>
      <c r="F19" s="1">
        <v>2</v>
      </c>
      <c r="G19" s="2">
        <f>E19/F19</f>
        <v>0</v>
      </c>
      <c r="H19" s="1">
        <v>3</v>
      </c>
      <c r="I19" s="1">
        <v>4</v>
      </c>
      <c r="J19" s="2">
        <f t="shared" si="32"/>
        <v>0.75</v>
      </c>
      <c r="K19" s="1"/>
      <c r="L19" s="1"/>
      <c r="M19" s="1"/>
      <c r="N19" s="1">
        <v>1</v>
      </c>
      <c r="O19" s="1"/>
      <c r="P19" s="1">
        <f t="shared" si="8"/>
        <v>1</v>
      </c>
      <c r="Q19" s="1"/>
      <c r="R19" s="1"/>
      <c r="S19" s="1">
        <v>1</v>
      </c>
      <c r="T19" s="1">
        <v>3</v>
      </c>
      <c r="U19" s="1"/>
      <c r="V19" s="1">
        <f t="shared" ref="V19" si="41">D19+E19+H19+K19+P19+Q19+R19+S19+U19</f>
        <v>14</v>
      </c>
      <c r="W19" s="1">
        <f t="shared" ref="W19" si="42">F19-E19+I19-H19+L19-K19+T19</f>
        <v>6</v>
      </c>
      <c r="X19" s="1">
        <f t="shared" ref="X19" si="43">V19-W19</f>
        <v>8</v>
      </c>
      <c r="Y19" s="2">
        <f t="shared" ref="Y19" si="44">X19/V19</f>
        <v>0.5714285714285714</v>
      </c>
    </row>
    <row r="20" spans="1:25" x14ac:dyDescent="0.2">
      <c r="A20" s="1" t="s">
        <v>54</v>
      </c>
      <c r="B20" s="1">
        <v>1</v>
      </c>
      <c r="C20" s="1"/>
      <c r="D20" s="1"/>
      <c r="E20" s="1"/>
      <c r="F20" s="1"/>
      <c r="G20" s="2"/>
      <c r="H20" s="1">
        <v>0</v>
      </c>
      <c r="I20" s="1">
        <v>1</v>
      </c>
      <c r="J20" s="2">
        <f t="shared" si="32"/>
        <v>0</v>
      </c>
      <c r="K20" s="1"/>
      <c r="L20" s="1"/>
      <c r="M20" s="1"/>
      <c r="N20" s="1"/>
      <c r="O20" s="1"/>
      <c r="P20" s="1">
        <f t="shared" si="8"/>
        <v>0</v>
      </c>
      <c r="Q20" s="1"/>
      <c r="R20" s="1"/>
      <c r="S20" s="1"/>
      <c r="T20" s="1">
        <v>1</v>
      </c>
      <c r="U20" s="1"/>
      <c r="V20" s="1">
        <f t="shared" ref="V20" si="45">D20+E20+H20+K20+P20+Q20+R20+S20+U20</f>
        <v>0</v>
      </c>
      <c r="W20" s="1">
        <f t="shared" ref="W20" si="46">F20-E20+I20-H20+L20-K20+T20</f>
        <v>2</v>
      </c>
      <c r="X20" s="1">
        <f t="shared" ref="X20" si="47">V20-W20</f>
        <v>-2</v>
      </c>
      <c r="Y20" s="2" t="e">
        <f t="shared" ref="Y20" si="48">X20/V20</f>
        <v>#DIV/0!</v>
      </c>
    </row>
    <row r="21" spans="1:25" x14ac:dyDescent="0.2">
      <c r="A21" s="21" t="s">
        <v>82</v>
      </c>
      <c r="B21" s="1">
        <v>1</v>
      </c>
      <c r="C21" s="1"/>
      <c r="D21" s="1">
        <v>9</v>
      </c>
      <c r="E21" s="1"/>
      <c r="F21" s="1"/>
      <c r="G21" s="2"/>
      <c r="H21" s="1">
        <v>0</v>
      </c>
      <c r="I21" s="1">
        <v>1</v>
      </c>
      <c r="J21" s="2">
        <f t="shared" si="32"/>
        <v>0</v>
      </c>
      <c r="K21" s="1"/>
      <c r="L21" s="1"/>
      <c r="M21" s="1"/>
      <c r="N21" s="1"/>
      <c r="O21" s="1"/>
      <c r="P21" s="1">
        <f t="shared" si="8"/>
        <v>0</v>
      </c>
      <c r="Q21" s="1"/>
      <c r="R21" s="1"/>
      <c r="S21" s="1"/>
      <c r="T21" s="1"/>
      <c r="U21" s="1"/>
    </row>
    <row r="22" spans="1:25" x14ac:dyDescent="0.2">
      <c r="C22" s="1"/>
      <c r="D22" s="1"/>
      <c r="E22" s="1"/>
      <c r="F22" s="1"/>
      <c r="G22" s="2"/>
      <c r="H22" s="1"/>
      <c r="I22" s="1"/>
      <c r="J22" s="2"/>
      <c r="K22" s="1"/>
      <c r="L22" s="1"/>
      <c r="M22" s="1"/>
      <c r="N22" s="1"/>
      <c r="O22" s="1"/>
      <c r="P22" s="1">
        <f t="shared" si="8"/>
        <v>0</v>
      </c>
      <c r="Q22" s="1"/>
      <c r="R22" s="1"/>
      <c r="S22" s="1"/>
      <c r="T22" s="1"/>
      <c r="U22" s="1"/>
    </row>
    <row r="23" spans="1:25" x14ac:dyDescent="0.2">
      <c r="C23" s="1"/>
      <c r="D23" s="1"/>
      <c r="E23" s="1"/>
      <c r="F23" s="1"/>
      <c r="G23" s="2"/>
      <c r="H23" s="1"/>
      <c r="I23" s="1"/>
      <c r="J23" s="2"/>
      <c r="K23" s="1"/>
      <c r="L23" s="1"/>
      <c r="M23" s="1"/>
      <c r="N23" s="1"/>
      <c r="O23" s="1"/>
      <c r="P23" s="1">
        <f t="shared" si="8"/>
        <v>0</v>
      </c>
      <c r="Q23" s="1"/>
      <c r="R23" s="1"/>
      <c r="S23" s="1"/>
      <c r="T23" s="1"/>
      <c r="U23" s="1"/>
    </row>
    <row r="24" spans="1:25" x14ac:dyDescent="0.2">
      <c r="A24" s="6"/>
      <c r="B24" s="4"/>
      <c r="C24" s="4"/>
      <c r="D24" s="4"/>
      <c r="E24" s="4"/>
      <c r="F24" s="4"/>
      <c r="G24" s="13"/>
      <c r="H24" s="4"/>
      <c r="I24" s="4"/>
      <c r="J24" s="13"/>
      <c r="K24" s="4"/>
      <c r="L24" s="4"/>
      <c r="M24" s="4"/>
      <c r="N24" s="4"/>
      <c r="O24" s="4"/>
      <c r="P24" s="4">
        <f t="shared" si="8"/>
        <v>0</v>
      </c>
      <c r="Q24" s="4"/>
      <c r="R24" s="4"/>
      <c r="S24" s="4"/>
      <c r="T24" s="4"/>
      <c r="U24" s="4"/>
      <c r="V24" s="6"/>
      <c r="W24" s="6"/>
      <c r="X24" s="6"/>
      <c r="Y24" s="6"/>
    </row>
    <row r="25" spans="1:25" x14ac:dyDescent="0.2">
      <c r="A25" t="s">
        <v>27</v>
      </c>
      <c r="B25" s="1">
        <f>SUM(B5:B24)</f>
        <v>17</v>
      </c>
      <c r="C25" s="1">
        <f>AVERAGE(D5:D24)</f>
        <v>3.0625</v>
      </c>
      <c r="D25" s="1">
        <f>SUM(D5:D24)</f>
        <v>49</v>
      </c>
      <c r="E25" s="1">
        <f t="shared" ref="E25:F25" si="49">SUM(E5:E24)</f>
        <v>5</v>
      </c>
      <c r="F25" s="1">
        <f t="shared" si="49"/>
        <v>9</v>
      </c>
      <c r="G25" s="2">
        <f>E25/F25</f>
        <v>0.55555555555555558</v>
      </c>
      <c r="H25" s="1">
        <f>SUM(H5:H24)</f>
        <v>10</v>
      </c>
      <c r="I25" s="1">
        <f>SUM(I5:I24)</f>
        <v>34</v>
      </c>
      <c r="J25" s="2">
        <f>H25/I25</f>
        <v>0.29411764705882354</v>
      </c>
      <c r="K25" s="1">
        <f t="shared" ref="K25:X25" si="50">SUM(K5:K24)</f>
        <v>0</v>
      </c>
      <c r="L25" s="1">
        <f t="shared" si="50"/>
        <v>0</v>
      </c>
      <c r="M25" s="5" t="e">
        <f>K25/L25</f>
        <v>#DIV/0!</v>
      </c>
      <c r="N25" s="1">
        <f t="shared" si="50"/>
        <v>3</v>
      </c>
      <c r="O25" s="1">
        <f t="shared" si="50"/>
        <v>4</v>
      </c>
      <c r="P25" s="1">
        <f t="shared" si="50"/>
        <v>7</v>
      </c>
      <c r="Q25" s="1">
        <f t="shared" si="50"/>
        <v>3</v>
      </c>
      <c r="R25" s="1">
        <f t="shared" si="50"/>
        <v>2</v>
      </c>
      <c r="S25" s="1">
        <f t="shared" si="50"/>
        <v>2</v>
      </c>
      <c r="T25" s="1">
        <f t="shared" si="50"/>
        <v>11</v>
      </c>
      <c r="U25" s="1">
        <f t="shared" si="50"/>
        <v>0</v>
      </c>
      <c r="V25" s="1">
        <f t="shared" si="50"/>
        <v>69</v>
      </c>
      <c r="W25" s="1">
        <f t="shared" si="50"/>
        <v>38</v>
      </c>
      <c r="X25" s="1">
        <f t="shared" si="50"/>
        <v>31</v>
      </c>
      <c r="Y25" s="2">
        <f>X25/V25</f>
        <v>0.44927536231884058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DA39-20F5-9640-AB1D-5BA05092155F}">
  <dimension ref="A1:Y26"/>
  <sheetViews>
    <sheetView topLeftCell="A3" workbookViewId="0">
      <selection activeCell="A24" sqref="A24"/>
    </sheetView>
  </sheetViews>
  <sheetFormatPr baseColWidth="10" defaultRowHeight="16" x14ac:dyDescent="0.2"/>
  <cols>
    <col min="1" max="1" width="20.83203125" bestFit="1" customWidth="1"/>
    <col min="2" max="2" width="3.1640625" style="1" bestFit="1" customWidth="1"/>
    <col min="3" max="3" width="4.5" bestFit="1" customWidth="1"/>
    <col min="4" max="5" width="6.1640625" bestFit="1" customWidth="1"/>
    <col min="6" max="6" width="5.6640625" bestFit="1" customWidth="1"/>
    <col min="7" max="7" width="6.1640625" style="14" bestFit="1" customWidth="1"/>
    <col min="8" max="8" width="6.1640625" bestFit="1" customWidth="1"/>
    <col min="9" max="9" width="5.6640625" bestFit="1" customWidth="1"/>
    <col min="10" max="10" width="6.1640625" style="14" bestFit="1" customWidth="1"/>
    <col min="11" max="11" width="4.83203125" bestFit="1" customWidth="1"/>
    <col min="12" max="12" width="4.33203125" bestFit="1" customWidth="1"/>
    <col min="13" max="13" width="7.5" style="14" bestFit="1" customWidth="1"/>
    <col min="14" max="14" width="6.832031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56</v>
      </c>
      <c r="C1" s="1"/>
      <c r="D1" s="1"/>
      <c r="E1" s="1"/>
      <c r="F1" s="1"/>
      <c r="G1" s="2"/>
      <c r="H1" s="1"/>
      <c r="I1" s="1"/>
      <c r="J1" s="2"/>
      <c r="K1" s="1"/>
      <c r="L1" s="1"/>
      <c r="M1" s="2"/>
      <c r="N1" s="1"/>
      <c r="O1" s="1"/>
      <c r="P1" s="1"/>
      <c r="Q1" s="1"/>
      <c r="R1" s="1"/>
      <c r="S1" s="1"/>
      <c r="T1" s="1"/>
      <c r="U1" s="1"/>
    </row>
    <row r="2" spans="1:25" x14ac:dyDescent="0.2">
      <c r="C2" s="1"/>
      <c r="D2" s="1"/>
      <c r="E2" s="1"/>
      <c r="F2" s="1"/>
      <c r="G2" s="2"/>
      <c r="H2" s="1"/>
      <c r="I2" s="1"/>
      <c r="J2" s="2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 t="s">
        <v>49</v>
      </c>
      <c r="W2" s="1" t="s">
        <v>50</v>
      </c>
      <c r="X2" s="1"/>
      <c r="Y2" s="1" t="s">
        <v>52</v>
      </c>
    </row>
    <row r="3" spans="1:25" x14ac:dyDescent="0.2">
      <c r="A3" s="1"/>
      <c r="C3" s="1"/>
      <c r="D3" s="1"/>
      <c r="E3" s="1"/>
      <c r="F3" s="1"/>
      <c r="G3" s="2"/>
      <c r="H3" s="1"/>
      <c r="I3" s="1"/>
      <c r="J3" s="2"/>
      <c r="K3" s="1"/>
      <c r="L3" s="1"/>
      <c r="M3" s="2"/>
      <c r="N3" s="1" t="s">
        <v>28</v>
      </c>
      <c r="O3" s="1"/>
      <c r="P3" s="1"/>
      <c r="Q3" s="1"/>
      <c r="R3" s="1"/>
      <c r="S3" s="1"/>
      <c r="T3" s="1"/>
      <c r="U3" s="1"/>
      <c r="V3" s="1" t="s">
        <v>48</v>
      </c>
      <c r="W3" s="1" t="s">
        <v>48</v>
      </c>
      <c r="X3" s="1" t="s">
        <v>51</v>
      </c>
      <c r="Y3" s="1" t="s">
        <v>53</v>
      </c>
    </row>
    <row r="4" spans="1:25" x14ac:dyDescent="0.2">
      <c r="A4" s="1" t="s">
        <v>29</v>
      </c>
      <c r="B4" s="1" t="s">
        <v>4</v>
      </c>
      <c r="C4" s="1" t="s">
        <v>5</v>
      </c>
      <c r="D4" s="1" t="s">
        <v>6</v>
      </c>
      <c r="E4" s="1" t="s">
        <v>30</v>
      </c>
      <c r="F4" s="1" t="s">
        <v>31</v>
      </c>
      <c r="G4" s="2" t="s">
        <v>9</v>
      </c>
      <c r="H4" s="1" t="s">
        <v>32</v>
      </c>
      <c r="I4" s="1" t="s">
        <v>33</v>
      </c>
      <c r="J4" s="2" t="s">
        <v>10</v>
      </c>
      <c r="K4" s="1" t="s">
        <v>11</v>
      </c>
      <c r="L4" s="1" t="s">
        <v>12</v>
      </c>
      <c r="M4" s="2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</row>
    <row r="5" spans="1:25" x14ac:dyDescent="0.2">
      <c r="A5" s="1" t="s">
        <v>57</v>
      </c>
      <c r="B5" s="1">
        <v>1</v>
      </c>
      <c r="C5" s="1"/>
      <c r="D5" s="1">
        <v>5</v>
      </c>
      <c r="E5" s="1">
        <v>1</v>
      </c>
      <c r="F5" s="1">
        <v>4</v>
      </c>
      <c r="G5" s="2">
        <f t="shared" ref="G5:G24" si="0">E5/F5</f>
        <v>0.25</v>
      </c>
      <c r="H5" s="1">
        <v>1</v>
      </c>
      <c r="I5" s="1">
        <v>3</v>
      </c>
      <c r="J5" s="2">
        <f t="shared" ref="J5:J24" si="1">H5/I5</f>
        <v>0.33333333333333331</v>
      </c>
      <c r="K5" s="1"/>
      <c r="L5" s="1"/>
      <c r="M5" s="2"/>
      <c r="N5" s="1">
        <v>1</v>
      </c>
      <c r="O5" s="1">
        <v>2</v>
      </c>
      <c r="P5" s="1">
        <f t="shared" ref="P5:P25" si="2">N5+O5</f>
        <v>3</v>
      </c>
      <c r="Q5" s="1">
        <v>2</v>
      </c>
      <c r="R5" s="1"/>
      <c r="S5" s="1"/>
      <c r="T5" s="1">
        <v>3</v>
      </c>
      <c r="U5" s="1"/>
      <c r="V5" s="1">
        <f t="shared" ref="V5:V6" si="3">D5+E5+H5+K5+P5+Q5+R5+S5+U5</f>
        <v>12</v>
      </c>
      <c r="W5" s="1">
        <f t="shared" ref="W5:W6" si="4">F5-E5+I5-H5+L5-K5+T5</f>
        <v>8</v>
      </c>
      <c r="X5" s="1">
        <f t="shared" ref="X5:X6" si="5">V5-W5</f>
        <v>4</v>
      </c>
      <c r="Y5" s="2">
        <f t="shared" ref="Y5:Y10" si="6">X5/V5</f>
        <v>0.33333333333333331</v>
      </c>
    </row>
    <row r="6" spans="1:25" x14ac:dyDescent="0.2">
      <c r="A6" s="1" t="s">
        <v>59</v>
      </c>
      <c r="B6" s="1">
        <v>1</v>
      </c>
      <c r="C6" s="1"/>
      <c r="D6" s="1">
        <v>0</v>
      </c>
      <c r="E6" s="1">
        <v>0</v>
      </c>
      <c r="F6" s="1">
        <v>2</v>
      </c>
      <c r="G6" s="2">
        <f t="shared" si="0"/>
        <v>0</v>
      </c>
      <c r="H6" s="1">
        <v>0</v>
      </c>
      <c r="I6" s="1">
        <v>4</v>
      </c>
      <c r="J6" s="2">
        <f t="shared" si="1"/>
        <v>0</v>
      </c>
      <c r="K6" s="1"/>
      <c r="L6" s="1"/>
      <c r="M6" s="2"/>
      <c r="N6" s="1">
        <v>1</v>
      </c>
      <c r="O6" s="1">
        <v>5</v>
      </c>
      <c r="P6" s="1">
        <f t="shared" si="2"/>
        <v>6</v>
      </c>
      <c r="Q6" s="1">
        <v>2</v>
      </c>
      <c r="R6" s="1"/>
      <c r="S6" s="1">
        <v>1</v>
      </c>
      <c r="T6" s="1">
        <v>4</v>
      </c>
      <c r="U6" s="1"/>
      <c r="V6" s="1">
        <f t="shared" si="3"/>
        <v>9</v>
      </c>
      <c r="W6" s="1">
        <f t="shared" si="4"/>
        <v>10</v>
      </c>
      <c r="X6" s="1">
        <f t="shared" si="5"/>
        <v>-1</v>
      </c>
      <c r="Y6" s="2">
        <f t="shared" si="6"/>
        <v>-0.1111111111111111</v>
      </c>
    </row>
    <row r="7" spans="1:25" x14ac:dyDescent="0.2">
      <c r="A7" s="10" t="s">
        <v>64</v>
      </c>
      <c r="B7" s="1">
        <v>1</v>
      </c>
      <c r="C7" s="1"/>
      <c r="D7" s="1">
        <v>12</v>
      </c>
      <c r="E7" s="1">
        <v>2</v>
      </c>
      <c r="F7" s="1">
        <v>5</v>
      </c>
      <c r="G7" s="2">
        <f t="shared" si="0"/>
        <v>0.4</v>
      </c>
      <c r="H7" s="1">
        <v>1</v>
      </c>
      <c r="I7" s="1">
        <v>3</v>
      </c>
      <c r="J7" s="2">
        <f t="shared" si="1"/>
        <v>0.33333333333333331</v>
      </c>
      <c r="K7" s="1">
        <v>3</v>
      </c>
      <c r="L7" s="1">
        <v>3</v>
      </c>
      <c r="M7" s="2">
        <f>K7/L7</f>
        <v>1</v>
      </c>
      <c r="N7" s="1"/>
      <c r="O7" s="1">
        <v>2</v>
      </c>
      <c r="P7" s="1">
        <f t="shared" si="2"/>
        <v>2</v>
      </c>
      <c r="Q7" s="1">
        <v>1</v>
      </c>
      <c r="R7" s="1"/>
      <c r="S7" s="1"/>
      <c r="T7" s="1"/>
      <c r="U7" s="1"/>
      <c r="V7" s="1">
        <f t="shared" ref="V7" si="7">D7+E7+H7+K7+P7+Q7+R7+S7+U7</f>
        <v>21</v>
      </c>
      <c r="W7" s="1">
        <f t="shared" ref="W7" si="8">F7-E7+I7-H7+L7-K7+T7</f>
        <v>5</v>
      </c>
      <c r="X7" s="1">
        <f t="shared" ref="X7" si="9">V7-W7</f>
        <v>16</v>
      </c>
      <c r="Y7" s="2">
        <f t="shared" si="6"/>
        <v>0.76190476190476186</v>
      </c>
    </row>
    <row r="8" spans="1:25" x14ac:dyDescent="0.2">
      <c r="A8" s="10" t="s">
        <v>67</v>
      </c>
      <c r="B8" s="1">
        <v>1</v>
      </c>
      <c r="C8" s="1"/>
      <c r="D8" s="1">
        <v>15</v>
      </c>
      <c r="E8" s="1">
        <v>3</v>
      </c>
      <c r="F8" s="1">
        <v>5</v>
      </c>
      <c r="G8" s="2">
        <f t="shared" si="0"/>
        <v>0.6</v>
      </c>
      <c r="H8" s="1">
        <v>3</v>
      </c>
      <c r="I8" s="1">
        <v>6</v>
      </c>
      <c r="J8" s="2">
        <f t="shared" si="1"/>
        <v>0.5</v>
      </c>
      <c r="K8" s="1"/>
      <c r="L8" s="1"/>
      <c r="M8" s="2"/>
      <c r="N8" s="1"/>
      <c r="O8" s="1">
        <v>5</v>
      </c>
      <c r="P8" s="1">
        <f t="shared" si="2"/>
        <v>5</v>
      </c>
      <c r="Q8" s="1">
        <v>2</v>
      </c>
      <c r="R8" s="1"/>
      <c r="S8" s="1"/>
      <c r="T8" s="1">
        <v>2</v>
      </c>
      <c r="U8" s="1"/>
      <c r="V8" s="1">
        <f t="shared" ref="V8" si="10">D8+E8+H8+K8+P8+Q8+R8+S8+U8</f>
        <v>28</v>
      </c>
      <c r="W8" s="1">
        <f t="shared" ref="W8" si="11">F8-E8+I8-H8+L8-K8+T8</f>
        <v>7</v>
      </c>
      <c r="X8" s="1">
        <f t="shared" ref="X8" si="12">V8-W8</f>
        <v>21</v>
      </c>
      <c r="Y8" s="2">
        <f t="shared" si="6"/>
        <v>0.75</v>
      </c>
    </row>
    <row r="9" spans="1:25" x14ac:dyDescent="0.2">
      <c r="A9" s="11" t="s">
        <v>71</v>
      </c>
      <c r="B9" s="1">
        <v>1</v>
      </c>
      <c r="C9" s="1"/>
      <c r="D9" s="1">
        <v>7</v>
      </c>
      <c r="E9" s="1">
        <v>3</v>
      </c>
      <c r="F9" s="1">
        <v>5</v>
      </c>
      <c r="G9" s="2">
        <f t="shared" si="0"/>
        <v>0.6</v>
      </c>
      <c r="H9" s="1">
        <v>0</v>
      </c>
      <c r="I9" s="1">
        <v>1</v>
      </c>
      <c r="J9" s="2">
        <f t="shared" si="1"/>
        <v>0</v>
      </c>
      <c r="K9" s="1">
        <v>1</v>
      </c>
      <c r="L9" s="1">
        <v>4</v>
      </c>
      <c r="M9" s="2">
        <f>K9/L9</f>
        <v>0.25</v>
      </c>
      <c r="N9" s="1"/>
      <c r="O9" s="1">
        <v>2</v>
      </c>
      <c r="P9" s="1">
        <f t="shared" si="2"/>
        <v>2</v>
      </c>
      <c r="Q9" s="1">
        <v>6</v>
      </c>
      <c r="R9" s="1"/>
      <c r="S9" s="1">
        <v>1</v>
      </c>
      <c r="T9" s="1"/>
      <c r="U9" s="1"/>
      <c r="V9" s="1">
        <f t="shared" ref="V9" si="13">D9+E9+H9+K9+P9+Q9+R9+S9+U9</f>
        <v>20</v>
      </c>
      <c r="W9" s="1">
        <f t="shared" ref="W9" si="14">F9-E9+I9-H9+L9-K9+T9</f>
        <v>6</v>
      </c>
      <c r="X9" s="1">
        <f t="shared" ref="X9" si="15">V9-W9</f>
        <v>14</v>
      </c>
      <c r="Y9" s="2">
        <f t="shared" si="6"/>
        <v>0.7</v>
      </c>
    </row>
    <row r="10" spans="1:25" x14ac:dyDescent="0.2">
      <c r="A10" s="10" t="s">
        <v>55</v>
      </c>
      <c r="B10" s="1">
        <v>1</v>
      </c>
      <c r="C10" s="1"/>
      <c r="D10" s="1">
        <v>5</v>
      </c>
      <c r="E10" s="1">
        <v>1</v>
      </c>
      <c r="F10" s="1">
        <v>3</v>
      </c>
      <c r="G10" s="2">
        <f t="shared" si="0"/>
        <v>0.33333333333333331</v>
      </c>
      <c r="H10" s="1">
        <v>1</v>
      </c>
      <c r="I10" s="1">
        <v>1</v>
      </c>
      <c r="J10" s="2">
        <f t="shared" si="1"/>
        <v>1</v>
      </c>
      <c r="K10" s="1"/>
      <c r="L10" s="1"/>
      <c r="M10" s="2"/>
      <c r="N10" s="1">
        <v>1</v>
      </c>
      <c r="O10" s="1">
        <v>3</v>
      </c>
      <c r="P10" s="1">
        <f t="shared" si="2"/>
        <v>4</v>
      </c>
      <c r="Q10" s="1">
        <v>1</v>
      </c>
      <c r="R10" s="1"/>
      <c r="S10" s="1"/>
      <c r="T10" s="1"/>
      <c r="U10" s="1"/>
      <c r="V10" s="1">
        <f t="shared" ref="V10" si="16">D10+E10+H10+K10+P10+Q10+R10+S10+U10</f>
        <v>12</v>
      </c>
      <c r="W10" s="1">
        <f t="shared" ref="W10" si="17">F10-E10+I10-H10+L10-K10+T10</f>
        <v>2</v>
      </c>
      <c r="X10" s="1">
        <f t="shared" ref="X10" si="18">V10-W10</f>
        <v>10</v>
      </c>
      <c r="Y10" s="2">
        <f t="shared" si="6"/>
        <v>0.83333333333333337</v>
      </c>
    </row>
    <row r="11" spans="1:25" x14ac:dyDescent="0.2">
      <c r="A11" s="10" t="s">
        <v>72</v>
      </c>
      <c r="B11" s="1">
        <v>1</v>
      </c>
      <c r="C11" s="1"/>
      <c r="D11" s="1">
        <v>14</v>
      </c>
      <c r="E11" s="1">
        <v>4</v>
      </c>
      <c r="F11" s="1">
        <v>6</v>
      </c>
      <c r="G11" s="2">
        <f t="shared" si="0"/>
        <v>0.66666666666666663</v>
      </c>
      <c r="H11" s="1">
        <v>0</v>
      </c>
      <c r="I11" s="1">
        <v>5</v>
      </c>
      <c r="J11" s="2">
        <f t="shared" si="1"/>
        <v>0</v>
      </c>
      <c r="K11" s="1">
        <v>6</v>
      </c>
      <c r="L11" s="1">
        <v>10</v>
      </c>
      <c r="M11" s="2">
        <f>K11/L11</f>
        <v>0.6</v>
      </c>
      <c r="N11" s="1">
        <v>1</v>
      </c>
      <c r="O11" s="1">
        <v>9</v>
      </c>
      <c r="P11" s="1">
        <f t="shared" si="2"/>
        <v>10</v>
      </c>
      <c r="Q11" s="1">
        <v>3</v>
      </c>
      <c r="R11" s="1"/>
      <c r="S11" s="1">
        <v>1</v>
      </c>
      <c r="T11" s="1">
        <v>1</v>
      </c>
      <c r="U11" s="1"/>
      <c r="V11" s="1">
        <f t="shared" ref="V11" si="19">D11+E11+H11+K11+P11+Q11+R11+S11+U11</f>
        <v>38</v>
      </c>
      <c r="W11" s="1">
        <f t="shared" ref="W11" si="20">F11-E11+I11-H11+L11-K11+T11</f>
        <v>12</v>
      </c>
      <c r="X11" s="1">
        <f t="shared" ref="X11" si="21">V11-W11</f>
        <v>26</v>
      </c>
      <c r="Y11" s="2">
        <f t="shared" ref="Y11" si="22">X11/V11</f>
        <v>0.68421052631578949</v>
      </c>
    </row>
    <row r="12" spans="1:25" x14ac:dyDescent="0.2">
      <c r="A12" s="10" t="s">
        <v>64</v>
      </c>
      <c r="B12" s="1">
        <v>1</v>
      </c>
      <c r="C12" s="1"/>
      <c r="D12" s="1">
        <v>9</v>
      </c>
      <c r="E12" s="1">
        <v>3</v>
      </c>
      <c r="F12" s="1">
        <v>6</v>
      </c>
      <c r="G12" s="2">
        <f t="shared" si="0"/>
        <v>0.5</v>
      </c>
      <c r="H12" s="1">
        <v>1</v>
      </c>
      <c r="I12" s="1">
        <v>5</v>
      </c>
      <c r="J12" s="2">
        <f t="shared" si="1"/>
        <v>0.2</v>
      </c>
      <c r="K12" s="1"/>
      <c r="L12" s="1"/>
      <c r="M12" s="2"/>
      <c r="N12" s="1">
        <v>1</v>
      </c>
      <c r="O12" s="1">
        <v>3</v>
      </c>
      <c r="P12" s="1">
        <f t="shared" si="2"/>
        <v>4</v>
      </c>
      <c r="Q12" s="1">
        <v>5</v>
      </c>
      <c r="R12" s="1"/>
      <c r="S12" s="1"/>
      <c r="T12" s="1">
        <v>4</v>
      </c>
      <c r="U12" s="1"/>
      <c r="V12" s="1">
        <f t="shared" ref="V12" si="23">D12+E12+H12+K12+P12+Q12+R12+S12+U12</f>
        <v>22</v>
      </c>
      <c r="W12" s="1">
        <f t="shared" ref="W12" si="24">F12-E12+I12-H12+L12-K12+T12</f>
        <v>11</v>
      </c>
      <c r="X12" s="1">
        <f t="shared" ref="X12" si="25">V12-W12</f>
        <v>11</v>
      </c>
      <c r="Y12" s="2">
        <f t="shared" ref="Y12" si="26">X12/V12</f>
        <v>0.5</v>
      </c>
    </row>
    <row r="13" spans="1:25" x14ac:dyDescent="0.2">
      <c r="A13" s="10" t="s">
        <v>75</v>
      </c>
      <c r="B13" s="1">
        <v>1</v>
      </c>
      <c r="C13" s="1"/>
      <c r="D13" s="1">
        <v>4</v>
      </c>
      <c r="E13" s="1">
        <v>0</v>
      </c>
      <c r="F13" s="1">
        <v>1</v>
      </c>
      <c r="G13" s="2">
        <f t="shared" si="0"/>
        <v>0</v>
      </c>
      <c r="H13" s="1">
        <v>1</v>
      </c>
      <c r="I13" s="1">
        <v>4</v>
      </c>
      <c r="J13" s="2">
        <f t="shared" si="1"/>
        <v>0.25</v>
      </c>
      <c r="K13" s="1">
        <v>1</v>
      </c>
      <c r="L13" s="1">
        <v>2</v>
      </c>
      <c r="M13" s="2">
        <f>K13/L13</f>
        <v>0.5</v>
      </c>
      <c r="N13" s="1"/>
      <c r="O13" s="1">
        <v>1</v>
      </c>
      <c r="P13" s="1">
        <f t="shared" si="2"/>
        <v>1</v>
      </c>
      <c r="Q13" s="1">
        <v>2</v>
      </c>
      <c r="R13" s="1"/>
      <c r="S13" s="1">
        <v>1</v>
      </c>
      <c r="T13" s="1">
        <v>2</v>
      </c>
      <c r="U13" s="1"/>
      <c r="V13" s="1">
        <f t="shared" ref="V13:V14" si="27">D13+E13+H13+K13+P13+Q13+R13+S13+U13</f>
        <v>10</v>
      </c>
      <c r="W13" s="1">
        <f t="shared" ref="W13:W14" si="28">F13-E13+I13-H13+L13-K13+T13</f>
        <v>7</v>
      </c>
      <c r="X13" s="1">
        <f t="shared" ref="X13:X14" si="29">V13-W13</f>
        <v>3</v>
      </c>
      <c r="Y13" s="2">
        <f t="shared" ref="Y13:Y14" si="30">X13/V13</f>
        <v>0.3</v>
      </c>
    </row>
    <row r="14" spans="1:25" x14ac:dyDescent="0.2">
      <c r="A14" s="10" t="s">
        <v>77</v>
      </c>
      <c r="B14" s="1">
        <v>1</v>
      </c>
      <c r="C14" s="1"/>
      <c r="D14" s="1">
        <v>12</v>
      </c>
      <c r="E14" s="1">
        <v>2</v>
      </c>
      <c r="F14" s="1">
        <v>4</v>
      </c>
      <c r="G14" s="2">
        <f t="shared" si="0"/>
        <v>0.5</v>
      </c>
      <c r="H14" s="1">
        <v>2</v>
      </c>
      <c r="I14" s="1">
        <v>4</v>
      </c>
      <c r="J14" s="2">
        <f t="shared" si="1"/>
        <v>0.5</v>
      </c>
      <c r="K14" s="1">
        <v>2</v>
      </c>
      <c r="L14" s="1">
        <v>2</v>
      </c>
      <c r="M14" s="2">
        <f>K14/L14</f>
        <v>1</v>
      </c>
      <c r="N14" s="1">
        <v>1</v>
      </c>
      <c r="O14" s="1">
        <v>4</v>
      </c>
      <c r="P14" s="1">
        <f t="shared" si="2"/>
        <v>5</v>
      </c>
      <c r="Q14" s="1">
        <v>3</v>
      </c>
      <c r="R14" s="1"/>
      <c r="S14" s="1">
        <v>1</v>
      </c>
      <c r="T14" s="1">
        <v>3</v>
      </c>
      <c r="U14" s="1"/>
      <c r="V14" s="1">
        <f t="shared" si="27"/>
        <v>27</v>
      </c>
      <c r="W14" s="1">
        <f t="shared" si="28"/>
        <v>7</v>
      </c>
      <c r="X14" s="1">
        <f t="shared" si="29"/>
        <v>20</v>
      </c>
      <c r="Y14" s="2">
        <f t="shared" si="30"/>
        <v>0.7407407407407407</v>
      </c>
    </row>
    <row r="15" spans="1:25" x14ac:dyDescent="0.2">
      <c r="A15" s="10" t="s">
        <v>79</v>
      </c>
      <c r="B15" s="1">
        <v>1</v>
      </c>
      <c r="C15" s="1"/>
      <c r="D15" s="1">
        <v>16</v>
      </c>
      <c r="E15" s="1">
        <v>5</v>
      </c>
      <c r="F15" s="1">
        <v>6</v>
      </c>
      <c r="G15" s="2">
        <f t="shared" si="0"/>
        <v>0.83333333333333337</v>
      </c>
      <c r="H15" s="1">
        <v>2</v>
      </c>
      <c r="I15" s="1">
        <v>5</v>
      </c>
      <c r="J15" s="2">
        <f t="shared" si="1"/>
        <v>0.4</v>
      </c>
      <c r="K15" s="1"/>
      <c r="L15" s="1"/>
      <c r="M15" s="2"/>
      <c r="N15" s="1">
        <v>4</v>
      </c>
      <c r="O15" s="1">
        <v>1</v>
      </c>
      <c r="P15" s="1">
        <f t="shared" si="2"/>
        <v>5</v>
      </c>
      <c r="Q15" s="1">
        <v>3</v>
      </c>
      <c r="R15" s="1"/>
      <c r="S15" s="1">
        <v>2</v>
      </c>
      <c r="T15" s="1">
        <v>3</v>
      </c>
      <c r="U15" s="1"/>
      <c r="V15" s="1">
        <f t="shared" ref="V15" si="31">D15+E15+H15+K15+P15+Q15+R15+S15+U15</f>
        <v>33</v>
      </c>
      <c r="W15" s="1">
        <f t="shared" ref="W15" si="32">F15-E15+I15-H15+L15-K15+T15</f>
        <v>7</v>
      </c>
      <c r="X15" s="1">
        <f t="shared" ref="X15" si="33">V15-W15</f>
        <v>26</v>
      </c>
      <c r="Y15" s="2">
        <f t="shared" ref="Y15" si="34">X15/V15</f>
        <v>0.78787878787878785</v>
      </c>
    </row>
    <row r="16" spans="1:25" x14ac:dyDescent="0.2">
      <c r="A16" s="10" t="s">
        <v>81</v>
      </c>
      <c r="B16" s="1">
        <v>1</v>
      </c>
      <c r="C16" s="1"/>
      <c r="D16" s="1">
        <v>14</v>
      </c>
      <c r="E16" s="1">
        <v>4</v>
      </c>
      <c r="F16" s="1">
        <v>5</v>
      </c>
      <c r="G16" s="2">
        <f t="shared" si="0"/>
        <v>0.8</v>
      </c>
      <c r="H16" s="1">
        <v>2</v>
      </c>
      <c r="I16" s="1">
        <v>7</v>
      </c>
      <c r="J16" s="2">
        <f t="shared" si="1"/>
        <v>0.2857142857142857</v>
      </c>
      <c r="K16" s="1"/>
      <c r="L16" s="1"/>
      <c r="M16" s="2"/>
      <c r="N16" s="1"/>
      <c r="O16" s="1">
        <v>1</v>
      </c>
      <c r="P16" s="1">
        <f t="shared" si="2"/>
        <v>1</v>
      </c>
      <c r="Q16" s="1">
        <v>1</v>
      </c>
      <c r="R16" s="1"/>
      <c r="S16" s="1"/>
      <c r="T16" s="1">
        <v>1</v>
      </c>
      <c r="U16" s="1"/>
      <c r="V16" s="1">
        <f t="shared" ref="V16" si="35">D16+E16+H16+K16+P16+Q16+R16+S16+U16</f>
        <v>22</v>
      </c>
      <c r="W16" s="1">
        <f t="shared" ref="W16" si="36">F16-E16+I16-H16+L16-K16+T16</f>
        <v>7</v>
      </c>
      <c r="X16" s="1">
        <f t="shared" ref="X16" si="37">V16-W16</f>
        <v>15</v>
      </c>
      <c r="Y16" s="2">
        <f t="shared" ref="Y16" si="38">X16/V16</f>
        <v>0.68181818181818177</v>
      </c>
    </row>
    <row r="17" spans="1:25" x14ac:dyDescent="0.2">
      <c r="A17" s="1" t="s">
        <v>54</v>
      </c>
      <c r="B17" s="1">
        <v>1</v>
      </c>
      <c r="C17" s="1"/>
      <c r="D17" s="1">
        <v>10</v>
      </c>
      <c r="E17" s="1">
        <v>4</v>
      </c>
      <c r="F17" s="1">
        <v>5</v>
      </c>
      <c r="G17" s="2">
        <f t="shared" si="0"/>
        <v>0.8</v>
      </c>
      <c r="H17" s="1">
        <v>0</v>
      </c>
      <c r="I17" s="1">
        <v>7</v>
      </c>
      <c r="J17" s="2">
        <f t="shared" si="1"/>
        <v>0</v>
      </c>
      <c r="K17" s="1">
        <v>2</v>
      </c>
      <c r="L17" s="1">
        <v>2</v>
      </c>
      <c r="M17" s="2">
        <f>K17/L17</f>
        <v>1</v>
      </c>
      <c r="N17" s="1"/>
      <c r="O17" s="1">
        <v>3</v>
      </c>
      <c r="P17" s="1">
        <f t="shared" si="2"/>
        <v>3</v>
      </c>
      <c r="Q17" s="1">
        <v>4</v>
      </c>
      <c r="R17" s="1"/>
      <c r="S17" s="1">
        <v>2</v>
      </c>
      <c r="T17" s="1">
        <v>5</v>
      </c>
      <c r="U17" s="1"/>
      <c r="V17" s="1">
        <f t="shared" ref="V17" si="39">D17+E17+H17+K17+P17+Q17+R17+S17+U17</f>
        <v>25</v>
      </c>
      <c r="W17" s="1">
        <f t="shared" ref="W17" si="40">F17-E17+I17-H17+L17-K17+T17</f>
        <v>13</v>
      </c>
      <c r="X17" s="1">
        <f t="shared" ref="X17" si="41">V17-W17</f>
        <v>12</v>
      </c>
      <c r="Y17" s="2">
        <f t="shared" ref="Y17" si="42">X17/V17</f>
        <v>0.48</v>
      </c>
    </row>
    <row r="18" spans="1:25" x14ac:dyDescent="0.2">
      <c r="A18" s="21" t="s">
        <v>82</v>
      </c>
      <c r="B18" s="1">
        <v>1</v>
      </c>
      <c r="C18" s="1"/>
      <c r="D18" s="1">
        <v>15</v>
      </c>
      <c r="E18" s="1">
        <v>2</v>
      </c>
      <c r="F18" s="1">
        <v>6</v>
      </c>
      <c r="G18" s="2">
        <f t="shared" si="0"/>
        <v>0.33333333333333331</v>
      </c>
      <c r="H18" s="1">
        <v>3</v>
      </c>
      <c r="I18" s="1">
        <v>3</v>
      </c>
      <c r="J18" s="2">
        <f t="shared" si="1"/>
        <v>1</v>
      </c>
      <c r="K18" s="1">
        <v>2</v>
      </c>
      <c r="L18" s="1">
        <v>2</v>
      </c>
      <c r="M18" s="2">
        <f>K18/L18</f>
        <v>1</v>
      </c>
      <c r="N18" s="1">
        <v>2</v>
      </c>
      <c r="O18" s="1">
        <v>2</v>
      </c>
      <c r="P18" s="1">
        <f t="shared" si="2"/>
        <v>4</v>
      </c>
      <c r="Q18" s="1">
        <v>2</v>
      </c>
      <c r="R18" s="1"/>
      <c r="S18" s="1"/>
      <c r="T18" s="1">
        <v>4</v>
      </c>
      <c r="U18" s="1"/>
      <c r="V18" s="1">
        <f t="shared" ref="V18" si="43">D18+E18+H18+K18+P18+Q18+R18+S18+U18</f>
        <v>28</v>
      </c>
      <c r="W18" s="1">
        <f t="shared" ref="W18" si="44">F18-E18+I18-H18+L18-K18+T18</f>
        <v>8</v>
      </c>
      <c r="X18" s="1">
        <f t="shared" ref="X18" si="45">V18-W18</f>
        <v>20</v>
      </c>
      <c r="Y18" s="2">
        <f t="shared" ref="Y18" si="46">X18/V18</f>
        <v>0.7142857142857143</v>
      </c>
    </row>
    <row r="19" spans="1:25" x14ac:dyDescent="0.2">
      <c r="A19" s="10" t="s">
        <v>63</v>
      </c>
      <c r="B19" s="1">
        <v>1</v>
      </c>
      <c r="C19" s="1"/>
      <c r="D19" s="1">
        <v>8</v>
      </c>
      <c r="E19" s="1">
        <v>1</v>
      </c>
      <c r="F19" s="1">
        <v>4</v>
      </c>
      <c r="G19" s="2">
        <f t="shared" si="0"/>
        <v>0.25</v>
      </c>
      <c r="H19" s="1">
        <v>2</v>
      </c>
      <c r="I19" s="1">
        <v>7</v>
      </c>
      <c r="J19" s="2">
        <f t="shared" si="1"/>
        <v>0.2857142857142857</v>
      </c>
      <c r="K19" s="1"/>
      <c r="L19" s="1"/>
      <c r="M19" s="2"/>
      <c r="N19" s="1">
        <v>2</v>
      </c>
      <c r="O19" s="1">
        <v>4</v>
      </c>
      <c r="P19" s="1">
        <f t="shared" si="2"/>
        <v>6</v>
      </c>
      <c r="Q19" s="1">
        <v>4</v>
      </c>
      <c r="R19" s="1"/>
      <c r="S19" s="1"/>
      <c r="T19" s="1"/>
      <c r="U19" s="1"/>
      <c r="V19" s="1">
        <f t="shared" ref="V19" si="47">D19+E19+H19+K19+P19+Q19+R19+S19+U19</f>
        <v>21</v>
      </c>
      <c r="W19" s="1">
        <f t="shared" ref="W19" si="48">F19-E19+I19-H19+L19-K19+T19</f>
        <v>8</v>
      </c>
      <c r="X19" s="1">
        <f t="shared" ref="X19" si="49">V19-W19</f>
        <v>13</v>
      </c>
      <c r="Y19" s="2">
        <f t="shared" ref="Y19" si="50">X19/V19</f>
        <v>0.61904761904761907</v>
      </c>
    </row>
    <row r="20" spans="1:25" x14ac:dyDescent="0.2">
      <c r="A20" s="21" t="s">
        <v>75</v>
      </c>
      <c r="B20" s="1">
        <v>1</v>
      </c>
      <c r="C20" s="1"/>
      <c r="D20" s="1">
        <v>13</v>
      </c>
      <c r="E20" s="1">
        <v>3</v>
      </c>
      <c r="F20" s="1">
        <v>4</v>
      </c>
      <c r="G20" s="2">
        <f t="shared" si="0"/>
        <v>0.75</v>
      </c>
      <c r="H20" s="1">
        <v>2</v>
      </c>
      <c r="I20" s="1">
        <v>5</v>
      </c>
      <c r="J20" s="2">
        <f t="shared" si="1"/>
        <v>0.4</v>
      </c>
      <c r="K20" s="1">
        <v>1</v>
      </c>
      <c r="L20" s="1">
        <v>1</v>
      </c>
      <c r="M20" s="2">
        <f>K20/L20</f>
        <v>1</v>
      </c>
      <c r="N20" s="1">
        <v>1</v>
      </c>
      <c r="O20" s="1">
        <v>1</v>
      </c>
      <c r="P20" s="1">
        <f t="shared" si="2"/>
        <v>2</v>
      </c>
      <c r="Q20" s="1">
        <v>3</v>
      </c>
      <c r="R20" s="1"/>
      <c r="S20" s="1">
        <v>4</v>
      </c>
      <c r="T20" s="1">
        <v>3</v>
      </c>
      <c r="U20" s="1"/>
      <c r="V20" s="1">
        <f t="shared" ref="V20" si="51">D20+E20+H20+K20+P20+Q20+R20+S20+U20</f>
        <v>28</v>
      </c>
      <c r="W20" s="1">
        <f t="shared" ref="W20" si="52">F20-E20+I20-H20+L20-K20+T20</f>
        <v>7</v>
      </c>
      <c r="X20" s="1">
        <f t="shared" ref="X20" si="53">V20-W20</f>
        <v>21</v>
      </c>
      <c r="Y20" s="2">
        <f t="shared" ref="Y20" si="54">X20/V20</f>
        <v>0.75</v>
      </c>
    </row>
    <row r="21" spans="1:25" x14ac:dyDescent="0.2">
      <c r="A21" s="10" t="s">
        <v>83</v>
      </c>
      <c r="B21" s="1">
        <v>1</v>
      </c>
      <c r="C21" s="1"/>
      <c r="D21" s="1">
        <v>5</v>
      </c>
      <c r="E21" s="1">
        <v>0</v>
      </c>
      <c r="F21" s="1">
        <v>2</v>
      </c>
      <c r="G21" s="2">
        <f t="shared" si="0"/>
        <v>0</v>
      </c>
      <c r="H21" s="1">
        <v>0</v>
      </c>
      <c r="I21" s="1">
        <v>3</v>
      </c>
      <c r="J21" s="2">
        <f t="shared" si="1"/>
        <v>0</v>
      </c>
      <c r="K21" s="1">
        <v>5</v>
      </c>
      <c r="L21" s="1">
        <v>8</v>
      </c>
      <c r="M21" s="2">
        <f>K21/L21</f>
        <v>0.625</v>
      </c>
      <c r="N21" s="1"/>
      <c r="O21" s="1">
        <v>2</v>
      </c>
      <c r="P21" s="1">
        <f t="shared" si="2"/>
        <v>2</v>
      </c>
      <c r="Q21" s="1">
        <v>2</v>
      </c>
      <c r="R21" s="1"/>
      <c r="S21" s="1"/>
      <c r="T21" s="1">
        <v>1</v>
      </c>
      <c r="U21" s="1"/>
      <c r="V21" s="1">
        <f t="shared" ref="V21:V23" si="55">D21+E21+H21+K21+P21+Q21+R21+S21+U21</f>
        <v>14</v>
      </c>
      <c r="W21" s="1">
        <f t="shared" ref="W21:W23" si="56">F21-E21+I21-H21+L21-K21+T21</f>
        <v>9</v>
      </c>
      <c r="X21" s="1">
        <f t="shared" ref="X21:X23" si="57">V21-W21</f>
        <v>5</v>
      </c>
      <c r="Y21" s="2">
        <f t="shared" ref="Y21:Y23" si="58">X21/V21</f>
        <v>0.35714285714285715</v>
      </c>
    </row>
    <row r="22" spans="1:25" x14ac:dyDescent="0.2">
      <c r="A22" t="s">
        <v>55</v>
      </c>
      <c r="B22" s="1">
        <v>1</v>
      </c>
      <c r="C22" s="1"/>
      <c r="D22" s="1">
        <v>6</v>
      </c>
      <c r="E22" s="1">
        <v>1</v>
      </c>
      <c r="F22" s="1">
        <v>1</v>
      </c>
      <c r="G22" s="2">
        <f t="shared" si="0"/>
        <v>1</v>
      </c>
      <c r="H22" s="1">
        <v>1</v>
      </c>
      <c r="I22" s="1">
        <v>2</v>
      </c>
      <c r="J22" s="2">
        <f t="shared" si="1"/>
        <v>0.5</v>
      </c>
      <c r="K22" s="1">
        <v>1</v>
      </c>
      <c r="L22" s="1">
        <v>2</v>
      </c>
      <c r="M22" s="2">
        <f>K22/L22</f>
        <v>0.5</v>
      </c>
      <c r="N22" s="1"/>
      <c r="O22" s="1">
        <v>1</v>
      </c>
      <c r="P22" s="1">
        <f t="shared" si="2"/>
        <v>1</v>
      </c>
      <c r="Q22" s="1">
        <v>2</v>
      </c>
      <c r="R22" s="1"/>
      <c r="S22" s="1"/>
      <c r="T22" s="1">
        <v>1</v>
      </c>
      <c r="U22" s="1"/>
      <c r="V22" s="1">
        <f t="shared" si="55"/>
        <v>12</v>
      </c>
      <c r="W22" s="1">
        <f t="shared" si="56"/>
        <v>3</v>
      </c>
      <c r="X22" s="1">
        <f t="shared" si="57"/>
        <v>9</v>
      </c>
      <c r="Y22" s="2">
        <f t="shared" si="58"/>
        <v>0.75</v>
      </c>
    </row>
    <row r="23" spans="1:25" x14ac:dyDescent="0.2">
      <c r="A23" s="1" t="s">
        <v>54</v>
      </c>
      <c r="B23" s="1">
        <v>1</v>
      </c>
      <c r="C23" s="1"/>
      <c r="D23" s="1">
        <v>28</v>
      </c>
      <c r="E23" s="1">
        <v>2</v>
      </c>
      <c r="F23" s="1">
        <v>6</v>
      </c>
      <c r="G23" s="2">
        <f t="shared" si="0"/>
        <v>0.33333333333333331</v>
      </c>
      <c r="H23" s="1">
        <v>7</v>
      </c>
      <c r="I23" s="1">
        <v>17</v>
      </c>
      <c r="J23" s="2">
        <f t="shared" si="1"/>
        <v>0.41176470588235292</v>
      </c>
      <c r="K23" s="1">
        <v>3</v>
      </c>
      <c r="L23" s="1">
        <v>4</v>
      </c>
      <c r="M23" s="2">
        <f>K23/L23</f>
        <v>0.75</v>
      </c>
      <c r="N23" s="1"/>
      <c r="O23" s="1">
        <v>2</v>
      </c>
      <c r="P23" s="1">
        <f t="shared" si="2"/>
        <v>2</v>
      </c>
      <c r="Q23" s="1">
        <v>2</v>
      </c>
      <c r="R23" s="1"/>
      <c r="S23" s="1">
        <v>1</v>
      </c>
      <c r="T23" s="1">
        <v>1</v>
      </c>
      <c r="U23" s="1"/>
      <c r="V23" s="1">
        <f t="shared" si="55"/>
        <v>45</v>
      </c>
      <c r="W23" s="1">
        <f t="shared" si="56"/>
        <v>16</v>
      </c>
      <c r="X23" s="1">
        <f t="shared" si="57"/>
        <v>29</v>
      </c>
      <c r="Y23" s="2">
        <f t="shared" si="58"/>
        <v>0.64444444444444449</v>
      </c>
    </row>
    <row r="24" spans="1:25" x14ac:dyDescent="0.2">
      <c r="A24" s="21" t="s">
        <v>82</v>
      </c>
      <c r="B24" s="1">
        <v>1</v>
      </c>
      <c r="C24" s="1"/>
      <c r="D24" s="1">
        <v>15</v>
      </c>
      <c r="E24" s="1">
        <v>3</v>
      </c>
      <c r="F24" s="1">
        <v>4</v>
      </c>
      <c r="G24" s="2">
        <f t="shared" si="0"/>
        <v>0.75</v>
      </c>
      <c r="H24" s="1">
        <v>3</v>
      </c>
      <c r="I24" s="1">
        <v>6</v>
      </c>
      <c r="J24" s="2">
        <f t="shared" si="1"/>
        <v>0.5</v>
      </c>
      <c r="K24" s="1"/>
      <c r="L24" s="1"/>
      <c r="M24" s="2"/>
      <c r="N24" s="1">
        <v>1</v>
      </c>
      <c r="O24" s="1">
        <v>3</v>
      </c>
      <c r="P24" s="1">
        <f t="shared" si="2"/>
        <v>4</v>
      </c>
      <c r="Q24" s="1">
        <v>3</v>
      </c>
      <c r="R24" s="1"/>
      <c r="S24" s="1">
        <v>1</v>
      </c>
      <c r="T24" s="1">
        <v>6</v>
      </c>
      <c r="U24" s="1"/>
      <c r="V24" s="1">
        <f t="shared" ref="V24" si="59">D24+E24+H24+K24+P24+Q24+R24+S24+U24</f>
        <v>29</v>
      </c>
      <c r="W24" s="1">
        <f t="shared" ref="W24" si="60">F24-E24+I24-H24+L24-K24+T24</f>
        <v>10</v>
      </c>
      <c r="X24" s="1">
        <f t="shared" ref="X24" si="61">V24-W24</f>
        <v>19</v>
      </c>
      <c r="Y24" s="2">
        <f t="shared" ref="Y24" si="62">X24/V24</f>
        <v>0.65517241379310343</v>
      </c>
    </row>
    <row r="25" spans="1:25" x14ac:dyDescent="0.2">
      <c r="A25" s="6"/>
      <c r="B25" s="4"/>
      <c r="C25" s="4"/>
      <c r="D25" s="4"/>
      <c r="E25" s="4"/>
      <c r="F25" s="4"/>
      <c r="G25" s="13"/>
      <c r="H25" s="4"/>
      <c r="I25" s="4"/>
      <c r="J25" s="13"/>
      <c r="K25" s="4"/>
      <c r="L25" s="4"/>
      <c r="M25" s="13"/>
      <c r="N25" s="4"/>
      <c r="O25" s="4"/>
      <c r="P25" s="1">
        <f t="shared" si="2"/>
        <v>0</v>
      </c>
      <c r="Q25" s="4"/>
      <c r="R25" s="4"/>
      <c r="S25" s="4"/>
      <c r="T25" s="4"/>
      <c r="U25" s="4"/>
      <c r="V25" s="6"/>
      <c r="W25" s="6"/>
      <c r="X25" s="6"/>
      <c r="Y25" s="6"/>
    </row>
    <row r="26" spans="1:25" x14ac:dyDescent="0.2">
      <c r="A26" t="s">
        <v>27</v>
      </c>
      <c r="B26" s="1">
        <f>SUM(B5:B25)</f>
        <v>20</v>
      </c>
      <c r="C26" s="1">
        <f>AVERAGE(D5:D25)</f>
        <v>10.65</v>
      </c>
      <c r="D26" s="1">
        <f>SUM(D5:D25)</f>
        <v>213</v>
      </c>
      <c r="E26" s="1">
        <f t="shared" ref="E26:F26" si="63">SUM(E5:E25)</f>
        <v>44</v>
      </c>
      <c r="F26" s="1">
        <f t="shared" si="63"/>
        <v>84</v>
      </c>
      <c r="G26" s="3">
        <f>E26/F26</f>
        <v>0.52380952380952384</v>
      </c>
      <c r="H26" s="1">
        <f>SUM(H5:H25)</f>
        <v>32</v>
      </c>
      <c r="I26" s="1">
        <f>SUM(I5:I25)</f>
        <v>98</v>
      </c>
      <c r="J26" s="2">
        <f>H26/I26</f>
        <v>0.32653061224489793</v>
      </c>
      <c r="K26" s="1">
        <f t="shared" ref="K26:X26" si="64">SUM(K5:K25)</f>
        <v>27</v>
      </c>
      <c r="L26" s="1">
        <f t="shared" si="64"/>
        <v>40</v>
      </c>
      <c r="M26" s="2">
        <f>K26/L26</f>
        <v>0.67500000000000004</v>
      </c>
      <c r="N26" s="1">
        <f t="shared" si="64"/>
        <v>16</v>
      </c>
      <c r="O26" s="1">
        <f t="shared" si="64"/>
        <v>56</v>
      </c>
      <c r="P26" s="1">
        <f t="shared" si="64"/>
        <v>72</v>
      </c>
      <c r="Q26" s="1">
        <f t="shared" si="64"/>
        <v>53</v>
      </c>
      <c r="R26" s="1">
        <f t="shared" si="64"/>
        <v>0</v>
      </c>
      <c r="S26" s="1">
        <f t="shared" si="64"/>
        <v>15</v>
      </c>
      <c r="T26" s="1">
        <f t="shared" si="64"/>
        <v>44</v>
      </c>
      <c r="U26" s="1">
        <f t="shared" si="64"/>
        <v>0</v>
      </c>
      <c r="V26" s="1">
        <f t="shared" si="64"/>
        <v>456</v>
      </c>
      <c r="W26" s="1">
        <f t="shared" si="64"/>
        <v>163</v>
      </c>
      <c r="X26" s="1">
        <f t="shared" si="64"/>
        <v>293</v>
      </c>
      <c r="Y26" s="2">
        <f>X26/V26</f>
        <v>0.64254385964912286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823E-F793-DF4B-B101-CE5F3CFD9B5B}">
  <dimension ref="A1:Y25"/>
  <sheetViews>
    <sheetView workbookViewId="0">
      <selection activeCell="A12" sqref="A12"/>
    </sheetView>
  </sheetViews>
  <sheetFormatPr baseColWidth="10" defaultRowHeight="16" x14ac:dyDescent="0.2"/>
  <cols>
    <col min="1" max="1" width="19.5" bestFit="1" customWidth="1"/>
    <col min="2" max="2" width="2.5" style="1" bestFit="1" customWidth="1"/>
    <col min="3" max="3" width="4.5" bestFit="1" customWidth="1"/>
    <col min="4" max="5" width="6.1640625" bestFit="1" customWidth="1"/>
    <col min="6" max="6" width="5.6640625" bestFit="1" customWidth="1"/>
    <col min="7" max="7" width="7.5" style="14" bestFit="1" customWidth="1"/>
    <col min="8" max="8" width="6.1640625" bestFit="1" customWidth="1"/>
    <col min="9" max="9" width="5.6640625" bestFit="1" customWidth="1"/>
    <col min="10" max="10" width="7.5" style="14" bestFit="1" customWidth="1"/>
    <col min="11" max="11" width="4.83203125" bestFit="1" customWidth="1"/>
    <col min="12" max="12" width="4.33203125" bestFit="1" customWidth="1"/>
    <col min="13" max="13" width="7.1640625" bestFit="1" customWidth="1"/>
    <col min="14" max="14" width="5.332031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68</v>
      </c>
      <c r="C1" s="1"/>
      <c r="D1" s="1"/>
      <c r="E1" s="1"/>
      <c r="F1" s="1"/>
      <c r="G1" s="2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x14ac:dyDescent="0.2">
      <c r="C2" s="1"/>
      <c r="D2" s="1"/>
      <c r="E2" s="1"/>
      <c r="F2" s="1"/>
      <c r="G2" s="2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49</v>
      </c>
      <c r="W2" s="1" t="s">
        <v>50</v>
      </c>
      <c r="X2" s="1"/>
      <c r="Y2" s="1" t="s">
        <v>52</v>
      </c>
    </row>
    <row r="3" spans="1:25" x14ac:dyDescent="0.2">
      <c r="A3" s="1"/>
      <c r="C3" s="1"/>
      <c r="D3" s="1"/>
      <c r="E3" s="1"/>
      <c r="F3" s="1"/>
      <c r="G3" s="2"/>
      <c r="H3" s="1"/>
      <c r="I3" s="1"/>
      <c r="J3" s="2"/>
      <c r="K3" s="1"/>
      <c r="L3" s="1"/>
      <c r="M3" s="1"/>
      <c r="N3" s="1" t="s">
        <v>28</v>
      </c>
      <c r="O3" s="1"/>
      <c r="P3" s="1"/>
      <c r="Q3" s="1"/>
      <c r="R3" s="1"/>
      <c r="S3" s="1"/>
      <c r="T3" s="1"/>
      <c r="U3" s="1"/>
      <c r="V3" s="1" t="s">
        <v>48</v>
      </c>
      <c r="W3" s="1" t="s">
        <v>48</v>
      </c>
      <c r="X3" s="1" t="s">
        <v>51</v>
      </c>
      <c r="Y3" s="1" t="s">
        <v>53</v>
      </c>
    </row>
    <row r="4" spans="1:25" x14ac:dyDescent="0.2">
      <c r="A4" s="1" t="s">
        <v>29</v>
      </c>
      <c r="B4" s="1" t="s">
        <v>4</v>
      </c>
      <c r="C4" s="1" t="s">
        <v>5</v>
      </c>
      <c r="D4" s="1" t="s">
        <v>6</v>
      </c>
      <c r="E4" s="1" t="s">
        <v>30</v>
      </c>
      <c r="F4" s="1" t="s">
        <v>31</v>
      </c>
      <c r="G4" s="2" t="s">
        <v>9</v>
      </c>
      <c r="H4" s="1" t="s">
        <v>32</v>
      </c>
      <c r="I4" s="1" t="s">
        <v>33</v>
      </c>
      <c r="J4" s="2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</row>
    <row r="5" spans="1:25" x14ac:dyDescent="0.2">
      <c r="A5" t="s">
        <v>67</v>
      </c>
      <c r="B5" s="1">
        <v>1</v>
      </c>
      <c r="C5" s="1"/>
      <c r="D5" s="1">
        <v>2</v>
      </c>
      <c r="E5" s="1">
        <v>1</v>
      </c>
      <c r="F5" s="1">
        <v>6</v>
      </c>
      <c r="G5" s="2">
        <f t="shared" ref="G5:G12" si="0">E5/F5</f>
        <v>0.16666666666666666</v>
      </c>
      <c r="H5" s="1"/>
      <c r="I5" s="1"/>
      <c r="J5" s="2"/>
      <c r="K5" s="1"/>
      <c r="L5" s="1"/>
      <c r="M5" s="1"/>
      <c r="N5" s="1">
        <v>3</v>
      </c>
      <c r="O5" s="1">
        <v>12</v>
      </c>
      <c r="P5" s="1">
        <f t="shared" ref="P5:P24" si="1">N5+O5</f>
        <v>15</v>
      </c>
      <c r="Q5" s="1"/>
      <c r="R5" s="1">
        <v>2</v>
      </c>
      <c r="S5" s="1"/>
      <c r="T5" s="1">
        <v>4</v>
      </c>
      <c r="U5" s="1"/>
      <c r="V5" s="1">
        <f t="shared" ref="V5" si="2">D5+E5+H5+K5+P5+Q5+R5+S5+U5</f>
        <v>20</v>
      </c>
      <c r="W5" s="1">
        <f t="shared" ref="W5" si="3">F5-E5+I5-H5+L5-K5+T5</f>
        <v>9</v>
      </c>
      <c r="X5" s="1">
        <f t="shared" ref="X5" si="4">V5-W5</f>
        <v>11</v>
      </c>
      <c r="Y5" s="2">
        <f t="shared" ref="Y5:Y10" si="5">X5/V5</f>
        <v>0.55000000000000004</v>
      </c>
    </row>
    <row r="6" spans="1:25" x14ac:dyDescent="0.2">
      <c r="A6" s="10" t="s">
        <v>76</v>
      </c>
      <c r="B6" s="1">
        <v>1</v>
      </c>
      <c r="C6" s="1"/>
      <c r="D6" s="1">
        <v>0</v>
      </c>
      <c r="E6" s="1">
        <v>0</v>
      </c>
      <c r="F6" s="1">
        <v>2</v>
      </c>
      <c r="G6" s="2">
        <f t="shared" si="0"/>
        <v>0</v>
      </c>
      <c r="H6" s="1"/>
      <c r="I6" s="1"/>
      <c r="J6" s="2"/>
      <c r="K6" s="1"/>
      <c r="L6" s="1"/>
      <c r="M6" s="1"/>
      <c r="N6" s="1">
        <v>2</v>
      </c>
      <c r="O6" s="1">
        <v>8</v>
      </c>
      <c r="P6" s="1">
        <f t="shared" si="1"/>
        <v>10</v>
      </c>
      <c r="Q6" s="1">
        <v>1</v>
      </c>
      <c r="R6" s="1"/>
      <c r="S6" s="1"/>
      <c r="T6" s="1">
        <v>2</v>
      </c>
      <c r="U6" s="1"/>
      <c r="V6" s="1">
        <f t="shared" ref="V6" si="6">D6+E6+H6+K6+P6+Q6+R6+S6+U6</f>
        <v>11</v>
      </c>
      <c r="W6" s="1">
        <f t="shared" ref="W6" si="7">F6-E6+I6-H6+L6-K6+T6</f>
        <v>4</v>
      </c>
      <c r="X6" s="1">
        <f t="shared" ref="X6" si="8">V6-W6</f>
        <v>7</v>
      </c>
      <c r="Y6" s="2">
        <f t="shared" si="5"/>
        <v>0.63636363636363635</v>
      </c>
    </row>
    <row r="7" spans="1:25" x14ac:dyDescent="0.2">
      <c r="A7" s="11" t="s">
        <v>79</v>
      </c>
      <c r="B7" s="1">
        <v>1</v>
      </c>
      <c r="C7" s="1"/>
      <c r="D7" s="1">
        <v>6</v>
      </c>
      <c r="E7" s="1">
        <v>3</v>
      </c>
      <c r="F7" s="1">
        <v>4</v>
      </c>
      <c r="G7" s="2">
        <f t="shared" si="0"/>
        <v>0.75</v>
      </c>
      <c r="H7" s="1"/>
      <c r="I7" s="1"/>
      <c r="J7" s="2"/>
      <c r="K7" s="1">
        <v>0</v>
      </c>
      <c r="L7" s="1">
        <v>2</v>
      </c>
      <c r="M7" s="5">
        <f>K7/L7</f>
        <v>0</v>
      </c>
      <c r="N7" s="1">
        <v>1</v>
      </c>
      <c r="O7" s="1">
        <v>7</v>
      </c>
      <c r="P7" s="1">
        <f t="shared" si="1"/>
        <v>8</v>
      </c>
      <c r="Q7" s="1">
        <v>2</v>
      </c>
      <c r="R7" s="1"/>
      <c r="S7" s="1">
        <v>1</v>
      </c>
      <c r="T7" s="1">
        <v>2</v>
      </c>
      <c r="U7" s="1"/>
      <c r="V7" s="1">
        <f t="shared" ref="V7" si="9">D7+E7+H7+K7+P7+Q7+R7+S7+U7</f>
        <v>20</v>
      </c>
      <c r="W7" s="1">
        <f t="shared" ref="W7" si="10">F7-E7+I7-H7+L7-K7+T7</f>
        <v>5</v>
      </c>
      <c r="X7" s="1">
        <f t="shared" ref="X7" si="11">V7-W7</f>
        <v>15</v>
      </c>
      <c r="Y7" s="2">
        <f t="shared" si="5"/>
        <v>0.75</v>
      </c>
    </row>
    <row r="8" spans="1:25" x14ac:dyDescent="0.2">
      <c r="A8" s="10" t="s">
        <v>81</v>
      </c>
      <c r="B8" s="1">
        <v>1</v>
      </c>
      <c r="C8" s="1"/>
      <c r="D8" s="1">
        <v>6</v>
      </c>
      <c r="E8" s="1">
        <v>3</v>
      </c>
      <c r="F8" s="1">
        <v>6</v>
      </c>
      <c r="G8" s="2">
        <f t="shared" si="0"/>
        <v>0.5</v>
      </c>
      <c r="H8" s="1"/>
      <c r="I8" s="1"/>
      <c r="J8" s="2"/>
      <c r="K8" s="1">
        <v>0</v>
      </c>
      <c r="L8" s="1">
        <v>2</v>
      </c>
      <c r="M8" s="5">
        <f>K8/L8</f>
        <v>0</v>
      </c>
      <c r="N8" s="1">
        <v>3</v>
      </c>
      <c r="O8" s="1">
        <v>7</v>
      </c>
      <c r="P8" s="1">
        <f t="shared" si="1"/>
        <v>10</v>
      </c>
      <c r="Q8" s="1"/>
      <c r="R8" s="1"/>
      <c r="S8" s="1"/>
      <c r="T8" s="1">
        <v>2</v>
      </c>
      <c r="U8" s="1"/>
      <c r="V8" s="1">
        <f t="shared" ref="V8" si="12">D8+E8+H8+K8+P8+Q8+R8+S8+U8</f>
        <v>19</v>
      </c>
      <c r="W8" s="1">
        <f t="shared" ref="W8" si="13">F8-E8+I8-H8+L8-K8+T8</f>
        <v>7</v>
      </c>
      <c r="X8" s="1">
        <f t="shared" ref="X8" si="14">V8-W8</f>
        <v>12</v>
      </c>
      <c r="Y8" s="2">
        <f t="shared" si="5"/>
        <v>0.63157894736842102</v>
      </c>
    </row>
    <row r="9" spans="1:25" x14ac:dyDescent="0.2">
      <c r="A9" s="21" t="s">
        <v>75</v>
      </c>
      <c r="B9" s="1">
        <v>1</v>
      </c>
      <c r="C9" s="1"/>
      <c r="D9" s="1">
        <v>14</v>
      </c>
      <c r="E9" s="1">
        <v>6</v>
      </c>
      <c r="F9" s="1">
        <v>8</v>
      </c>
      <c r="G9" s="2">
        <f t="shared" si="0"/>
        <v>0.75</v>
      </c>
      <c r="H9" s="1"/>
      <c r="I9" s="1"/>
      <c r="J9" s="2"/>
      <c r="K9" s="1">
        <v>2</v>
      </c>
      <c r="L9" s="1">
        <v>2</v>
      </c>
      <c r="M9" s="5">
        <f>K9/L9</f>
        <v>1</v>
      </c>
      <c r="N9" s="1">
        <v>2</v>
      </c>
      <c r="O9" s="1">
        <v>1</v>
      </c>
      <c r="P9" s="1">
        <f t="shared" si="1"/>
        <v>3</v>
      </c>
      <c r="Q9" s="1"/>
      <c r="R9" s="1"/>
      <c r="S9" s="1">
        <v>1</v>
      </c>
      <c r="T9" s="1">
        <v>2</v>
      </c>
      <c r="U9" s="1"/>
      <c r="V9" s="1">
        <f t="shared" ref="V9" si="15">D9+E9+H9+K9+P9+Q9+R9+S9+U9</f>
        <v>26</v>
      </c>
      <c r="W9" s="1">
        <f t="shared" ref="W9" si="16">F9-E9+I9-H9+L9-K9+T9</f>
        <v>4</v>
      </c>
      <c r="X9" s="1">
        <f t="shared" ref="X9" si="17">V9-W9</f>
        <v>22</v>
      </c>
      <c r="Y9" s="2">
        <f t="shared" si="5"/>
        <v>0.84615384615384615</v>
      </c>
    </row>
    <row r="10" spans="1:25" x14ac:dyDescent="0.2">
      <c r="A10" s="10" t="s">
        <v>83</v>
      </c>
      <c r="B10" s="1">
        <v>1</v>
      </c>
      <c r="C10" s="1"/>
      <c r="D10" s="1">
        <v>9</v>
      </c>
      <c r="E10" s="1">
        <v>3</v>
      </c>
      <c r="F10" s="1">
        <v>4</v>
      </c>
      <c r="G10" s="2">
        <f t="shared" si="0"/>
        <v>0.75</v>
      </c>
      <c r="H10" s="1"/>
      <c r="I10" s="1"/>
      <c r="J10" s="2"/>
      <c r="K10" s="1">
        <v>3</v>
      </c>
      <c r="L10" s="1">
        <v>3</v>
      </c>
      <c r="M10" s="5">
        <f>K10/L10</f>
        <v>1</v>
      </c>
      <c r="N10" s="1">
        <v>3</v>
      </c>
      <c r="O10" s="1">
        <v>5</v>
      </c>
      <c r="P10" s="1">
        <f t="shared" si="1"/>
        <v>8</v>
      </c>
      <c r="Q10" s="1">
        <v>2</v>
      </c>
      <c r="R10" s="1">
        <v>4</v>
      </c>
      <c r="S10" s="1"/>
      <c r="T10" s="1"/>
      <c r="U10" s="1"/>
      <c r="V10" s="1">
        <f t="shared" ref="V10" si="18">D10+E10+H10+K10+P10+Q10+R10+S10+U10</f>
        <v>29</v>
      </c>
      <c r="W10" s="1">
        <f t="shared" ref="W10" si="19">F10-E10+I10-H10+L10-K10+T10</f>
        <v>1</v>
      </c>
      <c r="X10" s="1">
        <f t="shared" ref="X10" si="20">V10-W10</f>
        <v>28</v>
      </c>
      <c r="Y10" s="2">
        <f t="shared" si="5"/>
        <v>0.96551724137931039</v>
      </c>
    </row>
    <row r="11" spans="1:25" x14ac:dyDescent="0.2">
      <c r="A11" t="s">
        <v>55</v>
      </c>
      <c r="B11" s="1">
        <v>1</v>
      </c>
      <c r="C11" s="1"/>
      <c r="D11" s="1">
        <v>9</v>
      </c>
      <c r="E11" s="1">
        <v>3</v>
      </c>
      <c r="F11" s="1">
        <v>4</v>
      </c>
      <c r="G11" s="2">
        <f t="shared" si="0"/>
        <v>0.75</v>
      </c>
      <c r="H11" s="1">
        <v>1</v>
      </c>
      <c r="I11" s="1">
        <v>1</v>
      </c>
      <c r="J11" s="2">
        <f>H11/I11</f>
        <v>1</v>
      </c>
      <c r="K11" s="1"/>
      <c r="L11" s="1"/>
      <c r="M11" s="1"/>
      <c r="N11" s="1"/>
      <c r="O11" s="1">
        <v>4</v>
      </c>
      <c r="P11" s="1">
        <f t="shared" si="1"/>
        <v>4</v>
      </c>
      <c r="Q11" s="1">
        <v>1</v>
      </c>
      <c r="R11" s="1"/>
      <c r="S11" s="1"/>
      <c r="T11" s="1">
        <v>2</v>
      </c>
      <c r="U11" s="1"/>
      <c r="V11" s="1">
        <f t="shared" ref="V11" si="21">D11+E11+H11+K11+P11+Q11+R11+S11+U11</f>
        <v>18</v>
      </c>
      <c r="W11" s="1">
        <f t="shared" ref="W11" si="22">F11-E11+I11-H11+L11-K11+T11</f>
        <v>3</v>
      </c>
      <c r="X11" s="1">
        <f t="shared" ref="X11" si="23">V11-W11</f>
        <v>15</v>
      </c>
      <c r="Y11" s="2">
        <f t="shared" ref="Y11" si="24">X11/V11</f>
        <v>0.83333333333333337</v>
      </c>
    </row>
    <row r="12" spans="1:25" x14ac:dyDescent="0.2">
      <c r="A12" s="21" t="s">
        <v>82</v>
      </c>
      <c r="B12" s="1">
        <v>1</v>
      </c>
      <c r="C12" s="1"/>
      <c r="D12" s="1">
        <v>8</v>
      </c>
      <c r="E12" s="1">
        <v>3</v>
      </c>
      <c r="F12" s="1">
        <v>6</v>
      </c>
      <c r="G12" s="2">
        <f t="shared" si="0"/>
        <v>0.5</v>
      </c>
      <c r="H12" s="1"/>
      <c r="I12" s="1"/>
      <c r="J12" s="2"/>
      <c r="K12" s="1">
        <v>2</v>
      </c>
      <c r="L12" s="1">
        <v>2</v>
      </c>
      <c r="M12" s="5">
        <f>K12/L12</f>
        <v>1</v>
      </c>
      <c r="N12" s="1">
        <v>2</v>
      </c>
      <c r="O12" s="1">
        <v>7</v>
      </c>
      <c r="P12" s="1">
        <f t="shared" si="1"/>
        <v>9</v>
      </c>
      <c r="Q12" s="1">
        <v>4</v>
      </c>
      <c r="R12" s="1">
        <v>1</v>
      </c>
      <c r="S12" s="1"/>
      <c r="T12" s="1">
        <v>3</v>
      </c>
      <c r="U12" s="1"/>
      <c r="V12" s="1">
        <f t="shared" ref="V12" si="25">D12+E12+H12+K12+P12+Q12+R12+S12+U12</f>
        <v>27</v>
      </c>
      <c r="W12" s="1">
        <f t="shared" ref="W12" si="26">F12-E12+I12-H12+L12-K12+T12</f>
        <v>6</v>
      </c>
      <c r="X12" s="1">
        <f t="shared" ref="X12" si="27">V12-W12</f>
        <v>21</v>
      </c>
      <c r="Y12" s="2">
        <f t="shared" ref="Y12" si="28">X12/V12</f>
        <v>0.77777777777777779</v>
      </c>
    </row>
    <row r="13" spans="1:25" x14ac:dyDescent="0.2">
      <c r="C13" s="1"/>
      <c r="D13" s="1"/>
      <c r="E13" s="1"/>
      <c r="F13" s="1"/>
      <c r="G13" s="2"/>
      <c r="H13" s="1"/>
      <c r="I13" s="1"/>
      <c r="J13" s="2"/>
      <c r="K13" s="1"/>
      <c r="L13" s="1"/>
      <c r="M13" s="1"/>
      <c r="N13" s="1"/>
      <c r="O13" s="1"/>
      <c r="P13" s="1">
        <f t="shared" si="1"/>
        <v>0</v>
      </c>
      <c r="Q13" s="1"/>
      <c r="R13" s="1"/>
      <c r="S13" s="1"/>
      <c r="T13" s="1"/>
      <c r="U13" s="1"/>
    </row>
    <row r="14" spans="1:25" x14ac:dyDescent="0.2">
      <c r="C14" s="1"/>
      <c r="D14" s="1"/>
      <c r="E14" s="1"/>
      <c r="F14" s="1"/>
      <c r="G14" s="2"/>
      <c r="H14" s="1"/>
      <c r="I14" s="1"/>
      <c r="J14" s="2"/>
      <c r="K14" s="1"/>
      <c r="L14" s="1"/>
      <c r="M14" s="1"/>
      <c r="N14" s="1"/>
      <c r="O14" s="1"/>
      <c r="P14" s="1">
        <f t="shared" si="1"/>
        <v>0</v>
      </c>
      <c r="Q14" s="1"/>
      <c r="R14" s="1"/>
      <c r="S14" s="1"/>
      <c r="T14" s="1"/>
      <c r="U14" s="1"/>
    </row>
    <row r="15" spans="1:25" x14ac:dyDescent="0.2">
      <c r="C15" s="1"/>
      <c r="D15" s="1"/>
      <c r="E15" s="1"/>
      <c r="F15" s="1"/>
      <c r="G15" s="2"/>
      <c r="H15" s="1"/>
      <c r="I15" s="1"/>
      <c r="J15" s="2"/>
      <c r="K15" s="1"/>
      <c r="L15" s="1"/>
      <c r="M15" s="1"/>
      <c r="N15" s="1"/>
      <c r="O15" s="1"/>
      <c r="P15" s="1">
        <f t="shared" si="1"/>
        <v>0</v>
      </c>
      <c r="Q15" s="1"/>
      <c r="R15" s="1"/>
      <c r="S15" s="1"/>
      <c r="T15" s="1"/>
      <c r="U15" s="1"/>
    </row>
    <row r="16" spans="1:25" x14ac:dyDescent="0.2">
      <c r="C16" s="1"/>
      <c r="D16" s="1"/>
      <c r="E16" s="1"/>
      <c r="F16" s="1"/>
      <c r="G16" s="2"/>
      <c r="H16" s="1"/>
      <c r="I16" s="1"/>
      <c r="J16" s="2"/>
      <c r="K16" s="1"/>
      <c r="L16" s="1"/>
      <c r="M16" s="1"/>
      <c r="N16" s="1"/>
      <c r="O16" s="1"/>
      <c r="P16" s="1">
        <f t="shared" si="1"/>
        <v>0</v>
      </c>
      <c r="Q16" s="1"/>
      <c r="R16" s="1"/>
      <c r="S16" s="1"/>
      <c r="T16" s="1"/>
      <c r="U16" s="1"/>
    </row>
    <row r="17" spans="1:25" x14ac:dyDescent="0.2">
      <c r="C17" s="1"/>
      <c r="D17" s="1"/>
      <c r="E17" s="1"/>
      <c r="F17" s="1"/>
      <c r="G17" s="2"/>
      <c r="H17" s="1"/>
      <c r="I17" s="1"/>
      <c r="J17" s="2"/>
      <c r="K17" s="1"/>
      <c r="L17" s="1"/>
      <c r="M17" s="1"/>
      <c r="N17" s="1"/>
      <c r="O17" s="1"/>
      <c r="P17" s="1">
        <f t="shared" si="1"/>
        <v>0</v>
      </c>
      <c r="Q17" s="1"/>
      <c r="R17" s="1"/>
      <c r="S17" s="1"/>
      <c r="T17" s="1"/>
      <c r="U17" s="1"/>
    </row>
    <row r="18" spans="1:25" x14ac:dyDescent="0.2">
      <c r="C18" s="1"/>
      <c r="D18" s="1"/>
      <c r="E18" s="1"/>
      <c r="F18" s="1"/>
      <c r="G18" s="2"/>
      <c r="H18" s="1"/>
      <c r="I18" s="1"/>
      <c r="J18" s="2"/>
      <c r="K18" s="1"/>
      <c r="L18" s="1"/>
      <c r="M18" s="1"/>
      <c r="N18" s="1"/>
      <c r="O18" s="1"/>
      <c r="P18" s="1">
        <f t="shared" si="1"/>
        <v>0</v>
      </c>
      <c r="Q18" s="1"/>
      <c r="R18" s="1"/>
      <c r="S18" s="1"/>
      <c r="T18" s="1"/>
      <c r="U18" s="1"/>
    </row>
    <row r="19" spans="1:25" x14ac:dyDescent="0.2">
      <c r="C19" s="1"/>
      <c r="D19" s="1"/>
      <c r="E19" s="1"/>
      <c r="F19" s="1"/>
      <c r="G19" s="2"/>
      <c r="H19" s="1"/>
      <c r="I19" s="1"/>
      <c r="J19" s="2"/>
      <c r="K19" s="1"/>
      <c r="L19" s="1"/>
      <c r="M19" s="1"/>
      <c r="N19" s="1"/>
      <c r="O19" s="1"/>
      <c r="P19" s="1">
        <f t="shared" si="1"/>
        <v>0</v>
      </c>
      <c r="Q19" s="1"/>
      <c r="R19" s="1"/>
      <c r="S19" s="1"/>
      <c r="T19" s="1"/>
      <c r="U19" s="1"/>
    </row>
    <row r="20" spans="1:25" x14ac:dyDescent="0.2">
      <c r="C20" s="1"/>
      <c r="D20" s="1"/>
      <c r="E20" s="1"/>
      <c r="F20" s="1"/>
      <c r="G20" s="2"/>
      <c r="H20" s="1"/>
      <c r="I20" s="1"/>
      <c r="J20" s="2"/>
      <c r="K20" s="1"/>
      <c r="L20" s="1"/>
      <c r="M20" s="1"/>
      <c r="N20" s="1"/>
      <c r="O20" s="1"/>
      <c r="P20" s="1">
        <f t="shared" si="1"/>
        <v>0</v>
      </c>
      <c r="Q20" s="1"/>
      <c r="R20" s="1"/>
      <c r="S20" s="1"/>
      <c r="T20" s="1"/>
      <c r="U20" s="1"/>
    </row>
    <row r="21" spans="1:25" x14ac:dyDescent="0.2">
      <c r="C21" s="1"/>
      <c r="D21" s="1"/>
      <c r="E21" s="1"/>
      <c r="F21" s="1"/>
      <c r="G21" s="2"/>
      <c r="H21" s="1"/>
      <c r="I21" s="1"/>
      <c r="J21" s="2"/>
      <c r="K21" s="1"/>
      <c r="L21" s="1"/>
      <c r="M21" s="1"/>
      <c r="N21" s="1"/>
      <c r="O21" s="1"/>
      <c r="P21" s="1">
        <f t="shared" si="1"/>
        <v>0</v>
      </c>
      <c r="Q21" s="1"/>
      <c r="R21" s="1"/>
      <c r="S21" s="1"/>
      <c r="T21" s="1"/>
      <c r="U21" s="1"/>
    </row>
    <row r="22" spans="1:25" x14ac:dyDescent="0.2">
      <c r="C22" s="1"/>
      <c r="D22" s="1"/>
      <c r="E22" s="1"/>
      <c r="F22" s="1"/>
      <c r="G22" s="2"/>
      <c r="H22" s="1"/>
      <c r="I22" s="1"/>
      <c r="J22" s="2"/>
      <c r="K22" s="1"/>
      <c r="L22" s="1"/>
      <c r="M22" s="1"/>
      <c r="N22" s="1"/>
      <c r="O22" s="1"/>
      <c r="P22" s="1">
        <f t="shared" si="1"/>
        <v>0</v>
      </c>
      <c r="Q22" s="1"/>
      <c r="R22" s="1"/>
      <c r="S22" s="1"/>
      <c r="T22" s="1"/>
      <c r="U22" s="1"/>
    </row>
    <row r="23" spans="1:25" x14ac:dyDescent="0.2">
      <c r="C23" s="1"/>
      <c r="D23" s="1"/>
      <c r="E23" s="1"/>
      <c r="F23" s="1"/>
      <c r="G23" s="2"/>
      <c r="H23" s="1"/>
      <c r="I23" s="1"/>
      <c r="J23" s="2"/>
      <c r="K23" s="1"/>
      <c r="L23" s="1"/>
      <c r="M23" s="1"/>
      <c r="N23" s="1"/>
      <c r="O23" s="1"/>
      <c r="P23" s="1">
        <f t="shared" si="1"/>
        <v>0</v>
      </c>
      <c r="Q23" s="1"/>
      <c r="R23" s="1"/>
      <c r="S23" s="1"/>
      <c r="T23" s="1"/>
      <c r="U23" s="1"/>
    </row>
    <row r="24" spans="1:25" x14ac:dyDescent="0.2">
      <c r="A24" s="6"/>
      <c r="B24" s="4"/>
      <c r="C24" s="4"/>
      <c r="D24" s="4"/>
      <c r="E24" s="4"/>
      <c r="F24" s="4"/>
      <c r="G24" s="13"/>
      <c r="H24" s="4"/>
      <c r="I24" s="4"/>
      <c r="J24" s="13"/>
      <c r="K24" s="4"/>
      <c r="L24" s="4"/>
      <c r="M24" s="4"/>
      <c r="N24" s="4"/>
      <c r="O24" s="4"/>
      <c r="P24" s="1">
        <f t="shared" si="1"/>
        <v>0</v>
      </c>
      <c r="Q24" s="4"/>
      <c r="R24" s="4"/>
      <c r="S24" s="4"/>
      <c r="T24" s="4"/>
      <c r="U24" s="4"/>
      <c r="V24" s="6"/>
      <c r="W24" s="6"/>
      <c r="X24" s="6"/>
      <c r="Y24" s="6"/>
    </row>
    <row r="25" spans="1:25" x14ac:dyDescent="0.2">
      <c r="A25" t="s">
        <v>27</v>
      </c>
      <c r="B25" s="1">
        <f>SUM(B5:B24)</f>
        <v>8</v>
      </c>
      <c r="C25" s="8">
        <f>AVERAGE(D5:D24)</f>
        <v>6.75</v>
      </c>
      <c r="D25" s="1">
        <f>SUM(D5:D24)</f>
        <v>54</v>
      </c>
      <c r="E25" s="1">
        <f t="shared" ref="E25:F25" si="29">SUM(E5:E24)</f>
        <v>22</v>
      </c>
      <c r="F25" s="1">
        <f t="shared" si="29"/>
        <v>40</v>
      </c>
      <c r="G25" s="2">
        <f>E25/F25</f>
        <v>0.55000000000000004</v>
      </c>
      <c r="H25" s="1">
        <f>SUM(H5:H24)</f>
        <v>1</v>
      </c>
      <c r="I25" s="1">
        <f>SUM(I5:I24)</f>
        <v>1</v>
      </c>
      <c r="J25" s="2">
        <f>H25/I25</f>
        <v>1</v>
      </c>
      <c r="K25" s="1">
        <f t="shared" ref="K25:X25" si="30">SUM(K5:K24)</f>
        <v>7</v>
      </c>
      <c r="L25" s="1">
        <f t="shared" si="30"/>
        <v>11</v>
      </c>
      <c r="M25" s="5">
        <f>K25/L25</f>
        <v>0.63636363636363635</v>
      </c>
      <c r="N25" s="1">
        <f t="shared" si="30"/>
        <v>16</v>
      </c>
      <c r="O25" s="1">
        <f t="shared" si="30"/>
        <v>51</v>
      </c>
      <c r="P25" s="1">
        <f t="shared" si="30"/>
        <v>67</v>
      </c>
      <c r="Q25" s="1">
        <f t="shared" si="30"/>
        <v>10</v>
      </c>
      <c r="R25" s="1">
        <f t="shared" si="30"/>
        <v>7</v>
      </c>
      <c r="S25" s="1">
        <f t="shared" si="30"/>
        <v>2</v>
      </c>
      <c r="T25" s="1">
        <f t="shared" si="30"/>
        <v>17</v>
      </c>
      <c r="U25" s="1">
        <f t="shared" si="30"/>
        <v>0</v>
      </c>
      <c r="V25" s="1">
        <f t="shared" si="30"/>
        <v>170</v>
      </c>
      <c r="W25" s="1">
        <f t="shared" si="30"/>
        <v>39</v>
      </c>
      <c r="X25" s="1">
        <f t="shared" si="30"/>
        <v>131</v>
      </c>
      <c r="Y25" s="2">
        <f>X25/V25</f>
        <v>0.77058823529411768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62254-9DEE-5848-B245-035CFD748968}">
  <dimension ref="A1:Y25"/>
  <sheetViews>
    <sheetView workbookViewId="0">
      <selection activeCell="A17" sqref="A17"/>
    </sheetView>
  </sheetViews>
  <sheetFormatPr baseColWidth="10" defaultRowHeight="16" x14ac:dyDescent="0.2"/>
  <cols>
    <col min="1" max="1" width="19" bestFit="1" customWidth="1"/>
    <col min="2" max="2" width="3.1640625" style="1" bestFit="1" customWidth="1"/>
    <col min="3" max="3" width="4.5" bestFit="1" customWidth="1"/>
    <col min="4" max="5" width="6.1640625" bestFit="1" customWidth="1"/>
    <col min="6" max="6" width="5.6640625" bestFit="1" customWidth="1"/>
    <col min="7" max="7" width="7.1640625" bestFit="1" customWidth="1"/>
    <col min="8" max="8" width="6.1640625" bestFit="1" customWidth="1"/>
    <col min="9" max="9" width="5.6640625" bestFit="1" customWidth="1"/>
    <col min="10" max="10" width="6" bestFit="1" customWidth="1"/>
    <col min="11" max="11" width="4.83203125" bestFit="1" customWidth="1"/>
    <col min="12" max="12" width="4.33203125" bestFit="1" customWidth="1"/>
    <col min="13" max="13" width="7.1640625" bestFit="1" customWidth="1"/>
    <col min="14" max="14" width="6.1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x14ac:dyDescent="0.2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28</v>
      </c>
      <c r="O3" s="1"/>
      <c r="P3" s="1"/>
      <c r="Q3" s="1"/>
      <c r="R3" s="1"/>
      <c r="S3" s="1"/>
      <c r="T3" s="1"/>
      <c r="U3" s="1"/>
      <c r="V3" s="1" t="s">
        <v>49</v>
      </c>
      <c r="W3" s="1" t="s">
        <v>50</v>
      </c>
      <c r="X3" s="1"/>
      <c r="Y3" s="1" t="s">
        <v>52</v>
      </c>
    </row>
    <row r="4" spans="1:25" x14ac:dyDescent="0.2">
      <c r="A4" s="1" t="s">
        <v>29</v>
      </c>
      <c r="B4" s="1" t="s">
        <v>4</v>
      </c>
      <c r="C4" s="1" t="s">
        <v>5</v>
      </c>
      <c r="D4" s="1" t="s">
        <v>6</v>
      </c>
      <c r="E4" s="1" t="s">
        <v>30</v>
      </c>
      <c r="F4" s="1" t="s">
        <v>31</v>
      </c>
      <c r="G4" s="1" t="s">
        <v>9</v>
      </c>
      <c r="H4" s="1" t="s">
        <v>32</v>
      </c>
      <c r="I4" s="1" t="s">
        <v>33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  <c r="V4" s="1" t="s">
        <v>48</v>
      </c>
      <c r="W4" s="1" t="s">
        <v>48</v>
      </c>
      <c r="X4" s="1" t="s">
        <v>51</v>
      </c>
      <c r="Y4" s="1" t="s">
        <v>53</v>
      </c>
    </row>
    <row r="5" spans="1:25" x14ac:dyDescent="0.2">
      <c r="A5" s="11" t="s">
        <v>39</v>
      </c>
      <c r="B5" s="1">
        <v>1</v>
      </c>
      <c r="C5" s="1"/>
      <c r="D5" s="1">
        <v>2</v>
      </c>
      <c r="E5" s="1">
        <v>1</v>
      </c>
      <c r="F5" s="1">
        <v>1</v>
      </c>
      <c r="G5" s="5"/>
      <c r="H5" s="1">
        <v>0</v>
      </c>
      <c r="I5" s="1">
        <v>2</v>
      </c>
      <c r="J5" s="5"/>
      <c r="K5" s="1"/>
      <c r="L5" s="1"/>
      <c r="M5" s="1"/>
      <c r="N5" s="1">
        <v>1</v>
      </c>
      <c r="O5" s="1">
        <v>3</v>
      </c>
      <c r="P5" s="1">
        <f t="shared" ref="P5:P24" si="0">N5+O5</f>
        <v>4</v>
      </c>
      <c r="Q5" s="1"/>
      <c r="R5" s="1"/>
      <c r="S5" s="1"/>
      <c r="T5" s="1"/>
      <c r="U5" s="1"/>
      <c r="V5" s="1">
        <f t="shared" ref="V5:V6" si="1">D5+E5+H5+K5+P5+Q5+R5+S5+U5</f>
        <v>7</v>
      </c>
      <c r="W5" s="1">
        <f t="shared" ref="W5:W6" si="2">F5-E5+I5-H5+L5-K5+T5</f>
        <v>2</v>
      </c>
      <c r="X5" s="1">
        <f t="shared" ref="X5:X6" si="3">V5-W5</f>
        <v>5</v>
      </c>
      <c r="Y5" s="2">
        <f t="shared" ref="Y5:Y10" si="4">X5/V5</f>
        <v>0.7142857142857143</v>
      </c>
    </row>
    <row r="6" spans="1:25" x14ac:dyDescent="0.2">
      <c r="A6" s="1" t="s">
        <v>63</v>
      </c>
      <c r="B6" s="1">
        <v>1</v>
      </c>
      <c r="C6" s="1"/>
      <c r="D6" s="1">
        <v>2</v>
      </c>
      <c r="E6" s="1">
        <v>1</v>
      </c>
      <c r="F6" s="1">
        <v>2</v>
      </c>
      <c r="G6" s="5"/>
      <c r="H6" s="1">
        <v>0</v>
      </c>
      <c r="I6" s="1">
        <v>1</v>
      </c>
      <c r="J6" s="5"/>
      <c r="K6" s="1"/>
      <c r="L6" s="1"/>
      <c r="M6" s="1"/>
      <c r="N6" s="1"/>
      <c r="O6" s="1"/>
      <c r="P6" s="1">
        <f t="shared" si="0"/>
        <v>0</v>
      </c>
      <c r="Q6" s="1"/>
      <c r="R6" s="1"/>
      <c r="S6" s="1"/>
      <c r="T6" s="1"/>
      <c r="U6" s="1"/>
      <c r="V6" s="1">
        <f t="shared" si="1"/>
        <v>3</v>
      </c>
      <c r="W6" s="1">
        <f t="shared" si="2"/>
        <v>2</v>
      </c>
      <c r="X6" s="1">
        <f t="shared" si="3"/>
        <v>1</v>
      </c>
      <c r="Y6" s="2">
        <f t="shared" si="4"/>
        <v>0.33333333333333331</v>
      </c>
    </row>
    <row r="7" spans="1:25" x14ac:dyDescent="0.2">
      <c r="A7" t="s">
        <v>64</v>
      </c>
      <c r="B7" s="1">
        <v>1</v>
      </c>
      <c r="C7" s="1"/>
      <c r="D7" s="1">
        <v>0</v>
      </c>
      <c r="E7" s="1">
        <v>0</v>
      </c>
      <c r="F7" s="1">
        <v>1</v>
      </c>
      <c r="G7" s="1"/>
      <c r="H7" s="1"/>
      <c r="I7" s="1"/>
      <c r="J7" s="1"/>
      <c r="K7" s="1"/>
      <c r="L7" s="1"/>
      <c r="M7" s="1"/>
      <c r="N7" s="1"/>
      <c r="O7" s="1">
        <v>1</v>
      </c>
      <c r="P7" s="1">
        <f t="shared" si="0"/>
        <v>1</v>
      </c>
      <c r="Q7" s="1"/>
      <c r="R7" s="1"/>
      <c r="S7" s="1"/>
      <c r="T7" s="1"/>
      <c r="U7" s="1"/>
      <c r="V7" s="1">
        <f t="shared" ref="V7" si="5">D7+E7+H7+K7+P7+Q7+R7+S7+U7</f>
        <v>1</v>
      </c>
      <c r="W7" s="1">
        <f t="shared" ref="W7" si="6">F7-E7+I7-H7+L7-K7+T7</f>
        <v>1</v>
      </c>
      <c r="X7" s="1">
        <f t="shared" ref="X7" si="7">V7-W7</f>
        <v>0</v>
      </c>
      <c r="Y7" s="2">
        <f t="shared" si="4"/>
        <v>0</v>
      </c>
    </row>
    <row r="8" spans="1:25" x14ac:dyDescent="0.2">
      <c r="A8" s="1" t="s">
        <v>65</v>
      </c>
      <c r="B8" s="1">
        <v>1</v>
      </c>
      <c r="C8" s="1"/>
      <c r="D8" s="1">
        <v>0</v>
      </c>
      <c r="E8" s="1"/>
      <c r="F8" s="1"/>
      <c r="G8" s="1"/>
      <c r="H8" s="1">
        <v>0</v>
      </c>
      <c r="I8" s="1">
        <v>1</v>
      </c>
      <c r="J8" s="1"/>
      <c r="K8" s="1"/>
      <c r="L8" s="1"/>
      <c r="M8" s="1"/>
      <c r="N8" s="1"/>
      <c r="O8" s="1"/>
      <c r="P8" s="1">
        <f t="shared" si="0"/>
        <v>0</v>
      </c>
      <c r="Q8" s="1"/>
      <c r="R8" s="1"/>
      <c r="S8" s="1"/>
      <c r="T8" s="1"/>
      <c r="U8" s="1"/>
      <c r="V8" s="1">
        <f t="shared" ref="V8:V9" si="8">D8+E8+H8+K8+P8+Q8+R8+S8+U8</f>
        <v>0</v>
      </c>
      <c r="W8" s="1">
        <f t="shared" ref="W8:W9" si="9">F8-E8+I8-H8+L8-K8+T8</f>
        <v>1</v>
      </c>
      <c r="X8" s="1">
        <f t="shared" ref="X8:X9" si="10">V8-W8</f>
        <v>-1</v>
      </c>
      <c r="Y8" s="2" t="e">
        <f t="shared" si="4"/>
        <v>#DIV/0!</v>
      </c>
    </row>
    <row r="9" spans="1:25" x14ac:dyDescent="0.2">
      <c r="A9" t="s">
        <v>67</v>
      </c>
      <c r="B9" s="1">
        <v>1</v>
      </c>
      <c r="C9" s="1"/>
      <c r="D9" s="1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>
        <f t="shared" si="0"/>
        <v>0</v>
      </c>
      <c r="Q9" s="1"/>
      <c r="R9" s="1"/>
      <c r="S9" s="1"/>
      <c r="T9" s="1"/>
      <c r="U9" s="1"/>
      <c r="V9" s="1">
        <f t="shared" si="8"/>
        <v>0</v>
      </c>
      <c r="W9" s="1">
        <f t="shared" si="9"/>
        <v>0</v>
      </c>
      <c r="X9" s="1">
        <f t="shared" si="10"/>
        <v>0</v>
      </c>
      <c r="Y9" s="2" t="e">
        <f t="shared" si="4"/>
        <v>#DIV/0!</v>
      </c>
    </row>
    <row r="10" spans="1:25" x14ac:dyDescent="0.2">
      <c r="A10" s="7" t="s">
        <v>71</v>
      </c>
      <c r="B10" s="1">
        <v>1</v>
      </c>
      <c r="C10" s="1"/>
      <c r="D10" s="1">
        <v>6</v>
      </c>
      <c r="E10" s="1">
        <v>3</v>
      </c>
      <c r="F10" s="1">
        <v>4</v>
      </c>
      <c r="G10" s="1"/>
      <c r="H10" s="1">
        <v>0</v>
      </c>
      <c r="I10" s="1">
        <v>1</v>
      </c>
      <c r="J10" s="1"/>
      <c r="K10" s="1"/>
      <c r="L10" s="1"/>
      <c r="M10" s="1"/>
      <c r="N10" s="1"/>
      <c r="O10" s="1">
        <v>3</v>
      </c>
      <c r="P10" s="1">
        <f t="shared" si="0"/>
        <v>3</v>
      </c>
      <c r="Q10" s="1">
        <v>1</v>
      </c>
      <c r="R10" s="1">
        <v>1</v>
      </c>
      <c r="S10" s="1"/>
      <c r="T10" s="1">
        <v>2</v>
      </c>
      <c r="U10" s="1"/>
      <c r="V10" s="1">
        <f t="shared" ref="V10" si="11">D10+E10+H10+K10+P10+Q10+R10+S10+U10</f>
        <v>14</v>
      </c>
      <c r="W10" s="1">
        <f t="shared" ref="W10" si="12">F10-E10+I10-H10+L10-K10+T10</f>
        <v>4</v>
      </c>
      <c r="X10" s="1">
        <f t="shared" ref="X10" si="13">V10-W10</f>
        <v>10</v>
      </c>
      <c r="Y10" s="2">
        <f t="shared" si="4"/>
        <v>0.7142857142857143</v>
      </c>
    </row>
    <row r="11" spans="1:25" x14ac:dyDescent="0.2">
      <c r="A11" t="s">
        <v>64</v>
      </c>
      <c r="B11" s="1">
        <v>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f t="shared" si="0"/>
        <v>0</v>
      </c>
      <c r="Q11" s="1">
        <v>1</v>
      </c>
      <c r="R11" s="1"/>
      <c r="S11" s="1"/>
      <c r="T11" s="1"/>
      <c r="U11" s="1"/>
      <c r="V11" s="1">
        <f t="shared" ref="V11:V12" si="14">D11+E11+H11+K11+P11+Q11+R11+S11+U11</f>
        <v>1</v>
      </c>
      <c r="W11" s="1">
        <f t="shared" ref="W11:W12" si="15">F11-E11+I11-H11+L11-K11+T11</f>
        <v>0</v>
      </c>
      <c r="X11" s="1">
        <f t="shared" ref="X11:X12" si="16">V11-W11</f>
        <v>1</v>
      </c>
      <c r="Y11" s="2">
        <f t="shared" ref="Y11:Y12" si="17">X11/V11</f>
        <v>1</v>
      </c>
    </row>
    <row r="12" spans="1:25" x14ac:dyDescent="0.2">
      <c r="A12" t="s">
        <v>77</v>
      </c>
      <c r="B12" s="1">
        <v>1</v>
      </c>
      <c r="C12" s="1"/>
      <c r="D12" s="1">
        <v>2</v>
      </c>
      <c r="E12" s="1">
        <v>1</v>
      </c>
      <c r="F12" s="1">
        <v>1</v>
      </c>
      <c r="G12" s="1"/>
      <c r="H12" s="1"/>
      <c r="I12" s="1"/>
      <c r="J12" s="1"/>
      <c r="K12" s="1"/>
      <c r="L12" s="1"/>
      <c r="M12" s="1"/>
      <c r="N12" s="1"/>
      <c r="O12" s="1">
        <v>1</v>
      </c>
      <c r="P12" s="1">
        <f t="shared" si="0"/>
        <v>1</v>
      </c>
      <c r="Q12" s="1"/>
      <c r="R12" s="1"/>
      <c r="S12" s="1"/>
      <c r="T12" s="1"/>
      <c r="U12" s="1"/>
      <c r="V12" s="1">
        <f t="shared" si="14"/>
        <v>4</v>
      </c>
      <c r="W12" s="1">
        <f t="shared" si="15"/>
        <v>0</v>
      </c>
      <c r="X12" s="1">
        <f t="shared" si="16"/>
        <v>4</v>
      </c>
      <c r="Y12" s="2">
        <f t="shared" si="17"/>
        <v>1</v>
      </c>
    </row>
    <row r="13" spans="1:25" x14ac:dyDescent="0.2">
      <c r="A13" s="1" t="s">
        <v>54</v>
      </c>
      <c r="B13" s="1">
        <v>1</v>
      </c>
      <c r="C13" s="1"/>
      <c r="D13" s="1">
        <v>6</v>
      </c>
      <c r="E13" s="1">
        <v>3</v>
      </c>
      <c r="F13" s="1">
        <v>3</v>
      </c>
      <c r="G13" s="5">
        <f>E13/F13</f>
        <v>1</v>
      </c>
      <c r="H13" s="1">
        <v>0</v>
      </c>
      <c r="I13" s="1">
        <v>1</v>
      </c>
      <c r="J13" s="5">
        <f>H13/I13</f>
        <v>0</v>
      </c>
      <c r="K13" s="1"/>
      <c r="L13" s="1"/>
      <c r="M13" s="1"/>
      <c r="N13" s="1"/>
      <c r="O13" s="1">
        <v>4</v>
      </c>
      <c r="P13" s="1">
        <f t="shared" si="0"/>
        <v>4</v>
      </c>
      <c r="Q13" s="1"/>
      <c r="R13" s="1"/>
      <c r="S13" s="1"/>
      <c r="T13" s="1">
        <v>1</v>
      </c>
      <c r="U13" s="1"/>
      <c r="V13" s="1">
        <f t="shared" ref="V13" si="18">D13+E13+H13+K13+P13+Q13+R13+S13+U13</f>
        <v>13</v>
      </c>
      <c r="W13" s="1">
        <f t="shared" ref="W13" si="19">F13-E13+I13-H13+L13-K13+T13</f>
        <v>2</v>
      </c>
      <c r="X13" s="1">
        <f t="shared" ref="X13" si="20">V13-W13</f>
        <v>11</v>
      </c>
      <c r="Y13" s="2">
        <f t="shared" ref="Y13" si="21">X13/V13</f>
        <v>0.84615384615384615</v>
      </c>
    </row>
    <row r="14" spans="1:25" x14ac:dyDescent="0.2">
      <c r="A14" s="21" t="s">
        <v>82</v>
      </c>
      <c r="B14" s="1">
        <v>1</v>
      </c>
      <c r="C14" s="1"/>
      <c r="D14" s="1"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>
        <f t="shared" si="0"/>
        <v>0</v>
      </c>
      <c r="Q14" s="1"/>
      <c r="R14" s="1"/>
      <c r="S14" s="1"/>
      <c r="T14" s="1"/>
      <c r="U14" s="1"/>
      <c r="V14" s="1">
        <f t="shared" ref="V14:V15" si="22">D14+E14+H14+K14+P14+Q14+R14+S14+U14</f>
        <v>0</v>
      </c>
      <c r="W14" s="1">
        <f t="shared" ref="W14:W15" si="23">F14-E14+I14-H14+L14-K14+T14</f>
        <v>0</v>
      </c>
      <c r="X14" s="1">
        <f t="shared" ref="X14:X15" si="24">V14-W14</f>
        <v>0</v>
      </c>
      <c r="Y14" s="2" t="e">
        <f t="shared" ref="Y14:Y15" si="25">X14/V14</f>
        <v>#DIV/0!</v>
      </c>
    </row>
    <row r="15" spans="1:25" x14ac:dyDescent="0.2">
      <c r="A15" s="21" t="s">
        <v>63</v>
      </c>
      <c r="B15" s="1">
        <v>1</v>
      </c>
      <c r="C15" s="1"/>
      <c r="D15" s="1">
        <v>8</v>
      </c>
      <c r="E15" s="1">
        <v>2</v>
      </c>
      <c r="F15" s="1">
        <v>5</v>
      </c>
      <c r="G15" s="5">
        <f>E15/F15</f>
        <v>0.4</v>
      </c>
      <c r="H15" s="1"/>
      <c r="I15" s="1"/>
      <c r="J15" s="1"/>
      <c r="K15" s="1">
        <v>4</v>
      </c>
      <c r="L15" s="1">
        <v>4</v>
      </c>
      <c r="M15" s="1"/>
      <c r="N15" s="1">
        <v>3</v>
      </c>
      <c r="O15" s="1">
        <v>9</v>
      </c>
      <c r="P15" s="1">
        <f t="shared" si="0"/>
        <v>12</v>
      </c>
      <c r="Q15" s="1"/>
      <c r="R15" s="1"/>
      <c r="S15" s="1">
        <v>1</v>
      </c>
      <c r="T15" s="1"/>
      <c r="U15" s="1"/>
      <c r="V15" s="1">
        <f t="shared" si="22"/>
        <v>27</v>
      </c>
      <c r="W15" s="1">
        <f t="shared" si="23"/>
        <v>3</v>
      </c>
      <c r="X15" s="1">
        <f t="shared" si="24"/>
        <v>24</v>
      </c>
      <c r="Y15" s="2">
        <f t="shared" si="25"/>
        <v>0.88888888888888884</v>
      </c>
    </row>
    <row r="16" spans="1:25" x14ac:dyDescent="0.2">
      <c r="A16" s="21" t="s">
        <v>75</v>
      </c>
      <c r="B16" s="1">
        <v>1</v>
      </c>
      <c r="C16" s="1"/>
      <c r="D16" s="1">
        <v>2</v>
      </c>
      <c r="E16" s="1">
        <v>1</v>
      </c>
      <c r="F16" s="1">
        <v>1</v>
      </c>
      <c r="G16" s="1"/>
      <c r="H16" s="1"/>
      <c r="I16" s="1"/>
      <c r="J16" s="1"/>
      <c r="K16" s="1"/>
      <c r="L16" s="1"/>
      <c r="M16" s="1"/>
      <c r="N16" s="1"/>
      <c r="O16" s="1">
        <v>3</v>
      </c>
      <c r="P16" s="1">
        <f t="shared" si="0"/>
        <v>3</v>
      </c>
      <c r="Q16" s="1">
        <v>1</v>
      </c>
      <c r="R16" s="1"/>
      <c r="S16" s="1"/>
      <c r="T16" s="1">
        <v>1</v>
      </c>
      <c r="U16" s="1"/>
      <c r="V16" s="1">
        <f t="shared" ref="V16" si="26">D16+E16+H16+K16+P16+Q16+R16+S16+U16</f>
        <v>7</v>
      </c>
      <c r="W16" s="1">
        <f t="shared" ref="W16" si="27">F16-E16+I16-H16+L16-K16+T16</f>
        <v>1</v>
      </c>
      <c r="X16" s="1">
        <f t="shared" ref="X16" si="28">V16-W16</f>
        <v>6</v>
      </c>
      <c r="Y16" s="2">
        <f t="shared" ref="Y16" si="29">X16/V16</f>
        <v>0.8571428571428571</v>
      </c>
    </row>
    <row r="17" spans="1:25" x14ac:dyDescent="0.2">
      <c r="A17" s="21" t="s">
        <v>82</v>
      </c>
      <c r="B17" s="1">
        <v>1</v>
      </c>
      <c r="C17" s="1"/>
      <c r="D17" s="1">
        <v>2</v>
      </c>
      <c r="E17" s="1">
        <v>1</v>
      </c>
      <c r="F17" s="1">
        <v>1</v>
      </c>
      <c r="G17" s="1"/>
      <c r="H17" s="1"/>
      <c r="I17" s="1"/>
      <c r="J17" s="1"/>
      <c r="K17" s="1"/>
      <c r="L17" s="1"/>
      <c r="M17" s="1"/>
      <c r="N17" s="1">
        <v>1</v>
      </c>
      <c r="O17" s="1">
        <v>2</v>
      </c>
      <c r="P17" s="1">
        <f t="shared" si="0"/>
        <v>3</v>
      </c>
      <c r="Q17" s="1"/>
      <c r="R17" s="1">
        <v>1</v>
      </c>
      <c r="S17" s="1"/>
      <c r="T17" s="1"/>
      <c r="U17" s="1"/>
      <c r="V17" s="1">
        <f t="shared" ref="V17" si="30">D17+E17+H17+K17+P17+Q17+R17+S17+U17</f>
        <v>7</v>
      </c>
      <c r="W17" s="1">
        <f t="shared" ref="W17" si="31">F17-E17+I17-H17+L17-K17+T17</f>
        <v>0</v>
      </c>
      <c r="X17" s="1">
        <f t="shared" ref="X17" si="32">V17-W17</f>
        <v>7</v>
      </c>
      <c r="Y17" s="2">
        <f t="shared" ref="Y17" si="33">X17/V17</f>
        <v>1</v>
      </c>
    </row>
    <row r="18" spans="1:25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si="0"/>
        <v>0</v>
      </c>
      <c r="Q18" s="1"/>
      <c r="R18" s="1"/>
      <c r="S18" s="1"/>
      <c r="T18" s="1"/>
      <c r="U18" s="1"/>
    </row>
    <row r="19" spans="1:25" x14ac:dyDescent="0.2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 t="shared" si="0"/>
        <v>0</v>
      </c>
      <c r="Q19" s="1"/>
      <c r="R19" s="1"/>
      <c r="S19" s="1"/>
      <c r="T19" s="1"/>
      <c r="U19" s="1"/>
    </row>
    <row r="20" spans="1:25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0"/>
        <v>0</v>
      </c>
      <c r="Q20" s="1"/>
      <c r="R20" s="1"/>
      <c r="S20" s="1"/>
      <c r="T20" s="1"/>
      <c r="U20" s="1"/>
    </row>
    <row r="21" spans="1:25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0"/>
        <v>0</v>
      </c>
      <c r="Q21" s="1"/>
      <c r="R21" s="1"/>
      <c r="S21" s="1"/>
      <c r="T21" s="1"/>
      <c r="U21" s="1"/>
    </row>
    <row r="22" spans="1:25" x14ac:dyDescent="0.2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f t="shared" si="0"/>
        <v>0</v>
      </c>
      <c r="Q22" s="1"/>
      <c r="R22" s="1"/>
      <c r="S22" s="1"/>
      <c r="T22" s="1"/>
      <c r="U22" s="1"/>
    </row>
    <row r="23" spans="1:25" x14ac:dyDescent="0.2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>
        <f t="shared" si="0"/>
        <v>0</v>
      </c>
      <c r="Q23" s="1"/>
      <c r="R23" s="1"/>
      <c r="S23" s="1"/>
      <c r="T23" s="1"/>
      <c r="U23" s="1"/>
    </row>
    <row r="24" spans="1:25" x14ac:dyDescent="0.2">
      <c r="A24" s="6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f t="shared" si="0"/>
        <v>0</v>
      </c>
      <c r="Q24" s="4"/>
      <c r="R24" s="4"/>
      <c r="S24" s="4"/>
      <c r="T24" s="4"/>
      <c r="U24" s="4"/>
      <c r="V24" s="6"/>
      <c r="W24" s="6"/>
      <c r="X24" s="6"/>
      <c r="Y24" s="6"/>
    </row>
    <row r="25" spans="1:25" x14ac:dyDescent="0.2">
      <c r="A25" t="s">
        <v>27</v>
      </c>
      <c r="B25" s="1">
        <f>SUM(B5:B24)</f>
        <v>13</v>
      </c>
      <c r="C25" s="8">
        <f>AVERAGE(D5:D24)</f>
        <v>2.5</v>
      </c>
      <c r="D25" s="1">
        <f>SUM(D5:D24)</f>
        <v>30</v>
      </c>
      <c r="E25" s="1">
        <f t="shared" ref="E25:F25" si="34">SUM(E5:E24)</f>
        <v>13</v>
      </c>
      <c r="F25" s="1">
        <f t="shared" si="34"/>
        <v>19</v>
      </c>
      <c r="G25" s="5">
        <f>E25/F25</f>
        <v>0.68421052631578949</v>
      </c>
      <c r="H25" s="1">
        <f>SUM(H5:H24)</f>
        <v>0</v>
      </c>
      <c r="I25" s="1">
        <f>SUM(I5:I24)</f>
        <v>6</v>
      </c>
      <c r="J25" s="5">
        <f>H25/I25</f>
        <v>0</v>
      </c>
      <c r="K25" s="1">
        <f t="shared" ref="K25:X25" si="35">SUM(K5:K24)</f>
        <v>4</v>
      </c>
      <c r="L25" s="1">
        <f t="shared" si="35"/>
        <v>4</v>
      </c>
      <c r="M25" s="5">
        <f>K25/L25</f>
        <v>1</v>
      </c>
      <c r="N25" s="1">
        <f t="shared" si="35"/>
        <v>5</v>
      </c>
      <c r="O25" s="1">
        <f t="shared" si="35"/>
        <v>26</v>
      </c>
      <c r="P25" s="1">
        <f t="shared" si="35"/>
        <v>31</v>
      </c>
      <c r="Q25" s="1">
        <f t="shared" si="35"/>
        <v>3</v>
      </c>
      <c r="R25" s="1">
        <f t="shared" si="35"/>
        <v>2</v>
      </c>
      <c r="S25" s="1">
        <f t="shared" si="35"/>
        <v>1</v>
      </c>
      <c r="T25" s="1">
        <f t="shared" si="35"/>
        <v>4</v>
      </c>
      <c r="U25" s="1">
        <f t="shared" si="35"/>
        <v>0</v>
      </c>
      <c r="V25" s="1">
        <f t="shared" si="35"/>
        <v>84</v>
      </c>
      <c r="W25" s="1">
        <f t="shared" si="35"/>
        <v>16</v>
      </c>
      <c r="X25" s="1">
        <f t="shared" si="35"/>
        <v>68</v>
      </c>
      <c r="Y25" s="2">
        <f>X25/V25</f>
        <v>0.80952380952380953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1842F-E04E-EF4A-83BB-DC72E18D1111}">
  <dimension ref="A1:Y30"/>
  <sheetViews>
    <sheetView workbookViewId="0">
      <pane ySplit="1720" topLeftCell="A14" activePane="bottomLeft"/>
      <selection pane="bottomLeft" activeCell="A28" sqref="A28"/>
    </sheetView>
  </sheetViews>
  <sheetFormatPr baseColWidth="10" defaultRowHeight="16" x14ac:dyDescent="0.2"/>
  <cols>
    <col min="1" max="1" width="21.1640625" bestFit="1" customWidth="1"/>
    <col min="2" max="2" width="3.1640625" bestFit="1" customWidth="1"/>
    <col min="3" max="3" width="7.5" bestFit="1" customWidth="1"/>
    <col min="4" max="5" width="6.1640625" bestFit="1" customWidth="1"/>
    <col min="6" max="6" width="5.6640625" bestFit="1" customWidth="1"/>
    <col min="7" max="7" width="7.5" style="14" bestFit="1" customWidth="1"/>
    <col min="8" max="8" width="6.1640625" bestFit="1" customWidth="1"/>
    <col min="9" max="9" width="5.6640625" bestFit="1" customWidth="1"/>
    <col min="10" max="10" width="7.5" style="14" bestFit="1" customWidth="1"/>
    <col min="11" max="11" width="4.83203125" bestFit="1" customWidth="1"/>
    <col min="12" max="12" width="4.33203125" bestFit="1" customWidth="1"/>
    <col min="13" max="13" width="7.5" style="14" bestFit="1" customWidth="1"/>
    <col min="14" max="14" width="5.6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8.6640625" customWidth="1"/>
  </cols>
  <sheetData>
    <row r="1" spans="1:25" x14ac:dyDescent="0.2">
      <c r="A1" t="s">
        <v>38</v>
      </c>
    </row>
    <row r="3" spans="1:25" x14ac:dyDescent="0.2">
      <c r="N3" t="s">
        <v>28</v>
      </c>
      <c r="V3" s="1" t="s">
        <v>49</v>
      </c>
      <c r="W3" s="1" t="s">
        <v>50</v>
      </c>
      <c r="X3" s="1"/>
      <c r="Y3" s="1" t="s">
        <v>52</v>
      </c>
    </row>
    <row r="4" spans="1:25" x14ac:dyDescent="0.2">
      <c r="A4" s="1" t="s">
        <v>29</v>
      </c>
      <c r="B4" s="1" t="s">
        <v>4</v>
      </c>
      <c r="C4" s="1" t="s">
        <v>5</v>
      </c>
      <c r="D4" s="1" t="s">
        <v>6</v>
      </c>
      <c r="E4" s="1" t="s">
        <v>30</v>
      </c>
      <c r="F4" s="1" t="s">
        <v>31</v>
      </c>
      <c r="G4" s="2" t="s">
        <v>9</v>
      </c>
      <c r="H4" s="1" t="s">
        <v>32</v>
      </c>
      <c r="I4" s="1" t="s">
        <v>33</v>
      </c>
      <c r="J4" s="2" t="s">
        <v>10</v>
      </c>
      <c r="K4" s="1" t="s">
        <v>11</v>
      </c>
      <c r="L4" s="1" t="s">
        <v>12</v>
      </c>
      <c r="M4" s="2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  <c r="V4" s="1" t="s">
        <v>48</v>
      </c>
      <c r="W4" s="1" t="s">
        <v>48</v>
      </c>
      <c r="X4" s="1" t="s">
        <v>51</v>
      </c>
      <c r="Y4" s="1" t="s">
        <v>53</v>
      </c>
    </row>
    <row r="5" spans="1:25" x14ac:dyDescent="0.2">
      <c r="A5" s="11" t="s">
        <v>39</v>
      </c>
      <c r="B5" s="1">
        <v>1</v>
      </c>
      <c r="C5" s="1"/>
      <c r="D5" s="1">
        <v>13</v>
      </c>
      <c r="E5" s="1">
        <v>1</v>
      </c>
      <c r="F5" s="1">
        <v>2</v>
      </c>
      <c r="G5" s="2">
        <f t="shared" ref="G5:G28" si="0">E5/F5</f>
        <v>0.5</v>
      </c>
      <c r="H5" s="1">
        <v>3</v>
      </c>
      <c r="I5" s="1">
        <v>6</v>
      </c>
      <c r="J5" s="2">
        <f t="shared" ref="J5:J28" si="1">H5/I5</f>
        <v>0.5</v>
      </c>
      <c r="K5" s="1"/>
      <c r="L5" s="1"/>
      <c r="M5" s="2"/>
      <c r="N5" s="1"/>
      <c r="O5" s="1">
        <v>2</v>
      </c>
      <c r="P5" s="1">
        <f t="shared" ref="P5:P9" si="2">N5+O5</f>
        <v>2</v>
      </c>
      <c r="Q5" s="1">
        <v>3</v>
      </c>
      <c r="R5" s="1"/>
      <c r="S5" s="1">
        <v>3</v>
      </c>
      <c r="T5" s="1">
        <v>1</v>
      </c>
      <c r="U5" s="1"/>
      <c r="V5" s="1">
        <f t="shared" ref="V5" si="3">D5+E5+H5+K5+P5+Q5+R5+S5+U5</f>
        <v>25</v>
      </c>
      <c r="W5" s="1">
        <f t="shared" ref="W5" si="4">F5-E5+I5-H5+L5-K5+T5</f>
        <v>5</v>
      </c>
      <c r="X5" s="1">
        <f t="shared" ref="X5" si="5">V5-W5</f>
        <v>20</v>
      </c>
      <c r="Y5" s="2">
        <f t="shared" ref="Y5:Y10" si="6">X5/V5</f>
        <v>0.8</v>
      </c>
    </row>
    <row r="6" spans="1:25" x14ac:dyDescent="0.2">
      <c r="A6" s="11" t="s">
        <v>54</v>
      </c>
      <c r="B6" s="1">
        <v>1</v>
      </c>
      <c r="C6" s="1"/>
      <c r="D6" s="1">
        <v>12</v>
      </c>
      <c r="E6" s="1">
        <v>3</v>
      </c>
      <c r="F6" s="1">
        <v>7</v>
      </c>
      <c r="G6" s="2">
        <f t="shared" si="0"/>
        <v>0.42857142857142855</v>
      </c>
      <c r="H6" s="1">
        <v>2</v>
      </c>
      <c r="I6" s="1">
        <v>9</v>
      </c>
      <c r="J6" s="2">
        <f t="shared" si="1"/>
        <v>0.22222222222222221</v>
      </c>
      <c r="K6" s="1"/>
      <c r="L6" s="1"/>
      <c r="M6" s="2"/>
      <c r="N6" s="1">
        <v>3</v>
      </c>
      <c r="O6" s="1">
        <v>6</v>
      </c>
      <c r="P6" s="1">
        <f t="shared" si="2"/>
        <v>9</v>
      </c>
      <c r="Q6" s="1">
        <v>4</v>
      </c>
      <c r="R6" s="1">
        <v>2</v>
      </c>
      <c r="S6" s="1"/>
      <c r="T6" s="1">
        <v>1</v>
      </c>
      <c r="U6" s="1"/>
      <c r="V6" s="1">
        <f t="shared" ref="V6:V8" si="7">D6+E6+H6+K6+P6+Q6+R6+S6+U6</f>
        <v>32</v>
      </c>
      <c r="W6" s="1">
        <f t="shared" ref="W6:W8" si="8">F6-E6+I6-H6+L6-K6+T6</f>
        <v>12</v>
      </c>
      <c r="X6" s="1">
        <f t="shared" ref="X6:X8" si="9">V6-W6</f>
        <v>20</v>
      </c>
      <c r="Y6" s="2">
        <f t="shared" si="6"/>
        <v>0.625</v>
      </c>
    </row>
    <row r="7" spans="1:25" x14ac:dyDescent="0.2">
      <c r="A7" t="s">
        <v>55</v>
      </c>
      <c r="B7" s="1">
        <v>1</v>
      </c>
      <c r="C7" s="1"/>
      <c r="D7" s="1">
        <v>0</v>
      </c>
      <c r="E7" s="1">
        <v>0</v>
      </c>
      <c r="F7" s="1">
        <v>1</v>
      </c>
      <c r="G7" s="2">
        <f t="shared" si="0"/>
        <v>0</v>
      </c>
      <c r="H7" s="1">
        <v>0</v>
      </c>
      <c r="I7" s="1">
        <v>4</v>
      </c>
      <c r="J7" s="2">
        <f t="shared" si="1"/>
        <v>0</v>
      </c>
      <c r="K7" s="1"/>
      <c r="L7" s="1"/>
      <c r="M7" s="2"/>
      <c r="N7" s="1"/>
      <c r="O7" s="1">
        <v>4</v>
      </c>
      <c r="P7" s="1">
        <f t="shared" si="2"/>
        <v>4</v>
      </c>
      <c r="Q7" s="1">
        <v>3</v>
      </c>
      <c r="R7" s="1"/>
      <c r="S7" s="1">
        <v>1</v>
      </c>
      <c r="T7" s="1">
        <v>3</v>
      </c>
      <c r="U7" s="1"/>
      <c r="V7" s="1">
        <f t="shared" si="7"/>
        <v>8</v>
      </c>
      <c r="W7" s="1">
        <f t="shared" si="8"/>
        <v>8</v>
      </c>
      <c r="X7" s="1">
        <f t="shared" si="9"/>
        <v>0</v>
      </c>
      <c r="Y7" s="2">
        <f t="shared" si="6"/>
        <v>0</v>
      </c>
    </row>
    <row r="8" spans="1:25" x14ac:dyDescent="0.2">
      <c r="A8" s="1" t="s">
        <v>60</v>
      </c>
      <c r="B8" s="1">
        <v>1</v>
      </c>
      <c r="C8" s="1"/>
      <c r="D8" s="1">
        <v>5</v>
      </c>
      <c r="E8" s="1">
        <v>1</v>
      </c>
      <c r="F8" s="1">
        <v>3</v>
      </c>
      <c r="G8" s="2">
        <f t="shared" si="0"/>
        <v>0.33333333333333331</v>
      </c>
      <c r="H8" s="1">
        <v>1</v>
      </c>
      <c r="I8" s="1">
        <v>5</v>
      </c>
      <c r="J8" s="2">
        <f t="shared" si="1"/>
        <v>0.2</v>
      </c>
      <c r="K8" s="1"/>
      <c r="L8" s="1"/>
      <c r="M8" s="2"/>
      <c r="N8" s="1">
        <v>0</v>
      </c>
      <c r="O8" s="1"/>
      <c r="P8" s="1">
        <f t="shared" si="2"/>
        <v>0</v>
      </c>
      <c r="Q8" s="1">
        <v>7</v>
      </c>
      <c r="R8" s="1"/>
      <c r="S8" s="1">
        <v>1</v>
      </c>
      <c r="T8" s="1">
        <v>1</v>
      </c>
      <c r="U8" s="1"/>
      <c r="V8" s="1">
        <f t="shared" si="7"/>
        <v>15</v>
      </c>
      <c r="W8" s="1">
        <f t="shared" si="8"/>
        <v>7</v>
      </c>
      <c r="X8" s="1">
        <f t="shared" si="9"/>
        <v>8</v>
      </c>
      <c r="Y8" s="2">
        <f t="shared" si="6"/>
        <v>0.53333333333333333</v>
      </c>
    </row>
    <row r="9" spans="1:25" x14ac:dyDescent="0.2">
      <c r="A9" s="11" t="s">
        <v>63</v>
      </c>
      <c r="B9" s="1">
        <v>1</v>
      </c>
      <c r="C9" s="1"/>
      <c r="D9" s="1">
        <v>22</v>
      </c>
      <c r="E9" s="1">
        <v>2</v>
      </c>
      <c r="F9" s="1">
        <v>6</v>
      </c>
      <c r="G9" s="2">
        <f t="shared" si="0"/>
        <v>0.33333333333333331</v>
      </c>
      <c r="H9" s="1">
        <v>4</v>
      </c>
      <c r="I9" s="1">
        <v>11</v>
      </c>
      <c r="J9" s="2">
        <f t="shared" si="1"/>
        <v>0.36363636363636365</v>
      </c>
      <c r="K9" s="1">
        <v>6</v>
      </c>
      <c r="L9" s="1">
        <v>6</v>
      </c>
      <c r="M9" s="2">
        <f>K9/L9</f>
        <v>1</v>
      </c>
      <c r="N9" s="1">
        <v>3</v>
      </c>
      <c r="O9" s="1">
        <v>1</v>
      </c>
      <c r="P9" s="1">
        <f t="shared" si="2"/>
        <v>4</v>
      </c>
      <c r="Q9" s="1">
        <v>4</v>
      </c>
      <c r="R9" s="1">
        <v>2</v>
      </c>
      <c r="S9" s="1">
        <v>1</v>
      </c>
      <c r="T9" s="1"/>
      <c r="U9" s="1"/>
      <c r="V9" s="1">
        <f t="shared" ref="V9" si="10">D9+E9+H9+K9+P9+Q9+R9+S9+U9</f>
        <v>45</v>
      </c>
      <c r="W9" s="1">
        <f t="shared" ref="W9" si="11">F9-E9+I9-H9+L9-K9+T9</f>
        <v>11</v>
      </c>
      <c r="X9" s="1">
        <f t="shared" ref="X9" si="12">V9-W9</f>
        <v>34</v>
      </c>
      <c r="Y9" s="2">
        <f t="shared" si="6"/>
        <v>0.75555555555555554</v>
      </c>
    </row>
    <row r="10" spans="1:25" x14ac:dyDescent="0.2">
      <c r="A10" s="10" t="s">
        <v>64</v>
      </c>
      <c r="B10" s="1">
        <v>1</v>
      </c>
      <c r="C10" s="1"/>
      <c r="D10" s="1">
        <v>17</v>
      </c>
      <c r="E10" s="1">
        <v>4</v>
      </c>
      <c r="F10" s="1">
        <v>7</v>
      </c>
      <c r="G10" s="2">
        <f t="shared" si="0"/>
        <v>0.5714285714285714</v>
      </c>
      <c r="H10" s="1">
        <v>3</v>
      </c>
      <c r="I10" s="1">
        <v>8</v>
      </c>
      <c r="J10" s="2">
        <f t="shared" si="1"/>
        <v>0.375</v>
      </c>
      <c r="K10" s="1"/>
      <c r="L10" s="1"/>
      <c r="M10" s="2"/>
      <c r="N10" s="1"/>
      <c r="O10" s="1">
        <v>7</v>
      </c>
      <c r="P10" s="1">
        <f t="shared" ref="P10:P28" si="13">N10+O10</f>
        <v>7</v>
      </c>
      <c r="Q10" s="1">
        <v>5</v>
      </c>
      <c r="R10" s="1"/>
      <c r="S10" s="1">
        <v>3</v>
      </c>
      <c r="T10" s="1">
        <v>4</v>
      </c>
      <c r="U10" s="1"/>
      <c r="V10" s="1">
        <f t="shared" ref="V10" si="14">D10+E10+H10+K10+P10+Q10+R10+S10+U10</f>
        <v>39</v>
      </c>
      <c r="W10" s="1">
        <f t="shared" ref="W10" si="15">F10-E10+I10-H10+L10-K10+T10</f>
        <v>12</v>
      </c>
      <c r="X10" s="1">
        <f t="shared" ref="X10" si="16">V10-W10</f>
        <v>27</v>
      </c>
      <c r="Y10" s="2">
        <f t="shared" si="6"/>
        <v>0.69230769230769229</v>
      </c>
    </row>
    <row r="11" spans="1:25" x14ac:dyDescent="0.2">
      <c r="A11" s="11" t="s">
        <v>65</v>
      </c>
      <c r="B11" s="1">
        <v>1</v>
      </c>
      <c r="C11" s="1"/>
      <c r="D11" s="1">
        <v>18</v>
      </c>
      <c r="E11" s="1">
        <v>0</v>
      </c>
      <c r="F11" s="1">
        <v>1</v>
      </c>
      <c r="G11" s="2">
        <f t="shared" si="0"/>
        <v>0</v>
      </c>
      <c r="H11" s="1">
        <v>6</v>
      </c>
      <c r="I11" s="1">
        <v>10</v>
      </c>
      <c r="J11" s="2">
        <f t="shared" si="1"/>
        <v>0.6</v>
      </c>
      <c r="K11" s="1"/>
      <c r="L11" s="1"/>
      <c r="M11" s="2"/>
      <c r="N11" s="1"/>
      <c r="O11" s="1">
        <v>3</v>
      </c>
      <c r="P11" s="1">
        <f t="shared" si="13"/>
        <v>3</v>
      </c>
      <c r="Q11" s="1">
        <v>5</v>
      </c>
      <c r="R11" s="1">
        <v>2</v>
      </c>
      <c r="S11" s="1">
        <v>3</v>
      </c>
      <c r="T11" s="1">
        <v>3</v>
      </c>
      <c r="U11" s="1"/>
      <c r="V11" s="1">
        <f t="shared" ref="V11" si="17">D11+E11+H11+K11+P11+Q11+R11+S11+U11</f>
        <v>37</v>
      </c>
      <c r="W11" s="1">
        <f t="shared" ref="W11" si="18">F11-E11+I11-H11+L11-K11+T11</f>
        <v>8</v>
      </c>
      <c r="X11" s="1">
        <f t="shared" ref="X11" si="19">V11-W11</f>
        <v>29</v>
      </c>
      <c r="Y11" s="2">
        <f t="shared" ref="Y11" si="20">X11/V11</f>
        <v>0.78378378378378377</v>
      </c>
    </row>
    <row r="12" spans="1:25" x14ac:dyDescent="0.2">
      <c r="A12" s="10" t="s">
        <v>67</v>
      </c>
      <c r="B12" s="1">
        <v>1</v>
      </c>
      <c r="C12" s="1"/>
      <c r="D12" s="1">
        <v>8</v>
      </c>
      <c r="E12" s="1">
        <v>1</v>
      </c>
      <c r="F12" s="1">
        <v>2</v>
      </c>
      <c r="G12" s="2">
        <f t="shared" si="0"/>
        <v>0.5</v>
      </c>
      <c r="H12" s="1">
        <v>2</v>
      </c>
      <c r="I12" s="1">
        <v>6</v>
      </c>
      <c r="J12" s="2">
        <f t="shared" si="1"/>
        <v>0.33333333333333331</v>
      </c>
      <c r="K12" s="1"/>
      <c r="L12" s="1"/>
      <c r="M12" s="2"/>
      <c r="N12" s="1">
        <v>1</v>
      </c>
      <c r="O12" s="1">
        <v>1</v>
      </c>
      <c r="P12" s="1">
        <f t="shared" si="13"/>
        <v>2</v>
      </c>
      <c r="Q12" s="1">
        <v>6</v>
      </c>
      <c r="R12" s="1"/>
      <c r="S12" s="1">
        <v>4</v>
      </c>
      <c r="T12" s="1">
        <v>5</v>
      </c>
      <c r="U12" s="1"/>
      <c r="V12" s="1">
        <f t="shared" ref="V12" si="21">D12+E12+H12+K12+P12+Q12+R12+S12+U12</f>
        <v>23</v>
      </c>
      <c r="W12" s="1">
        <f t="shared" ref="W12" si="22">F12-E12+I12-H12+L12-K12+T12</f>
        <v>10</v>
      </c>
      <c r="X12" s="1">
        <f t="shared" ref="X12" si="23">V12-W12</f>
        <v>13</v>
      </c>
      <c r="Y12" s="2">
        <f t="shared" ref="Y12" si="24">X12/V12</f>
        <v>0.56521739130434778</v>
      </c>
    </row>
    <row r="13" spans="1:25" x14ac:dyDescent="0.2">
      <c r="A13" s="10" t="s">
        <v>70</v>
      </c>
      <c r="B13" s="1">
        <v>1</v>
      </c>
      <c r="C13" s="1"/>
      <c r="D13" s="1">
        <v>17</v>
      </c>
      <c r="E13" s="1">
        <v>3</v>
      </c>
      <c r="F13" s="1">
        <v>3</v>
      </c>
      <c r="G13" s="2">
        <f t="shared" si="0"/>
        <v>1</v>
      </c>
      <c r="H13" s="1">
        <v>3</v>
      </c>
      <c r="I13" s="1">
        <v>8</v>
      </c>
      <c r="J13" s="2">
        <f t="shared" si="1"/>
        <v>0.375</v>
      </c>
      <c r="K13" s="1">
        <v>2</v>
      </c>
      <c r="L13" s="1">
        <v>2</v>
      </c>
      <c r="M13" s="2"/>
      <c r="N13" s="1">
        <v>1</v>
      </c>
      <c r="O13" s="1">
        <v>4</v>
      </c>
      <c r="P13" s="1">
        <f t="shared" si="13"/>
        <v>5</v>
      </c>
      <c r="Q13" s="1">
        <v>4</v>
      </c>
      <c r="R13" s="1"/>
      <c r="S13" s="1">
        <v>4</v>
      </c>
      <c r="T13" s="1">
        <v>3</v>
      </c>
      <c r="U13" s="1"/>
      <c r="V13" s="1">
        <f t="shared" ref="V13" si="25">D13+E13+H13+K13+P13+Q13+R13+S13+U13</f>
        <v>38</v>
      </c>
      <c r="W13" s="1">
        <f t="shared" ref="W13" si="26">F13-E13+I13-H13+L13-K13+T13</f>
        <v>8</v>
      </c>
      <c r="X13" s="1">
        <f t="shared" ref="X13" si="27">V13-W13</f>
        <v>30</v>
      </c>
      <c r="Y13" s="2">
        <f t="shared" ref="Y13" si="28">X13/V13</f>
        <v>0.78947368421052633</v>
      </c>
    </row>
    <row r="14" spans="1:25" x14ac:dyDescent="0.2">
      <c r="A14" s="10" t="s">
        <v>55</v>
      </c>
      <c r="B14" s="1">
        <v>1</v>
      </c>
      <c r="C14" s="1"/>
      <c r="D14" s="1">
        <v>24</v>
      </c>
      <c r="E14" s="1">
        <v>3</v>
      </c>
      <c r="F14" s="1">
        <v>3</v>
      </c>
      <c r="G14" s="2">
        <f t="shared" si="0"/>
        <v>1</v>
      </c>
      <c r="H14" s="1">
        <v>5</v>
      </c>
      <c r="I14" s="1">
        <v>12</v>
      </c>
      <c r="J14" s="2">
        <f t="shared" si="1"/>
        <v>0.41666666666666669</v>
      </c>
      <c r="K14" s="1">
        <v>3</v>
      </c>
      <c r="L14" s="1">
        <v>3</v>
      </c>
      <c r="M14" s="2">
        <f>K14/L14</f>
        <v>1</v>
      </c>
      <c r="N14" s="1">
        <v>1</v>
      </c>
      <c r="O14" s="1">
        <v>9</v>
      </c>
      <c r="P14" s="1">
        <f t="shared" si="13"/>
        <v>10</v>
      </c>
      <c r="Q14" s="1">
        <v>3</v>
      </c>
      <c r="R14" s="1"/>
      <c r="S14" s="1"/>
      <c r="T14" s="1">
        <v>6</v>
      </c>
      <c r="U14" s="1"/>
      <c r="V14" s="1">
        <f t="shared" ref="V14" si="29">D14+E14+H14+K14+P14+Q14+R14+S14+U14</f>
        <v>48</v>
      </c>
      <c r="W14" s="1">
        <f t="shared" ref="W14" si="30">F14-E14+I14-H14+L14-K14+T14</f>
        <v>13</v>
      </c>
      <c r="X14" s="1">
        <f t="shared" ref="X14" si="31">V14-W14</f>
        <v>35</v>
      </c>
      <c r="Y14" s="2">
        <f t="shared" ref="Y14" si="32">X14/V14</f>
        <v>0.72916666666666663</v>
      </c>
    </row>
    <row r="15" spans="1:25" x14ac:dyDescent="0.2">
      <c r="A15" s="10" t="s">
        <v>72</v>
      </c>
      <c r="B15" s="1">
        <v>1</v>
      </c>
      <c r="C15" s="1"/>
      <c r="D15" s="1">
        <v>19</v>
      </c>
      <c r="E15" s="1">
        <v>2</v>
      </c>
      <c r="F15" s="1">
        <v>5</v>
      </c>
      <c r="G15" s="2">
        <f t="shared" si="0"/>
        <v>0.4</v>
      </c>
      <c r="H15" s="1">
        <v>5</v>
      </c>
      <c r="I15" s="1">
        <v>11</v>
      </c>
      <c r="J15" s="2">
        <f t="shared" si="1"/>
        <v>0.45454545454545453</v>
      </c>
      <c r="K15" s="1"/>
      <c r="L15" s="1"/>
      <c r="M15" s="2"/>
      <c r="N15" s="1">
        <v>3</v>
      </c>
      <c r="O15" s="1">
        <v>2</v>
      </c>
      <c r="P15" s="1">
        <f t="shared" si="13"/>
        <v>5</v>
      </c>
      <c r="Q15" s="1">
        <v>6</v>
      </c>
      <c r="R15" s="1"/>
      <c r="S15" s="1">
        <v>2</v>
      </c>
      <c r="T15" s="1">
        <v>3</v>
      </c>
      <c r="U15" s="1"/>
      <c r="V15" s="1">
        <f t="shared" ref="V15" si="33">D15+E15+H15+K15+P15+Q15+R15+S15+U15</f>
        <v>39</v>
      </c>
      <c r="W15" s="1">
        <f t="shared" ref="W15" si="34">F15-E15+I15-H15+L15-K15+T15</f>
        <v>12</v>
      </c>
      <c r="X15" s="1">
        <f t="shared" ref="X15" si="35">V15-W15</f>
        <v>27</v>
      </c>
      <c r="Y15" s="2">
        <f t="shared" ref="Y15" si="36">X15/V15</f>
        <v>0.69230769230769229</v>
      </c>
    </row>
    <row r="16" spans="1:25" x14ac:dyDescent="0.2">
      <c r="A16" s="10" t="s">
        <v>64</v>
      </c>
      <c r="B16" s="1">
        <v>1</v>
      </c>
      <c r="C16" s="1"/>
      <c r="D16" s="1">
        <v>16</v>
      </c>
      <c r="E16" s="1">
        <v>3</v>
      </c>
      <c r="F16" s="1">
        <v>4</v>
      </c>
      <c r="G16" s="2">
        <f t="shared" si="0"/>
        <v>0.75</v>
      </c>
      <c r="H16" s="1">
        <v>3</v>
      </c>
      <c r="I16" s="1">
        <v>10</v>
      </c>
      <c r="J16" s="2">
        <f t="shared" si="1"/>
        <v>0.3</v>
      </c>
      <c r="K16" s="1">
        <v>1</v>
      </c>
      <c r="L16" s="1">
        <v>2</v>
      </c>
      <c r="M16" s="2">
        <f>K16/L16</f>
        <v>0.5</v>
      </c>
      <c r="N16" s="1">
        <v>2</v>
      </c>
      <c r="O16" s="1">
        <v>5</v>
      </c>
      <c r="P16" s="1">
        <f t="shared" si="13"/>
        <v>7</v>
      </c>
      <c r="Q16" s="1">
        <v>8</v>
      </c>
      <c r="R16" s="1">
        <v>1</v>
      </c>
      <c r="S16" s="1">
        <v>3</v>
      </c>
      <c r="T16" s="1">
        <v>2</v>
      </c>
      <c r="U16" s="1"/>
      <c r="V16" s="1">
        <f t="shared" ref="V16" si="37">D16+E16+H16+K16+P16+Q16+R16+S16+U16</f>
        <v>42</v>
      </c>
      <c r="W16" s="1">
        <f t="shared" ref="W16" si="38">F16-E16+I16-H16+L16-K16+T16</f>
        <v>11</v>
      </c>
      <c r="X16" s="1">
        <f t="shared" ref="X16" si="39">V16-W16</f>
        <v>31</v>
      </c>
      <c r="Y16" s="2">
        <f t="shared" ref="Y16" si="40">X16/V16</f>
        <v>0.73809523809523814</v>
      </c>
    </row>
    <row r="17" spans="1:25" x14ac:dyDescent="0.2">
      <c r="A17" s="10" t="s">
        <v>75</v>
      </c>
      <c r="B17" s="1">
        <v>1</v>
      </c>
      <c r="C17" s="1"/>
      <c r="D17" s="1">
        <v>16</v>
      </c>
      <c r="E17" s="1">
        <v>4</v>
      </c>
      <c r="F17" s="1">
        <v>8</v>
      </c>
      <c r="G17" s="2">
        <f t="shared" si="0"/>
        <v>0.5</v>
      </c>
      <c r="H17" s="1">
        <v>2</v>
      </c>
      <c r="I17" s="1">
        <v>8</v>
      </c>
      <c r="J17" s="2">
        <f t="shared" si="1"/>
        <v>0.25</v>
      </c>
      <c r="K17" s="1">
        <v>2</v>
      </c>
      <c r="L17" s="1">
        <v>3</v>
      </c>
      <c r="M17" s="2"/>
      <c r="N17" s="1">
        <v>2</v>
      </c>
      <c r="O17" s="1">
        <v>4</v>
      </c>
      <c r="P17" s="1">
        <f t="shared" si="13"/>
        <v>6</v>
      </c>
      <c r="Q17" s="1">
        <v>1</v>
      </c>
      <c r="R17" s="1"/>
      <c r="S17" s="1">
        <v>4</v>
      </c>
      <c r="T17" s="1">
        <v>1</v>
      </c>
      <c r="U17" s="1"/>
      <c r="V17" s="1">
        <f t="shared" ref="V17" si="41">D17+E17+H17+K17+P17+Q17+R17+S17+U17</f>
        <v>35</v>
      </c>
      <c r="W17" s="1">
        <f t="shared" ref="W17" si="42">F17-E17+I17-H17+L17-K17+T17</f>
        <v>12</v>
      </c>
      <c r="X17" s="1">
        <f t="shared" ref="X17" si="43">V17-W17</f>
        <v>23</v>
      </c>
      <c r="Y17" s="2">
        <f t="shared" ref="Y17" si="44">X17/V17</f>
        <v>0.65714285714285714</v>
      </c>
    </row>
    <row r="18" spans="1:25" x14ac:dyDescent="0.2">
      <c r="A18" s="10" t="s">
        <v>76</v>
      </c>
      <c r="B18" s="1">
        <v>1</v>
      </c>
      <c r="C18" s="1"/>
      <c r="D18" s="1">
        <v>5</v>
      </c>
      <c r="E18" s="1">
        <v>1</v>
      </c>
      <c r="F18" s="1">
        <v>3</v>
      </c>
      <c r="G18" s="2">
        <f t="shared" si="0"/>
        <v>0.33333333333333331</v>
      </c>
      <c r="H18" s="1">
        <v>1</v>
      </c>
      <c r="I18" s="1">
        <v>5</v>
      </c>
      <c r="J18" s="2">
        <f t="shared" si="1"/>
        <v>0.2</v>
      </c>
      <c r="K18" s="1"/>
      <c r="L18" s="1"/>
      <c r="M18" s="2"/>
      <c r="N18" s="1">
        <v>2</v>
      </c>
      <c r="O18" s="1">
        <v>4</v>
      </c>
      <c r="P18" s="1">
        <f t="shared" si="13"/>
        <v>6</v>
      </c>
      <c r="Q18" s="1">
        <v>2</v>
      </c>
      <c r="R18" s="1"/>
      <c r="S18" s="1">
        <v>1</v>
      </c>
      <c r="T18" s="1">
        <v>5</v>
      </c>
      <c r="U18" s="1">
        <v>1</v>
      </c>
      <c r="V18" s="1">
        <f t="shared" ref="V18" si="45">D18+E18+H18+K18+P18+Q18+R18+S18+U18</f>
        <v>17</v>
      </c>
      <c r="W18" s="1">
        <f t="shared" ref="W18" si="46">F18-E18+I18-H18+L18-K18+T18</f>
        <v>11</v>
      </c>
      <c r="X18" s="1">
        <f t="shared" ref="X18" si="47">V18-W18</f>
        <v>6</v>
      </c>
      <c r="Y18" s="2">
        <f t="shared" ref="Y18" si="48">X18/V18</f>
        <v>0.35294117647058826</v>
      </c>
    </row>
    <row r="19" spans="1:25" x14ac:dyDescent="0.2">
      <c r="A19" s="10" t="s">
        <v>79</v>
      </c>
      <c r="B19" s="1">
        <v>1</v>
      </c>
      <c r="C19" s="1"/>
      <c r="D19" s="1">
        <v>15</v>
      </c>
      <c r="E19" s="1">
        <v>0</v>
      </c>
      <c r="F19" s="1">
        <v>5</v>
      </c>
      <c r="G19" s="2">
        <f t="shared" si="0"/>
        <v>0</v>
      </c>
      <c r="H19" s="1">
        <v>5</v>
      </c>
      <c r="I19" s="1">
        <v>9</v>
      </c>
      <c r="J19" s="2">
        <f t="shared" si="1"/>
        <v>0.55555555555555558</v>
      </c>
      <c r="K19" s="1"/>
      <c r="L19" s="1"/>
      <c r="M19" s="2"/>
      <c r="N19" s="1">
        <v>2</v>
      </c>
      <c r="O19" s="1">
        <v>5</v>
      </c>
      <c r="P19" s="1">
        <f t="shared" si="13"/>
        <v>7</v>
      </c>
      <c r="Q19" s="1">
        <v>3</v>
      </c>
      <c r="R19" s="1"/>
      <c r="S19" s="1">
        <v>1</v>
      </c>
      <c r="T19" s="1">
        <v>4</v>
      </c>
      <c r="U19" s="1"/>
      <c r="V19" s="1">
        <f t="shared" ref="V19" si="49">D19+E19+H19+K19+P19+Q19+R19+S19+U19</f>
        <v>31</v>
      </c>
      <c r="W19" s="1">
        <f t="shared" ref="W19" si="50">F19-E19+I19-H19+L19-K19+T19</f>
        <v>13</v>
      </c>
      <c r="X19" s="1">
        <f t="shared" ref="X19" si="51">V19-W19</f>
        <v>18</v>
      </c>
      <c r="Y19" s="2">
        <f t="shared" ref="Y19" si="52">X19/V19</f>
        <v>0.58064516129032262</v>
      </c>
    </row>
    <row r="20" spans="1:25" x14ac:dyDescent="0.2">
      <c r="A20" s="10" t="s">
        <v>81</v>
      </c>
      <c r="B20" s="1">
        <v>1</v>
      </c>
      <c r="C20" s="1"/>
      <c r="D20" s="1">
        <v>8</v>
      </c>
      <c r="E20" s="1">
        <v>1</v>
      </c>
      <c r="F20" s="1">
        <v>3</v>
      </c>
      <c r="G20" s="2">
        <f t="shared" si="0"/>
        <v>0.33333333333333331</v>
      </c>
      <c r="H20" s="1">
        <v>1</v>
      </c>
      <c r="I20" s="1">
        <v>4</v>
      </c>
      <c r="J20" s="2">
        <f t="shared" si="1"/>
        <v>0.25</v>
      </c>
      <c r="K20" s="1">
        <v>3</v>
      </c>
      <c r="L20" s="1">
        <v>4</v>
      </c>
      <c r="M20" s="2"/>
      <c r="N20" s="1">
        <v>1</v>
      </c>
      <c r="O20" s="1">
        <v>2</v>
      </c>
      <c r="P20" s="1">
        <f t="shared" si="13"/>
        <v>3</v>
      </c>
      <c r="Q20" s="1">
        <v>6</v>
      </c>
      <c r="R20" s="1"/>
      <c r="S20" s="1"/>
      <c r="T20" s="1"/>
      <c r="U20" s="1"/>
      <c r="V20" s="1">
        <f t="shared" ref="V20" si="53">D20+E20+H20+K20+P20+Q20+R20+S20+U20</f>
        <v>22</v>
      </c>
      <c r="W20" s="1">
        <f t="shared" ref="W20" si="54">F20-E20+I20-H20+L20-K20+T20</f>
        <v>6</v>
      </c>
      <c r="X20" s="1">
        <f t="shared" ref="X20" si="55">V20-W20</f>
        <v>16</v>
      </c>
      <c r="Y20" s="2">
        <f t="shared" ref="Y20" si="56">X20/V20</f>
        <v>0.72727272727272729</v>
      </c>
    </row>
    <row r="21" spans="1:25" x14ac:dyDescent="0.2">
      <c r="A21" s="1" t="s">
        <v>54</v>
      </c>
      <c r="B21" s="1">
        <v>1</v>
      </c>
      <c r="C21" s="1"/>
      <c r="D21" s="1">
        <v>14</v>
      </c>
      <c r="E21" s="1">
        <v>4</v>
      </c>
      <c r="F21" s="1">
        <v>6</v>
      </c>
      <c r="G21" s="2">
        <f t="shared" si="0"/>
        <v>0.66666666666666663</v>
      </c>
      <c r="H21" s="1">
        <v>2</v>
      </c>
      <c r="I21" s="1">
        <v>9</v>
      </c>
      <c r="J21" s="2">
        <f t="shared" si="1"/>
        <v>0.22222222222222221</v>
      </c>
      <c r="K21" s="1"/>
      <c r="L21" s="1"/>
      <c r="M21" s="2"/>
      <c r="N21" s="1">
        <v>1</v>
      </c>
      <c r="O21" s="1">
        <v>4</v>
      </c>
      <c r="P21" s="1">
        <f t="shared" si="13"/>
        <v>5</v>
      </c>
      <c r="Q21" s="1">
        <v>2</v>
      </c>
      <c r="R21" s="1"/>
      <c r="S21" s="1">
        <v>4</v>
      </c>
      <c r="T21" s="1">
        <v>2</v>
      </c>
      <c r="U21" s="1"/>
      <c r="V21" s="1">
        <f t="shared" ref="V21" si="57">D21+E21+H21+K21+P21+Q21+R21+S21+U21</f>
        <v>31</v>
      </c>
      <c r="W21" s="1">
        <f t="shared" ref="W21" si="58">F21-E21+I21-H21+L21-K21+T21</f>
        <v>11</v>
      </c>
      <c r="X21" s="1">
        <f t="shared" ref="X21" si="59">V21-W21</f>
        <v>20</v>
      </c>
      <c r="Y21" s="2">
        <f t="shared" ref="Y21" si="60">X21/V21</f>
        <v>0.64516129032258063</v>
      </c>
    </row>
    <row r="22" spans="1:25" x14ac:dyDescent="0.2">
      <c r="A22" s="10" t="s">
        <v>82</v>
      </c>
      <c r="B22" s="1">
        <v>1</v>
      </c>
      <c r="C22" s="1"/>
      <c r="D22" s="1">
        <v>13</v>
      </c>
      <c r="E22" s="1">
        <v>3</v>
      </c>
      <c r="F22" s="1">
        <v>6</v>
      </c>
      <c r="G22" s="2">
        <f t="shared" si="0"/>
        <v>0.5</v>
      </c>
      <c r="H22" s="1">
        <v>1</v>
      </c>
      <c r="I22" s="1">
        <v>5</v>
      </c>
      <c r="J22" s="2">
        <f t="shared" si="1"/>
        <v>0.2</v>
      </c>
      <c r="K22" s="1">
        <v>4</v>
      </c>
      <c r="L22" s="1">
        <v>4</v>
      </c>
      <c r="M22" s="2"/>
      <c r="N22" s="1"/>
      <c r="O22" s="1">
        <v>8</v>
      </c>
      <c r="P22" s="1">
        <f t="shared" si="13"/>
        <v>8</v>
      </c>
      <c r="Q22" s="1">
        <v>5</v>
      </c>
      <c r="R22" s="1"/>
      <c r="S22" s="1">
        <v>5</v>
      </c>
      <c r="T22" s="1">
        <v>6</v>
      </c>
      <c r="U22" s="1"/>
      <c r="V22" s="1">
        <f t="shared" ref="V22" si="61">D22+E22+H22+K22+P22+Q22+R22+S22+U22</f>
        <v>39</v>
      </c>
      <c r="W22" s="1">
        <f t="shared" ref="W22" si="62">F22-E22+I22-H22+L22-K22+T22</f>
        <v>13</v>
      </c>
      <c r="X22" s="1">
        <f t="shared" ref="X22" si="63">V22-W22</f>
        <v>26</v>
      </c>
      <c r="Y22" s="2">
        <f t="shared" ref="Y22" si="64">X22/V22</f>
        <v>0.66666666666666663</v>
      </c>
    </row>
    <row r="23" spans="1:25" x14ac:dyDescent="0.2">
      <c r="A23" s="10" t="s">
        <v>63</v>
      </c>
      <c r="B23" s="1">
        <v>1</v>
      </c>
      <c r="C23" s="1"/>
      <c r="D23" s="1">
        <v>14</v>
      </c>
      <c r="E23" s="1">
        <v>1</v>
      </c>
      <c r="F23" s="1">
        <v>4</v>
      </c>
      <c r="G23" s="2">
        <f t="shared" si="0"/>
        <v>0.25</v>
      </c>
      <c r="H23" s="1">
        <v>4</v>
      </c>
      <c r="I23" s="1">
        <v>10</v>
      </c>
      <c r="J23" s="2">
        <f t="shared" si="1"/>
        <v>0.4</v>
      </c>
      <c r="K23" s="1"/>
      <c r="L23" s="1"/>
      <c r="M23" s="2"/>
      <c r="N23" s="1">
        <v>2</v>
      </c>
      <c r="O23" s="1">
        <v>4</v>
      </c>
      <c r="P23" s="1">
        <f t="shared" si="13"/>
        <v>6</v>
      </c>
      <c r="Q23" s="1">
        <v>7</v>
      </c>
      <c r="R23" s="1"/>
      <c r="S23" s="1">
        <v>2</v>
      </c>
      <c r="T23" s="1">
        <v>2</v>
      </c>
      <c r="U23" s="1"/>
      <c r="V23" s="1">
        <f t="shared" ref="V23:V25" si="65">D23+E23+H23+K23+P23+Q23+R23+S23+U23</f>
        <v>34</v>
      </c>
      <c r="W23" s="1">
        <f t="shared" ref="W23:W25" si="66">F23-E23+I23-H23+L23-K23+T23</f>
        <v>11</v>
      </c>
      <c r="X23" s="1">
        <f t="shared" ref="X23:X25" si="67">V23-W23</f>
        <v>23</v>
      </c>
      <c r="Y23" s="2">
        <f t="shared" ref="Y23:Y25" si="68">X23/V23</f>
        <v>0.67647058823529416</v>
      </c>
    </row>
    <row r="24" spans="1:25" x14ac:dyDescent="0.2">
      <c r="A24" s="21" t="s">
        <v>75</v>
      </c>
      <c r="B24" s="1">
        <v>1</v>
      </c>
      <c r="C24" s="1"/>
      <c r="D24" s="1">
        <v>13</v>
      </c>
      <c r="E24" s="1">
        <v>2</v>
      </c>
      <c r="F24" s="1">
        <v>4</v>
      </c>
      <c r="G24" s="2">
        <f t="shared" si="0"/>
        <v>0.5</v>
      </c>
      <c r="H24" s="1">
        <v>3</v>
      </c>
      <c r="I24" s="1">
        <v>5</v>
      </c>
      <c r="J24" s="2">
        <f t="shared" si="1"/>
        <v>0.6</v>
      </c>
      <c r="K24" s="1"/>
      <c r="L24" s="1"/>
      <c r="M24" s="2"/>
      <c r="N24" s="1"/>
      <c r="O24" s="1">
        <v>2</v>
      </c>
      <c r="P24" s="1">
        <f t="shared" si="13"/>
        <v>2</v>
      </c>
      <c r="Q24" s="1">
        <v>7</v>
      </c>
      <c r="R24" s="1"/>
      <c r="S24" s="1">
        <v>1</v>
      </c>
      <c r="T24" s="1">
        <v>3</v>
      </c>
      <c r="U24" s="1"/>
      <c r="V24" s="1">
        <f t="shared" si="65"/>
        <v>28</v>
      </c>
      <c r="W24" s="1">
        <f t="shared" si="66"/>
        <v>7</v>
      </c>
      <c r="X24" s="1">
        <f t="shared" si="67"/>
        <v>21</v>
      </c>
      <c r="Y24" s="2">
        <f t="shared" si="68"/>
        <v>0.75</v>
      </c>
    </row>
    <row r="25" spans="1:25" x14ac:dyDescent="0.2">
      <c r="A25" s="10" t="s">
        <v>83</v>
      </c>
      <c r="B25" s="1">
        <v>1</v>
      </c>
      <c r="C25" s="1"/>
      <c r="D25" s="1">
        <v>14</v>
      </c>
      <c r="E25" s="1">
        <v>1</v>
      </c>
      <c r="F25" s="1">
        <v>3</v>
      </c>
      <c r="G25" s="2">
        <f t="shared" si="0"/>
        <v>0.33333333333333331</v>
      </c>
      <c r="H25" s="1">
        <v>4</v>
      </c>
      <c r="I25" s="1">
        <v>9</v>
      </c>
      <c r="J25" s="2">
        <f t="shared" si="1"/>
        <v>0.44444444444444442</v>
      </c>
      <c r="K25" s="1"/>
      <c r="L25" s="1"/>
      <c r="M25" s="2"/>
      <c r="N25" s="1">
        <v>1</v>
      </c>
      <c r="O25" s="1">
        <v>6</v>
      </c>
      <c r="P25" s="1">
        <f t="shared" si="13"/>
        <v>7</v>
      </c>
      <c r="Q25" s="1">
        <v>3</v>
      </c>
      <c r="R25" s="1"/>
      <c r="S25" s="1">
        <v>2</v>
      </c>
      <c r="T25" s="1">
        <v>4</v>
      </c>
      <c r="U25" s="1"/>
      <c r="V25" s="1">
        <f t="shared" si="65"/>
        <v>31</v>
      </c>
      <c r="W25" s="1">
        <f t="shared" si="66"/>
        <v>11</v>
      </c>
      <c r="X25" s="1">
        <f t="shared" si="67"/>
        <v>20</v>
      </c>
      <c r="Y25" s="2">
        <f t="shared" si="68"/>
        <v>0.64516129032258063</v>
      </c>
    </row>
    <row r="26" spans="1:25" x14ac:dyDescent="0.2">
      <c r="A26" t="s">
        <v>55</v>
      </c>
      <c r="B26" s="1">
        <v>1</v>
      </c>
      <c r="C26" s="1"/>
      <c r="D26" s="1">
        <v>7</v>
      </c>
      <c r="E26" s="1">
        <v>1</v>
      </c>
      <c r="F26" s="1">
        <v>3</v>
      </c>
      <c r="G26" s="2">
        <f t="shared" si="0"/>
        <v>0.33333333333333331</v>
      </c>
      <c r="H26" s="1">
        <v>1</v>
      </c>
      <c r="I26" s="1">
        <v>4</v>
      </c>
      <c r="J26" s="2">
        <f t="shared" si="1"/>
        <v>0.25</v>
      </c>
      <c r="K26" s="1">
        <v>2</v>
      </c>
      <c r="L26" s="1">
        <v>2</v>
      </c>
      <c r="M26" s="2"/>
      <c r="N26" s="1">
        <v>2</v>
      </c>
      <c r="O26" s="1">
        <v>4</v>
      </c>
      <c r="P26" s="1">
        <f t="shared" si="13"/>
        <v>6</v>
      </c>
      <c r="Q26" s="1">
        <v>6</v>
      </c>
      <c r="R26" s="1">
        <v>1</v>
      </c>
      <c r="S26" s="1"/>
      <c r="T26" s="1">
        <v>1</v>
      </c>
      <c r="U26" s="1"/>
      <c r="V26" s="1">
        <f t="shared" ref="V26" si="69">D26+E26+H26+K26+P26+Q26+R26+S26+U26</f>
        <v>24</v>
      </c>
      <c r="W26" s="1">
        <f t="shared" ref="W26" si="70">F26-E26+I26-H26+L26-K26+T26</f>
        <v>6</v>
      </c>
      <c r="X26" s="1">
        <f t="shared" ref="X26" si="71">V26-W26</f>
        <v>18</v>
      </c>
      <c r="Y26" s="2">
        <f t="shared" ref="Y26" si="72">X26/V26</f>
        <v>0.75</v>
      </c>
    </row>
    <row r="27" spans="1:25" x14ac:dyDescent="0.2">
      <c r="A27" s="1" t="s">
        <v>54</v>
      </c>
      <c r="B27" s="1">
        <v>1</v>
      </c>
      <c r="C27" s="1"/>
      <c r="D27" s="1">
        <v>16</v>
      </c>
      <c r="E27" s="1">
        <v>1</v>
      </c>
      <c r="F27" s="1">
        <v>5</v>
      </c>
      <c r="G27" s="2">
        <f t="shared" si="0"/>
        <v>0.2</v>
      </c>
      <c r="H27" s="1">
        <v>3</v>
      </c>
      <c r="I27" s="1">
        <v>6</v>
      </c>
      <c r="J27" s="2">
        <f t="shared" si="1"/>
        <v>0.5</v>
      </c>
      <c r="K27" s="1">
        <v>5</v>
      </c>
      <c r="L27" s="1">
        <v>5</v>
      </c>
      <c r="M27" s="2"/>
      <c r="N27" s="1"/>
      <c r="O27" s="1">
        <v>2</v>
      </c>
      <c r="P27" s="1">
        <f t="shared" si="13"/>
        <v>2</v>
      </c>
      <c r="Q27" s="1">
        <v>4</v>
      </c>
      <c r="R27" s="1"/>
      <c r="S27" s="1">
        <v>1</v>
      </c>
      <c r="T27" s="1"/>
      <c r="U27" s="1"/>
      <c r="V27" s="1">
        <f t="shared" ref="V27" si="73">D27+E27+H27+K27+P27+Q27+R27+S27+U27</f>
        <v>32</v>
      </c>
      <c r="W27" s="1">
        <f t="shared" ref="W27" si="74">F27-E27+I27-H27+L27-K27+T27</f>
        <v>7</v>
      </c>
      <c r="X27" s="1">
        <f t="shared" ref="X27" si="75">V27-W27</f>
        <v>25</v>
      </c>
      <c r="Y27" s="2">
        <f t="shared" ref="Y27" si="76">X27/V27</f>
        <v>0.78125</v>
      </c>
    </row>
    <row r="28" spans="1:25" x14ac:dyDescent="0.2">
      <c r="A28" s="10" t="s">
        <v>82</v>
      </c>
      <c r="B28" s="1">
        <v>1</v>
      </c>
      <c r="C28" s="1"/>
      <c r="D28" s="1">
        <v>13</v>
      </c>
      <c r="E28" s="1">
        <v>2</v>
      </c>
      <c r="F28" s="1">
        <v>2</v>
      </c>
      <c r="G28" s="2">
        <f t="shared" si="0"/>
        <v>1</v>
      </c>
      <c r="H28" s="1">
        <v>3</v>
      </c>
      <c r="I28" s="1">
        <v>6</v>
      </c>
      <c r="J28" s="2">
        <f t="shared" si="1"/>
        <v>0.5</v>
      </c>
      <c r="K28" s="1"/>
      <c r="L28" s="1"/>
      <c r="M28" s="2"/>
      <c r="N28" s="1">
        <v>1</v>
      </c>
      <c r="O28" s="1">
        <v>4</v>
      </c>
      <c r="P28" s="1">
        <f t="shared" si="13"/>
        <v>5</v>
      </c>
      <c r="Q28" s="1">
        <v>3</v>
      </c>
      <c r="R28" s="1"/>
      <c r="S28" s="1">
        <v>1</v>
      </c>
      <c r="T28" s="1">
        <v>1</v>
      </c>
      <c r="U28" s="1"/>
      <c r="V28" s="1">
        <f t="shared" ref="V28" si="77">D28+E28+H28+K28+P28+Q28+R28+S28+U28</f>
        <v>27</v>
      </c>
      <c r="W28" s="1">
        <f t="shared" ref="W28" si="78">F28-E28+I28-H28+L28-K28+T28</f>
        <v>4</v>
      </c>
      <c r="X28" s="1">
        <f t="shared" ref="X28" si="79">V28-W28</f>
        <v>23</v>
      </c>
      <c r="Y28" s="2">
        <f t="shared" ref="Y28" si="80">X28/V28</f>
        <v>0.85185185185185186</v>
      </c>
    </row>
    <row r="29" spans="1:25" x14ac:dyDescent="0.2">
      <c r="A29" s="4"/>
      <c r="B29" s="4"/>
      <c r="C29" s="4"/>
      <c r="D29" s="4"/>
      <c r="E29" s="4"/>
      <c r="F29" s="4"/>
      <c r="G29" s="13"/>
      <c r="H29" s="4"/>
      <c r="I29" s="4"/>
      <c r="J29" s="13"/>
      <c r="K29" s="4"/>
      <c r="L29" s="4"/>
      <c r="M29" s="13"/>
      <c r="N29" s="4"/>
      <c r="O29" s="4"/>
      <c r="P29" s="4"/>
      <c r="Q29" s="4"/>
      <c r="R29" s="4"/>
      <c r="S29" s="4"/>
      <c r="T29" s="4"/>
      <c r="U29" s="4"/>
      <c r="V29" s="6"/>
      <c r="W29" s="6"/>
      <c r="X29" s="6"/>
      <c r="Y29" s="6"/>
    </row>
    <row r="30" spans="1:25" x14ac:dyDescent="0.2">
      <c r="A30" s="1" t="s">
        <v>27</v>
      </c>
      <c r="B30" s="1">
        <f>SUM(B5:B29)</f>
        <v>24</v>
      </c>
      <c r="C30" s="15">
        <f>AVERAGE(D5:D29)</f>
        <v>13.291666666666666</v>
      </c>
      <c r="D30" s="1">
        <f>SUM(D5:D29)</f>
        <v>319</v>
      </c>
      <c r="E30" s="1">
        <f t="shared" ref="E30:F30" si="81">SUM(E5:E29)</f>
        <v>44</v>
      </c>
      <c r="F30" s="1">
        <f t="shared" si="81"/>
        <v>96</v>
      </c>
      <c r="G30" s="2">
        <f>E30/F30</f>
        <v>0.45833333333333331</v>
      </c>
      <c r="H30" s="1">
        <f>SUM(H5:H29)</f>
        <v>67</v>
      </c>
      <c r="I30" s="1">
        <f>SUM(I5:I29)</f>
        <v>180</v>
      </c>
      <c r="J30" s="2">
        <f>H30/I30</f>
        <v>0.37222222222222223</v>
      </c>
      <c r="K30" s="1">
        <f t="shared" ref="K30:X30" si="82">SUM(K5:K29)</f>
        <v>28</v>
      </c>
      <c r="L30" s="1">
        <f t="shared" si="82"/>
        <v>31</v>
      </c>
      <c r="M30" s="2">
        <f>K30/L30</f>
        <v>0.90322580645161288</v>
      </c>
      <c r="N30" s="1">
        <f t="shared" si="82"/>
        <v>28</v>
      </c>
      <c r="O30" s="1">
        <f t="shared" si="82"/>
        <v>93</v>
      </c>
      <c r="P30" s="1">
        <f t="shared" si="82"/>
        <v>121</v>
      </c>
      <c r="Q30" s="1">
        <f t="shared" si="82"/>
        <v>107</v>
      </c>
      <c r="R30" s="1">
        <f t="shared" si="82"/>
        <v>8</v>
      </c>
      <c r="S30" s="1">
        <f t="shared" si="82"/>
        <v>47</v>
      </c>
      <c r="T30" s="1">
        <f t="shared" si="82"/>
        <v>61</v>
      </c>
      <c r="U30" s="1">
        <f t="shared" si="82"/>
        <v>1</v>
      </c>
      <c r="V30" s="1">
        <f t="shared" si="82"/>
        <v>742</v>
      </c>
      <c r="W30" s="1">
        <f t="shared" si="82"/>
        <v>229</v>
      </c>
      <c r="X30" s="1">
        <f t="shared" si="82"/>
        <v>513</v>
      </c>
      <c r="Y30" s="2">
        <f>X30/V30</f>
        <v>0.69137466307277629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58255-8968-CD4E-B1AC-C8CC1AA3B7FB}">
  <dimension ref="A1:Y25"/>
  <sheetViews>
    <sheetView workbookViewId="0">
      <selection activeCell="A22" sqref="A22"/>
    </sheetView>
  </sheetViews>
  <sheetFormatPr baseColWidth="10" defaultRowHeight="16" x14ac:dyDescent="0.2"/>
  <cols>
    <col min="1" max="1" width="21.1640625" style="1" bestFit="1" customWidth="1"/>
    <col min="2" max="2" width="3.6640625" style="1" customWidth="1"/>
    <col min="3" max="3" width="7.5" style="1" bestFit="1" customWidth="1"/>
    <col min="4" max="5" width="6.1640625" style="1" bestFit="1" customWidth="1"/>
    <col min="6" max="6" width="5.6640625" style="1" bestFit="1" customWidth="1"/>
    <col min="7" max="7" width="7.1640625" style="2" bestFit="1" customWidth="1"/>
    <col min="8" max="8" width="6.1640625" style="1" bestFit="1" customWidth="1"/>
    <col min="9" max="9" width="5.6640625" style="1" bestFit="1" customWidth="1"/>
    <col min="10" max="10" width="6.1640625" style="2" bestFit="1" customWidth="1"/>
    <col min="11" max="11" width="4.83203125" style="1" bestFit="1" customWidth="1"/>
    <col min="12" max="12" width="4.33203125" style="1" bestFit="1" customWidth="1"/>
    <col min="13" max="13" width="7.1640625" style="2" bestFit="1" customWidth="1"/>
    <col min="14" max="14" width="3.83203125" style="1" bestFit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bestFit="1" customWidth="1"/>
    <col min="23" max="23" width="6.1640625" bestFit="1" customWidth="1"/>
    <col min="24" max="24" width="5.33203125" bestFit="1" customWidth="1"/>
  </cols>
  <sheetData>
    <row r="1" spans="1:25" x14ac:dyDescent="0.2">
      <c r="A1" s="1" t="s">
        <v>26</v>
      </c>
      <c r="V1" s="1" t="s">
        <v>49</v>
      </c>
      <c r="W1" s="1" t="s">
        <v>50</v>
      </c>
      <c r="X1" s="1"/>
      <c r="Y1" s="1" t="s">
        <v>52</v>
      </c>
    </row>
    <row r="2" spans="1:25" x14ac:dyDescent="0.2">
      <c r="A2" s="1" t="s">
        <v>29</v>
      </c>
      <c r="B2" s="1" t="s">
        <v>4</v>
      </c>
      <c r="C2" s="1" t="s">
        <v>5</v>
      </c>
      <c r="D2" s="1" t="s">
        <v>6</v>
      </c>
      <c r="E2" s="1" t="s">
        <v>30</v>
      </c>
      <c r="F2" s="1" t="s">
        <v>31</v>
      </c>
      <c r="G2" s="2" t="s">
        <v>9</v>
      </c>
      <c r="H2" s="1" t="s">
        <v>32</v>
      </c>
      <c r="I2" s="1" t="s">
        <v>33</v>
      </c>
      <c r="J2" s="2" t="s">
        <v>10</v>
      </c>
      <c r="K2" s="1" t="s">
        <v>11</v>
      </c>
      <c r="L2" s="1" t="s">
        <v>12</v>
      </c>
      <c r="M2" s="2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48</v>
      </c>
      <c r="W2" s="1" t="s">
        <v>48</v>
      </c>
      <c r="X2" s="1" t="s">
        <v>51</v>
      </c>
      <c r="Y2" s="1" t="s">
        <v>53</v>
      </c>
    </row>
    <row r="3" spans="1:25" x14ac:dyDescent="0.2">
      <c r="A3" s="11" t="s">
        <v>39</v>
      </c>
      <c r="B3" s="1">
        <v>1</v>
      </c>
      <c r="D3" s="1">
        <v>5</v>
      </c>
      <c r="E3" s="1">
        <v>1</v>
      </c>
      <c r="F3" s="1">
        <v>2</v>
      </c>
      <c r="G3" s="2">
        <f t="shared" ref="G3:G5" si="0">E3/F3</f>
        <v>0.5</v>
      </c>
      <c r="H3" s="1">
        <v>1</v>
      </c>
      <c r="I3" s="1">
        <v>4</v>
      </c>
      <c r="J3" s="2">
        <f t="shared" ref="J3:J22" si="1">H3/I3</f>
        <v>0.25</v>
      </c>
      <c r="N3" s="1">
        <v>3</v>
      </c>
      <c r="O3" s="1">
        <v>7</v>
      </c>
      <c r="P3" s="1">
        <f t="shared" ref="P3:P23" si="2">N3+O3</f>
        <v>10</v>
      </c>
      <c r="Q3" s="1">
        <v>4</v>
      </c>
      <c r="S3" s="1">
        <v>2</v>
      </c>
      <c r="T3" s="1">
        <v>3</v>
      </c>
      <c r="V3" s="1">
        <f t="shared" ref="V3:V6" si="3">D3+E3+H3+K3+P3+Q3+R3+S3+U3</f>
        <v>23</v>
      </c>
      <c r="W3" s="1">
        <f t="shared" ref="W3:W6" si="4">F3-E3+I3-H3+L3-K3+T3</f>
        <v>7</v>
      </c>
      <c r="X3" s="1">
        <f t="shared" ref="X3:X6" si="5">V3-W3</f>
        <v>16</v>
      </c>
      <c r="Y3" s="2">
        <f t="shared" ref="Y3:Y8" si="6">X3/V3</f>
        <v>0.69565217391304346</v>
      </c>
    </row>
    <row r="4" spans="1:25" x14ac:dyDescent="0.2">
      <c r="A4" s="11" t="s">
        <v>54</v>
      </c>
      <c r="B4" s="1">
        <v>1</v>
      </c>
      <c r="D4" s="1">
        <v>9</v>
      </c>
      <c r="E4" s="1">
        <v>2</v>
      </c>
      <c r="F4" s="1">
        <v>6</v>
      </c>
      <c r="G4" s="2">
        <f t="shared" si="0"/>
        <v>0.33333333333333331</v>
      </c>
      <c r="H4" s="1">
        <v>1</v>
      </c>
      <c r="I4" s="1">
        <v>2</v>
      </c>
      <c r="J4" s="2">
        <f t="shared" si="1"/>
        <v>0.5</v>
      </c>
      <c r="K4" s="1">
        <v>2</v>
      </c>
      <c r="L4" s="1">
        <v>3</v>
      </c>
      <c r="M4" s="2">
        <f>K4/L4</f>
        <v>0.66666666666666663</v>
      </c>
      <c r="O4" s="1">
        <v>7</v>
      </c>
      <c r="P4" s="1">
        <f t="shared" si="2"/>
        <v>7</v>
      </c>
      <c r="Q4" s="1">
        <v>7</v>
      </c>
      <c r="S4" s="1">
        <v>1</v>
      </c>
      <c r="T4" s="1">
        <v>7</v>
      </c>
      <c r="V4" s="1">
        <f t="shared" si="3"/>
        <v>29</v>
      </c>
      <c r="W4" s="1">
        <f t="shared" si="4"/>
        <v>13</v>
      </c>
      <c r="X4" s="1">
        <f t="shared" si="5"/>
        <v>16</v>
      </c>
      <c r="Y4" s="2">
        <f t="shared" si="6"/>
        <v>0.55172413793103448</v>
      </c>
    </row>
    <row r="5" spans="1:25" x14ac:dyDescent="0.2">
      <c r="A5" s="12" t="s">
        <v>55</v>
      </c>
      <c r="B5" s="1">
        <v>1</v>
      </c>
      <c r="D5" s="1">
        <v>7</v>
      </c>
      <c r="E5" s="1">
        <v>2</v>
      </c>
      <c r="F5" s="1">
        <v>5</v>
      </c>
      <c r="G5" s="2">
        <f t="shared" si="0"/>
        <v>0.4</v>
      </c>
      <c r="H5" s="1">
        <v>1</v>
      </c>
      <c r="I5" s="1">
        <v>4</v>
      </c>
      <c r="J5" s="2">
        <f t="shared" si="1"/>
        <v>0.25</v>
      </c>
      <c r="N5" s="1">
        <v>1</v>
      </c>
      <c r="O5" s="1">
        <v>2</v>
      </c>
      <c r="P5" s="1">
        <f t="shared" si="2"/>
        <v>3</v>
      </c>
      <c r="Q5" s="1">
        <v>6</v>
      </c>
      <c r="S5" s="1">
        <v>2</v>
      </c>
      <c r="T5" s="1">
        <v>5</v>
      </c>
      <c r="V5" s="1">
        <f t="shared" si="3"/>
        <v>21</v>
      </c>
      <c r="W5" s="1">
        <f t="shared" si="4"/>
        <v>11</v>
      </c>
      <c r="X5" s="1">
        <f t="shared" si="5"/>
        <v>10</v>
      </c>
      <c r="Y5" s="2">
        <f t="shared" si="6"/>
        <v>0.47619047619047616</v>
      </c>
    </row>
    <row r="6" spans="1:25" x14ac:dyDescent="0.2">
      <c r="A6" s="1" t="s">
        <v>60</v>
      </c>
      <c r="B6" s="1">
        <v>1</v>
      </c>
      <c r="D6" s="1">
        <v>3</v>
      </c>
      <c r="H6" s="1">
        <v>1</v>
      </c>
      <c r="I6" s="1">
        <v>3</v>
      </c>
      <c r="J6" s="2">
        <f t="shared" si="1"/>
        <v>0.33333333333333331</v>
      </c>
      <c r="O6" s="1">
        <v>3</v>
      </c>
      <c r="P6" s="1">
        <f t="shared" si="2"/>
        <v>3</v>
      </c>
      <c r="Q6" s="1">
        <v>2</v>
      </c>
      <c r="T6" s="1">
        <v>3</v>
      </c>
      <c r="V6" s="1">
        <f t="shared" si="3"/>
        <v>9</v>
      </c>
      <c r="W6" s="1">
        <f t="shared" si="4"/>
        <v>5</v>
      </c>
      <c r="X6" s="1">
        <f t="shared" si="5"/>
        <v>4</v>
      </c>
      <c r="Y6" s="2">
        <f t="shared" si="6"/>
        <v>0.44444444444444442</v>
      </c>
    </row>
    <row r="7" spans="1:25" x14ac:dyDescent="0.2">
      <c r="A7" s="11" t="s">
        <v>63</v>
      </c>
      <c r="B7" s="1">
        <v>1</v>
      </c>
      <c r="D7" s="1">
        <v>7</v>
      </c>
      <c r="E7" s="1">
        <v>1</v>
      </c>
      <c r="F7" s="1">
        <v>1</v>
      </c>
      <c r="G7" s="2">
        <f>E7/F7</f>
        <v>1</v>
      </c>
      <c r="H7" s="1">
        <v>1</v>
      </c>
      <c r="I7" s="1">
        <v>5</v>
      </c>
      <c r="J7" s="2">
        <f t="shared" si="1"/>
        <v>0.2</v>
      </c>
      <c r="K7" s="1">
        <v>2</v>
      </c>
      <c r="L7" s="1">
        <v>2</v>
      </c>
      <c r="M7" s="2">
        <f>K7/L7</f>
        <v>1</v>
      </c>
      <c r="N7" s="1">
        <v>4</v>
      </c>
      <c r="O7" s="1">
        <v>7</v>
      </c>
      <c r="P7" s="1">
        <f t="shared" si="2"/>
        <v>11</v>
      </c>
      <c r="Q7" s="1">
        <v>10</v>
      </c>
      <c r="R7" s="1">
        <v>1</v>
      </c>
      <c r="S7" s="1">
        <v>7</v>
      </c>
      <c r="T7" s="1">
        <v>0</v>
      </c>
      <c r="V7" s="1">
        <f t="shared" ref="V7:V8" si="7">D7+E7+H7+K7+P7+Q7+R7+S7+U7</f>
        <v>40</v>
      </c>
      <c r="W7" s="1">
        <f t="shared" ref="W7:W8" si="8">F7-E7+I7-H7+L7-K7+T7</f>
        <v>4</v>
      </c>
      <c r="X7" s="1">
        <f t="shared" ref="X7:X8" si="9">V7-W7</f>
        <v>36</v>
      </c>
      <c r="Y7" s="2">
        <f t="shared" si="6"/>
        <v>0.9</v>
      </c>
    </row>
    <row r="8" spans="1:25" x14ac:dyDescent="0.2">
      <c r="A8" s="10" t="s">
        <v>64</v>
      </c>
      <c r="B8" s="1">
        <v>1</v>
      </c>
      <c r="D8" s="1">
        <v>9</v>
      </c>
      <c r="E8" s="1">
        <v>4</v>
      </c>
      <c r="F8" s="1">
        <v>7</v>
      </c>
      <c r="G8" s="2">
        <f>E8/F8</f>
        <v>0.5714285714285714</v>
      </c>
      <c r="H8" s="1">
        <v>0</v>
      </c>
      <c r="I8" s="1">
        <v>6</v>
      </c>
      <c r="J8" s="2">
        <f t="shared" si="1"/>
        <v>0</v>
      </c>
      <c r="K8" s="1">
        <v>1</v>
      </c>
      <c r="L8" s="1">
        <v>1</v>
      </c>
      <c r="N8" s="1">
        <v>3</v>
      </c>
      <c r="O8" s="1">
        <v>7</v>
      </c>
      <c r="P8" s="1">
        <f t="shared" si="2"/>
        <v>10</v>
      </c>
      <c r="Q8" s="1">
        <v>6</v>
      </c>
      <c r="R8" s="1">
        <v>1</v>
      </c>
      <c r="S8" s="1">
        <v>5</v>
      </c>
      <c r="T8" s="1">
        <v>2</v>
      </c>
      <c r="V8" s="1">
        <f t="shared" si="7"/>
        <v>36</v>
      </c>
      <c r="W8" s="1">
        <f t="shared" si="8"/>
        <v>11</v>
      </c>
      <c r="X8" s="1">
        <f t="shared" si="9"/>
        <v>25</v>
      </c>
      <c r="Y8" s="2">
        <f t="shared" si="6"/>
        <v>0.69444444444444442</v>
      </c>
    </row>
    <row r="9" spans="1:25" x14ac:dyDescent="0.2">
      <c r="A9" s="11" t="s">
        <v>65</v>
      </c>
      <c r="B9" s="1">
        <v>1</v>
      </c>
      <c r="D9" s="1">
        <v>2</v>
      </c>
      <c r="E9" s="1">
        <v>1</v>
      </c>
      <c r="F9" s="1">
        <v>2</v>
      </c>
      <c r="G9" s="2">
        <f>E9/F9</f>
        <v>0.5</v>
      </c>
      <c r="H9" s="1">
        <v>0</v>
      </c>
      <c r="I9" s="1">
        <v>4</v>
      </c>
      <c r="J9" s="2">
        <f t="shared" si="1"/>
        <v>0</v>
      </c>
      <c r="N9" s="1">
        <v>3</v>
      </c>
      <c r="O9" s="1">
        <v>4</v>
      </c>
      <c r="P9" s="1">
        <f t="shared" si="2"/>
        <v>7</v>
      </c>
      <c r="Q9" s="1">
        <v>2</v>
      </c>
      <c r="S9" s="1">
        <v>1</v>
      </c>
      <c r="T9" s="1">
        <v>2</v>
      </c>
      <c r="V9" s="1">
        <f t="shared" ref="V9" si="10">D9+E9+H9+K9+P9+Q9+R9+S9+U9</f>
        <v>13</v>
      </c>
      <c r="W9" s="1">
        <f t="shared" ref="W9" si="11">F9-E9+I9-H9+L9-K9+T9</f>
        <v>7</v>
      </c>
      <c r="X9" s="1">
        <f t="shared" ref="X9" si="12">V9-W9</f>
        <v>6</v>
      </c>
      <c r="Y9" s="2">
        <f t="shared" ref="Y9" si="13">X9/V9</f>
        <v>0.46153846153846156</v>
      </c>
    </row>
    <row r="10" spans="1:25" x14ac:dyDescent="0.2">
      <c r="A10" s="10" t="s">
        <v>67</v>
      </c>
      <c r="B10" s="1">
        <v>1</v>
      </c>
      <c r="D10" s="1">
        <v>11</v>
      </c>
      <c r="H10" s="1">
        <v>3</v>
      </c>
      <c r="I10" s="1">
        <v>5</v>
      </c>
      <c r="J10" s="2">
        <f t="shared" si="1"/>
        <v>0.6</v>
      </c>
      <c r="K10" s="1">
        <v>2</v>
      </c>
      <c r="L10" s="1">
        <v>2</v>
      </c>
      <c r="O10" s="1">
        <v>2</v>
      </c>
      <c r="P10" s="1">
        <f t="shared" si="2"/>
        <v>2</v>
      </c>
      <c r="Q10" s="1">
        <v>2</v>
      </c>
      <c r="S10" s="1">
        <v>2</v>
      </c>
      <c r="T10" s="1">
        <v>2</v>
      </c>
      <c r="V10" s="1">
        <f t="shared" ref="V10" si="14">D10+E10+H10+K10+P10+Q10+R10+S10+U10</f>
        <v>22</v>
      </c>
      <c r="W10" s="1">
        <f t="shared" ref="W10" si="15">F10-E10+I10-H10+L10-K10+T10</f>
        <v>4</v>
      </c>
      <c r="X10" s="1">
        <f t="shared" ref="X10" si="16">V10-W10</f>
        <v>18</v>
      </c>
      <c r="Y10" s="2">
        <f t="shared" ref="Y10" si="17">X10/V10</f>
        <v>0.81818181818181823</v>
      </c>
    </row>
    <row r="11" spans="1:25" x14ac:dyDescent="0.2">
      <c r="A11" s="11" t="s">
        <v>71</v>
      </c>
      <c r="B11" s="1">
        <v>1</v>
      </c>
      <c r="D11" s="1">
        <v>7</v>
      </c>
      <c r="E11" s="1">
        <v>3</v>
      </c>
      <c r="F11" s="1">
        <v>4</v>
      </c>
      <c r="G11" s="2">
        <f>E11/F11</f>
        <v>0.75</v>
      </c>
      <c r="H11" s="1">
        <v>1</v>
      </c>
      <c r="I11" s="1">
        <v>3</v>
      </c>
      <c r="J11" s="2">
        <f t="shared" si="1"/>
        <v>0.33333333333333331</v>
      </c>
      <c r="K11" s="1">
        <v>0</v>
      </c>
      <c r="L11" s="1">
        <v>1</v>
      </c>
      <c r="N11" s="1">
        <v>0</v>
      </c>
      <c r="O11" s="1">
        <v>3</v>
      </c>
      <c r="P11" s="1">
        <f t="shared" si="2"/>
        <v>3</v>
      </c>
      <c r="Q11" s="1">
        <v>5</v>
      </c>
      <c r="S11" s="1">
        <v>1</v>
      </c>
      <c r="T11" s="1">
        <v>2</v>
      </c>
      <c r="V11" s="1">
        <f t="shared" ref="V11" si="18">D11+E11+H11+K11+P11+Q11+R11+S11+U11</f>
        <v>20</v>
      </c>
      <c r="W11" s="1">
        <f t="shared" ref="W11" si="19">F11-E11+I11-H11+L11-K11+T11</f>
        <v>6</v>
      </c>
      <c r="X11" s="1">
        <f t="shared" ref="X11" si="20">V11-W11</f>
        <v>14</v>
      </c>
      <c r="Y11" s="2">
        <f t="shared" ref="Y11" si="21">X11/V11</f>
        <v>0.7</v>
      </c>
    </row>
    <row r="12" spans="1:25" x14ac:dyDescent="0.2">
      <c r="A12" s="10" t="s">
        <v>55</v>
      </c>
      <c r="B12" s="1">
        <v>1</v>
      </c>
      <c r="D12" s="1">
        <v>6</v>
      </c>
      <c r="H12" s="1">
        <v>2</v>
      </c>
      <c r="I12" s="1">
        <v>3</v>
      </c>
      <c r="J12" s="2">
        <f t="shared" si="1"/>
        <v>0.66666666666666663</v>
      </c>
      <c r="N12" s="1">
        <v>1</v>
      </c>
      <c r="O12" s="1">
        <v>3</v>
      </c>
      <c r="P12" s="1">
        <f t="shared" si="2"/>
        <v>4</v>
      </c>
      <c r="Q12" s="1">
        <v>2</v>
      </c>
      <c r="S12" s="1">
        <v>2</v>
      </c>
      <c r="T12" s="1">
        <v>2</v>
      </c>
      <c r="V12" s="1">
        <f t="shared" ref="V12" si="22">D12+E12+H12+K12+P12+Q12+R12+S12+U12</f>
        <v>16</v>
      </c>
      <c r="W12" s="1">
        <f t="shared" ref="W12" si="23">F12-E12+I12-H12+L12-K12+T12</f>
        <v>3</v>
      </c>
      <c r="X12" s="1">
        <f t="shared" ref="X12" si="24">V12-W12</f>
        <v>13</v>
      </c>
      <c r="Y12" s="2">
        <f t="shared" ref="Y12" si="25">X12/V12</f>
        <v>0.8125</v>
      </c>
    </row>
    <row r="13" spans="1:25" x14ac:dyDescent="0.2">
      <c r="A13" s="10" t="s">
        <v>72</v>
      </c>
      <c r="B13" s="1">
        <v>1</v>
      </c>
      <c r="D13" s="1">
        <v>10</v>
      </c>
      <c r="E13" s="1">
        <v>1</v>
      </c>
      <c r="F13" s="1">
        <v>2</v>
      </c>
      <c r="G13" s="2">
        <f>E13/F13</f>
        <v>0.5</v>
      </c>
      <c r="H13" s="1">
        <v>2</v>
      </c>
      <c r="I13" s="1">
        <v>7</v>
      </c>
      <c r="J13" s="2">
        <f t="shared" si="1"/>
        <v>0.2857142857142857</v>
      </c>
      <c r="K13" s="1">
        <v>2</v>
      </c>
      <c r="L13" s="1">
        <v>2</v>
      </c>
      <c r="M13" s="2">
        <f>K13/L13</f>
        <v>1</v>
      </c>
      <c r="N13" s="1">
        <v>2</v>
      </c>
      <c r="O13" s="1">
        <v>5</v>
      </c>
      <c r="P13" s="1">
        <f t="shared" si="2"/>
        <v>7</v>
      </c>
      <c r="Q13" s="1">
        <v>3</v>
      </c>
      <c r="S13" s="1">
        <v>1</v>
      </c>
      <c r="T13" s="1">
        <v>1</v>
      </c>
      <c r="V13" s="1">
        <f t="shared" ref="V13" si="26">D13+E13+H13+K13+P13+Q13+R13+S13+U13</f>
        <v>26</v>
      </c>
      <c r="W13" s="1">
        <f t="shared" ref="W13" si="27">F13-E13+I13-H13+L13-K13+T13</f>
        <v>7</v>
      </c>
      <c r="X13" s="1">
        <f t="shared" ref="X13" si="28">V13-W13</f>
        <v>19</v>
      </c>
      <c r="Y13" s="2">
        <f t="shared" ref="Y13" si="29">X13/V13</f>
        <v>0.73076923076923073</v>
      </c>
    </row>
    <row r="14" spans="1:25" x14ac:dyDescent="0.2">
      <c r="A14" s="10" t="s">
        <v>64</v>
      </c>
      <c r="B14" s="1">
        <v>1</v>
      </c>
      <c r="D14" s="1">
        <v>5</v>
      </c>
      <c r="E14" s="1">
        <v>1</v>
      </c>
      <c r="F14" s="1">
        <v>2</v>
      </c>
      <c r="G14" s="2">
        <f>E14/F14</f>
        <v>0.5</v>
      </c>
      <c r="H14" s="1">
        <v>1</v>
      </c>
      <c r="I14" s="1">
        <v>3</v>
      </c>
      <c r="J14" s="2">
        <f t="shared" si="1"/>
        <v>0.33333333333333331</v>
      </c>
      <c r="O14" s="1">
        <v>7</v>
      </c>
      <c r="P14" s="1">
        <f t="shared" si="2"/>
        <v>7</v>
      </c>
      <c r="V14" s="1">
        <f t="shared" ref="V14:V15" si="30">D14+E14+H14+K14+P14+Q14+R14+S14+U14</f>
        <v>14</v>
      </c>
      <c r="W14" s="1">
        <f t="shared" ref="W14:W15" si="31">F14-E14+I14-H14+L14-K14+T14</f>
        <v>3</v>
      </c>
      <c r="X14" s="1">
        <f t="shared" ref="X14:X15" si="32">V14-W14</f>
        <v>11</v>
      </c>
      <c r="Y14" s="2">
        <f t="shared" ref="Y14:Y15" si="33">X14/V14</f>
        <v>0.7857142857142857</v>
      </c>
    </row>
    <row r="15" spans="1:25" x14ac:dyDescent="0.2">
      <c r="A15" s="10" t="s">
        <v>75</v>
      </c>
      <c r="B15" s="1">
        <v>1</v>
      </c>
      <c r="D15" s="1">
        <v>10</v>
      </c>
      <c r="E15" s="1">
        <v>2</v>
      </c>
      <c r="F15" s="1">
        <v>5</v>
      </c>
      <c r="G15" s="2">
        <f>E15/F15</f>
        <v>0.4</v>
      </c>
      <c r="H15" s="1">
        <v>2</v>
      </c>
      <c r="I15" s="1">
        <v>5</v>
      </c>
      <c r="J15" s="2">
        <f t="shared" si="1"/>
        <v>0.4</v>
      </c>
      <c r="N15" s="1">
        <v>3</v>
      </c>
      <c r="O15" s="1">
        <v>5</v>
      </c>
      <c r="P15" s="1">
        <f t="shared" si="2"/>
        <v>8</v>
      </c>
      <c r="Q15" s="1">
        <v>5</v>
      </c>
      <c r="R15" s="1">
        <v>1</v>
      </c>
      <c r="S15" s="1">
        <v>2</v>
      </c>
      <c r="T15" s="1">
        <v>4</v>
      </c>
      <c r="V15" s="1">
        <f t="shared" si="30"/>
        <v>30</v>
      </c>
      <c r="W15" s="1">
        <f t="shared" si="31"/>
        <v>10</v>
      </c>
      <c r="X15" s="1">
        <f t="shared" si="32"/>
        <v>20</v>
      </c>
      <c r="Y15" s="2">
        <f t="shared" si="33"/>
        <v>0.66666666666666663</v>
      </c>
    </row>
    <row r="16" spans="1:25" x14ac:dyDescent="0.2">
      <c r="A16" s="10" t="s">
        <v>76</v>
      </c>
      <c r="B16" s="1">
        <v>1</v>
      </c>
      <c r="D16" s="1">
        <v>17</v>
      </c>
      <c r="E16" s="1">
        <v>4</v>
      </c>
      <c r="F16" s="1">
        <v>5</v>
      </c>
      <c r="G16" s="2">
        <f>E16/F16</f>
        <v>0.8</v>
      </c>
      <c r="H16" s="1">
        <v>2</v>
      </c>
      <c r="I16" s="1">
        <v>6</v>
      </c>
      <c r="J16" s="2">
        <f t="shared" si="1"/>
        <v>0.33333333333333331</v>
      </c>
      <c r="K16" s="1">
        <v>3</v>
      </c>
      <c r="L16" s="1">
        <v>4</v>
      </c>
      <c r="M16" s="2">
        <f>K16/L16</f>
        <v>0.75</v>
      </c>
      <c r="N16" s="1">
        <v>4</v>
      </c>
      <c r="O16" s="1">
        <v>8</v>
      </c>
      <c r="P16" s="1">
        <f t="shared" si="2"/>
        <v>12</v>
      </c>
      <c r="Q16" s="1">
        <v>2</v>
      </c>
      <c r="R16" s="1">
        <v>1</v>
      </c>
      <c r="S16" s="1">
        <v>3</v>
      </c>
      <c r="T16" s="1">
        <v>2</v>
      </c>
      <c r="V16" s="1">
        <f t="shared" ref="V16" si="34">D16+E16+H16+K16+P16+Q16+R16+S16+U16</f>
        <v>44</v>
      </c>
      <c r="W16" s="1">
        <f t="shared" ref="W16" si="35">F16-E16+I16-H16+L16-K16+T16</f>
        <v>8</v>
      </c>
      <c r="X16" s="1">
        <f t="shared" ref="X16" si="36">V16-W16</f>
        <v>36</v>
      </c>
      <c r="Y16" s="2">
        <f t="shared" ref="Y16" si="37">X16/V16</f>
        <v>0.81818181818181823</v>
      </c>
    </row>
    <row r="17" spans="1:25" x14ac:dyDescent="0.2">
      <c r="A17" s="11" t="s">
        <v>79</v>
      </c>
      <c r="B17" s="1">
        <v>1</v>
      </c>
      <c r="D17" s="1">
        <v>23</v>
      </c>
      <c r="E17" s="1">
        <v>7</v>
      </c>
      <c r="F17" s="1">
        <v>14</v>
      </c>
      <c r="G17" s="2">
        <f>E17/F17</f>
        <v>0.5</v>
      </c>
      <c r="H17" s="1">
        <v>3</v>
      </c>
      <c r="I17" s="1">
        <v>6</v>
      </c>
      <c r="J17" s="2">
        <f t="shared" si="1"/>
        <v>0.5</v>
      </c>
      <c r="N17" s="1">
        <v>2</v>
      </c>
      <c r="O17" s="1">
        <v>9</v>
      </c>
      <c r="P17" s="1">
        <f t="shared" si="2"/>
        <v>11</v>
      </c>
      <c r="Q17" s="1">
        <v>5</v>
      </c>
      <c r="S17" s="1">
        <v>3</v>
      </c>
      <c r="T17" s="1">
        <v>2</v>
      </c>
      <c r="V17" s="1">
        <f t="shared" ref="V17" si="38">D17+E17+H17+K17+P17+Q17+R17+S17+U17</f>
        <v>52</v>
      </c>
      <c r="W17" s="1">
        <f t="shared" ref="W17" si="39">F17-E17+I17-H17+L17-K17+T17</f>
        <v>12</v>
      </c>
      <c r="X17" s="1">
        <f t="shared" ref="X17" si="40">V17-W17</f>
        <v>40</v>
      </c>
      <c r="Y17" s="2">
        <f t="shared" ref="Y17" si="41">X17/V17</f>
        <v>0.76923076923076927</v>
      </c>
    </row>
    <row r="18" spans="1:25" x14ac:dyDescent="0.2">
      <c r="A18" s="10" t="s">
        <v>82</v>
      </c>
      <c r="B18" s="1">
        <v>1</v>
      </c>
      <c r="D18" s="1">
        <v>0</v>
      </c>
      <c r="H18" s="1">
        <v>0</v>
      </c>
      <c r="I18" s="1">
        <v>1</v>
      </c>
      <c r="J18" s="2">
        <f t="shared" si="1"/>
        <v>0</v>
      </c>
      <c r="O18" s="1">
        <v>1</v>
      </c>
      <c r="P18" s="1">
        <f t="shared" si="2"/>
        <v>1</v>
      </c>
      <c r="Q18" s="1">
        <v>1</v>
      </c>
      <c r="S18" s="1">
        <v>1</v>
      </c>
      <c r="V18" s="1">
        <f t="shared" ref="V18" si="42">D18+E18+H18+K18+P18+Q18+R18+S18+U18</f>
        <v>3</v>
      </c>
      <c r="W18" s="1">
        <f t="shared" ref="W18" si="43">F18-E18+I18-H18+L18-K18+T18</f>
        <v>1</v>
      </c>
      <c r="X18" s="1">
        <f t="shared" ref="X18" si="44">V18-W18</f>
        <v>2</v>
      </c>
      <c r="Y18" s="2">
        <f t="shared" ref="Y18" si="45">X18/V18</f>
        <v>0.66666666666666663</v>
      </c>
    </row>
    <row r="19" spans="1:25" x14ac:dyDescent="0.2">
      <c r="A19" s="10" t="s">
        <v>83</v>
      </c>
      <c r="B19" s="1">
        <v>1</v>
      </c>
      <c r="D19" s="1">
        <v>7</v>
      </c>
      <c r="E19" s="1">
        <v>3</v>
      </c>
      <c r="F19" s="1">
        <v>4</v>
      </c>
      <c r="G19" s="2">
        <f>E19/F19</f>
        <v>0.75</v>
      </c>
      <c r="H19" s="1">
        <v>0</v>
      </c>
      <c r="I19" s="1">
        <v>2</v>
      </c>
      <c r="J19" s="2">
        <f t="shared" si="1"/>
        <v>0</v>
      </c>
      <c r="K19" s="1">
        <v>1</v>
      </c>
      <c r="L19" s="1">
        <v>2</v>
      </c>
      <c r="M19" s="2">
        <f>K19/L19</f>
        <v>0.5</v>
      </c>
      <c r="O19" s="1">
        <v>5</v>
      </c>
      <c r="P19" s="1">
        <f t="shared" si="2"/>
        <v>5</v>
      </c>
      <c r="Q19" s="1">
        <v>3</v>
      </c>
      <c r="S19" s="1">
        <v>2</v>
      </c>
      <c r="T19" s="1">
        <v>1</v>
      </c>
      <c r="V19" s="1">
        <f t="shared" ref="V19:V20" si="46">D19+E19+H19+K19+P19+Q19+R19+S19+U19</f>
        <v>21</v>
      </c>
      <c r="W19" s="1">
        <f t="shared" ref="W19:W20" si="47">F19-E19+I19-H19+L19-K19+T19</f>
        <v>5</v>
      </c>
      <c r="X19" s="1">
        <f t="shared" ref="X19:X20" si="48">V19-W19</f>
        <v>16</v>
      </c>
      <c r="Y19" s="2">
        <f t="shared" ref="Y19:Y20" si="49">X19/V19</f>
        <v>0.76190476190476186</v>
      </c>
    </row>
    <row r="20" spans="1:25" x14ac:dyDescent="0.2">
      <c r="A20" t="s">
        <v>55</v>
      </c>
      <c r="B20" s="1">
        <v>1</v>
      </c>
      <c r="D20" s="1">
        <v>17</v>
      </c>
      <c r="E20" s="1">
        <v>1</v>
      </c>
      <c r="F20" s="1">
        <v>3</v>
      </c>
      <c r="G20" s="2">
        <f>E20/F20</f>
        <v>0.33333333333333331</v>
      </c>
      <c r="H20" s="1">
        <v>3</v>
      </c>
      <c r="I20" s="1">
        <v>4</v>
      </c>
      <c r="J20" s="2">
        <f t="shared" si="1"/>
        <v>0.75</v>
      </c>
      <c r="K20" s="1">
        <v>4</v>
      </c>
      <c r="L20" s="1">
        <v>4</v>
      </c>
      <c r="N20" s="1">
        <v>1</v>
      </c>
      <c r="O20" s="1">
        <v>4</v>
      </c>
      <c r="P20" s="1">
        <f t="shared" si="2"/>
        <v>5</v>
      </c>
      <c r="Q20" s="1">
        <v>4</v>
      </c>
      <c r="S20" s="1">
        <v>1</v>
      </c>
      <c r="T20" s="1">
        <v>2</v>
      </c>
      <c r="V20" s="1">
        <f t="shared" si="46"/>
        <v>35</v>
      </c>
      <c r="W20" s="1">
        <f t="shared" si="47"/>
        <v>5</v>
      </c>
      <c r="X20" s="1">
        <f t="shared" si="48"/>
        <v>30</v>
      </c>
      <c r="Y20" s="2">
        <f t="shared" si="49"/>
        <v>0.8571428571428571</v>
      </c>
    </row>
    <row r="21" spans="1:25" x14ac:dyDescent="0.2">
      <c r="A21" s="1" t="s">
        <v>54</v>
      </c>
      <c r="B21" s="1">
        <v>1</v>
      </c>
      <c r="D21" s="1">
        <v>26</v>
      </c>
      <c r="E21" s="1">
        <v>4</v>
      </c>
      <c r="F21" s="1">
        <v>8</v>
      </c>
      <c r="G21" s="2">
        <f>E21/F21</f>
        <v>0.5</v>
      </c>
      <c r="H21" s="1">
        <v>6</v>
      </c>
      <c r="I21" s="1">
        <v>10</v>
      </c>
      <c r="J21" s="2">
        <f t="shared" si="1"/>
        <v>0.6</v>
      </c>
      <c r="N21" s="1">
        <v>4</v>
      </c>
      <c r="O21" s="1">
        <v>10</v>
      </c>
      <c r="P21" s="1">
        <f t="shared" si="2"/>
        <v>14</v>
      </c>
      <c r="Q21" s="1">
        <v>8</v>
      </c>
      <c r="T21" s="1">
        <v>2</v>
      </c>
      <c r="V21" s="1">
        <f t="shared" ref="V21" si="50">D21+E21+H21+K21+P21+Q21+R21+S21+U21</f>
        <v>58</v>
      </c>
      <c r="W21" s="1">
        <f t="shared" ref="W21" si="51">F21-E21+I21-H21+L21-K21+T21</f>
        <v>10</v>
      </c>
      <c r="X21" s="1">
        <f t="shared" ref="X21" si="52">V21-W21</f>
        <v>48</v>
      </c>
      <c r="Y21" s="2">
        <f t="shared" ref="Y21" si="53">X21/V21</f>
        <v>0.82758620689655171</v>
      </c>
    </row>
    <row r="22" spans="1:25" x14ac:dyDescent="0.2">
      <c r="A22" s="21" t="s">
        <v>82</v>
      </c>
      <c r="B22" s="1">
        <v>1</v>
      </c>
      <c r="D22" s="1">
        <v>8</v>
      </c>
      <c r="E22" s="1">
        <v>1</v>
      </c>
      <c r="F22" s="1">
        <v>4</v>
      </c>
      <c r="G22" s="2">
        <f>E22/F22</f>
        <v>0.25</v>
      </c>
      <c r="H22" s="1">
        <v>2</v>
      </c>
      <c r="I22" s="1">
        <v>4</v>
      </c>
      <c r="J22" s="2">
        <f t="shared" si="1"/>
        <v>0.5</v>
      </c>
      <c r="N22" s="1">
        <v>4</v>
      </c>
      <c r="O22" s="1">
        <v>6</v>
      </c>
      <c r="P22" s="1">
        <f t="shared" si="2"/>
        <v>10</v>
      </c>
      <c r="Q22" s="1">
        <v>3</v>
      </c>
      <c r="S22" s="1">
        <v>1</v>
      </c>
      <c r="V22" s="1">
        <f t="shared" ref="V22" si="54">D22+E22+H22+K22+P22+Q22+R22+S22+U22</f>
        <v>25</v>
      </c>
      <c r="W22" s="1">
        <f t="shared" ref="W22" si="55">F22-E22+I22-H22+L22-K22+T22</f>
        <v>5</v>
      </c>
      <c r="X22" s="1">
        <f t="shared" ref="X22" si="56">V22-W22</f>
        <v>20</v>
      </c>
      <c r="Y22" s="2">
        <f t="shared" ref="Y22" si="57">X22/V22</f>
        <v>0.8</v>
      </c>
    </row>
    <row r="23" spans="1:25" x14ac:dyDescent="0.2">
      <c r="P23" s="1">
        <f t="shared" si="2"/>
        <v>0</v>
      </c>
    </row>
    <row r="24" spans="1:25" x14ac:dyDescent="0.2">
      <c r="A24" s="4"/>
      <c r="B24" s="4"/>
      <c r="C24" s="4"/>
      <c r="D24" s="4"/>
      <c r="E24" s="4"/>
      <c r="F24" s="4"/>
      <c r="G24" s="13"/>
      <c r="H24" s="4"/>
      <c r="I24" s="4"/>
      <c r="J24" s="13"/>
      <c r="K24" s="4"/>
      <c r="L24" s="4"/>
      <c r="M24" s="13"/>
      <c r="N24" s="4"/>
      <c r="O24" s="4"/>
      <c r="P24" s="4"/>
      <c r="Q24" s="4"/>
      <c r="R24" s="4"/>
      <c r="S24" s="4"/>
      <c r="T24" s="4"/>
      <c r="U24" s="4"/>
      <c r="V24" s="6"/>
      <c r="W24" s="6"/>
      <c r="X24" s="6"/>
      <c r="Y24" s="6"/>
    </row>
    <row r="25" spans="1:25" x14ac:dyDescent="0.2">
      <c r="A25" s="1" t="s">
        <v>27</v>
      </c>
      <c r="B25" s="1">
        <f>SUM(B2:B24)</f>
        <v>20</v>
      </c>
      <c r="C25" s="15">
        <f>AVERAGE(D2:D24)</f>
        <v>9.4499999999999993</v>
      </c>
      <c r="D25" s="1">
        <f>SUM(D2:D24)</f>
        <v>189</v>
      </c>
      <c r="E25" s="1">
        <f>SUM(E2:E24)</f>
        <v>38</v>
      </c>
      <c r="F25" s="1">
        <f>SUM(F2:F24)</f>
        <v>74</v>
      </c>
      <c r="G25" s="3">
        <f>E25/F25</f>
        <v>0.51351351351351349</v>
      </c>
      <c r="H25" s="1">
        <f>SUM(H2:H24)</f>
        <v>32</v>
      </c>
      <c r="I25" s="1">
        <f>SUM(I2:I24)</f>
        <v>87</v>
      </c>
      <c r="J25" s="3">
        <f>H25/I25</f>
        <v>0.36781609195402298</v>
      </c>
      <c r="K25" s="1">
        <f t="shared" ref="K25:X25" si="58">SUM(K2:K24)</f>
        <v>17</v>
      </c>
      <c r="L25" s="1">
        <f t="shared" si="58"/>
        <v>21</v>
      </c>
      <c r="M25" s="3">
        <f>K25/L25</f>
        <v>0.80952380952380953</v>
      </c>
      <c r="N25" s="1">
        <f t="shared" si="58"/>
        <v>35</v>
      </c>
      <c r="O25" s="1">
        <f t="shared" si="58"/>
        <v>105</v>
      </c>
      <c r="P25" s="1">
        <f t="shared" si="58"/>
        <v>140</v>
      </c>
      <c r="Q25" s="1">
        <f t="shared" si="58"/>
        <v>80</v>
      </c>
      <c r="R25" s="1">
        <f t="shared" si="58"/>
        <v>4</v>
      </c>
      <c r="S25" s="1">
        <f t="shared" si="58"/>
        <v>37</v>
      </c>
      <c r="T25" s="1">
        <f t="shared" si="58"/>
        <v>42</v>
      </c>
      <c r="U25" s="1">
        <f t="shared" si="58"/>
        <v>0</v>
      </c>
      <c r="V25" s="1">
        <f t="shared" si="58"/>
        <v>537</v>
      </c>
      <c r="W25" s="1">
        <f t="shared" si="58"/>
        <v>137</v>
      </c>
      <c r="X25" s="1">
        <f t="shared" si="58"/>
        <v>400</v>
      </c>
      <c r="Y25" s="2">
        <f>X25/V25</f>
        <v>0.74487895716945995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B92DD-81E8-B94C-9DCB-DBB6FA3FBC60}">
  <dimension ref="A1:Y28"/>
  <sheetViews>
    <sheetView workbookViewId="0">
      <pane ySplit="1400" topLeftCell="A5" activePane="bottomLeft"/>
      <selection pane="bottomLeft" activeCell="A25" sqref="A25"/>
    </sheetView>
  </sheetViews>
  <sheetFormatPr baseColWidth="10" defaultRowHeight="16" x14ac:dyDescent="0.2"/>
  <cols>
    <col min="1" max="1" width="21.1640625" bestFit="1" customWidth="1"/>
    <col min="2" max="2" width="4.1640625" customWidth="1"/>
    <col min="3" max="3" width="5.1640625" bestFit="1" customWidth="1"/>
    <col min="4" max="5" width="6.1640625" bestFit="1" customWidth="1"/>
    <col min="6" max="6" width="5.6640625" bestFit="1" customWidth="1"/>
    <col min="7" max="7" width="6.1640625" style="14" bestFit="1" customWidth="1"/>
    <col min="8" max="8" width="6.1640625" bestFit="1" customWidth="1"/>
    <col min="9" max="9" width="5.6640625" bestFit="1" customWidth="1"/>
    <col min="10" max="10" width="6.1640625" style="14" bestFit="1" customWidth="1"/>
    <col min="11" max="11" width="4.83203125" bestFit="1" customWidth="1"/>
    <col min="12" max="12" width="4.33203125" bestFit="1" customWidth="1"/>
    <col min="13" max="13" width="7.1640625" style="14" bestFit="1" customWidth="1"/>
    <col min="14" max="14" width="3.83203125" bestFit="1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" t="s">
        <v>24</v>
      </c>
      <c r="B1" s="1"/>
      <c r="C1" s="1"/>
      <c r="D1" s="1"/>
      <c r="E1" s="1"/>
      <c r="F1" s="1"/>
      <c r="G1" s="2"/>
      <c r="H1" s="1"/>
      <c r="I1" s="1"/>
      <c r="J1" s="2"/>
      <c r="K1" s="1"/>
      <c r="L1" s="1"/>
      <c r="M1" s="2"/>
      <c r="N1" s="1"/>
      <c r="O1" s="1"/>
      <c r="P1" s="1"/>
      <c r="Q1" s="1"/>
      <c r="R1" s="1"/>
      <c r="S1" s="1"/>
      <c r="T1" s="1"/>
      <c r="U1" s="1"/>
    </row>
    <row r="2" spans="1:25" x14ac:dyDescent="0.2">
      <c r="A2" s="1"/>
      <c r="B2" s="1"/>
      <c r="C2" s="1"/>
      <c r="D2" s="1"/>
      <c r="E2" s="1"/>
      <c r="F2" s="1"/>
      <c r="G2" s="2"/>
      <c r="H2" s="1"/>
      <c r="I2" s="1"/>
      <c r="J2" s="2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 t="s">
        <v>49</v>
      </c>
      <c r="W2" s="1" t="s">
        <v>50</v>
      </c>
      <c r="X2" s="1"/>
      <c r="Y2" s="1" t="s">
        <v>52</v>
      </c>
    </row>
    <row r="3" spans="1:25" x14ac:dyDescent="0.2">
      <c r="A3" s="1" t="s">
        <v>29</v>
      </c>
      <c r="B3" s="1" t="s">
        <v>4</v>
      </c>
      <c r="C3" s="1" t="s">
        <v>5</v>
      </c>
      <c r="D3" s="1" t="s">
        <v>6</v>
      </c>
      <c r="E3" s="1" t="s">
        <v>30</v>
      </c>
      <c r="F3" s="1" t="s">
        <v>31</v>
      </c>
      <c r="G3" s="2" t="s">
        <v>9</v>
      </c>
      <c r="H3" s="1" t="s">
        <v>32</v>
      </c>
      <c r="I3" s="1" t="s">
        <v>33</v>
      </c>
      <c r="J3" s="2" t="s">
        <v>10</v>
      </c>
      <c r="K3" s="1" t="s">
        <v>11</v>
      </c>
      <c r="L3" s="1" t="s">
        <v>12</v>
      </c>
      <c r="M3" s="2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48</v>
      </c>
      <c r="W3" s="1" t="s">
        <v>48</v>
      </c>
      <c r="X3" s="1" t="s">
        <v>51</v>
      </c>
      <c r="Y3" s="1" t="s">
        <v>53</v>
      </c>
    </row>
    <row r="4" spans="1:25" x14ac:dyDescent="0.2">
      <c r="A4" s="11" t="s">
        <v>39</v>
      </c>
      <c r="B4" s="1">
        <v>1</v>
      </c>
      <c r="C4" s="1"/>
      <c r="D4" s="1">
        <v>16</v>
      </c>
      <c r="E4" s="1">
        <v>5</v>
      </c>
      <c r="F4" s="1">
        <v>5</v>
      </c>
      <c r="G4" s="2">
        <f t="shared" ref="G4:G24" si="0">E4/F4</f>
        <v>1</v>
      </c>
      <c r="H4" s="1">
        <v>2</v>
      </c>
      <c r="I4" s="1">
        <v>4</v>
      </c>
      <c r="J4" s="2">
        <f t="shared" ref="J4:J24" si="1">H4/I4</f>
        <v>0.5</v>
      </c>
      <c r="K4" s="1"/>
      <c r="L4" s="1"/>
      <c r="M4" s="2"/>
      <c r="N4" s="1">
        <v>1</v>
      </c>
      <c r="O4" s="1">
        <v>11</v>
      </c>
      <c r="P4" s="1">
        <f t="shared" ref="P4" si="2">N4+O4</f>
        <v>12</v>
      </c>
      <c r="Q4" s="1">
        <v>1</v>
      </c>
      <c r="R4" s="1">
        <v>1</v>
      </c>
      <c r="S4" s="1"/>
      <c r="T4" s="1">
        <v>2</v>
      </c>
      <c r="U4" s="1"/>
      <c r="V4" s="1">
        <f t="shared" ref="V4:V8" si="3">D4+E4+H4+K4+P4+Q4+R4+S4+U4</f>
        <v>37</v>
      </c>
      <c r="W4" s="1">
        <f t="shared" ref="W4:W8" si="4">F4-E4+I4-H4+L4-K4+T4</f>
        <v>4</v>
      </c>
      <c r="X4" s="1">
        <f t="shared" ref="X4:X8" si="5">V4-W4</f>
        <v>33</v>
      </c>
      <c r="Y4" s="2">
        <f t="shared" ref="Y4:Y9" si="6">X4/V4</f>
        <v>0.89189189189189189</v>
      </c>
    </row>
    <row r="5" spans="1:25" x14ac:dyDescent="0.2">
      <c r="A5" s="1" t="s">
        <v>54</v>
      </c>
      <c r="B5" s="1">
        <v>1</v>
      </c>
      <c r="C5" s="1"/>
      <c r="D5" s="1">
        <v>19</v>
      </c>
      <c r="E5" s="1">
        <v>3</v>
      </c>
      <c r="F5" s="1">
        <v>3</v>
      </c>
      <c r="G5" s="2">
        <f t="shared" si="0"/>
        <v>1</v>
      </c>
      <c r="H5" s="1">
        <v>3</v>
      </c>
      <c r="I5" s="1">
        <v>4</v>
      </c>
      <c r="J5" s="2">
        <f t="shared" si="1"/>
        <v>0.75</v>
      </c>
      <c r="K5" s="1">
        <v>4</v>
      </c>
      <c r="L5" s="1">
        <v>6</v>
      </c>
      <c r="M5" s="2">
        <f>K5/L5</f>
        <v>0.66666666666666663</v>
      </c>
      <c r="N5" s="1">
        <v>2</v>
      </c>
      <c r="O5" s="1">
        <v>7</v>
      </c>
      <c r="P5" s="1">
        <f t="shared" ref="P5:P26" si="7">N5+O5</f>
        <v>9</v>
      </c>
      <c r="Q5" s="1">
        <v>2</v>
      </c>
      <c r="R5" s="1"/>
      <c r="S5" s="1">
        <v>0</v>
      </c>
      <c r="T5" s="1">
        <v>4</v>
      </c>
      <c r="U5" s="1"/>
      <c r="V5" s="1">
        <f t="shared" si="3"/>
        <v>40</v>
      </c>
      <c r="W5" s="1">
        <f t="shared" si="4"/>
        <v>7</v>
      </c>
      <c r="X5" s="1">
        <f t="shared" si="5"/>
        <v>33</v>
      </c>
      <c r="Y5" s="2">
        <f t="shared" si="6"/>
        <v>0.82499999999999996</v>
      </c>
    </row>
    <row r="6" spans="1:25" x14ac:dyDescent="0.2">
      <c r="A6" s="12" t="s">
        <v>55</v>
      </c>
      <c r="B6" s="1">
        <v>1</v>
      </c>
      <c r="C6" s="1"/>
      <c r="D6" s="1">
        <v>8</v>
      </c>
      <c r="E6" s="1">
        <v>4</v>
      </c>
      <c r="F6" s="1">
        <v>4</v>
      </c>
      <c r="G6" s="2">
        <f t="shared" si="0"/>
        <v>1</v>
      </c>
      <c r="H6" s="1">
        <v>0</v>
      </c>
      <c r="I6" s="1">
        <v>4</v>
      </c>
      <c r="J6" s="2">
        <f t="shared" si="1"/>
        <v>0</v>
      </c>
      <c r="K6" s="1"/>
      <c r="L6" s="1"/>
      <c r="M6" s="2"/>
      <c r="N6" s="1">
        <v>2</v>
      </c>
      <c r="O6" s="1">
        <v>4</v>
      </c>
      <c r="P6" s="1">
        <f t="shared" si="7"/>
        <v>6</v>
      </c>
      <c r="Q6" s="1">
        <v>2</v>
      </c>
      <c r="R6" s="1">
        <v>2</v>
      </c>
      <c r="S6" s="1">
        <v>1</v>
      </c>
      <c r="T6" s="1">
        <v>1</v>
      </c>
      <c r="U6" s="1"/>
      <c r="V6" s="1">
        <f t="shared" si="3"/>
        <v>23</v>
      </c>
      <c r="W6" s="1">
        <f t="shared" si="4"/>
        <v>5</v>
      </c>
      <c r="X6" s="1">
        <f t="shared" si="5"/>
        <v>18</v>
      </c>
      <c r="Y6" s="2">
        <f t="shared" si="6"/>
        <v>0.78260869565217395</v>
      </c>
    </row>
    <row r="7" spans="1:25" x14ac:dyDescent="0.2">
      <c r="A7" s="1" t="s">
        <v>60</v>
      </c>
      <c r="B7" s="1">
        <v>1</v>
      </c>
      <c r="C7" s="1"/>
      <c r="D7" s="1">
        <v>21</v>
      </c>
      <c r="E7" s="1">
        <v>5</v>
      </c>
      <c r="F7" s="1">
        <v>7</v>
      </c>
      <c r="G7" s="2">
        <f t="shared" si="0"/>
        <v>0.7142857142857143</v>
      </c>
      <c r="H7" s="1">
        <v>3</v>
      </c>
      <c r="I7" s="1">
        <v>6</v>
      </c>
      <c r="J7" s="2">
        <f t="shared" si="1"/>
        <v>0.5</v>
      </c>
      <c r="K7" s="1">
        <v>0</v>
      </c>
      <c r="L7" s="1">
        <v>1</v>
      </c>
      <c r="M7" s="2">
        <f>K7/L7</f>
        <v>0</v>
      </c>
      <c r="N7" s="1">
        <v>5</v>
      </c>
      <c r="O7" s="1">
        <v>3</v>
      </c>
      <c r="P7" s="1">
        <f t="shared" si="7"/>
        <v>8</v>
      </c>
      <c r="Q7" s="1">
        <v>1</v>
      </c>
      <c r="R7" s="1">
        <v>4</v>
      </c>
      <c r="S7" s="1"/>
      <c r="T7" s="1">
        <v>1</v>
      </c>
      <c r="U7" s="1"/>
      <c r="V7" s="1">
        <f t="shared" si="3"/>
        <v>42</v>
      </c>
      <c r="W7" s="1">
        <f t="shared" si="4"/>
        <v>7</v>
      </c>
      <c r="X7" s="1">
        <f t="shared" si="5"/>
        <v>35</v>
      </c>
      <c r="Y7" s="2">
        <f t="shared" si="6"/>
        <v>0.83333333333333337</v>
      </c>
    </row>
    <row r="8" spans="1:25" x14ac:dyDescent="0.2">
      <c r="A8" s="11" t="s">
        <v>63</v>
      </c>
      <c r="B8" s="1">
        <v>1</v>
      </c>
      <c r="C8" s="1"/>
      <c r="D8" s="1">
        <v>13</v>
      </c>
      <c r="E8" s="1">
        <v>0</v>
      </c>
      <c r="F8" s="1">
        <v>2</v>
      </c>
      <c r="G8" s="2">
        <f t="shared" si="0"/>
        <v>0</v>
      </c>
      <c r="H8" s="1">
        <v>3</v>
      </c>
      <c r="I8" s="1">
        <v>5</v>
      </c>
      <c r="J8" s="2">
        <f t="shared" si="1"/>
        <v>0.6</v>
      </c>
      <c r="K8" s="1">
        <v>4</v>
      </c>
      <c r="L8" s="1">
        <v>4</v>
      </c>
      <c r="M8" s="2">
        <f>K8/L8</f>
        <v>1</v>
      </c>
      <c r="N8" s="1">
        <v>2</v>
      </c>
      <c r="O8" s="1">
        <v>3</v>
      </c>
      <c r="P8" s="1">
        <f t="shared" si="7"/>
        <v>5</v>
      </c>
      <c r="Q8" s="1">
        <v>4</v>
      </c>
      <c r="R8" s="1">
        <v>1</v>
      </c>
      <c r="S8" s="1">
        <v>1</v>
      </c>
      <c r="T8" s="1">
        <v>2</v>
      </c>
      <c r="U8" s="1"/>
      <c r="V8" s="1">
        <f t="shared" si="3"/>
        <v>31</v>
      </c>
      <c r="W8" s="1">
        <f t="shared" si="4"/>
        <v>6</v>
      </c>
      <c r="X8" s="1">
        <f t="shared" si="5"/>
        <v>25</v>
      </c>
      <c r="Y8" s="2">
        <f t="shared" si="6"/>
        <v>0.80645161290322576</v>
      </c>
    </row>
    <row r="9" spans="1:25" x14ac:dyDescent="0.2">
      <c r="A9" s="10" t="s">
        <v>64</v>
      </c>
      <c r="B9" s="1">
        <v>1</v>
      </c>
      <c r="C9" s="1"/>
      <c r="D9" s="1">
        <v>15</v>
      </c>
      <c r="E9" s="1">
        <v>4</v>
      </c>
      <c r="F9" s="1">
        <v>5</v>
      </c>
      <c r="G9" s="2">
        <f t="shared" si="0"/>
        <v>0.8</v>
      </c>
      <c r="H9" s="1">
        <v>2</v>
      </c>
      <c r="I9" s="1">
        <v>5</v>
      </c>
      <c r="J9" s="2">
        <f t="shared" si="1"/>
        <v>0.4</v>
      </c>
      <c r="K9" s="1">
        <v>1</v>
      </c>
      <c r="L9" s="1">
        <v>1</v>
      </c>
      <c r="M9" s="2">
        <f>K9/L9</f>
        <v>1</v>
      </c>
      <c r="N9" s="1"/>
      <c r="O9" s="1">
        <v>5</v>
      </c>
      <c r="P9" s="1">
        <f t="shared" si="7"/>
        <v>5</v>
      </c>
      <c r="Q9" s="1">
        <v>4</v>
      </c>
      <c r="R9" s="1">
        <v>2</v>
      </c>
      <c r="S9" s="1"/>
      <c r="T9" s="1">
        <v>3</v>
      </c>
      <c r="U9" s="1"/>
      <c r="V9" s="1">
        <f t="shared" ref="V9" si="8">D9+E9+H9+K9+P9+Q9+R9+S9+U9</f>
        <v>33</v>
      </c>
      <c r="W9" s="1">
        <f t="shared" ref="W9" si="9">F9-E9+I9-H9+L9-K9+T9</f>
        <v>7</v>
      </c>
      <c r="X9" s="1">
        <f t="shared" ref="X9" si="10">V9-W9</f>
        <v>26</v>
      </c>
      <c r="Y9" s="2">
        <f t="shared" si="6"/>
        <v>0.78787878787878785</v>
      </c>
    </row>
    <row r="10" spans="1:25" x14ac:dyDescent="0.2">
      <c r="A10" s="11" t="s">
        <v>65</v>
      </c>
      <c r="B10" s="1">
        <v>1</v>
      </c>
      <c r="C10" s="1"/>
      <c r="D10" s="1">
        <v>7</v>
      </c>
      <c r="E10" s="1">
        <v>2</v>
      </c>
      <c r="F10" s="1">
        <v>5</v>
      </c>
      <c r="G10" s="2">
        <f t="shared" si="0"/>
        <v>0.4</v>
      </c>
      <c r="H10" s="1">
        <v>1</v>
      </c>
      <c r="I10" s="1">
        <v>5</v>
      </c>
      <c r="J10" s="2">
        <f t="shared" si="1"/>
        <v>0.2</v>
      </c>
      <c r="K10" s="1"/>
      <c r="L10" s="1"/>
      <c r="M10" s="2"/>
      <c r="N10" s="1">
        <v>1</v>
      </c>
      <c r="O10" s="1">
        <v>7</v>
      </c>
      <c r="P10" s="1">
        <f t="shared" si="7"/>
        <v>8</v>
      </c>
      <c r="Q10" s="1">
        <v>4</v>
      </c>
      <c r="R10" s="1">
        <v>2</v>
      </c>
      <c r="S10" s="1">
        <v>1</v>
      </c>
      <c r="T10" s="1">
        <v>2</v>
      </c>
      <c r="U10" s="1"/>
      <c r="V10" s="1">
        <f t="shared" ref="V10" si="11">D10+E10+H10+K10+P10+Q10+R10+S10+U10</f>
        <v>25</v>
      </c>
      <c r="W10" s="1">
        <f t="shared" ref="W10" si="12">F10-E10+I10-H10+L10-K10+T10</f>
        <v>9</v>
      </c>
      <c r="X10" s="1">
        <f t="shared" ref="X10" si="13">V10-W10</f>
        <v>16</v>
      </c>
      <c r="Y10" s="2">
        <f t="shared" ref="Y10" si="14">X10/V10</f>
        <v>0.64</v>
      </c>
    </row>
    <row r="11" spans="1:25" x14ac:dyDescent="0.2">
      <c r="A11" s="10" t="s">
        <v>67</v>
      </c>
      <c r="B11" s="1">
        <v>1</v>
      </c>
      <c r="C11" s="1"/>
      <c r="D11" s="1">
        <v>7</v>
      </c>
      <c r="E11" s="1">
        <v>2</v>
      </c>
      <c r="F11" s="1">
        <v>4</v>
      </c>
      <c r="G11" s="2">
        <f t="shared" si="0"/>
        <v>0.5</v>
      </c>
      <c r="H11" s="1">
        <v>0</v>
      </c>
      <c r="I11" s="1">
        <v>4</v>
      </c>
      <c r="J11" s="2">
        <f t="shared" si="1"/>
        <v>0</v>
      </c>
      <c r="K11" s="1">
        <v>3</v>
      </c>
      <c r="L11" s="1">
        <v>4</v>
      </c>
      <c r="M11" s="2">
        <f>K11/L11</f>
        <v>0.75</v>
      </c>
      <c r="N11" s="1">
        <v>2</v>
      </c>
      <c r="O11" s="1">
        <v>1</v>
      </c>
      <c r="P11" s="1">
        <f t="shared" si="7"/>
        <v>3</v>
      </c>
      <c r="Q11" s="1">
        <v>1</v>
      </c>
      <c r="R11" s="1"/>
      <c r="S11" s="1">
        <v>1</v>
      </c>
      <c r="T11" s="1">
        <v>2</v>
      </c>
      <c r="U11" s="1"/>
      <c r="V11" s="1">
        <f t="shared" ref="V11" si="15">D11+E11+H11+K11+P11+Q11+R11+S11+U11</f>
        <v>17</v>
      </c>
      <c r="W11" s="1">
        <f t="shared" ref="W11" si="16">F11-E11+I11-H11+L11-K11+T11</f>
        <v>9</v>
      </c>
      <c r="X11" s="1">
        <f t="shared" ref="X11" si="17">V11-W11</f>
        <v>8</v>
      </c>
      <c r="Y11" s="2">
        <f t="shared" ref="Y11" si="18">X11/V11</f>
        <v>0.47058823529411764</v>
      </c>
    </row>
    <row r="12" spans="1:25" x14ac:dyDescent="0.2">
      <c r="A12" s="17" t="s">
        <v>71</v>
      </c>
      <c r="B12" s="1">
        <v>1</v>
      </c>
      <c r="C12" s="1"/>
      <c r="D12" s="1">
        <v>19</v>
      </c>
      <c r="E12" s="1">
        <v>4</v>
      </c>
      <c r="F12" s="1">
        <v>5</v>
      </c>
      <c r="G12" s="2">
        <f t="shared" si="0"/>
        <v>0.8</v>
      </c>
      <c r="H12" s="1">
        <v>3</v>
      </c>
      <c r="I12" s="1">
        <v>3</v>
      </c>
      <c r="J12" s="2">
        <f t="shared" si="1"/>
        <v>1</v>
      </c>
      <c r="K12" s="1">
        <v>2</v>
      </c>
      <c r="L12" s="1">
        <v>2</v>
      </c>
      <c r="M12" s="2">
        <f>K12/L12</f>
        <v>1</v>
      </c>
      <c r="N12" s="1">
        <v>3</v>
      </c>
      <c r="O12" s="1">
        <v>4</v>
      </c>
      <c r="P12" s="1">
        <f t="shared" si="7"/>
        <v>7</v>
      </c>
      <c r="Q12" s="1">
        <v>3</v>
      </c>
      <c r="R12" s="1"/>
      <c r="S12" s="1">
        <v>1</v>
      </c>
      <c r="T12" s="1">
        <v>2</v>
      </c>
      <c r="U12" s="1"/>
      <c r="V12" s="1">
        <f t="shared" ref="V12" si="19">D12+E12+H12+K12+P12+Q12+R12+S12+U12</f>
        <v>39</v>
      </c>
      <c r="W12" s="1">
        <f t="shared" ref="W12" si="20">F12-E12+I12-H12+L12-K12+T12</f>
        <v>3</v>
      </c>
      <c r="X12" s="1">
        <f t="shared" ref="X12" si="21">V12-W12</f>
        <v>36</v>
      </c>
      <c r="Y12" s="2">
        <f t="shared" ref="Y12" si="22">X12/V12</f>
        <v>0.92307692307692313</v>
      </c>
    </row>
    <row r="13" spans="1:25" x14ac:dyDescent="0.2">
      <c r="A13" s="10" t="s">
        <v>55</v>
      </c>
      <c r="B13" s="1">
        <v>1</v>
      </c>
      <c r="C13" s="1"/>
      <c r="D13" s="1">
        <v>9</v>
      </c>
      <c r="E13" s="1">
        <v>4</v>
      </c>
      <c r="F13" s="1">
        <v>8</v>
      </c>
      <c r="G13" s="2">
        <f t="shared" si="0"/>
        <v>0.5</v>
      </c>
      <c r="H13" s="1">
        <v>0</v>
      </c>
      <c r="I13" s="1">
        <v>3</v>
      </c>
      <c r="J13" s="2">
        <f t="shared" si="1"/>
        <v>0</v>
      </c>
      <c r="K13" s="1">
        <v>1</v>
      </c>
      <c r="L13" s="1">
        <v>2</v>
      </c>
      <c r="M13" s="2">
        <f>K13/L13</f>
        <v>0.5</v>
      </c>
      <c r="N13" s="1"/>
      <c r="O13" s="1">
        <v>6</v>
      </c>
      <c r="P13" s="1">
        <f t="shared" si="7"/>
        <v>6</v>
      </c>
      <c r="Q13" s="1">
        <v>4</v>
      </c>
      <c r="R13" s="1">
        <v>4</v>
      </c>
      <c r="S13" s="1"/>
      <c r="T13" s="1">
        <v>5</v>
      </c>
      <c r="U13" s="1"/>
      <c r="V13" s="1">
        <f t="shared" ref="V13:V15" si="23">D13+E13+H13+K13+P13+Q13+R13+S13+U13</f>
        <v>28</v>
      </c>
      <c r="W13" s="1">
        <f t="shared" ref="W13:W15" si="24">F13-E13+I13-H13+L13-K13+T13</f>
        <v>13</v>
      </c>
      <c r="X13" s="1">
        <f t="shared" ref="X13:X15" si="25">V13-W13</f>
        <v>15</v>
      </c>
      <c r="Y13" s="2">
        <f t="shared" ref="Y13:Y15" si="26">X13/V13</f>
        <v>0.5357142857142857</v>
      </c>
    </row>
    <row r="14" spans="1:25" x14ac:dyDescent="0.2">
      <c r="A14" s="10" t="s">
        <v>72</v>
      </c>
      <c r="B14" s="1">
        <v>1</v>
      </c>
      <c r="C14" s="1"/>
      <c r="D14" s="1">
        <v>7</v>
      </c>
      <c r="E14" s="1">
        <v>1</v>
      </c>
      <c r="F14" s="1">
        <v>3</v>
      </c>
      <c r="G14" s="2">
        <f t="shared" si="0"/>
        <v>0.33333333333333331</v>
      </c>
      <c r="H14" s="1">
        <v>1</v>
      </c>
      <c r="I14" s="1">
        <v>2</v>
      </c>
      <c r="J14" s="2">
        <f t="shared" si="1"/>
        <v>0.5</v>
      </c>
      <c r="K14" s="1">
        <v>2</v>
      </c>
      <c r="L14" s="1">
        <v>2</v>
      </c>
      <c r="M14" s="2">
        <f>K14/L14</f>
        <v>1</v>
      </c>
      <c r="N14" s="1">
        <v>5</v>
      </c>
      <c r="O14" s="1">
        <v>6</v>
      </c>
      <c r="P14" s="1">
        <f t="shared" si="7"/>
        <v>11</v>
      </c>
      <c r="Q14" s="1">
        <v>1</v>
      </c>
      <c r="R14" s="1">
        <v>1</v>
      </c>
      <c r="S14" s="1"/>
      <c r="T14" s="1">
        <v>1</v>
      </c>
      <c r="U14" s="1"/>
      <c r="V14" s="1">
        <f t="shared" si="23"/>
        <v>24</v>
      </c>
      <c r="W14" s="1">
        <f t="shared" si="24"/>
        <v>4</v>
      </c>
      <c r="X14" s="1">
        <f t="shared" si="25"/>
        <v>20</v>
      </c>
      <c r="Y14" s="2">
        <f t="shared" si="26"/>
        <v>0.83333333333333337</v>
      </c>
    </row>
    <row r="15" spans="1:25" x14ac:dyDescent="0.2">
      <c r="A15" s="10" t="s">
        <v>64</v>
      </c>
      <c r="B15" s="1">
        <v>1</v>
      </c>
      <c r="C15" s="1"/>
      <c r="D15" s="1">
        <v>9</v>
      </c>
      <c r="E15" s="1">
        <v>2</v>
      </c>
      <c r="F15" s="1">
        <v>5</v>
      </c>
      <c r="G15" s="2">
        <f t="shared" si="0"/>
        <v>0.4</v>
      </c>
      <c r="H15" s="1">
        <v>1</v>
      </c>
      <c r="I15" s="1">
        <v>3</v>
      </c>
      <c r="J15" s="2">
        <f t="shared" si="1"/>
        <v>0.33333333333333331</v>
      </c>
      <c r="K15" s="1">
        <v>2</v>
      </c>
      <c r="L15" s="1">
        <v>2</v>
      </c>
      <c r="M15" s="2">
        <f>K15/L15</f>
        <v>1</v>
      </c>
      <c r="N15" s="1">
        <v>4</v>
      </c>
      <c r="O15" s="1">
        <v>5</v>
      </c>
      <c r="P15" s="1">
        <f t="shared" si="7"/>
        <v>9</v>
      </c>
      <c r="Q15" s="1">
        <v>1</v>
      </c>
      <c r="R15" s="1">
        <v>2</v>
      </c>
      <c r="S15" s="1"/>
      <c r="T15" s="1">
        <v>3</v>
      </c>
      <c r="U15" s="1"/>
      <c r="V15" s="1">
        <f t="shared" si="23"/>
        <v>26</v>
      </c>
      <c r="W15" s="1">
        <f t="shared" si="24"/>
        <v>8</v>
      </c>
      <c r="X15" s="1">
        <f t="shared" si="25"/>
        <v>18</v>
      </c>
      <c r="Y15" s="2">
        <f t="shared" si="26"/>
        <v>0.69230769230769229</v>
      </c>
    </row>
    <row r="16" spans="1:25" x14ac:dyDescent="0.2">
      <c r="A16" s="10" t="s">
        <v>75</v>
      </c>
      <c r="B16" s="1">
        <v>1</v>
      </c>
      <c r="C16" s="1"/>
      <c r="D16" s="1">
        <v>17</v>
      </c>
      <c r="E16" s="1">
        <v>4</v>
      </c>
      <c r="F16" s="1">
        <v>9</v>
      </c>
      <c r="G16" s="2">
        <f t="shared" si="0"/>
        <v>0.44444444444444442</v>
      </c>
      <c r="H16" s="1">
        <v>3</v>
      </c>
      <c r="I16" s="1">
        <v>5</v>
      </c>
      <c r="J16" s="2">
        <f t="shared" si="1"/>
        <v>0.6</v>
      </c>
      <c r="K16" s="1"/>
      <c r="L16" s="1"/>
      <c r="M16" s="2"/>
      <c r="N16" s="1">
        <v>5</v>
      </c>
      <c r="O16" s="1">
        <v>8</v>
      </c>
      <c r="P16" s="1">
        <f t="shared" si="7"/>
        <v>13</v>
      </c>
      <c r="Q16" s="1">
        <v>2</v>
      </c>
      <c r="R16" s="1">
        <v>2</v>
      </c>
      <c r="S16" s="1">
        <v>1</v>
      </c>
      <c r="T16" s="1">
        <v>1</v>
      </c>
      <c r="U16" s="1"/>
      <c r="V16" s="1">
        <f t="shared" ref="V16" si="27">D16+E16+H16+K16+P16+Q16+R16+S16+U16</f>
        <v>42</v>
      </c>
      <c r="W16" s="1">
        <f t="shared" ref="W16" si="28">F16-E16+I16-H16+L16-K16+T16</f>
        <v>8</v>
      </c>
      <c r="X16" s="1">
        <f t="shared" ref="X16" si="29">V16-W16</f>
        <v>34</v>
      </c>
      <c r="Y16" s="2">
        <f t="shared" ref="Y16" si="30">X16/V16</f>
        <v>0.80952380952380953</v>
      </c>
    </row>
    <row r="17" spans="1:25" x14ac:dyDescent="0.2">
      <c r="A17" s="10" t="s">
        <v>76</v>
      </c>
      <c r="B17" s="1">
        <v>1</v>
      </c>
      <c r="C17" s="1"/>
      <c r="D17" s="1">
        <v>13</v>
      </c>
      <c r="E17" s="1">
        <v>5</v>
      </c>
      <c r="F17" s="1">
        <v>5</v>
      </c>
      <c r="G17" s="2">
        <f t="shared" si="0"/>
        <v>1</v>
      </c>
      <c r="H17" s="1">
        <v>1</v>
      </c>
      <c r="I17" s="1">
        <v>3</v>
      </c>
      <c r="J17" s="2">
        <f t="shared" si="1"/>
        <v>0.33333333333333331</v>
      </c>
      <c r="K17" s="1"/>
      <c r="L17" s="1"/>
      <c r="M17" s="2"/>
      <c r="N17" s="1">
        <v>1</v>
      </c>
      <c r="O17" s="1">
        <v>8</v>
      </c>
      <c r="P17" s="1">
        <f t="shared" si="7"/>
        <v>9</v>
      </c>
      <c r="Q17" s="1">
        <v>3</v>
      </c>
      <c r="R17" s="1"/>
      <c r="S17" s="1"/>
      <c r="T17" s="1">
        <v>1</v>
      </c>
      <c r="U17" s="1"/>
      <c r="V17" s="1">
        <f t="shared" ref="V17" si="31">D17+E17+H17+K17+P17+Q17+R17+S17+U17</f>
        <v>31</v>
      </c>
      <c r="W17" s="1">
        <f t="shared" ref="W17" si="32">F17-E17+I17-H17+L17-K17+T17</f>
        <v>3</v>
      </c>
      <c r="X17" s="1">
        <f t="shared" ref="X17" si="33">V17-W17</f>
        <v>28</v>
      </c>
      <c r="Y17" s="2">
        <f t="shared" ref="Y17" si="34">X17/V17</f>
        <v>0.90322580645161288</v>
      </c>
    </row>
    <row r="18" spans="1:25" x14ac:dyDescent="0.2">
      <c r="A18" s="11" t="s">
        <v>79</v>
      </c>
      <c r="B18" s="1">
        <v>1</v>
      </c>
      <c r="C18" s="1"/>
      <c r="D18" s="1">
        <v>13</v>
      </c>
      <c r="E18" s="1">
        <v>4</v>
      </c>
      <c r="F18" s="1">
        <v>6</v>
      </c>
      <c r="G18" s="2">
        <f t="shared" si="0"/>
        <v>0.66666666666666663</v>
      </c>
      <c r="H18" s="1">
        <v>1</v>
      </c>
      <c r="I18" s="1">
        <v>5</v>
      </c>
      <c r="J18" s="2">
        <f t="shared" si="1"/>
        <v>0.2</v>
      </c>
      <c r="K18" s="1">
        <v>2</v>
      </c>
      <c r="L18" s="1">
        <v>2</v>
      </c>
      <c r="M18" s="2">
        <f>K18/L18</f>
        <v>1</v>
      </c>
      <c r="N18" s="1"/>
      <c r="O18" s="1">
        <v>6</v>
      </c>
      <c r="P18" s="1">
        <f t="shared" si="7"/>
        <v>6</v>
      </c>
      <c r="Q18" s="1">
        <v>2</v>
      </c>
      <c r="R18" s="1"/>
      <c r="S18" s="1">
        <v>1</v>
      </c>
      <c r="T18" s="1"/>
      <c r="U18" s="1"/>
      <c r="V18" s="1">
        <f t="shared" ref="V18" si="35">D18+E18+H18+K18+P18+Q18+R18+S18+U18</f>
        <v>29</v>
      </c>
      <c r="W18" s="1">
        <f t="shared" ref="W18" si="36">F18-E18+I18-H18+L18-K18+T18</f>
        <v>6</v>
      </c>
      <c r="X18" s="1">
        <f t="shared" ref="X18" si="37">V18-W18</f>
        <v>23</v>
      </c>
      <c r="Y18" s="2">
        <f t="shared" ref="Y18" si="38">X18/V18</f>
        <v>0.7931034482758621</v>
      </c>
    </row>
    <row r="19" spans="1:25" x14ac:dyDescent="0.2">
      <c r="A19" s="10" t="s">
        <v>81</v>
      </c>
      <c r="B19" s="1">
        <v>1</v>
      </c>
      <c r="C19" s="1"/>
      <c r="D19" s="1">
        <v>26</v>
      </c>
      <c r="E19" s="1">
        <v>6</v>
      </c>
      <c r="F19" s="1">
        <v>6</v>
      </c>
      <c r="G19" s="2">
        <f t="shared" si="0"/>
        <v>1</v>
      </c>
      <c r="H19" s="1">
        <v>3</v>
      </c>
      <c r="I19" s="1">
        <v>7</v>
      </c>
      <c r="J19" s="2">
        <f t="shared" si="1"/>
        <v>0.42857142857142855</v>
      </c>
      <c r="K19" s="1">
        <v>5</v>
      </c>
      <c r="L19" s="1">
        <v>7</v>
      </c>
      <c r="M19" s="2">
        <f>K19/L19</f>
        <v>0.7142857142857143</v>
      </c>
      <c r="N19" s="1">
        <v>2</v>
      </c>
      <c r="O19" s="1">
        <v>8</v>
      </c>
      <c r="P19" s="1">
        <f t="shared" si="7"/>
        <v>10</v>
      </c>
      <c r="Q19" s="1">
        <v>1</v>
      </c>
      <c r="R19" s="1"/>
      <c r="S19" s="1"/>
      <c r="T19" s="1">
        <v>2</v>
      </c>
      <c r="U19" s="1"/>
      <c r="V19" s="1">
        <f t="shared" ref="V19" si="39">D19+E19+H19+K19+P19+Q19+R19+S19+U19</f>
        <v>51</v>
      </c>
      <c r="W19" s="1">
        <f t="shared" ref="W19" si="40">F19-E19+I19-H19+L19-K19+T19</f>
        <v>8</v>
      </c>
      <c r="X19" s="1">
        <f t="shared" ref="X19" si="41">V19-W19</f>
        <v>43</v>
      </c>
      <c r="Y19" s="2">
        <f t="shared" ref="Y19" si="42">X19/V19</f>
        <v>0.84313725490196079</v>
      </c>
    </row>
    <row r="20" spans="1:25" x14ac:dyDescent="0.2">
      <c r="A20" s="1" t="s">
        <v>54</v>
      </c>
      <c r="B20" s="1">
        <v>1</v>
      </c>
      <c r="C20" s="1"/>
      <c r="D20" s="1">
        <v>10</v>
      </c>
      <c r="E20" s="1">
        <v>5</v>
      </c>
      <c r="F20" s="1">
        <v>9</v>
      </c>
      <c r="G20" s="2">
        <f t="shared" si="0"/>
        <v>0.55555555555555558</v>
      </c>
      <c r="H20" s="1">
        <v>0</v>
      </c>
      <c r="I20" s="1">
        <v>5</v>
      </c>
      <c r="J20" s="2">
        <f t="shared" si="1"/>
        <v>0</v>
      </c>
      <c r="K20" s="1"/>
      <c r="L20" s="1"/>
      <c r="M20" s="2"/>
      <c r="N20" s="1">
        <v>3</v>
      </c>
      <c r="O20" s="1">
        <v>8</v>
      </c>
      <c r="P20" s="1">
        <f t="shared" si="7"/>
        <v>11</v>
      </c>
      <c r="Q20" s="1">
        <v>1</v>
      </c>
      <c r="R20" s="1">
        <v>1</v>
      </c>
      <c r="S20" s="1"/>
      <c r="T20" s="1"/>
      <c r="U20" s="1"/>
      <c r="V20" s="1">
        <f t="shared" ref="V20" si="43">D20+E20+H20+K20+P20+Q20+R20+S20+U20</f>
        <v>28</v>
      </c>
      <c r="W20" s="1">
        <f t="shared" ref="W20" si="44">F20-E20+I20-H20+L20-K20+T20</f>
        <v>9</v>
      </c>
      <c r="X20" s="1">
        <f t="shared" ref="X20" si="45">V20-W20</f>
        <v>19</v>
      </c>
      <c r="Y20" s="2">
        <f t="shared" ref="Y20" si="46">X20/V20</f>
        <v>0.6785714285714286</v>
      </c>
    </row>
    <row r="21" spans="1:25" x14ac:dyDescent="0.2">
      <c r="A21" s="21" t="s">
        <v>82</v>
      </c>
      <c r="B21" s="1">
        <v>1</v>
      </c>
      <c r="C21" s="1"/>
      <c r="D21" s="1">
        <v>18</v>
      </c>
      <c r="E21" s="1">
        <v>7</v>
      </c>
      <c r="F21" s="1">
        <v>13</v>
      </c>
      <c r="G21" s="2">
        <f t="shared" si="0"/>
        <v>0.53846153846153844</v>
      </c>
      <c r="H21" s="1">
        <v>1</v>
      </c>
      <c r="I21" s="1">
        <v>3</v>
      </c>
      <c r="J21" s="2">
        <f t="shared" si="1"/>
        <v>0.33333333333333331</v>
      </c>
      <c r="K21" s="1">
        <v>1</v>
      </c>
      <c r="L21" s="1">
        <v>2</v>
      </c>
      <c r="M21" s="2">
        <f>K21/L21</f>
        <v>0.5</v>
      </c>
      <c r="N21" s="1">
        <v>3</v>
      </c>
      <c r="O21" s="1">
        <v>6</v>
      </c>
      <c r="P21" s="1">
        <f t="shared" si="7"/>
        <v>9</v>
      </c>
      <c r="Q21" s="1">
        <v>1</v>
      </c>
      <c r="R21" s="1">
        <v>1</v>
      </c>
      <c r="S21" s="1"/>
      <c r="T21" s="1"/>
      <c r="U21" s="1"/>
      <c r="V21" s="1">
        <f t="shared" ref="V21:V22" si="47">D21+E21+H21+K21+P21+Q21+R21+S21+U21</f>
        <v>38</v>
      </c>
      <c r="W21" s="1">
        <f t="shared" ref="W21:W22" si="48">F21-E21+I21-H21+L21-K21+T21</f>
        <v>9</v>
      </c>
      <c r="X21" s="1">
        <f t="shared" ref="X21:X22" si="49">V21-W21</f>
        <v>29</v>
      </c>
      <c r="Y21" s="2">
        <f t="shared" ref="Y21:Y22" si="50">X21/V21</f>
        <v>0.76315789473684215</v>
      </c>
    </row>
    <row r="22" spans="1:25" x14ac:dyDescent="0.2">
      <c r="A22" s="21" t="s">
        <v>63</v>
      </c>
      <c r="B22" s="1">
        <v>1</v>
      </c>
      <c r="C22" s="1"/>
      <c r="D22" s="1">
        <v>12</v>
      </c>
      <c r="E22" s="1">
        <v>3</v>
      </c>
      <c r="F22" s="1">
        <v>4</v>
      </c>
      <c r="G22" s="2">
        <f t="shared" si="0"/>
        <v>0.75</v>
      </c>
      <c r="H22" s="1">
        <v>1</v>
      </c>
      <c r="I22" s="1">
        <v>3</v>
      </c>
      <c r="J22" s="2">
        <f t="shared" si="1"/>
        <v>0.33333333333333331</v>
      </c>
      <c r="K22" s="1">
        <v>3</v>
      </c>
      <c r="L22" s="1">
        <v>4</v>
      </c>
      <c r="M22" s="2">
        <f>K22/L22</f>
        <v>0.75</v>
      </c>
      <c r="N22" s="1">
        <v>3</v>
      </c>
      <c r="O22" s="1">
        <v>5</v>
      </c>
      <c r="P22" s="1">
        <f t="shared" si="7"/>
        <v>8</v>
      </c>
      <c r="Q22" s="1">
        <v>3</v>
      </c>
      <c r="R22" s="1">
        <v>1</v>
      </c>
      <c r="S22" s="1"/>
      <c r="T22" s="1">
        <v>1</v>
      </c>
      <c r="U22" s="1"/>
      <c r="V22" s="1">
        <f t="shared" si="47"/>
        <v>31</v>
      </c>
      <c r="W22" s="1">
        <f t="shared" si="48"/>
        <v>5</v>
      </c>
      <c r="X22" s="1">
        <f t="shared" si="49"/>
        <v>26</v>
      </c>
      <c r="Y22" s="2">
        <f t="shared" si="50"/>
        <v>0.83870967741935487</v>
      </c>
    </row>
    <row r="23" spans="1:25" x14ac:dyDescent="0.2">
      <c r="A23" s="21" t="s">
        <v>75</v>
      </c>
      <c r="B23" s="1">
        <v>1</v>
      </c>
      <c r="C23" s="1"/>
      <c r="D23" s="1">
        <v>8</v>
      </c>
      <c r="E23" s="1">
        <v>2</v>
      </c>
      <c r="F23" s="1">
        <v>3</v>
      </c>
      <c r="G23" s="2">
        <f t="shared" si="0"/>
        <v>0.66666666666666663</v>
      </c>
      <c r="H23" s="1">
        <v>1</v>
      </c>
      <c r="I23" s="1">
        <v>3</v>
      </c>
      <c r="J23" s="2">
        <f t="shared" si="1"/>
        <v>0.33333333333333331</v>
      </c>
      <c r="K23" s="1">
        <v>1</v>
      </c>
      <c r="L23" s="1">
        <v>2</v>
      </c>
      <c r="M23" s="2">
        <f>K23/L23</f>
        <v>0.5</v>
      </c>
      <c r="N23" s="1">
        <v>3</v>
      </c>
      <c r="O23" s="1">
        <v>7</v>
      </c>
      <c r="P23" s="1">
        <f t="shared" si="7"/>
        <v>10</v>
      </c>
      <c r="Q23" s="1">
        <v>1</v>
      </c>
      <c r="R23" s="1"/>
      <c r="S23" s="1">
        <v>1</v>
      </c>
      <c r="T23" s="1">
        <v>3</v>
      </c>
      <c r="U23" s="1"/>
      <c r="V23" s="1">
        <f t="shared" ref="V23" si="51">D23+E23+H23+K23+P23+Q23+R23+S23+U23</f>
        <v>24</v>
      </c>
      <c r="W23" s="1">
        <f t="shared" ref="W23" si="52">F23-E23+I23-H23+L23-K23+T23</f>
        <v>7</v>
      </c>
      <c r="X23" s="1">
        <f t="shared" ref="X23" si="53">V23-W23</f>
        <v>17</v>
      </c>
      <c r="Y23" s="2">
        <f t="shared" ref="Y23" si="54">X23/V23</f>
        <v>0.70833333333333337</v>
      </c>
    </row>
    <row r="24" spans="1:25" x14ac:dyDescent="0.2">
      <c r="A24" s="10" t="s">
        <v>83</v>
      </c>
      <c r="B24" s="1">
        <v>1</v>
      </c>
      <c r="C24" s="1"/>
      <c r="D24" s="1">
        <v>4</v>
      </c>
      <c r="E24" s="1">
        <v>1</v>
      </c>
      <c r="F24" s="1">
        <v>1</v>
      </c>
      <c r="G24" s="2">
        <f t="shared" si="0"/>
        <v>1</v>
      </c>
      <c r="H24" s="1">
        <v>0</v>
      </c>
      <c r="I24" s="1">
        <v>1</v>
      </c>
      <c r="J24" s="2">
        <f t="shared" si="1"/>
        <v>0</v>
      </c>
      <c r="K24" s="1">
        <v>2</v>
      </c>
      <c r="L24" s="1">
        <v>2</v>
      </c>
      <c r="M24" s="2">
        <f>K24/L24</f>
        <v>1</v>
      </c>
      <c r="N24" s="1">
        <v>2</v>
      </c>
      <c r="O24" s="1">
        <v>6</v>
      </c>
      <c r="P24" s="1">
        <f t="shared" si="7"/>
        <v>8</v>
      </c>
      <c r="Q24" s="1"/>
      <c r="R24" s="1">
        <v>1</v>
      </c>
      <c r="S24" s="1"/>
      <c r="T24" s="1">
        <v>2</v>
      </c>
      <c r="U24" s="1"/>
      <c r="V24" s="1">
        <f t="shared" ref="V24" si="55">D24+E24+H24+K24+P24+Q24+R24+S24+U24</f>
        <v>16</v>
      </c>
      <c r="W24" s="1">
        <f t="shared" ref="W24" si="56">F24-E24+I24-H24+L24-K24+T24</f>
        <v>3</v>
      </c>
      <c r="X24" s="1">
        <f t="shared" ref="X24" si="57">V24-W24</f>
        <v>13</v>
      </c>
      <c r="Y24" s="2">
        <f t="shared" ref="Y24" si="58">X24/V24</f>
        <v>0.8125</v>
      </c>
    </row>
    <row r="25" spans="1:25" x14ac:dyDescent="0.2">
      <c r="A25" s="21"/>
      <c r="B25" s="1"/>
      <c r="C25" s="1"/>
      <c r="D25" s="1"/>
      <c r="E25" s="1"/>
      <c r="F25" s="1"/>
      <c r="G25" s="2"/>
      <c r="H25" s="1"/>
      <c r="I25" s="1"/>
      <c r="J25" s="2"/>
      <c r="K25" s="1"/>
      <c r="L25" s="1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"/>
    </row>
    <row r="26" spans="1:25" x14ac:dyDescent="0.2">
      <c r="A26" s="1"/>
      <c r="B26" s="1"/>
      <c r="C26" s="1"/>
      <c r="D26" s="1"/>
      <c r="E26" s="1"/>
      <c r="F26" s="1"/>
      <c r="G26" s="2"/>
      <c r="H26" s="1"/>
      <c r="I26" s="1"/>
      <c r="J26" s="2"/>
      <c r="K26" s="1"/>
      <c r="L26" s="1"/>
      <c r="M26" s="2"/>
      <c r="N26" s="1"/>
      <c r="O26" s="1"/>
      <c r="P26" s="1">
        <f t="shared" si="7"/>
        <v>0</v>
      </c>
      <c r="Q26" s="1"/>
      <c r="R26" s="1"/>
      <c r="S26" s="1"/>
      <c r="T26" s="1"/>
      <c r="U26" s="1"/>
    </row>
    <row r="27" spans="1:25" x14ac:dyDescent="0.2">
      <c r="A27" s="4"/>
      <c r="B27" s="4"/>
      <c r="C27" s="4"/>
      <c r="D27" s="4"/>
      <c r="E27" s="4"/>
      <c r="F27" s="4"/>
      <c r="G27" s="13"/>
      <c r="H27" s="4"/>
      <c r="I27" s="4"/>
      <c r="J27" s="13"/>
      <c r="K27" s="4"/>
      <c r="L27" s="4"/>
      <c r="M27" s="13"/>
      <c r="N27" s="4"/>
      <c r="O27" s="4"/>
      <c r="P27" s="4"/>
      <c r="Q27" s="4"/>
      <c r="R27" s="4"/>
      <c r="S27" s="4"/>
      <c r="T27" s="4"/>
      <c r="U27" s="4"/>
      <c r="V27" s="6"/>
      <c r="W27" s="6"/>
      <c r="X27" s="6"/>
      <c r="Y27" s="6"/>
    </row>
    <row r="28" spans="1:25" x14ac:dyDescent="0.2">
      <c r="A28" s="1" t="s">
        <v>27</v>
      </c>
      <c r="B28" s="1">
        <f>SUM(B4:B27)</f>
        <v>21</v>
      </c>
      <c r="C28" s="1">
        <f>AVERAGE(D4:D27)</f>
        <v>12.904761904761905</v>
      </c>
      <c r="D28" s="1">
        <f>SUM(D4:D27)</f>
        <v>271</v>
      </c>
      <c r="E28" s="1">
        <f>SUM(E4:E27)</f>
        <v>73</v>
      </c>
      <c r="F28" s="1">
        <f>SUM(F4:F27)</f>
        <v>112</v>
      </c>
      <c r="G28" s="3">
        <f>E28/F28</f>
        <v>0.6517857142857143</v>
      </c>
      <c r="H28" s="1">
        <f>SUM(H4:H27)</f>
        <v>30</v>
      </c>
      <c r="I28" s="1">
        <f>SUM(I4:I27)</f>
        <v>83</v>
      </c>
      <c r="J28" s="3">
        <f>H28/I28</f>
        <v>0.36144578313253012</v>
      </c>
      <c r="K28" s="1">
        <f>SUM(K4:K27)</f>
        <v>33</v>
      </c>
      <c r="L28" s="1">
        <f>SUM(L4:L27)</f>
        <v>43</v>
      </c>
      <c r="M28" s="2">
        <f>K28/L28</f>
        <v>0.76744186046511631</v>
      </c>
      <c r="N28" s="1">
        <f t="shared" ref="N28:X28" si="59">SUM(N4:N27)</f>
        <v>49</v>
      </c>
      <c r="O28" s="1">
        <f t="shared" si="59"/>
        <v>124</v>
      </c>
      <c r="P28" s="1">
        <f t="shared" si="59"/>
        <v>173</v>
      </c>
      <c r="Q28" s="1">
        <f t="shared" si="59"/>
        <v>42</v>
      </c>
      <c r="R28" s="1">
        <f t="shared" si="59"/>
        <v>25</v>
      </c>
      <c r="S28" s="1">
        <f t="shared" si="59"/>
        <v>8</v>
      </c>
      <c r="T28" s="1">
        <f t="shared" si="59"/>
        <v>38</v>
      </c>
      <c r="U28" s="1">
        <f t="shared" si="59"/>
        <v>0</v>
      </c>
      <c r="V28" s="1">
        <f t="shared" si="59"/>
        <v>655</v>
      </c>
      <c r="W28" s="1">
        <f t="shared" si="59"/>
        <v>140</v>
      </c>
      <c r="X28" s="1">
        <f t="shared" si="59"/>
        <v>515</v>
      </c>
      <c r="Y28" s="2">
        <f>X28/V28</f>
        <v>0.7862595419847328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0330A-6BDF-7145-9FC7-D157C72BC5BA}">
  <dimension ref="A1:Y25"/>
  <sheetViews>
    <sheetView workbookViewId="0">
      <selection activeCell="D8" sqref="D8"/>
    </sheetView>
  </sheetViews>
  <sheetFormatPr baseColWidth="10" defaultRowHeight="16" x14ac:dyDescent="0.2"/>
  <cols>
    <col min="1" max="1" width="21.1640625" bestFit="1" customWidth="1"/>
    <col min="2" max="2" width="3.1640625" style="1" bestFit="1" customWidth="1"/>
    <col min="3" max="3" width="4.5" style="1" bestFit="1" customWidth="1"/>
    <col min="4" max="5" width="6.1640625" style="1" bestFit="1" customWidth="1"/>
    <col min="6" max="6" width="5.6640625" style="1" bestFit="1" customWidth="1"/>
    <col min="7" max="7" width="6" style="2" bestFit="1" customWidth="1"/>
    <col min="8" max="8" width="6.1640625" style="1" bestFit="1" customWidth="1"/>
    <col min="9" max="9" width="5.6640625" style="1" bestFit="1" customWidth="1"/>
    <col min="10" max="10" width="6" style="2" bestFit="1" customWidth="1"/>
    <col min="11" max="11" width="4.83203125" style="1" bestFit="1" customWidth="1"/>
    <col min="12" max="12" width="4.33203125" style="1" bestFit="1" customWidth="1"/>
    <col min="13" max="13" width="6.1640625" style="2" bestFit="1" customWidth="1"/>
    <col min="14" max="14" width="5.5" style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23</v>
      </c>
    </row>
    <row r="2" spans="1:25" x14ac:dyDescent="0.2">
      <c r="V2" s="1" t="s">
        <v>49</v>
      </c>
      <c r="W2" s="1" t="s">
        <v>50</v>
      </c>
      <c r="X2" s="1"/>
      <c r="Y2" s="1" t="s">
        <v>52</v>
      </c>
    </row>
    <row r="3" spans="1:25" x14ac:dyDescent="0.2">
      <c r="A3" s="1"/>
      <c r="N3" s="1" t="s">
        <v>28</v>
      </c>
      <c r="V3" s="1" t="s">
        <v>48</v>
      </c>
      <c r="W3" s="1" t="s">
        <v>48</v>
      </c>
      <c r="X3" s="1" t="s">
        <v>51</v>
      </c>
      <c r="Y3" s="1" t="s">
        <v>53</v>
      </c>
    </row>
    <row r="4" spans="1:25" x14ac:dyDescent="0.2">
      <c r="A4" s="1" t="s">
        <v>29</v>
      </c>
      <c r="B4" s="1" t="s">
        <v>4</v>
      </c>
      <c r="C4" s="1" t="s">
        <v>5</v>
      </c>
      <c r="D4" s="1" t="s">
        <v>6</v>
      </c>
      <c r="E4" s="1" t="s">
        <v>30</v>
      </c>
      <c r="F4" s="1" t="s">
        <v>31</v>
      </c>
      <c r="G4" s="2" t="s">
        <v>9</v>
      </c>
      <c r="H4" s="1" t="s">
        <v>32</v>
      </c>
      <c r="I4" s="1" t="s">
        <v>33</v>
      </c>
      <c r="J4" s="2" t="s">
        <v>10</v>
      </c>
      <c r="K4" s="1" t="s">
        <v>11</v>
      </c>
      <c r="L4" s="1" t="s">
        <v>12</v>
      </c>
      <c r="M4" s="2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</row>
    <row r="5" spans="1:25" x14ac:dyDescent="0.2">
      <c r="A5" s="11" t="s">
        <v>39</v>
      </c>
      <c r="B5" s="1">
        <v>1</v>
      </c>
      <c r="D5" s="1">
        <v>0</v>
      </c>
      <c r="E5" s="1">
        <v>0</v>
      </c>
      <c r="F5" s="1">
        <v>2</v>
      </c>
      <c r="G5" s="2">
        <f>E5/F5</f>
        <v>0</v>
      </c>
      <c r="H5" s="1">
        <v>0</v>
      </c>
      <c r="I5" s="1">
        <v>0</v>
      </c>
      <c r="N5" s="1">
        <v>1</v>
      </c>
      <c r="O5" s="1">
        <v>3</v>
      </c>
      <c r="P5" s="1">
        <f t="shared" ref="P5:P23" si="0">N5+O5</f>
        <v>4</v>
      </c>
      <c r="T5" s="1">
        <v>2</v>
      </c>
      <c r="V5" s="1">
        <f t="shared" ref="V5:V8" si="1">D5+E5+H5+K5+P5+Q5+R5+S5+U5</f>
        <v>4</v>
      </c>
      <c r="W5" s="1">
        <f t="shared" ref="W5:W8" si="2">F5-E5+I5-H5+L5-K5+T5</f>
        <v>4</v>
      </c>
      <c r="X5" s="1">
        <f t="shared" ref="X5:X8" si="3">V5-W5</f>
        <v>0</v>
      </c>
      <c r="Y5" s="2">
        <f t="shared" ref="Y5:Y10" si="4">X5/V5</f>
        <v>0</v>
      </c>
    </row>
    <row r="6" spans="1:25" x14ac:dyDescent="0.2">
      <c r="A6" s="17" t="s">
        <v>54</v>
      </c>
      <c r="B6" s="1">
        <v>1</v>
      </c>
      <c r="D6" s="1">
        <v>0</v>
      </c>
      <c r="H6" s="1">
        <v>0</v>
      </c>
      <c r="I6" s="1">
        <v>1</v>
      </c>
      <c r="J6" s="2">
        <f t="shared" ref="J6:J11" si="5">H6/I6</f>
        <v>0</v>
      </c>
      <c r="O6" s="1">
        <v>3</v>
      </c>
      <c r="P6" s="1">
        <f t="shared" si="0"/>
        <v>3</v>
      </c>
      <c r="V6" s="1">
        <f t="shared" si="1"/>
        <v>3</v>
      </c>
      <c r="W6" s="1">
        <f t="shared" si="2"/>
        <v>1</v>
      </c>
      <c r="X6" s="1">
        <f t="shared" si="3"/>
        <v>2</v>
      </c>
      <c r="Y6" s="2">
        <f t="shared" si="4"/>
        <v>0.66666666666666663</v>
      </c>
    </row>
    <row r="7" spans="1:25" x14ac:dyDescent="0.2">
      <c r="A7" s="12" t="s">
        <v>55</v>
      </c>
      <c r="B7" s="1">
        <v>1</v>
      </c>
      <c r="D7" s="1">
        <v>9</v>
      </c>
      <c r="E7" s="1">
        <v>2</v>
      </c>
      <c r="F7" s="1">
        <v>6</v>
      </c>
      <c r="G7" s="2">
        <f t="shared" ref="G7:G17" si="6">E7/F7</f>
        <v>0.33333333333333331</v>
      </c>
      <c r="H7" s="1">
        <v>1</v>
      </c>
      <c r="I7" s="1">
        <v>1</v>
      </c>
      <c r="J7" s="2">
        <f t="shared" si="5"/>
        <v>1</v>
      </c>
      <c r="K7" s="1">
        <v>2</v>
      </c>
      <c r="L7" s="1">
        <v>4</v>
      </c>
      <c r="M7" s="2">
        <f t="shared" ref="M7:M8" si="7">K7/L7</f>
        <v>0.5</v>
      </c>
      <c r="O7" s="1">
        <v>2</v>
      </c>
      <c r="P7" s="1">
        <f t="shared" si="0"/>
        <v>2</v>
      </c>
      <c r="R7" s="1">
        <v>1</v>
      </c>
      <c r="T7" s="1">
        <v>1</v>
      </c>
      <c r="V7" s="1">
        <f t="shared" si="1"/>
        <v>17</v>
      </c>
      <c r="W7" s="1">
        <f t="shared" si="2"/>
        <v>7</v>
      </c>
      <c r="X7" s="1">
        <f t="shared" si="3"/>
        <v>10</v>
      </c>
      <c r="Y7" s="2">
        <f t="shared" si="4"/>
        <v>0.58823529411764708</v>
      </c>
    </row>
    <row r="8" spans="1:25" x14ac:dyDescent="0.2">
      <c r="A8" s="1" t="s">
        <v>59</v>
      </c>
      <c r="B8" s="1">
        <v>1</v>
      </c>
      <c r="D8" s="1">
        <v>6</v>
      </c>
      <c r="E8" s="1">
        <v>1</v>
      </c>
      <c r="F8" s="1">
        <v>2</v>
      </c>
      <c r="G8" s="2">
        <f t="shared" si="6"/>
        <v>0.5</v>
      </c>
      <c r="H8" s="1">
        <v>1</v>
      </c>
      <c r="I8" s="1">
        <v>3</v>
      </c>
      <c r="J8" s="2">
        <f t="shared" si="5"/>
        <v>0.33333333333333331</v>
      </c>
      <c r="K8" s="1">
        <v>1</v>
      </c>
      <c r="L8" s="1">
        <v>2</v>
      </c>
      <c r="M8" s="2">
        <f t="shared" si="7"/>
        <v>0.5</v>
      </c>
      <c r="N8" s="1">
        <v>1</v>
      </c>
      <c r="O8" s="1">
        <v>4</v>
      </c>
      <c r="P8" s="1">
        <f t="shared" si="0"/>
        <v>5</v>
      </c>
      <c r="Q8" s="1">
        <v>1</v>
      </c>
      <c r="R8" s="1">
        <v>1</v>
      </c>
      <c r="V8" s="1">
        <f t="shared" si="1"/>
        <v>16</v>
      </c>
      <c r="W8" s="1">
        <f t="shared" si="2"/>
        <v>4</v>
      </c>
      <c r="X8" s="1">
        <f t="shared" si="3"/>
        <v>12</v>
      </c>
      <c r="Y8" s="2">
        <f t="shared" si="4"/>
        <v>0.75</v>
      </c>
    </row>
    <row r="9" spans="1:25" x14ac:dyDescent="0.2">
      <c r="A9" s="11" t="s">
        <v>63</v>
      </c>
      <c r="B9" s="1">
        <v>1</v>
      </c>
      <c r="D9" s="1">
        <v>4</v>
      </c>
      <c r="E9" s="1">
        <v>2</v>
      </c>
      <c r="F9" s="1">
        <v>2</v>
      </c>
      <c r="G9" s="2">
        <f t="shared" si="6"/>
        <v>1</v>
      </c>
      <c r="H9" s="1">
        <v>0</v>
      </c>
      <c r="I9" s="1">
        <v>3</v>
      </c>
      <c r="J9" s="2">
        <f t="shared" si="5"/>
        <v>0</v>
      </c>
      <c r="O9" s="1">
        <v>1</v>
      </c>
      <c r="P9" s="1">
        <f t="shared" si="0"/>
        <v>1</v>
      </c>
      <c r="Q9" s="1">
        <v>2</v>
      </c>
      <c r="R9" s="1">
        <v>1</v>
      </c>
      <c r="T9" s="1">
        <v>1</v>
      </c>
      <c r="V9" s="1">
        <f t="shared" ref="V9" si="8">D9+E9+H9+K9+P9+Q9+R9+S9+U9</f>
        <v>10</v>
      </c>
      <c r="W9" s="1">
        <f t="shared" ref="W9" si="9">F9-E9+I9-H9+L9-K9+T9</f>
        <v>4</v>
      </c>
      <c r="X9" s="1">
        <f t="shared" ref="X9" si="10">V9-W9</f>
        <v>6</v>
      </c>
      <c r="Y9" s="2">
        <f t="shared" si="4"/>
        <v>0.6</v>
      </c>
    </row>
    <row r="10" spans="1:25" x14ac:dyDescent="0.2">
      <c r="A10" s="10" t="s">
        <v>64</v>
      </c>
      <c r="B10" s="1">
        <v>1</v>
      </c>
      <c r="D10" s="1">
        <v>2</v>
      </c>
      <c r="E10" s="1">
        <v>1</v>
      </c>
      <c r="F10" s="1">
        <v>3</v>
      </c>
      <c r="G10" s="2">
        <f t="shared" si="6"/>
        <v>0.33333333333333331</v>
      </c>
      <c r="O10" s="1">
        <v>7</v>
      </c>
      <c r="P10" s="1">
        <f t="shared" si="0"/>
        <v>7</v>
      </c>
      <c r="Q10" s="1">
        <v>1</v>
      </c>
      <c r="R10" s="1">
        <v>3</v>
      </c>
      <c r="S10" s="1">
        <v>2</v>
      </c>
      <c r="T10" s="1">
        <v>2</v>
      </c>
      <c r="U10" s="1">
        <v>2</v>
      </c>
      <c r="V10" s="1">
        <f t="shared" ref="V10" si="11">D10+E10+H10+K10+P10+Q10+R10+S10+U10</f>
        <v>18</v>
      </c>
      <c r="W10" s="1">
        <f t="shared" ref="W10" si="12">F10-E10+I10-H10+L10-K10+T10</f>
        <v>4</v>
      </c>
      <c r="X10" s="1">
        <f t="shared" ref="X10" si="13">V10-W10</f>
        <v>14</v>
      </c>
      <c r="Y10" s="2">
        <f t="shared" si="4"/>
        <v>0.77777777777777779</v>
      </c>
    </row>
    <row r="11" spans="1:25" x14ac:dyDescent="0.2">
      <c r="A11" s="10" t="s">
        <v>65</v>
      </c>
      <c r="B11" s="1">
        <v>1</v>
      </c>
      <c r="D11" s="1">
        <v>6</v>
      </c>
      <c r="E11" s="1">
        <v>2</v>
      </c>
      <c r="F11" s="1">
        <v>3</v>
      </c>
      <c r="G11" s="2">
        <f t="shared" si="6"/>
        <v>0.66666666666666663</v>
      </c>
      <c r="H11" s="1">
        <v>0</v>
      </c>
      <c r="I11" s="1">
        <v>1</v>
      </c>
      <c r="J11" s="2">
        <f t="shared" si="5"/>
        <v>0</v>
      </c>
      <c r="K11" s="1">
        <v>2</v>
      </c>
      <c r="L11" s="1">
        <v>5</v>
      </c>
      <c r="M11" s="2">
        <f t="shared" ref="M11" si="14">K11/L11</f>
        <v>0.4</v>
      </c>
      <c r="N11" s="1">
        <v>1</v>
      </c>
      <c r="O11" s="1">
        <v>7</v>
      </c>
      <c r="P11" s="1">
        <f t="shared" si="0"/>
        <v>8</v>
      </c>
      <c r="R11" s="1">
        <v>1</v>
      </c>
      <c r="S11" s="1">
        <v>1</v>
      </c>
      <c r="T11" s="1">
        <v>1</v>
      </c>
      <c r="V11" s="1">
        <f t="shared" ref="V11" si="15">D11+E11+H11+K11+P11+Q11+R11+S11+U11</f>
        <v>20</v>
      </c>
      <c r="W11" s="1">
        <f t="shared" ref="W11" si="16">F11-E11+I11-H11+L11-K11+T11</f>
        <v>6</v>
      </c>
      <c r="X11" s="1">
        <f t="shared" ref="X11" si="17">V11-W11</f>
        <v>14</v>
      </c>
      <c r="Y11" s="2">
        <f t="shared" ref="Y11" si="18">X11/V11</f>
        <v>0.7</v>
      </c>
    </row>
    <row r="12" spans="1:25" x14ac:dyDescent="0.2">
      <c r="A12" s="10" t="s">
        <v>67</v>
      </c>
      <c r="B12" s="1">
        <v>1</v>
      </c>
      <c r="D12" s="1">
        <v>2</v>
      </c>
      <c r="E12" s="1">
        <v>1</v>
      </c>
      <c r="F12" s="1">
        <v>1</v>
      </c>
      <c r="G12" s="2">
        <f t="shared" si="6"/>
        <v>1</v>
      </c>
      <c r="O12" s="1">
        <v>1</v>
      </c>
      <c r="P12" s="1">
        <f t="shared" si="0"/>
        <v>1</v>
      </c>
      <c r="R12" s="1">
        <v>1</v>
      </c>
      <c r="S12" s="1">
        <v>1</v>
      </c>
      <c r="T12" s="1">
        <v>2</v>
      </c>
      <c r="V12" s="1">
        <f t="shared" ref="V12" si="19">D12+E12+H12+K12+P12+Q12+R12+S12+U12</f>
        <v>6</v>
      </c>
      <c r="W12" s="1">
        <f t="shared" ref="W12" si="20">F12-E12+I12-H12+L12-K12+T12</f>
        <v>2</v>
      </c>
      <c r="X12" s="1">
        <f t="shared" ref="X12" si="21">V12-W12</f>
        <v>4</v>
      </c>
      <c r="Y12" s="2">
        <f t="shared" ref="Y12" si="22">X12/V12</f>
        <v>0.66666666666666663</v>
      </c>
    </row>
    <row r="13" spans="1:25" x14ac:dyDescent="0.2">
      <c r="A13" s="17" t="s">
        <v>71</v>
      </c>
      <c r="B13" s="1">
        <v>1</v>
      </c>
      <c r="D13" s="1">
        <v>23</v>
      </c>
      <c r="E13" s="1">
        <v>9</v>
      </c>
      <c r="F13" s="1">
        <v>11</v>
      </c>
      <c r="G13" s="2">
        <f t="shared" si="6"/>
        <v>0.81818181818181823</v>
      </c>
      <c r="H13" s="1">
        <v>1</v>
      </c>
      <c r="I13" s="1">
        <v>1</v>
      </c>
      <c r="K13" s="1">
        <v>2</v>
      </c>
      <c r="L13" s="1">
        <v>3</v>
      </c>
      <c r="O13" s="1">
        <v>5</v>
      </c>
      <c r="P13" s="1">
        <f t="shared" si="0"/>
        <v>5</v>
      </c>
      <c r="Q13" s="1">
        <v>2</v>
      </c>
      <c r="R13" s="1">
        <v>1</v>
      </c>
      <c r="T13" s="1">
        <v>1</v>
      </c>
      <c r="V13" s="1">
        <f t="shared" ref="V13" si="23">D13+E13+H13+K13+P13+Q13+R13+S13+U13</f>
        <v>43</v>
      </c>
      <c r="W13" s="1">
        <f t="shared" ref="W13" si="24">F13-E13+I13-H13+L13-K13+T13</f>
        <v>4</v>
      </c>
      <c r="X13" s="1">
        <f t="shared" ref="X13" si="25">V13-W13</f>
        <v>39</v>
      </c>
      <c r="Y13" s="2">
        <f t="shared" ref="Y13" si="26">X13/V13</f>
        <v>0.90697674418604646</v>
      </c>
    </row>
    <row r="14" spans="1:25" x14ac:dyDescent="0.2">
      <c r="A14" s="10" t="s">
        <v>55</v>
      </c>
      <c r="B14" s="1">
        <v>1</v>
      </c>
      <c r="D14" s="1">
        <v>13</v>
      </c>
      <c r="E14" s="1">
        <v>3</v>
      </c>
      <c r="F14" s="1">
        <v>8</v>
      </c>
      <c r="G14" s="2">
        <f t="shared" si="6"/>
        <v>0.375</v>
      </c>
      <c r="H14" s="1">
        <v>1</v>
      </c>
      <c r="I14" s="1">
        <v>1</v>
      </c>
      <c r="J14" s="2">
        <f t="shared" ref="J14:J17" si="27">H14/I14</f>
        <v>1</v>
      </c>
      <c r="K14" s="1">
        <v>4</v>
      </c>
      <c r="L14" s="1">
        <v>5</v>
      </c>
      <c r="M14" s="2">
        <f t="shared" ref="M14:M16" si="28">K14/L14</f>
        <v>0.8</v>
      </c>
      <c r="N14" s="1">
        <v>4</v>
      </c>
      <c r="O14" s="1">
        <v>2</v>
      </c>
      <c r="P14" s="1">
        <f t="shared" si="0"/>
        <v>6</v>
      </c>
      <c r="R14" s="1">
        <v>1</v>
      </c>
      <c r="T14" s="1">
        <v>1</v>
      </c>
      <c r="V14" s="1">
        <f t="shared" ref="V14" si="29">D14+E14+H14+K14+P14+Q14+R14+S14+U14</f>
        <v>28</v>
      </c>
      <c r="W14" s="1">
        <f t="shared" ref="W14" si="30">F14-E14+I14-H14+L14-K14+T14</f>
        <v>7</v>
      </c>
      <c r="X14" s="1">
        <f t="shared" ref="X14" si="31">V14-W14</f>
        <v>21</v>
      </c>
      <c r="Y14" s="2">
        <f t="shared" ref="Y14" si="32">X14/V14</f>
        <v>0.75</v>
      </c>
    </row>
    <row r="15" spans="1:25" x14ac:dyDescent="0.2">
      <c r="A15" s="10" t="s">
        <v>72</v>
      </c>
      <c r="B15" s="1">
        <v>1</v>
      </c>
      <c r="D15" s="1">
        <v>5</v>
      </c>
      <c r="E15" s="1">
        <v>2</v>
      </c>
      <c r="F15" s="1">
        <v>7</v>
      </c>
      <c r="G15" s="2">
        <f t="shared" si="6"/>
        <v>0.2857142857142857</v>
      </c>
      <c r="H15" s="1">
        <v>0</v>
      </c>
      <c r="I15" s="1">
        <v>3</v>
      </c>
      <c r="J15" s="2">
        <f t="shared" si="27"/>
        <v>0</v>
      </c>
      <c r="K15" s="1">
        <v>1</v>
      </c>
      <c r="L15" s="1">
        <v>3</v>
      </c>
      <c r="M15" s="2">
        <f t="shared" si="28"/>
        <v>0.33333333333333331</v>
      </c>
      <c r="N15" s="1">
        <v>1</v>
      </c>
      <c r="O15" s="1">
        <v>3</v>
      </c>
      <c r="P15" s="1">
        <f t="shared" si="0"/>
        <v>4</v>
      </c>
      <c r="Q15" s="1">
        <v>2</v>
      </c>
      <c r="R15" s="1">
        <v>1</v>
      </c>
      <c r="T15" s="1">
        <v>2</v>
      </c>
      <c r="V15" s="1">
        <f t="shared" ref="V15" si="33">D15+E15+H15+K15+P15+Q15+R15+S15+U15</f>
        <v>15</v>
      </c>
      <c r="W15" s="1">
        <f t="shared" ref="W15" si="34">F15-E15+I15-H15+L15-K15+T15</f>
        <v>12</v>
      </c>
      <c r="X15" s="1">
        <f t="shared" ref="X15" si="35">V15-W15</f>
        <v>3</v>
      </c>
      <c r="Y15" s="2">
        <f t="shared" ref="Y15" si="36">X15/V15</f>
        <v>0.2</v>
      </c>
    </row>
    <row r="16" spans="1:25" x14ac:dyDescent="0.2">
      <c r="A16" s="10" t="s">
        <v>64</v>
      </c>
      <c r="B16" s="1">
        <v>1</v>
      </c>
      <c r="D16" s="1">
        <v>19</v>
      </c>
      <c r="E16" s="1">
        <v>7</v>
      </c>
      <c r="F16" s="1">
        <v>7</v>
      </c>
      <c r="G16" s="2">
        <f t="shared" si="6"/>
        <v>1</v>
      </c>
      <c r="H16" s="1">
        <v>1</v>
      </c>
      <c r="I16" s="1">
        <v>1</v>
      </c>
      <c r="J16" s="2">
        <f t="shared" si="27"/>
        <v>1</v>
      </c>
      <c r="K16" s="1">
        <v>2</v>
      </c>
      <c r="L16" s="1">
        <v>4</v>
      </c>
      <c r="M16" s="2">
        <f t="shared" si="28"/>
        <v>0.5</v>
      </c>
      <c r="N16" s="1">
        <v>2</v>
      </c>
      <c r="O16" s="1">
        <v>3</v>
      </c>
      <c r="P16" s="1">
        <f t="shared" si="0"/>
        <v>5</v>
      </c>
      <c r="Q16" s="1">
        <v>1</v>
      </c>
      <c r="S16" s="1">
        <v>1</v>
      </c>
      <c r="V16" s="1">
        <f t="shared" ref="V16" si="37">D16+E16+H16+K16+P16+Q16+R16+S16+U16</f>
        <v>36</v>
      </c>
      <c r="W16" s="1">
        <f t="shared" ref="W16" si="38">F16-E16+I16-H16+L16-K16+T16</f>
        <v>2</v>
      </c>
      <c r="X16" s="1">
        <f t="shared" ref="X16" si="39">V16-W16</f>
        <v>34</v>
      </c>
      <c r="Y16" s="2">
        <f t="shared" ref="Y16" si="40">X16/V16</f>
        <v>0.94444444444444442</v>
      </c>
    </row>
    <row r="17" spans="1:25" x14ac:dyDescent="0.2">
      <c r="A17" s="10" t="s">
        <v>75</v>
      </c>
      <c r="B17" s="1">
        <v>1</v>
      </c>
      <c r="D17" s="1">
        <v>9</v>
      </c>
      <c r="E17" s="1">
        <v>3</v>
      </c>
      <c r="F17" s="1">
        <v>4</v>
      </c>
      <c r="G17" s="2">
        <f t="shared" si="6"/>
        <v>0.75</v>
      </c>
      <c r="H17" s="1">
        <v>1</v>
      </c>
      <c r="I17" s="1">
        <v>2</v>
      </c>
      <c r="J17" s="2">
        <f t="shared" si="27"/>
        <v>0.5</v>
      </c>
      <c r="O17" s="1">
        <v>1</v>
      </c>
      <c r="P17" s="1">
        <f t="shared" si="0"/>
        <v>1</v>
      </c>
      <c r="S17" s="1">
        <v>1</v>
      </c>
      <c r="T17" s="1">
        <v>1</v>
      </c>
      <c r="V17" s="1">
        <f t="shared" ref="V17" si="41">D17+E17+H17+K17+P17+Q17+R17+S17+U17</f>
        <v>15</v>
      </c>
      <c r="W17" s="1">
        <f t="shared" ref="W17" si="42">F17-E17+I17-H17+L17-K17+T17</f>
        <v>3</v>
      </c>
      <c r="X17" s="1">
        <f t="shared" ref="X17" si="43">V17-W17</f>
        <v>12</v>
      </c>
      <c r="Y17" s="2">
        <f t="shared" ref="Y17" si="44">X17/V17</f>
        <v>0.8</v>
      </c>
    </row>
    <row r="18" spans="1:25" x14ac:dyDescent="0.2">
      <c r="P18" s="1">
        <f t="shared" si="0"/>
        <v>0</v>
      </c>
    </row>
    <row r="19" spans="1:25" x14ac:dyDescent="0.2">
      <c r="P19" s="1">
        <f t="shared" si="0"/>
        <v>0</v>
      </c>
    </row>
    <row r="20" spans="1:25" x14ac:dyDescent="0.2">
      <c r="P20" s="1">
        <f t="shared" si="0"/>
        <v>0</v>
      </c>
    </row>
    <row r="21" spans="1:25" x14ac:dyDescent="0.2">
      <c r="P21" s="1">
        <f t="shared" si="0"/>
        <v>0</v>
      </c>
    </row>
    <row r="22" spans="1:25" x14ac:dyDescent="0.2">
      <c r="P22" s="1">
        <f t="shared" si="0"/>
        <v>0</v>
      </c>
    </row>
    <row r="23" spans="1:25" x14ac:dyDescent="0.2">
      <c r="P23" s="1">
        <f t="shared" si="0"/>
        <v>0</v>
      </c>
    </row>
    <row r="24" spans="1:25" x14ac:dyDescent="0.2">
      <c r="A24" s="6"/>
      <c r="B24" s="4"/>
      <c r="C24" s="4"/>
      <c r="D24" s="4"/>
      <c r="E24" s="4"/>
      <c r="F24" s="4"/>
      <c r="G24" s="13"/>
      <c r="H24" s="4"/>
      <c r="I24" s="4"/>
      <c r="J24" s="13"/>
      <c r="K24" s="4"/>
      <c r="L24" s="4"/>
      <c r="M24" s="13"/>
      <c r="N24" s="4"/>
      <c r="O24" s="4"/>
      <c r="P24" s="4"/>
      <c r="Q24" s="4"/>
      <c r="R24" s="4"/>
      <c r="S24" s="4"/>
      <c r="T24" s="4"/>
      <c r="U24" s="4"/>
      <c r="V24" s="6"/>
      <c r="W24" s="6"/>
      <c r="X24" s="6"/>
      <c r="Y24" s="6"/>
    </row>
    <row r="25" spans="1:25" x14ac:dyDescent="0.2">
      <c r="A25" t="s">
        <v>27</v>
      </c>
      <c r="B25" s="1">
        <f>SUM(B5:B24)</f>
        <v>13</v>
      </c>
      <c r="C25" s="1">
        <f>AVERAGE(D5:D24)</f>
        <v>7.5384615384615383</v>
      </c>
      <c r="D25" s="1">
        <f>SUM(D5:D24)</f>
        <v>98</v>
      </c>
      <c r="E25" s="1">
        <f t="shared" ref="E25:F25" si="45">SUM(E5:E24)</f>
        <v>33</v>
      </c>
      <c r="F25" s="1">
        <f t="shared" si="45"/>
        <v>56</v>
      </c>
      <c r="G25" s="3">
        <f>E25/F25</f>
        <v>0.5892857142857143</v>
      </c>
      <c r="H25" s="1">
        <f>SUM(H5:H24)</f>
        <v>6</v>
      </c>
      <c r="I25" s="1">
        <f>SUM(I5:I24)</f>
        <v>17</v>
      </c>
      <c r="J25" s="2">
        <f>H25/I25</f>
        <v>0.35294117647058826</v>
      </c>
      <c r="K25" s="1">
        <f t="shared" ref="K25:X25" si="46">SUM(K5:K24)</f>
        <v>14</v>
      </c>
      <c r="L25" s="1">
        <f t="shared" si="46"/>
        <v>26</v>
      </c>
      <c r="M25" s="2">
        <f>K25/L25</f>
        <v>0.53846153846153844</v>
      </c>
      <c r="N25" s="1">
        <f t="shared" si="46"/>
        <v>10</v>
      </c>
      <c r="O25" s="1">
        <f t="shared" si="46"/>
        <v>42</v>
      </c>
      <c r="P25" s="1">
        <f t="shared" si="46"/>
        <v>52</v>
      </c>
      <c r="Q25" s="1">
        <f t="shared" si="46"/>
        <v>9</v>
      </c>
      <c r="R25" s="1">
        <f t="shared" si="46"/>
        <v>11</v>
      </c>
      <c r="S25" s="1">
        <f t="shared" si="46"/>
        <v>6</v>
      </c>
      <c r="T25" s="1">
        <f t="shared" si="46"/>
        <v>14</v>
      </c>
      <c r="U25" s="1">
        <f t="shared" si="46"/>
        <v>2</v>
      </c>
      <c r="V25" s="1">
        <f t="shared" si="46"/>
        <v>231</v>
      </c>
      <c r="W25" s="1">
        <f t="shared" si="46"/>
        <v>60</v>
      </c>
      <c r="X25" s="1">
        <f t="shared" si="46"/>
        <v>171</v>
      </c>
      <c r="Y25" s="2">
        <f>X25/V25</f>
        <v>0.74025974025974028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520D-8B4E-8F4F-80CD-792B1E488B3D}">
  <dimension ref="A1:Y29"/>
  <sheetViews>
    <sheetView workbookViewId="0">
      <pane ySplit="1400" topLeftCell="A15" activePane="bottomLeft"/>
      <selection activeCell="G1" sqref="G1:G1048576"/>
      <selection pane="bottomLeft" activeCell="A27" sqref="A27"/>
    </sheetView>
  </sheetViews>
  <sheetFormatPr baseColWidth="10" defaultRowHeight="16" x14ac:dyDescent="0.2"/>
  <cols>
    <col min="1" max="1" width="21.1640625" bestFit="1" customWidth="1"/>
    <col min="2" max="2" width="3.83203125" customWidth="1"/>
    <col min="3" max="3" width="5.1640625" bestFit="1" customWidth="1"/>
    <col min="4" max="5" width="6.1640625" bestFit="1" customWidth="1"/>
    <col min="6" max="6" width="5.6640625" bestFit="1" customWidth="1"/>
    <col min="7" max="7" width="7.5" style="29" bestFit="1" customWidth="1"/>
    <col min="8" max="8" width="6.1640625" bestFit="1" customWidth="1"/>
    <col min="9" max="9" width="5.6640625" bestFit="1" customWidth="1"/>
    <col min="10" max="10" width="6.1640625" style="2" bestFit="1" customWidth="1"/>
    <col min="11" max="11" width="4.83203125" bestFit="1" customWidth="1"/>
    <col min="12" max="12" width="4.33203125" bestFit="1" customWidth="1"/>
    <col min="13" max="13" width="7.1640625" style="14" bestFit="1" customWidth="1"/>
    <col min="14" max="14" width="4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6.1640625" bestFit="1" customWidth="1"/>
    <col min="23" max="24" width="5.33203125" bestFit="1" customWidth="1"/>
    <col min="25" max="25" width="9" bestFit="1" customWidth="1"/>
  </cols>
  <sheetData>
    <row r="1" spans="1:25" x14ac:dyDescent="0.2">
      <c r="A1" t="s">
        <v>35</v>
      </c>
    </row>
    <row r="2" spans="1:25" x14ac:dyDescent="0.2">
      <c r="A2" s="1"/>
      <c r="B2" s="1"/>
      <c r="C2" s="1"/>
      <c r="D2" s="1"/>
      <c r="E2" s="1"/>
      <c r="F2" s="1"/>
      <c r="H2" s="1"/>
      <c r="I2" s="1"/>
      <c r="K2" s="1"/>
      <c r="L2" s="1"/>
      <c r="M2" s="2"/>
      <c r="N2" s="1" t="s">
        <v>28</v>
      </c>
      <c r="O2" s="1"/>
      <c r="P2" s="1"/>
      <c r="Q2" s="1"/>
      <c r="R2" s="1"/>
      <c r="S2" s="1"/>
      <c r="T2" s="1"/>
      <c r="U2" s="1"/>
      <c r="V2" s="1" t="s">
        <v>49</v>
      </c>
      <c r="W2" s="1" t="s">
        <v>50</v>
      </c>
      <c r="X2" s="1"/>
      <c r="Y2" s="1" t="s">
        <v>52</v>
      </c>
    </row>
    <row r="3" spans="1:25" x14ac:dyDescent="0.2">
      <c r="A3" s="1" t="s">
        <v>29</v>
      </c>
      <c r="B3" s="1" t="s">
        <v>4</v>
      </c>
      <c r="C3" s="1" t="s">
        <v>5</v>
      </c>
      <c r="D3" s="1" t="s">
        <v>6</v>
      </c>
      <c r="E3" s="1" t="s">
        <v>30</v>
      </c>
      <c r="F3" s="1" t="s">
        <v>31</v>
      </c>
      <c r="G3" s="29" t="s">
        <v>9</v>
      </c>
      <c r="H3" s="1" t="s">
        <v>32</v>
      </c>
      <c r="I3" s="1" t="s">
        <v>33</v>
      </c>
      <c r="J3" s="2" t="s">
        <v>10</v>
      </c>
      <c r="K3" s="1" t="s">
        <v>11</v>
      </c>
      <c r="L3" s="1" t="s">
        <v>12</v>
      </c>
      <c r="M3" s="2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48</v>
      </c>
      <c r="W3" s="1" t="s">
        <v>48</v>
      </c>
      <c r="X3" s="1" t="s">
        <v>51</v>
      </c>
      <c r="Y3" s="1" t="s">
        <v>53</v>
      </c>
    </row>
    <row r="4" spans="1:25" x14ac:dyDescent="0.2">
      <c r="A4" s="11" t="s">
        <v>39</v>
      </c>
      <c r="B4" s="1">
        <v>1</v>
      </c>
      <c r="C4" s="1"/>
      <c r="D4" s="1">
        <v>13</v>
      </c>
      <c r="E4" s="1">
        <v>1</v>
      </c>
      <c r="F4" s="1">
        <v>1</v>
      </c>
      <c r="G4" s="29">
        <f t="shared" ref="G4:G6" si="0">E4/F4</f>
        <v>1</v>
      </c>
      <c r="H4" s="1">
        <v>3</v>
      </c>
      <c r="I4" s="1">
        <v>8</v>
      </c>
      <c r="J4" s="2">
        <f t="shared" ref="J4:J27" si="1">H4/I4</f>
        <v>0.375</v>
      </c>
      <c r="K4" s="1">
        <v>2</v>
      </c>
      <c r="L4" s="1">
        <v>2</v>
      </c>
      <c r="M4" s="2">
        <f>K4/L4</f>
        <v>1</v>
      </c>
      <c r="N4" s="1">
        <v>1</v>
      </c>
      <c r="O4" s="1">
        <v>2</v>
      </c>
      <c r="P4" s="1">
        <f t="shared" ref="P4:P7" si="2">N4+O4</f>
        <v>3</v>
      </c>
      <c r="Q4" s="1">
        <v>5</v>
      </c>
      <c r="R4" s="1"/>
      <c r="S4" s="1">
        <v>1</v>
      </c>
      <c r="T4" s="1">
        <v>2</v>
      </c>
      <c r="U4" s="1"/>
      <c r="V4" s="1">
        <f t="shared" ref="V4" si="3">D4+E4+H4+K4+P4+Q4+R4+S4+U4</f>
        <v>28</v>
      </c>
      <c r="W4" s="1">
        <f t="shared" ref="W4" si="4">F4-E4+I4-H4+L4-K4+T4</f>
        <v>7</v>
      </c>
      <c r="X4" s="1">
        <f t="shared" ref="X4" si="5">V4-W4</f>
        <v>21</v>
      </c>
      <c r="Y4" s="2">
        <f>X4/V4</f>
        <v>0.75</v>
      </c>
    </row>
    <row r="5" spans="1:25" x14ac:dyDescent="0.2">
      <c r="A5" s="11" t="s">
        <v>54</v>
      </c>
      <c r="B5" s="1">
        <v>1</v>
      </c>
      <c r="C5" s="1"/>
      <c r="D5" s="1">
        <v>14</v>
      </c>
      <c r="E5" s="1">
        <v>1</v>
      </c>
      <c r="F5" s="1">
        <v>4</v>
      </c>
      <c r="G5" s="29">
        <f t="shared" si="0"/>
        <v>0.25</v>
      </c>
      <c r="H5" s="1">
        <v>4</v>
      </c>
      <c r="I5" s="1">
        <v>7</v>
      </c>
      <c r="J5" s="2">
        <f t="shared" si="1"/>
        <v>0.5714285714285714</v>
      </c>
      <c r="K5" s="1"/>
      <c r="L5" s="1"/>
      <c r="M5" s="2"/>
      <c r="N5" s="1">
        <v>1</v>
      </c>
      <c r="O5" s="1">
        <v>2</v>
      </c>
      <c r="P5" s="1">
        <f t="shared" si="2"/>
        <v>3</v>
      </c>
      <c r="Q5" s="1">
        <v>1</v>
      </c>
      <c r="R5" s="1"/>
      <c r="S5" s="1"/>
      <c r="T5" s="1">
        <v>1</v>
      </c>
      <c r="U5" s="1"/>
      <c r="V5" s="1">
        <f t="shared" ref="V5:V7" si="6">D5+E5+H5+K5+P5+Q5+R5+S5+U5</f>
        <v>23</v>
      </c>
      <c r="W5" s="1">
        <f t="shared" ref="W5:W7" si="7">F5-E5+I5-H5+L5-K5+T5</f>
        <v>7</v>
      </c>
      <c r="X5" s="1">
        <f t="shared" ref="X5:X7" si="8">V5-W5</f>
        <v>16</v>
      </c>
      <c r="Y5" s="2">
        <f t="shared" ref="Y5:Y7" si="9">X5/V5</f>
        <v>0.69565217391304346</v>
      </c>
    </row>
    <row r="6" spans="1:25" x14ac:dyDescent="0.2">
      <c r="A6" s="12" t="s">
        <v>55</v>
      </c>
      <c r="B6" s="1">
        <v>1</v>
      </c>
      <c r="C6" s="1"/>
      <c r="D6" s="1">
        <v>12</v>
      </c>
      <c r="E6" s="1">
        <v>0</v>
      </c>
      <c r="F6" s="1">
        <v>1</v>
      </c>
      <c r="G6" s="29">
        <f t="shared" si="0"/>
        <v>0</v>
      </c>
      <c r="H6" s="1">
        <v>4</v>
      </c>
      <c r="I6" s="1">
        <v>5</v>
      </c>
      <c r="J6" s="2">
        <f t="shared" si="1"/>
        <v>0.8</v>
      </c>
      <c r="K6" s="1"/>
      <c r="L6" s="1"/>
      <c r="M6" s="2"/>
      <c r="N6" s="1">
        <v>1</v>
      </c>
      <c r="O6" s="1">
        <v>2</v>
      </c>
      <c r="P6" s="1">
        <f t="shared" si="2"/>
        <v>3</v>
      </c>
      <c r="Q6" s="1">
        <v>2</v>
      </c>
      <c r="R6" s="1"/>
      <c r="S6" s="1"/>
      <c r="T6" s="1">
        <v>3</v>
      </c>
      <c r="U6" s="1"/>
      <c r="V6" s="1">
        <f t="shared" si="6"/>
        <v>21</v>
      </c>
      <c r="W6" s="1">
        <f t="shared" si="7"/>
        <v>5</v>
      </c>
      <c r="X6" s="1">
        <f t="shared" si="8"/>
        <v>16</v>
      </c>
      <c r="Y6" s="2">
        <f t="shared" si="9"/>
        <v>0.76190476190476186</v>
      </c>
    </row>
    <row r="7" spans="1:25" x14ac:dyDescent="0.2">
      <c r="A7" s="1" t="s">
        <v>59</v>
      </c>
      <c r="B7" s="1">
        <v>1</v>
      </c>
      <c r="C7" s="1"/>
      <c r="D7" s="1">
        <v>3</v>
      </c>
      <c r="E7" s="1"/>
      <c r="F7" s="1"/>
      <c r="H7" s="1">
        <v>1</v>
      </c>
      <c r="I7" s="1">
        <v>7</v>
      </c>
      <c r="J7" s="2">
        <f t="shared" si="1"/>
        <v>0.14285714285714285</v>
      </c>
      <c r="K7" s="1"/>
      <c r="L7" s="1"/>
      <c r="M7" s="2"/>
      <c r="N7" s="1"/>
      <c r="O7" s="1"/>
      <c r="P7" s="1">
        <f t="shared" si="2"/>
        <v>0</v>
      </c>
      <c r="Q7" s="1">
        <v>1</v>
      </c>
      <c r="R7" s="1"/>
      <c r="S7" s="1"/>
      <c r="T7" s="1">
        <v>1</v>
      </c>
      <c r="U7" s="1"/>
      <c r="V7" s="1">
        <f t="shared" si="6"/>
        <v>5</v>
      </c>
      <c r="W7" s="1">
        <f t="shared" si="7"/>
        <v>7</v>
      </c>
      <c r="X7" s="1">
        <f t="shared" si="8"/>
        <v>-2</v>
      </c>
      <c r="Y7" s="2">
        <f t="shared" si="9"/>
        <v>-0.4</v>
      </c>
    </row>
    <row r="8" spans="1:25" x14ac:dyDescent="0.2">
      <c r="A8" s="11" t="s">
        <v>63</v>
      </c>
      <c r="B8" s="1">
        <v>1</v>
      </c>
      <c r="C8" s="1"/>
      <c r="D8" s="1">
        <v>14</v>
      </c>
      <c r="E8" s="1">
        <v>2</v>
      </c>
      <c r="F8" s="1">
        <v>4</v>
      </c>
      <c r="G8" s="29">
        <f t="shared" ref="G8:G14" si="10">E8/F8</f>
        <v>0.5</v>
      </c>
      <c r="H8" s="1">
        <v>2</v>
      </c>
      <c r="I8" s="1">
        <v>10</v>
      </c>
      <c r="J8" s="2">
        <f t="shared" si="1"/>
        <v>0.2</v>
      </c>
      <c r="K8" s="1">
        <v>4</v>
      </c>
      <c r="L8" s="1">
        <v>4</v>
      </c>
      <c r="M8" s="2">
        <f>K8/L8</f>
        <v>1</v>
      </c>
      <c r="N8" s="1">
        <v>2</v>
      </c>
      <c r="O8" s="1">
        <v>3</v>
      </c>
      <c r="P8" s="1">
        <f t="shared" ref="P8:P27" si="11">N8+O8</f>
        <v>5</v>
      </c>
      <c r="Q8" s="1">
        <v>1</v>
      </c>
      <c r="R8" s="1"/>
      <c r="S8" s="1">
        <v>1</v>
      </c>
      <c r="T8" s="1">
        <v>2</v>
      </c>
      <c r="U8" s="1"/>
      <c r="V8" s="1">
        <f t="shared" ref="V8" si="12">D8+E8+H8+K8+P8+Q8+R8+S8+U8</f>
        <v>29</v>
      </c>
      <c r="W8" s="1">
        <f t="shared" ref="W8" si="13">F8-E8+I8-H8+L8-K8+T8</f>
        <v>12</v>
      </c>
      <c r="X8" s="1">
        <f t="shared" ref="X8" si="14">V8-W8</f>
        <v>17</v>
      </c>
      <c r="Y8" s="2">
        <f t="shared" ref="Y8" si="15">X8/V8</f>
        <v>0.58620689655172409</v>
      </c>
    </row>
    <row r="9" spans="1:25" x14ac:dyDescent="0.2">
      <c r="A9" s="10" t="s">
        <v>64</v>
      </c>
      <c r="B9" s="1">
        <v>1</v>
      </c>
      <c r="C9" s="1"/>
      <c r="D9" s="1">
        <v>5</v>
      </c>
      <c r="E9" s="1">
        <v>1</v>
      </c>
      <c r="F9" s="1">
        <v>4</v>
      </c>
      <c r="G9" s="29">
        <f t="shared" si="10"/>
        <v>0.25</v>
      </c>
      <c r="H9" s="1">
        <v>1</v>
      </c>
      <c r="I9" s="1">
        <v>3</v>
      </c>
      <c r="J9" s="2">
        <f t="shared" si="1"/>
        <v>0.33333333333333331</v>
      </c>
      <c r="K9" s="1"/>
      <c r="L9" s="1"/>
      <c r="M9" s="2"/>
      <c r="N9" s="1"/>
      <c r="O9" s="1">
        <v>3</v>
      </c>
      <c r="P9" s="1">
        <f t="shared" si="11"/>
        <v>3</v>
      </c>
      <c r="Q9" s="1">
        <v>2</v>
      </c>
      <c r="R9" s="1"/>
      <c r="S9" s="1"/>
      <c r="T9" s="1"/>
      <c r="U9" s="1"/>
      <c r="V9" s="1">
        <f t="shared" ref="V9" si="16">D9+E9+H9+K9+P9+Q9+R9+S9+U9</f>
        <v>12</v>
      </c>
      <c r="W9" s="1">
        <f t="shared" ref="W9" si="17">F9-E9+I9-H9+L9-K9+T9</f>
        <v>5</v>
      </c>
      <c r="X9" s="1">
        <f t="shared" ref="X9" si="18">V9-W9</f>
        <v>7</v>
      </c>
      <c r="Y9" s="2">
        <f t="shared" ref="Y9" si="19">X9/V9</f>
        <v>0.58333333333333337</v>
      </c>
    </row>
    <row r="10" spans="1:25" x14ac:dyDescent="0.2">
      <c r="A10" s="11" t="s">
        <v>65</v>
      </c>
      <c r="B10" s="1">
        <v>1</v>
      </c>
      <c r="C10" s="1"/>
      <c r="D10" s="1">
        <v>8</v>
      </c>
      <c r="E10" s="1">
        <v>1</v>
      </c>
      <c r="F10" s="1">
        <v>6</v>
      </c>
      <c r="G10" s="29">
        <f t="shared" si="10"/>
        <v>0.16666666666666666</v>
      </c>
      <c r="H10" s="1">
        <v>2</v>
      </c>
      <c r="I10" s="1">
        <v>10</v>
      </c>
      <c r="J10" s="2">
        <f t="shared" si="1"/>
        <v>0.2</v>
      </c>
      <c r="K10" s="1"/>
      <c r="L10" s="1"/>
      <c r="M10" s="2"/>
      <c r="N10" s="1">
        <v>2</v>
      </c>
      <c r="O10" s="1">
        <v>4</v>
      </c>
      <c r="P10" s="1">
        <f t="shared" si="11"/>
        <v>6</v>
      </c>
      <c r="Q10" s="1">
        <v>3</v>
      </c>
      <c r="R10" s="1">
        <v>1</v>
      </c>
      <c r="S10" s="1"/>
      <c r="T10" s="1">
        <v>1</v>
      </c>
      <c r="U10" s="1"/>
      <c r="V10" s="1">
        <f t="shared" ref="V10" si="20">D10+E10+H10+K10+P10+Q10+R10+S10+U10</f>
        <v>21</v>
      </c>
      <c r="W10" s="1">
        <f t="shared" ref="W10" si="21">F10-E10+I10-H10+L10-K10+T10</f>
        <v>14</v>
      </c>
      <c r="X10" s="1">
        <f t="shared" ref="X10" si="22">V10-W10</f>
        <v>7</v>
      </c>
      <c r="Y10" s="2">
        <f t="shared" ref="Y10" si="23">X10/V10</f>
        <v>0.33333333333333331</v>
      </c>
    </row>
    <row r="11" spans="1:25" x14ac:dyDescent="0.2">
      <c r="A11" s="10" t="s">
        <v>67</v>
      </c>
      <c r="B11" s="1">
        <v>1</v>
      </c>
      <c r="C11" s="1"/>
      <c r="D11" s="1">
        <v>16</v>
      </c>
      <c r="E11" s="1">
        <v>0</v>
      </c>
      <c r="F11" s="1">
        <v>1</v>
      </c>
      <c r="G11" s="29">
        <f t="shared" si="10"/>
        <v>0</v>
      </c>
      <c r="H11" s="1">
        <v>5</v>
      </c>
      <c r="I11" s="1">
        <v>8</v>
      </c>
      <c r="J11" s="2">
        <f t="shared" si="1"/>
        <v>0.625</v>
      </c>
      <c r="K11" s="1">
        <v>1</v>
      </c>
      <c r="L11" s="1">
        <v>2</v>
      </c>
      <c r="M11" s="2">
        <f>K11/L11</f>
        <v>0.5</v>
      </c>
      <c r="N11" s="1">
        <v>1</v>
      </c>
      <c r="O11" s="1">
        <v>3</v>
      </c>
      <c r="P11" s="1">
        <f t="shared" si="11"/>
        <v>4</v>
      </c>
      <c r="Q11" s="1">
        <v>3</v>
      </c>
      <c r="R11" s="1"/>
      <c r="S11" s="1"/>
      <c r="T11" s="1">
        <v>1</v>
      </c>
      <c r="U11" s="1"/>
      <c r="V11" s="1">
        <f t="shared" ref="V11" si="24">D11+E11+H11+K11+P11+Q11+R11+S11+U11</f>
        <v>29</v>
      </c>
      <c r="W11" s="1">
        <f t="shared" ref="W11" si="25">F11-E11+I11-H11+L11-K11+T11</f>
        <v>6</v>
      </c>
      <c r="X11" s="1">
        <f t="shared" ref="X11" si="26">V11-W11</f>
        <v>23</v>
      </c>
      <c r="Y11" s="2">
        <f t="shared" ref="Y11" si="27">X11/V11</f>
        <v>0.7931034482758621</v>
      </c>
    </row>
    <row r="12" spans="1:25" x14ac:dyDescent="0.2">
      <c r="A12" s="11" t="s">
        <v>71</v>
      </c>
      <c r="B12" s="1">
        <v>1</v>
      </c>
      <c r="C12" s="1"/>
      <c r="D12" s="1">
        <v>6</v>
      </c>
      <c r="E12" s="1">
        <v>0</v>
      </c>
      <c r="F12" s="1">
        <v>2</v>
      </c>
      <c r="G12" s="29">
        <f t="shared" si="10"/>
        <v>0</v>
      </c>
      <c r="H12" s="1">
        <v>2</v>
      </c>
      <c r="I12" s="1">
        <v>5</v>
      </c>
      <c r="J12" s="2">
        <f t="shared" si="1"/>
        <v>0.4</v>
      </c>
      <c r="K12" s="1"/>
      <c r="L12" s="1"/>
      <c r="M12" s="2"/>
      <c r="N12" s="1"/>
      <c r="O12" s="1">
        <v>4</v>
      </c>
      <c r="P12" s="1">
        <f t="shared" si="11"/>
        <v>4</v>
      </c>
      <c r="Q12" s="1">
        <v>6</v>
      </c>
      <c r="R12" s="1"/>
      <c r="S12" s="1">
        <v>1</v>
      </c>
      <c r="T12" s="1">
        <v>2</v>
      </c>
      <c r="U12" s="1">
        <v>1</v>
      </c>
      <c r="V12" s="1">
        <f t="shared" ref="V12" si="28">D12+E12+H12+K12+P12+Q12+R12+S12+U12</f>
        <v>20</v>
      </c>
      <c r="W12" s="1">
        <f t="shared" ref="W12" si="29">F12-E12+I12-H12+L12-K12+T12</f>
        <v>7</v>
      </c>
      <c r="X12" s="1">
        <f t="shared" ref="X12" si="30">V12-W12</f>
        <v>13</v>
      </c>
      <c r="Y12" s="2">
        <f t="shared" ref="Y12" si="31">X12/V12</f>
        <v>0.65</v>
      </c>
    </row>
    <row r="13" spans="1:25" x14ac:dyDescent="0.2">
      <c r="A13" s="10" t="s">
        <v>55</v>
      </c>
      <c r="B13" s="1">
        <v>1</v>
      </c>
      <c r="D13" s="1">
        <v>5</v>
      </c>
      <c r="E13" s="1">
        <v>0</v>
      </c>
      <c r="F13" s="1">
        <v>2</v>
      </c>
      <c r="G13" s="29">
        <f t="shared" si="10"/>
        <v>0</v>
      </c>
      <c r="H13" s="1">
        <v>1</v>
      </c>
      <c r="I13" s="1">
        <v>5</v>
      </c>
      <c r="J13" s="2">
        <f t="shared" si="1"/>
        <v>0.2</v>
      </c>
      <c r="K13" s="1">
        <v>2</v>
      </c>
      <c r="L13" s="1">
        <v>2</v>
      </c>
      <c r="M13" s="2">
        <f>K13/L13</f>
        <v>1</v>
      </c>
      <c r="N13" s="1"/>
      <c r="O13" s="1">
        <v>1</v>
      </c>
      <c r="P13" s="1">
        <f t="shared" si="11"/>
        <v>1</v>
      </c>
      <c r="Q13" s="1">
        <v>2</v>
      </c>
      <c r="R13" s="1">
        <v>1</v>
      </c>
      <c r="S13" s="1">
        <v>1</v>
      </c>
      <c r="T13" s="1">
        <v>1</v>
      </c>
      <c r="U13" s="1"/>
      <c r="V13" s="1">
        <f t="shared" ref="V13" si="32">D13+E13+H13+K13+P13+Q13+R13+S13+U13</f>
        <v>13</v>
      </c>
      <c r="W13" s="1">
        <f t="shared" ref="W13" si="33">F13-E13+I13-H13+L13-K13+T13</f>
        <v>7</v>
      </c>
      <c r="X13" s="1">
        <f t="shared" ref="X13" si="34">V13-W13</f>
        <v>6</v>
      </c>
      <c r="Y13" s="2">
        <f t="shared" ref="Y13" si="35">X13/V13</f>
        <v>0.46153846153846156</v>
      </c>
    </row>
    <row r="14" spans="1:25" x14ac:dyDescent="0.2">
      <c r="A14" s="10" t="s">
        <v>72</v>
      </c>
      <c r="B14" s="1">
        <v>1</v>
      </c>
      <c r="C14" s="1"/>
      <c r="D14" s="1">
        <v>20</v>
      </c>
      <c r="E14" s="1">
        <v>3</v>
      </c>
      <c r="F14" s="1">
        <v>4</v>
      </c>
      <c r="G14" s="29">
        <f t="shared" si="10"/>
        <v>0.75</v>
      </c>
      <c r="H14" s="1">
        <v>4</v>
      </c>
      <c r="I14" s="1">
        <v>7</v>
      </c>
      <c r="J14" s="2">
        <f t="shared" si="1"/>
        <v>0.5714285714285714</v>
      </c>
      <c r="K14" s="1">
        <v>2</v>
      </c>
      <c r="L14" s="1">
        <v>2</v>
      </c>
      <c r="M14" s="2">
        <f>K14/L14</f>
        <v>1</v>
      </c>
      <c r="N14" s="1"/>
      <c r="O14" s="1">
        <v>4</v>
      </c>
      <c r="P14" s="1">
        <f t="shared" si="11"/>
        <v>4</v>
      </c>
      <c r="Q14" s="1">
        <v>3</v>
      </c>
      <c r="R14" s="1"/>
      <c r="S14" s="1">
        <v>1</v>
      </c>
      <c r="T14" s="1">
        <v>2</v>
      </c>
      <c r="U14" s="1"/>
      <c r="V14" s="1">
        <f t="shared" ref="V14" si="36">D14+E14+H14+K14+P14+Q14+R14+S14+U14</f>
        <v>37</v>
      </c>
      <c r="W14" s="1">
        <f t="shared" ref="W14" si="37">F14-E14+I14-H14+L14-K14+T14</f>
        <v>6</v>
      </c>
      <c r="X14" s="1">
        <f t="shared" ref="X14" si="38">V14-W14</f>
        <v>31</v>
      </c>
      <c r="Y14" s="2">
        <f t="shared" ref="Y14" si="39">X14/V14</f>
        <v>0.83783783783783783</v>
      </c>
    </row>
    <row r="15" spans="1:25" x14ac:dyDescent="0.2">
      <c r="A15" s="10" t="s">
        <v>64</v>
      </c>
      <c r="B15" s="1">
        <v>1</v>
      </c>
      <c r="C15" s="1"/>
      <c r="D15" s="1">
        <v>10</v>
      </c>
      <c r="E15" s="1"/>
      <c r="F15" s="1"/>
      <c r="H15" s="1">
        <v>3</v>
      </c>
      <c r="I15" s="1">
        <v>5</v>
      </c>
      <c r="J15" s="2">
        <f t="shared" si="1"/>
        <v>0.6</v>
      </c>
      <c r="K15" s="1">
        <v>1</v>
      </c>
      <c r="L15" s="1">
        <v>2</v>
      </c>
      <c r="M15" s="2">
        <f>K15/L15</f>
        <v>0.5</v>
      </c>
      <c r="N15" s="1"/>
      <c r="O15" s="1">
        <v>1</v>
      </c>
      <c r="P15" s="1">
        <f t="shared" si="11"/>
        <v>1</v>
      </c>
      <c r="Q15" s="1">
        <v>6</v>
      </c>
      <c r="R15" s="1"/>
      <c r="S15" s="1"/>
      <c r="T15" s="1">
        <v>1</v>
      </c>
      <c r="U15" s="1"/>
      <c r="V15" s="1">
        <f t="shared" ref="V15" si="40">D15+E15+H15+K15+P15+Q15+R15+S15+U15</f>
        <v>21</v>
      </c>
      <c r="W15" s="1">
        <f t="shared" ref="W15" si="41">F15-E15+I15-H15+L15-K15+T15</f>
        <v>4</v>
      </c>
      <c r="X15" s="1">
        <f t="shared" ref="X15" si="42">V15-W15</f>
        <v>17</v>
      </c>
      <c r="Y15" s="2">
        <f t="shared" ref="Y15" si="43">X15/V15</f>
        <v>0.80952380952380953</v>
      </c>
    </row>
    <row r="16" spans="1:25" x14ac:dyDescent="0.2">
      <c r="A16" s="10" t="s">
        <v>75</v>
      </c>
      <c r="B16" s="1">
        <v>1</v>
      </c>
      <c r="C16" s="1"/>
      <c r="D16" s="1">
        <v>6</v>
      </c>
      <c r="E16" s="1"/>
      <c r="F16" s="1"/>
      <c r="H16" s="1">
        <v>2</v>
      </c>
      <c r="I16" s="1">
        <v>8</v>
      </c>
      <c r="J16" s="2">
        <f t="shared" si="1"/>
        <v>0.25</v>
      </c>
      <c r="K16" s="1"/>
      <c r="L16" s="1"/>
      <c r="M16" s="2"/>
      <c r="N16" s="1">
        <v>1</v>
      </c>
      <c r="O16" s="1">
        <v>2</v>
      </c>
      <c r="P16" s="1">
        <f t="shared" si="11"/>
        <v>3</v>
      </c>
      <c r="Q16" s="1">
        <v>6</v>
      </c>
      <c r="R16" s="1"/>
      <c r="S16" s="1"/>
      <c r="T16" s="1">
        <v>1</v>
      </c>
      <c r="U16" s="1"/>
      <c r="V16" s="1">
        <f t="shared" ref="V16" si="44">D16+E16+H16+K16+P16+Q16+R16+S16+U16</f>
        <v>17</v>
      </c>
      <c r="W16" s="1">
        <f t="shared" ref="W16" si="45">F16-E16+I16-H16+L16-K16+T16</f>
        <v>7</v>
      </c>
      <c r="X16" s="1">
        <f t="shared" ref="X16" si="46">V16-W16</f>
        <v>10</v>
      </c>
      <c r="Y16" s="2">
        <f t="shared" ref="Y16" si="47">X16/V16</f>
        <v>0.58823529411764708</v>
      </c>
    </row>
    <row r="17" spans="1:25" x14ac:dyDescent="0.2">
      <c r="A17" s="11" t="s">
        <v>77</v>
      </c>
      <c r="B17" s="1">
        <v>1</v>
      </c>
      <c r="C17" s="1"/>
      <c r="D17" s="1">
        <v>6</v>
      </c>
      <c r="E17" s="1">
        <v>0</v>
      </c>
      <c r="F17" s="1">
        <v>3</v>
      </c>
      <c r="G17" s="29">
        <f t="shared" ref="G17:G27" si="48">E17/F17</f>
        <v>0</v>
      </c>
      <c r="H17" s="1">
        <v>2</v>
      </c>
      <c r="I17" s="1">
        <v>8</v>
      </c>
      <c r="J17" s="2">
        <f t="shared" si="1"/>
        <v>0.25</v>
      </c>
      <c r="K17" s="1"/>
      <c r="L17" s="1"/>
      <c r="M17" s="2"/>
      <c r="N17" s="1">
        <v>1</v>
      </c>
      <c r="O17" s="1">
        <v>1</v>
      </c>
      <c r="P17" s="1">
        <f t="shared" si="11"/>
        <v>2</v>
      </c>
      <c r="Q17" s="1">
        <v>3</v>
      </c>
      <c r="R17" s="1">
        <v>1</v>
      </c>
      <c r="S17" s="1">
        <v>1</v>
      </c>
      <c r="T17" s="1">
        <v>1</v>
      </c>
      <c r="U17" s="1">
        <v>1</v>
      </c>
      <c r="V17" s="1">
        <f t="shared" ref="V17" si="49">D17+E17+H17+K17+P17+Q17+R17+S17+U17</f>
        <v>16</v>
      </c>
      <c r="W17" s="1">
        <f t="shared" ref="W17" si="50">F17-E17+I17-H17+L17-K17+T17</f>
        <v>10</v>
      </c>
      <c r="X17" s="1">
        <f t="shared" ref="X17" si="51">V17-W17</f>
        <v>6</v>
      </c>
      <c r="Y17" s="2">
        <f t="shared" ref="Y17" si="52">X17/V17</f>
        <v>0.375</v>
      </c>
    </row>
    <row r="18" spans="1:25" x14ac:dyDescent="0.2">
      <c r="A18" s="11" t="s">
        <v>79</v>
      </c>
      <c r="B18" s="1">
        <v>1</v>
      </c>
      <c r="C18" s="1"/>
      <c r="D18" s="1">
        <v>12</v>
      </c>
      <c r="E18" s="1">
        <v>0</v>
      </c>
      <c r="F18" s="1">
        <v>2</v>
      </c>
      <c r="G18" s="29">
        <f t="shared" si="48"/>
        <v>0</v>
      </c>
      <c r="H18" s="1">
        <v>4</v>
      </c>
      <c r="I18" s="1">
        <v>5</v>
      </c>
      <c r="J18" s="2">
        <f t="shared" si="1"/>
        <v>0.8</v>
      </c>
      <c r="K18" s="1"/>
      <c r="L18" s="1"/>
      <c r="M18" s="2"/>
      <c r="N18" s="1"/>
      <c r="O18" s="1">
        <v>2</v>
      </c>
      <c r="P18" s="1">
        <f t="shared" si="11"/>
        <v>2</v>
      </c>
      <c r="Q18" s="1">
        <v>7</v>
      </c>
      <c r="R18" s="1"/>
      <c r="S18" s="1">
        <v>1</v>
      </c>
      <c r="T18" s="1"/>
      <c r="U18" s="1"/>
      <c r="V18" s="1">
        <f t="shared" ref="V18" si="53">D18+E18+H18+K18+P18+Q18+R18+S18+U18</f>
        <v>26</v>
      </c>
      <c r="W18" s="1">
        <f t="shared" ref="W18" si="54">F18-E18+I18-H18+L18-K18+T18</f>
        <v>3</v>
      </c>
      <c r="X18" s="1">
        <f t="shared" ref="X18" si="55">V18-W18</f>
        <v>23</v>
      </c>
      <c r="Y18" s="2">
        <f t="shared" ref="Y18" si="56">X18/V18</f>
        <v>0.88461538461538458</v>
      </c>
    </row>
    <row r="19" spans="1:25" x14ac:dyDescent="0.2">
      <c r="A19" s="10" t="s">
        <v>81</v>
      </c>
      <c r="B19" s="1">
        <v>1</v>
      </c>
      <c r="C19" s="1"/>
      <c r="D19" s="1">
        <v>3</v>
      </c>
      <c r="E19" s="1">
        <v>0</v>
      </c>
      <c r="F19" s="1">
        <v>1</v>
      </c>
      <c r="G19" s="29">
        <f t="shared" si="48"/>
        <v>0</v>
      </c>
      <c r="H19" s="1">
        <v>1</v>
      </c>
      <c r="I19" s="1">
        <v>4</v>
      </c>
      <c r="J19" s="2">
        <f t="shared" si="1"/>
        <v>0.25</v>
      </c>
      <c r="K19" s="1"/>
      <c r="L19" s="1"/>
      <c r="M19" s="2"/>
      <c r="N19" s="1"/>
      <c r="O19" s="1">
        <v>3</v>
      </c>
      <c r="P19" s="1">
        <f t="shared" si="11"/>
        <v>3</v>
      </c>
      <c r="Q19" s="1"/>
      <c r="R19" s="1">
        <v>1</v>
      </c>
      <c r="S19" s="1">
        <v>1</v>
      </c>
      <c r="T19" s="1"/>
      <c r="U19" s="1"/>
      <c r="V19" s="1">
        <f t="shared" ref="V19" si="57">D19+E19+H19+K19+P19+Q19+R19+S19+U19</f>
        <v>9</v>
      </c>
      <c r="W19" s="1">
        <f t="shared" ref="W19" si="58">F19-E19+I19-H19+L19-K19+T19</f>
        <v>4</v>
      </c>
      <c r="X19" s="1">
        <f t="shared" ref="X19" si="59">V19-W19</f>
        <v>5</v>
      </c>
      <c r="Y19" s="2">
        <f t="shared" ref="Y19" si="60">X19/V19</f>
        <v>0.55555555555555558</v>
      </c>
    </row>
    <row r="20" spans="1:25" x14ac:dyDescent="0.2">
      <c r="A20" s="1" t="s">
        <v>54</v>
      </c>
      <c r="B20" s="1">
        <v>1</v>
      </c>
      <c r="C20" s="1"/>
      <c r="D20" s="1">
        <v>6</v>
      </c>
      <c r="E20" s="1">
        <v>0</v>
      </c>
      <c r="F20" s="1">
        <v>1</v>
      </c>
      <c r="G20" s="29">
        <f t="shared" si="48"/>
        <v>0</v>
      </c>
      <c r="H20" s="1">
        <v>2</v>
      </c>
      <c r="I20" s="1">
        <v>10</v>
      </c>
      <c r="J20" s="2">
        <f t="shared" si="1"/>
        <v>0.2</v>
      </c>
      <c r="K20" s="1"/>
      <c r="L20" s="1"/>
      <c r="M20" s="2"/>
      <c r="N20" s="1">
        <v>1</v>
      </c>
      <c r="O20" s="1">
        <v>3</v>
      </c>
      <c r="P20" s="1">
        <f t="shared" si="11"/>
        <v>4</v>
      </c>
      <c r="Q20" s="1">
        <v>5</v>
      </c>
      <c r="R20" s="1"/>
      <c r="S20" s="1">
        <v>1</v>
      </c>
      <c r="T20" s="1">
        <v>1</v>
      </c>
      <c r="U20" s="1"/>
      <c r="V20" s="1">
        <f t="shared" ref="V20" si="61">D20+E20+H20+K20+P20+Q20+R20+S20+U20</f>
        <v>18</v>
      </c>
      <c r="W20" s="1">
        <f t="shared" ref="W20" si="62">F20-E20+I20-H20+L20-K20+T20</f>
        <v>10</v>
      </c>
      <c r="X20" s="1">
        <f t="shared" ref="X20" si="63">V20-W20</f>
        <v>8</v>
      </c>
      <c r="Y20" s="2">
        <f t="shared" ref="Y20" si="64">X20/V20</f>
        <v>0.44444444444444442</v>
      </c>
    </row>
    <row r="21" spans="1:25" x14ac:dyDescent="0.2">
      <c r="A21" s="21" t="s">
        <v>82</v>
      </c>
      <c r="B21" s="1">
        <v>1</v>
      </c>
      <c r="C21" s="1"/>
      <c r="D21" s="1">
        <v>9</v>
      </c>
      <c r="E21" s="1"/>
      <c r="F21" s="1"/>
      <c r="H21" s="1">
        <v>3</v>
      </c>
      <c r="I21" s="1">
        <v>9</v>
      </c>
      <c r="J21" s="2">
        <f t="shared" si="1"/>
        <v>0.33333333333333331</v>
      </c>
      <c r="K21" s="1"/>
      <c r="L21" s="1"/>
      <c r="M21" s="2"/>
      <c r="N21" s="1">
        <v>1</v>
      </c>
      <c r="O21" s="1">
        <v>3</v>
      </c>
      <c r="P21" s="1">
        <f t="shared" si="11"/>
        <v>4</v>
      </c>
      <c r="Q21" s="1">
        <v>3</v>
      </c>
      <c r="R21" s="1">
        <v>1</v>
      </c>
      <c r="S21" s="1">
        <v>3</v>
      </c>
      <c r="T21" s="1">
        <v>2</v>
      </c>
      <c r="U21" s="1"/>
      <c r="V21" s="1">
        <f t="shared" ref="V21" si="65">D21+E21+H21+K21+P21+Q21+R21+S21+U21</f>
        <v>23</v>
      </c>
      <c r="W21" s="1">
        <f t="shared" ref="W21" si="66">F21-E21+I21-H21+L21-K21+T21</f>
        <v>8</v>
      </c>
      <c r="X21" s="1">
        <f t="shared" ref="X21" si="67">V21-W21</f>
        <v>15</v>
      </c>
      <c r="Y21" s="2">
        <f t="shared" ref="Y21" si="68">X21/V21</f>
        <v>0.65217391304347827</v>
      </c>
    </row>
    <row r="22" spans="1:25" x14ac:dyDescent="0.2">
      <c r="A22" s="21" t="s">
        <v>63</v>
      </c>
      <c r="B22" s="1">
        <v>1</v>
      </c>
      <c r="C22" s="1"/>
      <c r="D22" s="1">
        <v>9</v>
      </c>
      <c r="E22" s="1">
        <v>0</v>
      </c>
      <c r="F22" s="1">
        <v>1</v>
      </c>
      <c r="G22" s="29">
        <f t="shared" si="48"/>
        <v>0</v>
      </c>
      <c r="H22" s="1">
        <v>3</v>
      </c>
      <c r="I22" s="1">
        <v>5</v>
      </c>
      <c r="J22" s="2">
        <f t="shared" si="1"/>
        <v>0.6</v>
      </c>
      <c r="K22" s="1"/>
      <c r="L22" s="1"/>
      <c r="M22" s="2"/>
      <c r="N22" s="1"/>
      <c r="O22" s="1">
        <v>2</v>
      </c>
      <c r="P22" s="1">
        <f t="shared" si="11"/>
        <v>2</v>
      </c>
      <c r="Q22" s="1">
        <v>1</v>
      </c>
      <c r="R22" s="1"/>
      <c r="S22" s="1"/>
      <c r="T22" s="1">
        <v>1</v>
      </c>
      <c r="U22" s="1"/>
      <c r="V22" s="1">
        <f t="shared" ref="V22" si="69">D22+E22+H22+K22+P22+Q22+R22+S22+U22</f>
        <v>15</v>
      </c>
      <c r="W22" s="1">
        <f t="shared" ref="W22" si="70">F22-E22+I22-H22+L22-K22+T22</f>
        <v>4</v>
      </c>
      <c r="X22" s="1">
        <f t="shared" ref="X22" si="71">V22-W22</f>
        <v>11</v>
      </c>
      <c r="Y22" s="2">
        <f t="shared" ref="Y22" si="72">X22/V22</f>
        <v>0.73333333333333328</v>
      </c>
    </row>
    <row r="23" spans="1:25" x14ac:dyDescent="0.2">
      <c r="A23" s="21" t="s">
        <v>75</v>
      </c>
      <c r="B23" s="1">
        <v>1</v>
      </c>
      <c r="C23" s="1"/>
      <c r="D23" s="1">
        <v>17</v>
      </c>
      <c r="E23" s="1">
        <v>3</v>
      </c>
      <c r="F23" s="1">
        <v>5</v>
      </c>
      <c r="G23" s="29">
        <f t="shared" si="48"/>
        <v>0.6</v>
      </c>
      <c r="H23" s="1">
        <v>3</v>
      </c>
      <c r="I23" s="1">
        <v>9</v>
      </c>
      <c r="J23" s="2">
        <f t="shared" si="1"/>
        <v>0.33333333333333331</v>
      </c>
      <c r="K23" s="1">
        <v>2</v>
      </c>
      <c r="L23" s="1">
        <v>2</v>
      </c>
      <c r="M23" s="2">
        <f>K23/L23</f>
        <v>1</v>
      </c>
      <c r="N23" s="1"/>
      <c r="O23" s="1">
        <v>2</v>
      </c>
      <c r="P23" s="1">
        <f t="shared" si="11"/>
        <v>2</v>
      </c>
      <c r="Q23" s="1">
        <v>6</v>
      </c>
      <c r="R23" s="1"/>
      <c r="S23" s="1"/>
      <c r="T23" s="1"/>
      <c r="U23" s="1"/>
      <c r="V23" s="1">
        <f t="shared" ref="V23" si="73">D23+E23+H23+K23+P23+Q23+R23+S23+U23</f>
        <v>33</v>
      </c>
      <c r="W23" s="1">
        <f t="shared" ref="W23" si="74">F23-E23+I23-H23+L23-K23+T23</f>
        <v>8</v>
      </c>
      <c r="X23" s="1">
        <f t="shared" ref="X23" si="75">V23-W23</f>
        <v>25</v>
      </c>
      <c r="Y23" s="2">
        <f t="shared" ref="Y23" si="76">X23/V23</f>
        <v>0.75757575757575757</v>
      </c>
    </row>
    <row r="24" spans="1:25" x14ac:dyDescent="0.2">
      <c r="A24" s="10" t="s">
        <v>83</v>
      </c>
      <c r="B24" s="1">
        <v>1</v>
      </c>
      <c r="C24" s="1"/>
      <c r="D24" s="1">
        <v>14</v>
      </c>
      <c r="E24" s="1"/>
      <c r="F24" s="1">
        <v>4</v>
      </c>
      <c r="G24" s="29">
        <f t="shared" si="48"/>
        <v>0</v>
      </c>
      <c r="H24" s="1">
        <v>2</v>
      </c>
      <c r="I24" s="1">
        <v>8</v>
      </c>
      <c r="J24" s="2">
        <f t="shared" si="1"/>
        <v>0.25</v>
      </c>
      <c r="K24" s="1">
        <v>0</v>
      </c>
      <c r="L24" s="1">
        <v>1</v>
      </c>
      <c r="M24" s="2">
        <f>K24/L24</f>
        <v>0</v>
      </c>
      <c r="N24" s="1"/>
      <c r="O24" s="1">
        <v>5</v>
      </c>
      <c r="P24" s="1">
        <f t="shared" si="11"/>
        <v>5</v>
      </c>
      <c r="Q24" s="1">
        <v>2</v>
      </c>
      <c r="R24" s="1"/>
      <c r="S24" s="1"/>
      <c r="T24" s="1">
        <v>1</v>
      </c>
      <c r="U24" s="1"/>
      <c r="V24" s="1">
        <f t="shared" ref="V24" si="77">D24+E24+H24+K24+P24+Q24+R24+S24+U24</f>
        <v>23</v>
      </c>
      <c r="W24" s="1">
        <f t="shared" ref="W24" si="78">F24-E24+I24-H24+L24-K24+T24</f>
        <v>12</v>
      </c>
      <c r="X24" s="1">
        <f t="shared" ref="X24" si="79">V24-W24</f>
        <v>11</v>
      </c>
      <c r="Y24" s="2">
        <f t="shared" ref="Y24" si="80">X24/V24</f>
        <v>0.47826086956521741</v>
      </c>
    </row>
    <row r="25" spans="1:25" x14ac:dyDescent="0.2">
      <c r="A25" t="s">
        <v>55</v>
      </c>
      <c r="B25" s="1">
        <v>1</v>
      </c>
      <c r="C25" s="1"/>
      <c r="D25" s="1">
        <v>2</v>
      </c>
      <c r="E25" s="1">
        <v>1</v>
      </c>
      <c r="F25" s="1">
        <v>2</v>
      </c>
      <c r="G25" s="29">
        <f t="shared" si="48"/>
        <v>0.5</v>
      </c>
      <c r="H25" s="1">
        <v>0</v>
      </c>
      <c r="I25" s="1">
        <v>4</v>
      </c>
      <c r="J25" s="2">
        <f t="shared" si="1"/>
        <v>0</v>
      </c>
      <c r="K25" s="1"/>
      <c r="L25" s="1"/>
      <c r="M25" s="2"/>
      <c r="N25" s="1">
        <v>1</v>
      </c>
      <c r="O25" s="1">
        <v>2</v>
      </c>
      <c r="P25" s="1">
        <f t="shared" si="11"/>
        <v>3</v>
      </c>
      <c r="Q25" s="1">
        <v>3</v>
      </c>
      <c r="R25" s="1"/>
      <c r="S25" s="1">
        <v>1</v>
      </c>
      <c r="T25" s="1">
        <v>1</v>
      </c>
      <c r="U25" s="1"/>
      <c r="V25" s="1">
        <f t="shared" ref="V25" si="81">D25+E25+H25+K25+P25+Q25+R25+S25+U25</f>
        <v>10</v>
      </c>
      <c r="W25" s="1">
        <f t="shared" ref="W25" si="82">F25-E25+I25-H25+L25-K25+T25</f>
        <v>6</v>
      </c>
      <c r="X25" s="1">
        <f t="shared" ref="X25" si="83">V25-W25</f>
        <v>4</v>
      </c>
      <c r="Y25" s="2">
        <f t="shared" ref="Y25" si="84">X25/V25</f>
        <v>0.4</v>
      </c>
    </row>
    <row r="26" spans="1:25" x14ac:dyDescent="0.2">
      <c r="A26" s="1" t="s">
        <v>54</v>
      </c>
      <c r="B26" s="1">
        <v>1</v>
      </c>
      <c r="C26" s="1"/>
      <c r="D26" s="1">
        <v>8</v>
      </c>
      <c r="E26" s="1">
        <v>1</v>
      </c>
      <c r="F26" s="1">
        <v>2</v>
      </c>
      <c r="G26" s="29">
        <f t="shared" si="48"/>
        <v>0.5</v>
      </c>
      <c r="H26" s="1">
        <v>2</v>
      </c>
      <c r="I26" s="1">
        <v>3</v>
      </c>
      <c r="J26" s="2">
        <f t="shared" si="1"/>
        <v>0.66666666666666663</v>
      </c>
      <c r="K26" s="1">
        <v>0</v>
      </c>
      <c r="L26" s="1">
        <v>1</v>
      </c>
      <c r="M26" s="2">
        <f>K26/L26</f>
        <v>0</v>
      </c>
      <c r="N26" s="1">
        <v>1</v>
      </c>
      <c r="O26" s="1">
        <v>1</v>
      </c>
      <c r="P26" s="1">
        <f t="shared" si="11"/>
        <v>2</v>
      </c>
      <c r="Q26" s="1">
        <v>2</v>
      </c>
      <c r="R26" s="1"/>
      <c r="S26" s="1"/>
      <c r="T26" s="1">
        <v>2</v>
      </c>
      <c r="U26" s="1"/>
      <c r="V26" s="1">
        <f t="shared" ref="V26:V27" si="85">D26+E26+H26+K26+P26+Q26+R26+S26+U26</f>
        <v>15</v>
      </c>
      <c r="W26" s="1">
        <f t="shared" ref="W26:W27" si="86">F26-E26+I26-H26+L26-K26+T26</f>
        <v>5</v>
      </c>
      <c r="X26" s="1">
        <f t="shared" ref="X26:X27" si="87">V26-W26</f>
        <v>10</v>
      </c>
      <c r="Y26" s="2">
        <f t="shared" ref="Y26:Y27" si="88">X26/V26</f>
        <v>0.66666666666666663</v>
      </c>
    </row>
    <row r="27" spans="1:25" x14ac:dyDescent="0.2">
      <c r="A27" s="21" t="s">
        <v>82</v>
      </c>
      <c r="B27" s="1">
        <v>1</v>
      </c>
      <c r="C27" s="1"/>
      <c r="D27" s="1">
        <v>10</v>
      </c>
      <c r="E27" s="1">
        <v>3</v>
      </c>
      <c r="F27" s="1">
        <v>5</v>
      </c>
      <c r="G27" s="29">
        <f t="shared" si="48"/>
        <v>0.6</v>
      </c>
      <c r="H27" s="1">
        <v>1</v>
      </c>
      <c r="I27" s="1">
        <v>5</v>
      </c>
      <c r="J27" s="2">
        <f t="shared" si="1"/>
        <v>0.2</v>
      </c>
      <c r="K27" s="1">
        <v>1</v>
      </c>
      <c r="L27" s="1">
        <v>3</v>
      </c>
      <c r="M27" s="2">
        <f>K27/L27</f>
        <v>0.33333333333333331</v>
      </c>
      <c r="N27" s="1">
        <v>5</v>
      </c>
      <c r="O27" s="1">
        <v>3</v>
      </c>
      <c r="P27" s="1">
        <f t="shared" si="11"/>
        <v>8</v>
      </c>
      <c r="Q27" s="1">
        <v>9</v>
      </c>
      <c r="R27" s="1"/>
      <c r="S27" s="1">
        <v>1</v>
      </c>
      <c r="T27" s="1">
        <v>3</v>
      </c>
      <c r="U27" s="1"/>
      <c r="V27" s="1">
        <f t="shared" si="85"/>
        <v>33</v>
      </c>
      <c r="W27" s="1">
        <f t="shared" si="86"/>
        <v>11</v>
      </c>
      <c r="X27" s="1">
        <f t="shared" si="87"/>
        <v>22</v>
      </c>
      <c r="Y27" s="2">
        <f t="shared" si="88"/>
        <v>0.66666666666666663</v>
      </c>
    </row>
    <row r="28" spans="1:25" x14ac:dyDescent="0.2">
      <c r="A28" s="4"/>
      <c r="B28" s="4"/>
      <c r="C28" s="4"/>
      <c r="D28" s="4"/>
      <c r="E28" s="4"/>
      <c r="F28" s="4"/>
      <c r="G28" s="30"/>
      <c r="H28" s="4"/>
      <c r="I28" s="4"/>
      <c r="J28" s="13"/>
      <c r="K28" s="4"/>
      <c r="L28" s="4"/>
      <c r="M28" s="13"/>
      <c r="N28" s="4"/>
      <c r="O28" s="4"/>
      <c r="P28" s="4"/>
      <c r="Q28" s="4"/>
      <c r="R28" s="4"/>
      <c r="S28" s="4"/>
      <c r="T28" s="4"/>
      <c r="U28" s="4"/>
      <c r="V28" s="6"/>
      <c r="W28" s="6"/>
      <c r="X28" s="6"/>
      <c r="Y28" s="6"/>
    </row>
    <row r="29" spans="1:25" x14ac:dyDescent="0.2">
      <c r="A29" s="1" t="s">
        <v>27</v>
      </c>
      <c r="B29" s="1">
        <f>SUM(B4:B28)</f>
        <v>24</v>
      </c>
      <c r="C29" s="1">
        <f>AVERAGE(D4:D28)</f>
        <v>9.5</v>
      </c>
      <c r="D29" s="1">
        <f>SUM(D4:D28)</f>
        <v>228</v>
      </c>
      <c r="E29" s="1">
        <f>SUM(E4:E28)</f>
        <v>17</v>
      </c>
      <c r="F29" s="1">
        <f>SUM(F4:F28)</f>
        <v>55</v>
      </c>
      <c r="G29" s="29">
        <f>E29/F29</f>
        <v>0.30909090909090908</v>
      </c>
      <c r="H29" s="1">
        <f>SUM(H4:H28)</f>
        <v>57</v>
      </c>
      <c r="I29" s="1">
        <f>SUM(I4:I28)</f>
        <v>158</v>
      </c>
      <c r="J29" s="3">
        <f>H29/I29</f>
        <v>0.36075949367088606</v>
      </c>
      <c r="K29" s="1">
        <f t="shared" ref="K29:X29" si="89">SUM(K4:K28)</f>
        <v>15</v>
      </c>
      <c r="L29" s="1">
        <f t="shared" si="89"/>
        <v>21</v>
      </c>
      <c r="M29" s="2">
        <f>K29/L29</f>
        <v>0.7142857142857143</v>
      </c>
      <c r="N29" s="1">
        <f t="shared" si="89"/>
        <v>19</v>
      </c>
      <c r="O29" s="1">
        <f t="shared" si="89"/>
        <v>58</v>
      </c>
      <c r="P29" s="1">
        <f t="shared" si="89"/>
        <v>77</v>
      </c>
      <c r="Q29" s="1">
        <f t="shared" si="89"/>
        <v>82</v>
      </c>
      <c r="R29" s="1">
        <f t="shared" si="89"/>
        <v>5</v>
      </c>
      <c r="S29" s="1">
        <f t="shared" si="89"/>
        <v>14</v>
      </c>
      <c r="T29" s="1">
        <f t="shared" si="89"/>
        <v>30</v>
      </c>
      <c r="U29" s="1">
        <f t="shared" si="89"/>
        <v>2</v>
      </c>
      <c r="V29" s="1">
        <f t="shared" si="89"/>
        <v>497</v>
      </c>
      <c r="W29" s="1">
        <f t="shared" si="89"/>
        <v>175</v>
      </c>
      <c r="X29" s="1">
        <f t="shared" si="89"/>
        <v>322</v>
      </c>
      <c r="Y29" s="2">
        <f t="shared" ref="Y29" si="90">X29/V29</f>
        <v>0.647887323943662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0F36F-ACFC-3A4A-A203-BA6246B5E35C}">
  <dimension ref="A1:Y27"/>
  <sheetViews>
    <sheetView topLeftCell="A4" workbookViewId="0">
      <selection activeCell="S23" sqref="S23"/>
    </sheetView>
  </sheetViews>
  <sheetFormatPr baseColWidth="10" defaultRowHeight="16" x14ac:dyDescent="0.2"/>
  <cols>
    <col min="1" max="1" width="21.1640625" bestFit="1" customWidth="1"/>
    <col min="2" max="2" width="5.1640625" customWidth="1"/>
    <col min="3" max="3" width="4.5" bestFit="1" customWidth="1"/>
    <col min="4" max="5" width="6.1640625" bestFit="1" customWidth="1"/>
    <col min="6" max="6" width="5.6640625" bestFit="1" customWidth="1"/>
    <col min="7" max="7" width="7.5" style="14" bestFit="1" customWidth="1"/>
    <col min="8" max="8" width="6.1640625" bestFit="1" customWidth="1"/>
    <col min="9" max="9" width="5.6640625" bestFit="1" customWidth="1"/>
    <col min="10" max="10" width="7.5" bestFit="1" customWidth="1"/>
    <col min="11" max="11" width="4.83203125" bestFit="1" customWidth="1"/>
    <col min="12" max="12" width="4.33203125" bestFit="1" customWidth="1"/>
    <col min="13" max="13" width="6.1640625" style="14" bestFit="1" customWidth="1"/>
    <col min="14" max="14" width="6.332031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34</v>
      </c>
    </row>
    <row r="2" spans="1:25" x14ac:dyDescent="0.2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2"/>
      <c r="N2" s="1" t="s">
        <v>28</v>
      </c>
      <c r="O2" s="1"/>
      <c r="P2" s="1"/>
      <c r="Q2" s="1"/>
      <c r="R2" s="1"/>
      <c r="S2" s="1"/>
      <c r="T2" s="1"/>
      <c r="V2" s="1" t="s">
        <v>49</v>
      </c>
      <c r="W2" s="1" t="s">
        <v>50</v>
      </c>
      <c r="X2" s="1"/>
      <c r="Y2" s="1" t="s">
        <v>52</v>
      </c>
    </row>
    <row r="3" spans="1:25" x14ac:dyDescent="0.2">
      <c r="A3" s="1" t="s">
        <v>29</v>
      </c>
      <c r="B3" s="1" t="s">
        <v>4</v>
      </c>
      <c r="C3" s="1" t="s">
        <v>5</v>
      </c>
      <c r="D3" s="1" t="s">
        <v>6</v>
      </c>
      <c r="E3" s="1" t="s">
        <v>30</v>
      </c>
      <c r="F3" s="1" t="s">
        <v>31</v>
      </c>
      <c r="G3" s="2" t="s">
        <v>9</v>
      </c>
      <c r="H3" s="1" t="s">
        <v>32</v>
      </c>
      <c r="I3" s="1" t="s">
        <v>33</v>
      </c>
      <c r="J3" s="1" t="s">
        <v>10</v>
      </c>
      <c r="K3" s="1" t="s">
        <v>11</v>
      </c>
      <c r="L3" s="1" t="s">
        <v>12</v>
      </c>
      <c r="M3" s="2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48</v>
      </c>
      <c r="W3" s="1" t="s">
        <v>48</v>
      </c>
      <c r="X3" s="1" t="s">
        <v>51</v>
      </c>
      <c r="Y3" s="1" t="s">
        <v>53</v>
      </c>
    </row>
    <row r="4" spans="1:25" x14ac:dyDescent="0.2">
      <c r="A4" s="11" t="s">
        <v>39</v>
      </c>
      <c r="B4" s="1">
        <v>1</v>
      </c>
      <c r="C4" s="1"/>
      <c r="D4" s="1">
        <v>12</v>
      </c>
      <c r="E4" s="1">
        <v>5</v>
      </c>
      <c r="F4" s="1">
        <v>6</v>
      </c>
      <c r="G4" s="2">
        <f>E4/F4</f>
        <v>0.83333333333333337</v>
      </c>
      <c r="H4" s="1"/>
      <c r="I4" s="1"/>
      <c r="J4" s="5"/>
      <c r="K4" s="1">
        <v>2</v>
      </c>
      <c r="L4" s="1">
        <v>4</v>
      </c>
      <c r="M4" s="2">
        <f>K4/L4</f>
        <v>0.5</v>
      </c>
      <c r="N4" s="1">
        <v>1</v>
      </c>
      <c r="O4" s="1">
        <v>2</v>
      </c>
      <c r="P4" s="1">
        <f t="shared" ref="P4:P7" si="0">N4+O4</f>
        <v>3</v>
      </c>
      <c r="Q4" s="1">
        <v>1</v>
      </c>
      <c r="R4" s="1">
        <v>2</v>
      </c>
      <c r="S4" s="1"/>
      <c r="T4" s="1">
        <v>5</v>
      </c>
      <c r="U4" s="1">
        <v>1</v>
      </c>
      <c r="V4" s="1">
        <f t="shared" ref="V4:V7" si="1">D4+E4+H4+K4+P4+Q4+R4+S4+U4</f>
        <v>26</v>
      </c>
      <c r="W4" s="1">
        <f t="shared" ref="W4:W7" si="2">F4-E4+I4-H4+L4-K4+T4</f>
        <v>8</v>
      </c>
      <c r="X4" s="1">
        <f t="shared" ref="X4:X7" si="3">V4-W4</f>
        <v>18</v>
      </c>
      <c r="Y4" s="2">
        <f t="shared" ref="Y4:Y9" si="4">X4/V4</f>
        <v>0.69230769230769229</v>
      </c>
    </row>
    <row r="5" spans="1:25" x14ac:dyDescent="0.2">
      <c r="A5" s="11" t="s">
        <v>54</v>
      </c>
      <c r="B5" s="1">
        <v>1</v>
      </c>
      <c r="C5" s="1"/>
      <c r="D5" s="1">
        <v>0</v>
      </c>
      <c r="E5" s="1"/>
      <c r="F5" s="1"/>
      <c r="G5" s="2"/>
      <c r="H5" s="1"/>
      <c r="I5" s="1"/>
      <c r="J5" s="5"/>
      <c r="K5" s="1"/>
      <c r="L5" s="1"/>
      <c r="M5" s="2"/>
      <c r="N5" s="1"/>
      <c r="O5" s="1">
        <v>1</v>
      </c>
      <c r="P5" s="1">
        <f t="shared" si="0"/>
        <v>1</v>
      </c>
      <c r="Q5" s="1">
        <v>2</v>
      </c>
      <c r="R5" s="1">
        <v>1</v>
      </c>
      <c r="S5" s="1"/>
      <c r="T5" s="1">
        <v>1</v>
      </c>
      <c r="U5" s="1">
        <v>1</v>
      </c>
      <c r="V5" s="1">
        <f t="shared" si="1"/>
        <v>5</v>
      </c>
      <c r="W5" s="1">
        <f t="shared" si="2"/>
        <v>1</v>
      </c>
      <c r="X5" s="1">
        <f t="shared" si="3"/>
        <v>4</v>
      </c>
      <c r="Y5" s="2">
        <f t="shared" si="4"/>
        <v>0.8</v>
      </c>
    </row>
    <row r="6" spans="1:25" x14ac:dyDescent="0.2">
      <c r="A6" s="12" t="s">
        <v>55</v>
      </c>
      <c r="B6" s="1">
        <v>1</v>
      </c>
      <c r="C6" s="1"/>
      <c r="D6" s="1">
        <v>6</v>
      </c>
      <c r="E6" s="1">
        <v>3</v>
      </c>
      <c r="F6" s="1">
        <v>5</v>
      </c>
      <c r="G6" s="2">
        <f t="shared" ref="G6:G25" si="5">E6/F6</f>
        <v>0.6</v>
      </c>
      <c r="H6" s="1"/>
      <c r="I6" s="1"/>
      <c r="J6" s="5"/>
      <c r="K6" s="1">
        <v>0</v>
      </c>
      <c r="L6" s="1">
        <v>2</v>
      </c>
      <c r="M6" s="2">
        <f t="shared" ref="M6:M8" si="6">K6/L6</f>
        <v>0</v>
      </c>
      <c r="N6" s="1">
        <v>2</v>
      </c>
      <c r="O6" s="1">
        <v>7</v>
      </c>
      <c r="P6" s="1">
        <f t="shared" si="0"/>
        <v>9</v>
      </c>
      <c r="Q6" s="1"/>
      <c r="R6" s="1">
        <v>4</v>
      </c>
      <c r="S6" s="1">
        <v>1</v>
      </c>
      <c r="T6" s="1">
        <v>2</v>
      </c>
      <c r="U6" s="1">
        <v>2</v>
      </c>
      <c r="V6" s="1">
        <f t="shared" si="1"/>
        <v>25</v>
      </c>
      <c r="W6" s="1">
        <f t="shared" si="2"/>
        <v>6</v>
      </c>
      <c r="X6" s="1">
        <f t="shared" si="3"/>
        <v>19</v>
      </c>
      <c r="Y6" s="2">
        <f t="shared" si="4"/>
        <v>0.76</v>
      </c>
    </row>
    <row r="7" spans="1:25" x14ac:dyDescent="0.2">
      <c r="A7" s="1" t="s">
        <v>59</v>
      </c>
      <c r="B7" s="1">
        <v>1</v>
      </c>
      <c r="C7" s="1"/>
      <c r="D7" s="1">
        <v>3</v>
      </c>
      <c r="E7" s="1">
        <v>1</v>
      </c>
      <c r="F7" s="1">
        <v>3</v>
      </c>
      <c r="G7" s="2">
        <f t="shared" si="5"/>
        <v>0.33333333333333331</v>
      </c>
      <c r="H7" s="1"/>
      <c r="I7" s="1"/>
      <c r="J7" s="1"/>
      <c r="K7" s="1">
        <v>1</v>
      </c>
      <c r="L7" s="1">
        <v>2</v>
      </c>
      <c r="M7" s="2">
        <f t="shared" si="6"/>
        <v>0.5</v>
      </c>
      <c r="N7" s="1">
        <v>2</v>
      </c>
      <c r="O7" s="1">
        <v>6</v>
      </c>
      <c r="P7" s="1">
        <f t="shared" si="0"/>
        <v>8</v>
      </c>
      <c r="Q7" s="1">
        <v>2</v>
      </c>
      <c r="R7" s="1"/>
      <c r="S7" s="1"/>
      <c r="T7" s="1">
        <v>1</v>
      </c>
      <c r="U7" s="1">
        <v>1</v>
      </c>
      <c r="V7" s="1">
        <f t="shared" si="1"/>
        <v>16</v>
      </c>
      <c r="W7" s="1">
        <f t="shared" si="2"/>
        <v>4</v>
      </c>
      <c r="X7" s="1">
        <f t="shared" si="3"/>
        <v>12</v>
      </c>
      <c r="Y7" s="2">
        <f t="shared" si="4"/>
        <v>0.75</v>
      </c>
    </row>
    <row r="8" spans="1:25" x14ac:dyDescent="0.2">
      <c r="A8" s="11" t="s">
        <v>63</v>
      </c>
      <c r="B8" s="1">
        <v>1</v>
      </c>
      <c r="C8" s="1"/>
      <c r="D8" s="1">
        <v>15</v>
      </c>
      <c r="E8" s="1">
        <v>7</v>
      </c>
      <c r="F8" s="1">
        <v>10</v>
      </c>
      <c r="G8" s="2">
        <f t="shared" si="5"/>
        <v>0.7</v>
      </c>
      <c r="H8" s="1"/>
      <c r="I8" s="1"/>
      <c r="J8" s="1"/>
      <c r="K8" s="1">
        <v>1</v>
      </c>
      <c r="L8" s="1">
        <v>3</v>
      </c>
      <c r="M8" s="2">
        <f t="shared" si="6"/>
        <v>0.33333333333333331</v>
      </c>
      <c r="N8" s="1">
        <v>3</v>
      </c>
      <c r="O8" s="1">
        <v>4</v>
      </c>
      <c r="P8" s="1">
        <f t="shared" ref="P8:P25" si="7">N8+O8</f>
        <v>7</v>
      </c>
      <c r="Q8" s="1">
        <v>2</v>
      </c>
      <c r="R8" s="1">
        <v>1</v>
      </c>
      <c r="S8" s="1"/>
      <c r="T8" s="1"/>
      <c r="U8" s="1"/>
      <c r="V8" s="1">
        <f t="shared" ref="V8" si="8">D8+E8+H8+K8+P8+Q8+R8+S8+U8</f>
        <v>33</v>
      </c>
      <c r="W8" s="1">
        <f t="shared" ref="W8" si="9">F8-E8+I8-H8+L8-K8+T8</f>
        <v>5</v>
      </c>
      <c r="X8" s="1">
        <f t="shared" ref="X8" si="10">V8-W8</f>
        <v>28</v>
      </c>
      <c r="Y8" s="2">
        <f t="shared" si="4"/>
        <v>0.84848484848484851</v>
      </c>
    </row>
    <row r="9" spans="1:25" x14ac:dyDescent="0.2">
      <c r="A9" s="10" t="s">
        <v>64</v>
      </c>
      <c r="B9" s="1">
        <v>1</v>
      </c>
      <c r="C9" s="1"/>
      <c r="D9" s="1">
        <v>4</v>
      </c>
      <c r="E9" s="1">
        <v>2</v>
      </c>
      <c r="F9" s="1">
        <v>3</v>
      </c>
      <c r="G9" s="2">
        <f t="shared" si="5"/>
        <v>0.66666666666666663</v>
      </c>
      <c r="H9" s="1"/>
      <c r="I9" s="1"/>
      <c r="J9" s="1"/>
      <c r="K9" s="1"/>
      <c r="L9" s="1"/>
      <c r="M9" s="2"/>
      <c r="N9" s="1">
        <v>2</v>
      </c>
      <c r="O9" s="1">
        <v>2</v>
      </c>
      <c r="P9" s="1">
        <f t="shared" si="7"/>
        <v>4</v>
      </c>
      <c r="Q9" s="1">
        <v>1</v>
      </c>
      <c r="R9" s="1"/>
      <c r="S9" s="1"/>
      <c r="T9" s="1">
        <v>4</v>
      </c>
      <c r="U9" s="1">
        <v>1</v>
      </c>
      <c r="V9" s="1">
        <f t="shared" ref="V9" si="11">D9+E9+H9+K9+P9+Q9+R9+S9+U9</f>
        <v>12</v>
      </c>
      <c r="W9" s="1">
        <f t="shared" ref="W9" si="12">F9-E9+I9-H9+L9-K9+T9</f>
        <v>5</v>
      </c>
      <c r="X9" s="1">
        <f t="shared" ref="X9" si="13">V9-W9</f>
        <v>7</v>
      </c>
      <c r="Y9" s="2">
        <f t="shared" si="4"/>
        <v>0.58333333333333337</v>
      </c>
    </row>
    <row r="10" spans="1:25" x14ac:dyDescent="0.2">
      <c r="A10" s="11" t="s">
        <v>65</v>
      </c>
      <c r="B10" s="1">
        <v>1</v>
      </c>
      <c r="C10" s="1"/>
      <c r="D10" s="1">
        <v>4</v>
      </c>
      <c r="E10" s="1">
        <v>2</v>
      </c>
      <c r="F10" s="1">
        <v>4</v>
      </c>
      <c r="G10" s="2">
        <f t="shared" si="5"/>
        <v>0.5</v>
      </c>
      <c r="H10" s="1"/>
      <c r="I10" s="1"/>
      <c r="J10" s="1"/>
      <c r="K10" s="1"/>
      <c r="L10" s="1"/>
      <c r="M10" s="2"/>
      <c r="N10" s="1">
        <v>2</v>
      </c>
      <c r="O10" s="1">
        <v>2</v>
      </c>
      <c r="P10" s="1">
        <f t="shared" si="7"/>
        <v>4</v>
      </c>
      <c r="Q10" s="1">
        <v>1</v>
      </c>
      <c r="R10" s="1">
        <v>1</v>
      </c>
      <c r="S10" s="1"/>
      <c r="T10" s="1"/>
      <c r="U10" s="1"/>
      <c r="V10" s="1">
        <f t="shared" ref="V10" si="14">D10+E10+H10+K10+P10+Q10+R10+S10+U10</f>
        <v>12</v>
      </c>
      <c r="W10" s="1">
        <f t="shared" ref="W10" si="15">F10-E10+I10-H10+L10-K10+T10</f>
        <v>2</v>
      </c>
      <c r="X10" s="1">
        <f t="shared" ref="X10" si="16">V10-W10</f>
        <v>10</v>
      </c>
      <c r="Y10" s="2">
        <f t="shared" ref="Y10" si="17">X10/V10</f>
        <v>0.83333333333333337</v>
      </c>
    </row>
    <row r="11" spans="1:25" x14ac:dyDescent="0.2">
      <c r="A11" s="17" t="s">
        <v>71</v>
      </c>
      <c r="B11" s="1">
        <v>1</v>
      </c>
      <c r="C11" s="1"/>
      <c r="D11" s="1">
        <v>6</v>
      </c>
      <c r="E11" s="1">
        <v>3</v>
      </c>
      <c r="F11" s="1">
        <v>4</v>
      </c>
      <c r="G11" s="2">
        <f t="shared" si="5"/>
        <v>0.75</v>
      </c>
      <c r="H11" s="1"/>
      <c r="I11" s="1"/>
      <c r="J11" s="1"/>
      <c r="K11" s="1"/>
      <c r="L11" s="1"/>
      <c r="M11" s="2"/>
      <c r="N11" s="1">
        <v>2</v>
      </c>
      <c r="O11" s="1">
        <v>2</v>
      </c>
      <c r="P11" s="1">
        <f t="shared" si="7"/>
        <v>4</v>
      </c>
      <c r="Q11" s="1">
        <v>2</v>
      </c>
      <c r="R11" s="1"/>
      <c r="S11" s="1">
        <v>1</v>
      </c>
      <c r="T11" s="1"/>
      <c r="U11" s="1"/>
      <c r="V11" s="1">
        <f t="shared" ref="V11" si="18">D11+E11+H11+K11+P11+Q11+R11+S11+U11</f>
        <v>16</v>
      </c>
      <c r="W11" s="1">
        <f t="shared" ref="W11" si="19">F11-E11+I11-H11+L11-K11+T11</f>
        <v>1</v>
      </c>
      <c r="X11" s="1">
        <f t="shared" ref="X11" si="20">V11-W11</f>
        <v>15</v>
      </c>
      <c r="Y11" s="2">
        <f t="shared" ref="Y11" si="21">X11/V11</f>
        <v>0.9375</v>
      </c>
    </row>
    <row r="12" spans="1:25" x14ac:dyDescent="0.2">
      <c r="A12" s="10" t="s">
        <v>55</v>
      </c>
      <c r="B12" s="7">
        <v>1</v>
      </c>
      <c r="C12" s="7"/>
      <c r="D12" s="7">
        <v>4</v>
      </c>
      <c r="E12" s="7">
        <v>2</v>
      </c>
      <c r="F12" s="1">
        <v>3</v>
      </c>
      <c r="G12" s="2">
        <f t="shared" si="5"/>
        <v>0.66666666666666663</v>
      </c>
      <c r="H12" s="7"/>
      <c r="I12" s="16"/>
      <c r="J12" s="7"/>
      <c r="K12" s="7"/>
      <c r="L12" s="16"/>
      <c r="M12" s="7"/>
      <c r="N12" s="7">
        <v>2</v>
      </c>
      <c r="O12" s="7">
        <v>1</v>
      </c>
      <c r="P12" s="1">
        <f t="shared" si="7"/>
        <v>3</v>
      </c>
      <c r="Q12" s="7">
        <v>1</v>
      </c>
      <c r="R12" s="7"/>
      <c r="S12" s="7">
        <v>1</v>
      </c>
      <c r="T12" s="7"/>
      <c r="U12" s="7">
        <v>1</v>
      </c>
      <c r="V12" s="1">
        <f t="shared" ref="V12" si="22">D12+E12+H12+K12+P12+Q12+R12+S12+U12</f>
        <v>12</v>
      </c>
      <c r="W12" s="1">
        <f t="shared" ref="W12" si="23">F12-E12+I12-H12+L12-K12+T12</f>
        <v>1</v>
      </c>
      <c r="X12" s="1">
        <f t="shared" ref="X12" si="24">V12-W12</f>
        <v>11</v>
      </c>
      <c r="Y12" s="2">
        <f t="shared" ref="Y12" si="25">X12/V12</f>
        <v>0.91666666666666663</v>
      </c>
    </row>
    <row r="13" spans="1:25" x14ac:dyDescent="0.2">
      <c r="A13" s="10" t="s">
        <v>72</v>
      </c>
      <c r="B13" s="1">
        <v>1</v>
      </c>
      <c r="C13" s="1"/>
      <c r="D13" s="1">
        <v>4</v>
      </c>
      <c r="E13" s="1">
        <v>2</v>
      </c>
      <c r="F13" s="1">
        <v>2</v>
      </c>
      <c r="G13" s="2">
        <f t="shared" si="5"/>
        <v>1</v>
      </c>
      <c r="H13" s="1"/>
      <c r="I13" s="1"/>
      <c r="J13" s="1"/>
      <c r="K13" s="1"/>
      <c r="L13" s="1"/>
      <c r="M13" s="2"/>
      <c r="N13" s="1"/>
      <c r="O13" s="1">
        <v>2</v>
      </c>
      <c r="P13" s="1">
        <f t="shared" si="7"/>
        <v>2</v>
      </c>
      <c r="Q13" s="1"/>
      <c r="R13" s="1"/>
      <c r="S13" s="1"/>
      <c r="T13" s="1"/>
      <c r="U13" s="1"/>
      <c r="V13" s="1">
        <f t="shared" ref="V13:V14" si="26">D13+E13+H13+K13+P13+Q13+R13+S13+U13</f>
        <v>8</v>
      </c>
      <c r="W13" s="1">
        <f t="shared" ref="W13:W14" si="27">F13-E13+I13-H13+L13-K13+T13</f>
        <v>0</v>
      </c>
      <c r="X13" s="1">
        <f t="shared" ref="X13:X14" si="28">V13-W13</f>
        <v>8</v>
      </c>
      <c r="Y13" s="2">
        <f t="shared" ref="Y13:Y14" si="29">X13/V13</f>
        <v>1</v>
      </c>
    </row>
    <row r="14" spans="1:25" x14ac:dyDescent="0.2">
      <c r="A14" s="10" t="s">
        <v>64</v>
      </c>
      <c r="B14" s="1">
        <v>1</v>
      </c>
      <c r="C14" s="1"/>
      <c r="D14" s="1">
        <v>8</v>
      </c>
      <c r="E14" s="1">
        <v>4</v>
      </c>
      <c r="F14" s="1">
        <v>7</v>
      </c>
      <c r="G14" s="2">
        <f t="shared" si="5"/>
        <v>0.5714285714285714</v>
      </c>
      <c r="H14" s="1"/>
      <c r="I14" s="1"/>
      <c r="J14" s="1"/>
      <c r="K14" s="1"/>
      <c r="L14" s="1"/>
      <c r="M14" s="2"/>
      <c r="N14" s="1">
        <v>1</v>
      </c>
      <c r="O14" s="1">
        <v>1</v>
      </c>
      <c r="P14" s="1">
        <f t="shared" si="7"/>
        <v>2</v>
      </c>
      <c r="Q14" s="1">
        <v>2</v>
      </c>
      <c r="R14" s="1">
        <v>1</v>
      </c>
      <c r="S14" s="1">
        <v>1</v>
      </c>
      <c r="T14" s="1">
        <v>3</v>
      </c>
      <c r="U14" s="1"/>
      <c r="V14" s="1">
        <f t="shared" si="26"/>
        <v>18</v>
      </c>
      <c r="W14" s="1">
        <f t="shared" si="27"/>
        <v>6</v>
      </c>
      <c r="X14" s="1">
        <f t="shared" si="28"/>
        <v>12</v>
      </c>
      <c r="Y14" s="2">
        <f t="shared" si="29"/>
        <v>0.66666666666666663</v>
      </c>
    </row>
    <row r="15" spans="1:25" x14ac:dyDescent="0.2">
      <c r="A15" s="10" t="s">
        <v>75</v>
      </c>
      <c r="B15" s="1">
        <v>1</v>
      </c>
      <c r="C15" s="1"/>
      <c r="D15" s="1">
        <v>4</v>
      </c>
      <c r="E15" s="1">
        <v>2</v>
      </c>
      <c r="F15" s="1">
        <v>4</v>
      </c>
      <c r="G15" s="2">
        <f t="shared" si="5"/>
        <v>0.5</v>
      </c>
      <c r="H15" s="1"/>
      <c r="I15" s="1"/>
      <c r="J15" s="1"/>
      <c r="K15" s="1">
        <v>0</v>
      </c>
      <c r="L15" s="1">
        <v>1</v>
      </c>
      <c r="M15" s="2">
        <f t="shared" ref="M15:M16" si="30">K15/L15</f>
        <v>0</v>
      </c>
      <c r="N15" s="1">
        <v>1</v>
      </c>
      <c r="O15" s="1">
        <v>3</v>
      </c>
      <c r="P15" s="1">
        <f t="shared" si="7"/>
        <v>4</v>
      </c>
      <c r="Q15" s="1">
        <v>1</v>
      </c>
      <c r="R15" s="1"/>
      <c r="S15" s="1"/>
      <c r="T15" s="1"/>
      <c r="U15" s="1"/>
      <c r="V15" s="1">
        <f t="shared" ref="V15" si="31">D15+E15+H15+K15+P15+Q15+R15+S15+U15</f>
        <v>11</v>
      </c>
      <c r="W15" s="1">
        <f t="shared" ref="W15" si="32">F15-E15+I15-H15+L15-K15+T15</f>
        <v>3</v>
      </c>
      <c r="X15" s="1">
        <f t="shared" ref="X15" si="33">V15-W15</f>
        <v>8</v>
      </c>
      <c r="Y15" s="2">
        <f t="shared" ref="Y15" si="34">X15/V15</f>
        <v>0.72727272727272729</v>
      </c>
    </row>
    <row r="16" spans="1:25" x14ac:dyDescent="0.2">
      <c r="A16" s="11" t="s">
        <v>77</v>
      </c>
      <c r="B16" s="1">
        <v>1</v>
      </c>
      <c r="C16" s="1"/>
      <c r="D16" s="1">
        <v>9</v>
      </c>
      <c r="E16" s="1">
        <v>4</v>
      </c>
      <c r="F16" s="1">
        <v>4</v>
      </c>
      <c r="G16" s="2">
        <f t="shared" si="5"/>
        <v>1</v>
      </c>
      <c r="H16" s="1"/>
      <c r="I16" s="1"/>
      <c r="J16" s="1"/>
      <c r="K16" s="1">
        <v>1</v>
      </c>
      <c r="L16" s="1">
        <v>1</v>
      </c>
      <c r="M16" s="2">
        <f t="shared" si="30"/>
        <v>1</v>
      </c>
      <c r="N16" s="1"/>
      <c r="O16" s="1">
        <v>1</v>
      </c>
      <c r="P16" s="1">
        <f t="shared" si="7"/>
        <v>1</v>
      </c>
      <c r="Q16" s="1">
        <v>1</v>
      </c>
      <c r="R16" s="1"/>
      <c r="S16" s="1"/>
      <c r="T16" s="1">
        <v>2</v>
      </c>
      <c r="U16" s="1"/>
      <c r="V16" s="1">
        <f t="shared" ref="V16" si="35">D16+E16+H16+K16+P16+Q16+R16+S16+U16</f>
        <v>16</v>
      </c>
      <c r="W16" s="1">
        <f t="shared" ref="W16" si="36">F16-E16+I16-H16+L16-K16+T16</f>
        <v>2</v>
      </c>
      <c r="X16" s="1">
        <f t="shared" ref="X16" si="37">V16-W16</f>
        <v>14</v>
      </c>
      <c r="Y16" s="2">
        <f t="shared" ref="Y16" si="38">X16/V16</f>
        <v>0.875</v>
      </c>
    </row>
    <row r="17" spans="1:25" x14ac:dyDescent="0.2">
      <c r="A17" s="11" t="s">
        <v>79</v>
      </c>
      <c r="B17" s="1">
        <v>1</v>
      </c>
      <c r="C17" s="1"/>
      <c r="D17" s="1"/>
      <c r="E17" s="1"/>
      <c r="F17" s="1"/>
      <c r="G17" s="2"/>
      <c r="H17" s="1"/>
      <c r="I17" s="1"/>
      <c r="J17" s="1"/>
      <c r="K17" s="1"/>
      <c r="L17" s="1"/>
      <c r="M17" s="2"/>
      <c r="N17" s="1"/>
      <c r="O17" s="1">
        <v>2</v>
      </c>
      <c r="P17" s="1">
        <f t="shared" si="7"/>
        <v>2</v>
      </c>
      <c r="Q17" s="1"/>
      <c r="R17" s="1"/>
      <c r="S17" s="1"/>
      <c r="T17" s="1"/>
      <c r="U17" s="1"/>
      <c r="V17" s="1">
        <f t="shared" ref="V17" si="39">D17+E17+H17+K17+P17+Q17+R17+S17+U17</f>
        <v>2</v>
      </c>
      <c r="W17" s="1">
        <f t="shared" ref="W17" si="40">F17-E17+I17-H17+L17-K17+T17</f>
        <v>0</v>
      </c>
      <c r="X17" s="1">
        <f t="shared" ref="X17" si="41">V17-W17</f>
        <v>2</v>
      </c>
      <c r="Y17" s="2">
        <f t="shared" ref="Y17" si="42">X17/V17</f>
        <v>1</v>
      </c>
    </row>
    <row r="18" spans="1:25" x14ac:dyDescent="0.2">
      <c r="A18" s="10" t="s">
        <v>81</v>
      </c>
      <c r="B18" s="1">
        <v>1</v>
      </c>
      <c r="C18" s="1"/>
      <c r="D18" s="1">
        <v>2</v>
      </c>
      <c r="E18" s="1">
        <v>1</v>
      </c>
      <c r="F18" s="1">
        <v>3</v>
      </c>
      <c r="G18" s="2">
        <f t="shared" si="5"/>
        <v>0.33333333333333331</v>
      </c>
      <c r="H18" s="1"/>
      <c r="I18" s="1"/>
      <c r="J18" s="1"/>
      <c r="K18" s="1"/>
      <c r="L18" s="1"/>
      <c r="M18" s="2"/>
      <c r="N18" s="1">
        <v>2</v>
      </c>
      <c r="O18" s="1">
        <v>1</v>
      </c>
      <c r="P18" s="1">
        <f t="shared" si="7"/>
        <v>3</v>
      </c>
      <c r="Q18" s="1">
        <v>1</v>
      </c>
      <c r="R18" s="1"/>
      <c r="S18" s="1">
        <v>2</v>
      </c>
      <c r="T18" s="1"/>
      <c r="U18" s="1"/>
      <c r="V18" s="1">
        <f t="shared" ref="V18" si="43">D18+E18+H18+K18+P18+Q18+R18+S18+U18</f>
        <v>9</v>
      </c>
      <c r="W18" s="1">
        <f t="shared" ref="W18" si="44">F18-E18+I18-H18+L18-K18+T18</f>
        <v>2</v>
      </c>
      <c r="X18" s="1">
        <f t="shared" ref="X18" si="45">V18-W18</f>
        <v>7</v>
      </c>
      <c r="Y18" s="2">
        <f t="shared" ref="Y18" si="46">X18/V18</f>
        <v>0.77777777777777779</v>
      </c>
    </row>
    <row r="19" spans="1:25" x14ac:dyDescent="0.2">
      <c r="A19" s="1" t="s">
        <v>54</v>
      </c>
      <c r="B19" s="1">
        <v>1</v>
      </c>
      <c r="C19" s="1"/>
      <c r="D19" s="1">
        <v>4</v>
      </c>
      <c r="E19" s="1">
        <v>2</v>
      </c>
      <c r="F19" s="1">
        <v>4</v>
      </c>
      <c r="G19" s="2">
        <f t="shared" si="5"/>
        <v>0.5</v>
      </c>
      <c r="H19" s="1"/>
      <c r="I19" s="1"/>
      <c r="J19" s="1"/>
      <c r="K19" s="1"/>
      <c r="L19" s="1"/>
      <c r="M19" s="2"/>
      <c r="N19" s="1">
        <v>1</v>
      </c>
      <c r="O19" s="1"/>
      <c r="P19" s="1">
        <f t="shared" si="7"/>
        <v>1</v>
      </c>
      <c r="Q19" s="1">
        <v>2</v>
      </c>
      <c r="R19" s="1"/>
      <c r="S19" s="1">
        <v>1</v>
      </c>
      <c r="T19" s="1"/>
      <c r="U19" s="1"/>
      <c r="V19" s="1">
        <f t="shared" ref="V19" si="47">D19+E19+H19+K19+P19+Q19+R19+S19+U19</f>
        <v>10</v>
      </c>
      <c r="W19" s="1">
        <f t="shared" ref="W19" si="48">F19-E19+I19-H19+L19-K19+T19</f>
        <v>2</v>
      </c>
      <c r="X19" s="1">
        <f t="shared" ref="X19" si="49">V19-W19</f>
        <v>8</v>
      </c>
      <c r="Y19" s="2">
        <f t="shared" ref="Y19" si="50">X19/V19</f>
        <v>0.8</v>
      </c>
    </row>
    <row r="20" spans="1:25" x14ac:dyDescent="0.2">
      <c r="A20" s="21" t="s">
        <v>82</v>
      </c>
      <c r="B20" s="1">
        <v>1</v>
      </c>
      <c r="C20" s="1"/>
      <c r="D20" s="1">
        <v>7</v>
      </c>
      <c r="E20" s="1">
        <v>2</v>
      </c>
      <c r="F20" s="1">
        <v>3</v>
      </c>
      <c r="G20" s="2">
        <f t="shared" si="5"/>
        <v>0.66666666666666663</v>
      </c>
      <c r="H20" s="1"/>
      <c r="I20" s="1"/>
      <c r="J20" s="1"/>
      <c r="K20" s="1">
        <v>3</v>
      </c>
      <c r="L20" s="1">
        <v>4</v>
      </c>
      <c r="M20" s="2">
        <f t="shared" ref="M20:M21" si="51">K20/L20</f>
        <v>0.75</v>
      </c>
      <c r="N20" s="1"/>
      <c r="O20" s="1">
        <v>2</v>
      </c>
      <c r="P20" s="1">
        <f t="shared" si="7"/>
        <v>2</v>
      </c>
      <c r="Q20" s="1">
        <v>1</v>
      </c>
      <c r="R20" s="1"/>
      <c r="S20" s="1">
        <v>1</v>
      </c>
      <c r="T20" s="1"/>
      <c r="U20" s="1"/>
      <c r="V20" s="1">
        <f t="shared" ref="V20:V21" si="52">D20+E20+H20+K20+P20+Q20+R20+S20+U20</f>
        <v>16</v>
      </c>
      <c r="W20" s="1">
        <f t="shared" ref="W20:W21" si="53">F20-E20+I20-H20+L20-K20+T20</f>
        <v>2</v>
      </c>
      <c r="X20" s="1">
        <f t="shared" ref="X20:X21" si="54">V20-W20</f>
        <v>14</v>
      </c>
      <c r="Y20" s="2">
        <f t="shared" ref="Y20:Y21" si="55">X20/V20</f>
        <v>0.875</v>
      </c>
    </row>
    <row r="21" spans="1:25" x14ac:dyDescent="0.2">
      <c r="A21" s="21" t="s">
        <v>63</v>
      </c>
      <c r="B21" s="1">
        <v>1</v>
      </c>
      <c r="C21" s="1"/>
      <c r="D21" s="1">
        <v>4</v>
      </c>
      <c r="E21" s="1">
        <v>2</v>
      </c>
      <c r="F21" s="1">
        <v>2</v>
      </c>
      <c r="G21" s="2">
        <f t="shared" si="5"/>
        <v>1</v>
      </c>
      <c r="H21" s="1"/>
      <c r="I21" s="1"/>
      <c r="J21" s="1"/>
      <c r="K21" s="1">
        <v>0</v>
      </c>
      <c r="L21" s="1">
        <v>2</v>
      </c>
      <c r="M21" s="2">
        <f t="shared" si="51"/>
        <v>0</v>
      </c>
      <c r="N21" s="1">
        <v>1</v>
      </c>
      <c r="O21" s="1">
        <v>2</v>
      </c>
      <c r="P21" s="1">
        <f t="shared" si="7"/>
        <v>3</v>
      </c>
      <c r="Q21" s="1">
        <v>2</v>
      </c>
      <c r="R21" s="1">
        <v>1</v>
      </c>
      <c r="S21" s="1">
        <v>2</v>
      </c>
      <c r="T21" s="1">
        <v>1</v>
      </c>
      <c r="U21" s="1"/>
      <c r="V21" s="1">
        <f t="shared" si="52"/>
        <v>14</v>
      </c>
      <c r="W21" s="1">
        <f t="shared" si="53"/>
        <v>3</v>
      </c>
      <c r="X21" s="1">
        <f t="shared" si="54"/>
        <v>11</v>
      </c>
      <c r="Y21" s="2">
        <f t="shared" si="55"/>
        <v>0.7857142857142857</v>
      </c>
    </row>
    <row r="22" spans="1:25" x14ac:dyDescent="0.2">
      <c r="A22" s="21" t="s">
        <v>75</v>
      </c>
      <c r="B22" s="1">
        <v>1</v>
      </c>
      <c r="C22" s="1"/>
      <c r="D22" s="1">
        <v>8</v>
      </c>
      <c r="E22" s="1">
        <v>4</v>
      </c>
      <c r="F22" s="1">
        <v>5</v>
      </c>
      <c r="G22" s="2">
        <f t="shared" si="5"/>
        <v>0.8</v>
      </c>
      <c r="H22" s="1"/>
      <c r="I22" s="1"/>
      <c r="J22" s="1"/>
      <c r="K22" s="1"/>
      <c r="L22" s="1"/>
      <c r="M22" s="2"/>
      <c r="N22" s="1">
        <v>3</v>
      </c>
      <c r="O22" s="1">
        <v>2</v>
      </c>
      <c r="P22" s="1">
        <f t="shared" si="7"/>
        <v>5</v>
      </c>
      <c r="Q22" s="1">
        <v>4</v>
      </c>
      <c r="R22" s="1">
        <v>2</v>
      </c>
      <c r="S22" s="1"/>
      <c r="T22" s="1"/>
      <c r="U22" s="1">
        <v>3</v>
      </c>
      <c r="V22" s="1">
        <f t="shared" ref="V22" si="56">D22+E22+H22+K22+P22+Q22+R22+S22+U22</f>
        <v>26</v>
      </c>
      <c r="W22" s="1">
        <f t="shared" ref="W22" si="57">F22-E22+I22-H22+L22-K22+T22</f>
        <v>1</v>
      </c>
      <c r="X22" s="1">
        <f t="shared" ref="X22" si="58">V22-W22</f>
        <v>25</v>
      </c>
      <c r="Y22" s="2">
        <f t="shared" ref="Y22" si="59">X22/V22</f>
        <v>0.96153846153846156</v>
      </c>
    </row>
    <row r="23" spans="1:25" x14ac:dyDescent="0.2">
      <c r="A23" t="s">
        <v>55</v>
      </c>
      <c r="B23" s="1">
        <v>1</v>
      </c>
      <c r="C23" s="1"/>
      <c r="D23" s="1">
        <v>4</v>
      </c>
      <c r="E23" s="1">
        <v>3</v>
      </c>
      <c r="F23" s="1">
        <v>4</v>
      </c>
      <c r="G23" s="2">
        <f t="shared" si="5"/>
        <v>0.75</v>
      </c>
      <c r="H23" s="1"/>
      <c r="I23" s="1"/>
      <c r="J23" s="1"/>
      <c r="K23" s="1"/>
      <c r="L23" s="1"/>
      <c r="M23" s="2"/>
      <c r="N23" s="1">
        <v>1</v>
      </c>
      <c r="O23" s="1">
        <v>1</v>
      </c>
      <c r="P23" s="1">
        <f t="shared" si="7"/>
        <v>2</v>
      </c>
      <c r="Q23" s="1"/>
      <c r="R23" s="1"/>
      <c r="S23" s="1">
        <v>1</v>
      </c>
      <c r="T23" s="1">
        <v>3</v>
      </c>
      <c r="U23" s="1">
        <v>1</v>
      </c>
      <c r="V23" s="1">
        <f t="shared" ref="V23" si="60">D23+E23+H23+K23+P23+Q23+R23+S23+U23</f>
        <v>11</v>
      </c>
      <c r="W23" s="1">
        <f t="shared" ref="W23" si="61">F23-E23+I23-H23+L23-K23+T23</f>
        <v>4</v>
      </c>
      <c r="X23" s="1">
        <f t="shared" ref="X23" si="62">V23-W23</f>
        <v>7</v>
      </c>
      <c r="Y23" s="2">
        <f t="shared" ref="Y23" si="63">X23/V23</f>
        <v>0.63636363636363635</v>
      </c>
    </row>
    <row r="24" spans="1:25" x14ac:dyDescent="0.2">
      <c r="A24" s="1" t="s">
        <v>54</v>
      </c>
      <c r="B24" s="1">
        <v>1</v>
      </c>
      <c r="C24" s="1"/>
      <c r="D24" s="1">
        <v>1</v>
      </c>
      <c r="E24" s="1">
        <v>0</v>
      </c>
      <c r="F24" s="1">
        <v>1</v>
      </c>
      <c r="G24" s="2">
        <f t="shared" si="5"/>
        <v>0</v>
      </c>
      <c r="H24" s="1"/>
      <c r="I24" s="1"/>
      <c r="J24" s="1"/>
      <c r="K24" s="1">
        <v>1</v>
      </c>
      <c r="L24" s="1">
        <v>2</v>
      </c>
      <c r="M24" s="2"/>
      <c r="N24" s="1">
        <v>2</v>
      </c>
      <c r="O24" s="1">
        <v>1</v>
      </c>
      <c r="P24" s="1">
        <f t="shared" si="7"/>
        <v>3</v>
      </c>
      <c r="Q24" s="1"/>
      <c r="R24" s="1"/>
      <c r="S24" s="1"/>
      <c r="T24" s="1"/>
      <c r="U24" s="1"/>
      <c r="V24" s="1">
        <f t="shared" ref="V24:V25" si="64">D24+E24+H24+K24+P24+Q24+R24+S24+U24</f>
        <v>5</v>
      </c>
      <c r="W24" s="1">
        <f t="shared" ref="W24:W25" si="65">F24-E24+I24-H24+L24-K24+T24</f>
        <v>2</v>
      </c>
      <c r="X24" s="1">
        <f t="shared" ref="X24:X25" si="66">V24-W24</f>
        <v>3</v>
      </c>
      <c r="Y24" s="2">
        <f t="shared" ref="Y24:Y25" si="67">X24/V24</f>
        <v>0.6</v>
      </c>
    </row>
    <row r="25" spans="1:25" x14ac:dyDescent="0.2">
      <c r="A25" s="21" t="s">
        <v>82</v>
      </c>
      <c r="B25" s="1">
        <v>1</v>
      </c>
      <c r="C25" s="1"/>
      <c r="D25" s="1">
        <v>4</v>
      </c>
      <c r="E25" s="1">
        <v>2</v>
      </c>
      <c r="F25" s="1">
        <v>3</v>
      </c>
      <c r="G25" s="2">
        <f t="shared" si="5"/>
        <v>0.66666666666666663</v>
      </c>
      <c r="H25" s="1"/>
      <c r="I25" s="1"/>
      <c r="J25" s="1"/>
      <c r="K25" s="1">
        <v>0</v>
      </c>
      <c r="L25" s="1">
        <v>1</v>
      </c>
      <c r="M25" s="2"/>
      <c r="N25" s="1">
        <v>1</v>
      </c>
      <c r="O25" s="1"/>
      <c r="P25" s="1">
        <f t="shared" si="7"/>
        <v>1</v>
      </c>
      <c r="Q25" s="1"/>
      <c r="R25" s="1"/>
      <c r="S25" s="1"/>
      <c r="T25" s="1"/>
      <c r="U25" s="1"/>
      <c r="V25" s="1">
        <f t="shared" si="64"/>
        <v>7</v>
      </c>
      <c r="W25" s="1">
        <f t="shared" si="65"/>
        <v>2</v>
      </c>
      <c r="X25" s="1">
        <f t="shared" si="66"/>
        <v>5</v>
      </c>
      <c r="Y25" s="2">
        <f t="shared" si="67"/>
        <v>0.7142857142857143</v>
      </c>
    </row>
    <row r="26" spans="1:25" x14ac:dyDescent="0.2">
      <c r="A26" s="4"/>
      <c r="B26" s="4"/>
      <c r="C26" s="4"/>
      <c r="D26" s="4"/>
      <c r="E26" s="4"/>
      <c r="F26" s="4"/>
      <c r="G26" s="13"/>
      <c r="H26" s="4"/>
      <c r="I26" s="4"/>
      <c r="J26" s="4"/>
      <c r="K26" s="4"/>
      <c r="L26" s="4"/>
      <c r="M26" s="13"/>
      <c r="N26" s="4"/>
      <c r="O26" s="4"/>
      <c r="P26" s="4"/>
      <c r="Q26" s="4"/>
      <c r="R26" s="4"/>
      <c r="S26" s="4"/>
      <c r="T26" s="4"/>
      <c r="U26" s="4"/>
      <c r="V26" s="6"/>
      <c r="W26" s="6"/>
      <c r="X26" s="6"/>
      <c r="Y26" s="6"/>
    </row>
    <row r="27" spans="1:25" x14ac:dyDescent="0.2">
      <c r="A27" s="1" t="s">
        <v>27</v>
      </c>
      <c r="B27" s="1">
        <f>SUM(B4:B26)</f>
        <v>22</v>
      </c>
      <c r="C27" s="8">
        <f>AVERAGE(D4:D26)</f>
        <v>5.3809523809523814</v>
      </c>
      <c r="D27" s="1">
        <f>SUM(D4:D26)</f>
        <v>113</v>
      </c>
      <c r="E27" s="1">
        <f t="shared" ref="E27:F27" si="68">SUM(E4:E26)</f>
        <v>53</v>
      </c>
      <c r="F27" s="1">
        <f t="shared" si="68"/>
        <v>80</v>
      </c>
      <c r="G27" s="3">
        <f>E27/F27</f>
        <v>0.66249999999999998</v>
      </c>
      <c r="H27" s="1">
        <f>SUM(H4:H26)</f>
        <v>0</v>
      </c>
      <c r="I27" s="1">
        <f>SUM(I4:I26)</f>
        <v>0</v>
      </c>
      <c r="J27" s="5" t="e">
        <f>H27/I27</f>
        <v>#DIV/0!</v>
      </c>
      <c r="K27" s="1">
        <f t="shared" ref="K27:X27" si="69">SUM(K4:K26)</f>
        <v>9</v>
      </c>
      <c r="L27" s="1">
        <f t="shared" si="69"/>
        <v>22</v>
      </c>
      <c r="M27" s="3">
        <f>K27/L27</f>
        <v>0.40909090909090912</v>
      </c>
      <c r="N27" s="1">
        <f t="shared" si="69"/>
        <v>29</v>
      </c>
      <c r="O27" s="1">
        <f t="shared" si="69"/>
        <v>45</v>
      </c>
      <c r="P27" s="1">
        <f t="shared" si="69"/>
        <v>74</v>
      </c>
      <c r="Q27" s="1">
        <f t="shared" si="69"/>
        <v>26</v>
      </c>
      <c r="R27" s="1">
        <f t="shared" si="69"/>
        <v>13</v>
      </c>
      <c r="S27" s="1">
        <f t="shared" si="69"/>
        <v>11</v>
      </c>
      <c r="T27" s="1">
        <f t="shared" si="69"/>
        <v>22</v>
      </c>
      <c r="U27" s="1">
        <f t="shared" si="69"/>
        <v>11</v>
      </c>
      <c r="V27" s="1">
        <f t="shared" si="69"/>
        <v>310</v>
      </c>
      <c r="W27" s="1">
        <f t="shared" si="69"/>
        <v>62</v>
      </c>
      <c r="X27" s="1">
        <f t="shared" si="69"/>
        <v>248</v>
      </c>
      <c r="Y27" s="2">
        <f>X27/V27</f>
        <v>0.8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02B76-5F5F-964E-9035-0E4819F6DDC5}">
  <dimension ref="A1:Y25"/>
  <sheetViews>
    <sheetView workbookViewId="0">
      <selection activeCell="C25" sqref="C25"/>
    </sheetView>
  </sheetViews>
  <sheetFormatPr baseColWidth="10" defaultRowHeight="16" x14ac:dyDescent="0.2"/>
  <cols>
    <col min="1" max="1" width="18.5" bestFit="1" customWidth="1"/>
    <col min="2" max="2" width="2.5" style="1" bestFit="1" customWidth="1"/>
    <col min="3" max="3" width="4.5" style="1" bestFit="1" customWidth="1"/>
    <col min="4" max="5" width="6.1640625" style="1" bestFit="1" customWidth="1"/>
    <col min="6" max="6" width="5.6640625" style="1" bestFit="1" customWidth="1"/>
    <col min="7" max="7" width="7.5" style="2" bestFit="1" customWidth="1"/>
    <col min="8" max="8" width="6.1640625" style="1" bestFit="1" customWidth="1"/>
    <col min="9" max="9" width="5.6640625" style="1" bestFit="1" customWidth="1"/>
    <col min="10" max="10" width="7.5" style="2" bestFit="1" customWidth="1"/>
    <col min="11" max="11" width="4.83203125" style="1" bestFit="1" customWidth="1"/>
    <col min="12" max="12" width="4.33203125" style="1" bestFit="1" customWidth="1"/>
    <col min="13" max="13" width="7.1640625" style="1" bestFit="1" customWidth="1"/>
    <col min="14" max="14" width="6.5" style="1" customWidth="1"/>
    <col min="15" max="15" width="4" style="1" bestFit="1" customWidth="1"/>
    <col min="16" max="16" width="4.33203125" style="1" bestFit="1" customWidth="1"/>
    <col min="17" max="17" width="3.83203125" style="1" bestFit="1" customWidth="1"/>
    <col min="18" max="18" width="3.6640625" style="1" bestFit="1" customWidth="1"/>
    <col min="19" max="19" width="3.33203125" style="1" bestFit="1" customWidth="1"/>
    <col min="20" max="20" width="3.5" style="1" bestFit="1" customWidth="1"/>
    <col min="21" max="21" width="4.83203125" style="1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t="s">
        <v>25</v>
      </c>
    </row>
    <row r="3" spans="1:25" x14ac:dyDescent="0.2">
      <c r="A3" s="1"/>
      <c r="N3" s="1" t="s">
        <v>28</v>
      </c>
      <c r="V3" s="1" t="s">
        <v>49</v>
      </c>
      <c r="W3" s="1" t="s">
        <v>50</v>
      </c>
      <c r="X3" s="1"/>
      <c r="Y3" s="1" t="s">
        <v>52</v>
      </c>
    </row>
    <row r="4" spans="1:25" x14ac:dyDescent="0.2">
      <c r="A4" s="1" t="s">
        <v>29</v>
      </c>
      <c r="B4" s="1" t="s">
        <v>4</v>
      </c>
      <c r="C4" s="1" t="s">
        <v>5</v>
      </c>
      <c r="D4" s="1" t="s">
        <v>6</v>
      </c>
      <c r="E4" s="1" t="s">
        <v>30</v>
      </c>
      <c r="F4" s="1" t="s">
        <v>31</v>
      </c>
      <c r="G4" s="2" t="s">
        <v>9</v>
      </c>
      <c r="H4" s="1" t="s">
        <v>32</v>
      </c>
      <c r="I4" s="1" t="s">
        <v>33</v>
      </c>
      <c r="J4" s="2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  <c r="V4" s="1" t="s">
        <v>48</v>
      </c>
      <c r="W4" s="1" t="s">
        <v>48</v>
      </c>
      <c r="X4" s="1" t="s">
        <v>51</v>
      </c>
      <c r="Y4" s="1" t="s">
        <v>53</v>
      </c>
    </row>
    <row r="5" spans="1:25" x14ac:dyDescent="0.2">
      <c r="A5" s="11" t="s">
        <v>39</v>
      </c>
      <c r="B5" s="1">
        <v>1</v>
      </c>
      <c r="D5" s="1">
        <v>9</v>
      </c>
      <c r="E5" s="1">
        <v>1</v>
      </c>
      <c r="F5" s="1">
        <v>1</v>
      </c>
      <c r="G5" s="2">
        <f t="shared" ref="G5:G11" si="0">E5/F5</f>
        <v>1</v>
      </c>
      <c r="H5" s="1">
        <v>1</v>
      </c>
      <c r="I5" s="1">
        <v>2</v>
      </c>
      <c r="J5" s="2">
        <f t="shared" ref="J5:J11" si="1">H5/I5</f>
        <v>0.5</v>
      </c>
      <c r="K5" s="1">
        <v>4</v>
      </c>
      <c r="L5" s="1">
        <v>4</v>
      </c>
      <c r="M5" s="5">
        <f>K5/L5</f>
        <v>1</v>
      </c>
      <c r="N5" s="1">
        <v>1</v>
      </c>
      <c r="O5" s="1">
        <v>2</v>
      </c>
      <c r="P5" s="1">
        <f t="shared" ref="P5:P23" si="2">N5+O5</f>
        <v>3</v>
      </c>
      <c r="Q5" s="1">
        <v>4</v>
      </c>
      <c r="V5" s="1">
        <f t="shared" ref="V5:V7" si="3">D5+E5+H5+K5+P5+Q5+R5+S5+U5</f>
        <v>22</v>
      </c>
      <c r="W5" s="1">
        <f t="shared" ref="W5:W7" si="4">F5-E5+I5-H5+L5-K5+T5</f>
        <v>1</v>
      </c>
      <c r="X5" s="1">
        <f t="shared" ref="X5:X7" si="5">V5-W5</f>
        <v>21</v>
      </c>
      <c r="Y5" s="2">
        <f t="shared" ref="Y5:Y10" si="6">X5/V5</f>
        <v>0.95454545454545459</v>
      </c>
    </row>
    <row r="6" spans="1:25" x14ac:dyDescent="0.2">
      <c r="A6" s="11" t="s">
        <v>54</v>
      </c>
      <c r="B6" s="1">
        <v>1</v>
      </c>
      <c r="D6" s="1">
        <v>14</v>
      </c>
      <c r="E6" s="1">
        <v>1</v>
      </c>
      <c r="F6" s="1">
        <v>2</v>
      </c>
      <c r="G6" s="2">
        <f t="shared" si="0"/>
        <v>0.5</v>
      </c>
      <c r="H6" s="1">
        <v>4</v>
      </c>
      <c r="I6" s="1">
        <v>6</v>
      </c>
      <c r="J6" s="2">
        <f t="shared" si="1"/>
        <v>0.66666666666666663</v>
      </c>
      <c r="N6" s="1">
        <v>3</v>
      </c>
      <c r="O6" s="1">
        <v>6</v>
      </c>
      <c r="P6" s="1">
        <f t="shared" si="2"/>
        <v>9</v>
      </c>
      <c r="T6" s="1">
        <v>2</v>
      </c>
      <c r="V6" s="1">
        <f t="shared" si="3"/>
        <v>28</v>
      </c>
      <c r="W6" s="1">
        <f t="shared" si="4"/>
        <v>5</v>
      </c>
      <c r="X6" s="1">
        <f t="shared" si="5"/>
        <v>23</v>
      </c>
      <c r="Y6" s="2">
        <f t="shared" si="6"/>
        <v>0.8214285714285714</v>
      </c>
    </row>
    <row r="7" spans="1:25" x14ac:dyDescent="0.2">
      <c r="A7" s="12" t="s">
        <v>55</v>
      </c>
      <c r="B7" s="1">
        <v>1</v>
      </c>
      <c r="D7" s="1">
        <v>0</v>
      </c>
      <c r="O7" s="1">
        <v>2</v>
      </c>
      <c r="P7" s="1">
        <f t="shared" si="2"/>
        <v>2</v>
      </c>
      <c r="R7" s="1">
        <v>2</v>
      </c>
      <c r="S7" s="1">
        <v>1</v>
      </c>
      <c r="T7" s="1">
        <v>1</v>
      </c>
      <c r="V7" s="1">
        <f t="shared" si="3"/>
        <v>5</v>
      </c>
      <c r="W7" s="1">
        <f t="shared" si="4"/>
        <v>1</v>
      </c>
      <c r="X7" s="1">
        <f t="shared" si="5"/>
        <v>4</v>
      </c>
      <c r="Y7" s="2">
        <f t="shared" si="6"/>
        <v>0.8</v>
      </c>
    </row>
    <row r="8" spans="1:25" x14ac:dyDescent="0.2">
      <c r="A8" s="11" t="s">
        <v>65</v>
      </c>
      <c r="B8" s="1">
        <v>1</v>
      </c>
      <c r="D8" s="1">
        <v>9</v>
      </c>
      <c r="E8" s="1">
        <v>3</v>
      </c>
      <c r="F8" s="1">
        <v>6</v>
      </c>
      <c r="G8" s="2">
        <f t="shared" si="0"/>
        <v>0.5</v>
      </c>
      <c r="H8" s="1">
        <v>1</v>
      </c>
      <c r="I8" s="1">
        <v>3</v>
      </c>
      <c r="J8" s="2">
        <f t="shared" si="1"/>
        <v>0.33333333333333331</v>
      </c>
      <c r="K8" s="1">
        <v>0</v>
      </c>
      <c r="L8" s="1">
        <v>1</v>
      </c>
      <c r="M8" s="5">
        <f>K8/L8</f>
        <v>0</v>
      </c>
      <c r="N8" s="1">
        <v>1</v>
      </c>
      <c r="O8" s="1">
        <v>8</v>
      </c>
      <c r="P8" s="1">
        <f t="shared" si="2"/>
        <v>9</v>
      </c>
      <c r="Q8" s="1">
        <v>1</v>
      </c>
      <c r="R8" s="1">
        <v>1</v>
      </c>
      <c r="S8" s="1">
        <v>3</v>
      </c>
      <c r="T8" s="1">
        <v>1</v>
      </c>
      <c r="V8" s="1">
        <f t="shared" ref="V8" si="7">D8+E8+H8+K8+P8+Q8+R8+S8+U8</f>
        <v>27</v>
      </c>
      <c r="W8" s="1">
        <f t="shared" ref="W8" si="8">F8-E8+I8-H8+L8-K8+T8</f>
        <v>7</v>
      </c>
      <c r="X8" s="1">
        <f t="shared" ref="X8" si="9">V8-W8</f>
        <v>20</v>
      </c>
      <c r="Y8" s="2">
        <f t="shared" si="6"/>
        <v>0.7407407407407407</v>
      </c>
    </row>
    <row r="9" spans="1:25" x14ac:dyDescent="0.2">
      <c r="A9" s="10" t="s">
        <v>67</v>
      </c>
      <c r="B9" s="1">
        <v>1</v>
      </c>
      <c r="D9" s="1">
        <v>11</v>
      </c>
      <c r="E9" s="1">
        <v>4</v>
      </c>
      <c r="F9" s="1">
        <v>6</v>
      </c>
      <c r="G9" s="2">
        <f t="shared" si="0"/>
        <v>0.66666666666666663</v>
      </c>
      <c r="H9" s="1">
        <v>1</v>
      </c>
      <c r="I9" s="1">
        <v>1</v>
      </c>
      <c r="J9" s="2">
        <f t="shared" si="1"/>
        <v>1</v>
      </c>
      <c r="K9" s="1">
        <v>0</v>
      </c>
      <c r="L9" s="1">
        <v>1</v>
      </c>
      <c r="M9" s="5">
        <f>K9/L9</f>
        <v>0</v>
      </c>
      <c r="N9" s="1">
        <v>2</v>
      </c>
      <c r="O9" s="1">
        <v>3</v>
      </c>
      <c r="P9" s="1">
        <f t="shared" si="2"/>
        <v>5</v>
      </c>
      <c r="Q9" s="1">
        <v>2</v>
      </c>
      <c r="S9" s="1">
        <v>5</v>
      </c>
      <c r="T9" s="1">
        <v>1</v>
      </c>
      <c r="V9" s="1">
        <f t="shared" ref="V9:V10" si="10">D9+E9+H9+K9+P9+Q9+R9+S9+U9</f>
        <v>28</v>
      </c>
      <c r="W9" s="1">
        <f t="shared" ref="W9:W10" si="11">F9-E9+I9-H9+L9-K9+T9</f>
        <v>4</v>
      </c>
      <c r="X9" s="1">
        <f t="shared" ref="X9:X10" si="12">V9-W9</f>
        <v>24</v>
      </c>
      <c r="Y9" s="2">
        <f t="shared" si="6"/>
        <v>0.8571428571428571</v>
      </c>
    </row>
    <row r="10" spans="1:25" x14ac:dyDescent="0.2">
      <c r="A10" s="10" t="s">
        <v>55</v>
      </c>
      <c r="B10" s="1">
        <v>1</v>
      </c>
      <c r="D10" s="1">
        <v>7</v>
      </c>
      <c r="E10" s="1">
        <v>2</v>
      </c>
      <c r="F10" s="1">
        <v>4</v>
      </c>
      <c r="G10" s="2">
        <f t="shared" si="0"/>
        <v>0.5</v>
      </c>
      <c r="H10" s="1">
        <v>0</v>
      </c>
      <c r="I10" s="1">
        <v>2</v>
      </c>
      <c r="J10" s="2">
        <f t="shared" si="1"/>
        <v>0</v>
      </c>
      <c r="K10" s="1">
        <v>3</v>
      </c>
      <c r="L10" s="1">
        <v>4</v>
      </c>
      <c r="M10" s="5">
        <f>K10/L10</f>
        <v>0.75</v>
      </c>
      <c r="N10" s="1">
        <v>3</v>
      </c>
      <c r="O10" s="1">
        <v>5</v>
      </c>
      <c r="P10" s="1">
        <f t="shared" si="2"/>
        <v>8</v>
      </c>
      <c r="Q10" s="1">
        <v>5</v>
      </c>
      <c r="S10" s="1">
        <v>2</v>
      </c>
      <c r="T10" s="1">
        <v>3</v>
      </c>
      <c r="V10" s="1">
        <f t="shared" si="10"/>
        <v>27</v>
      </c>
      <c r="W10" s="1">
        <f t="shared" si="11"/>
        <v>8</v>
      </c>
      <c r="X10" s="1">
        <f t="shared" si="12"/>
        <v>19</v>
      </c>
      <c r="Y10" s="2">
        <f t="shared" si="6"/>
        <v>0.70370370370370372</v>
      </c>
    </row>
    <row r="11" spans="1:25" x14ac:dyDescent="0.2">
      <c r="A11" s="11" t="s">
        <v>73</v>
      </c>
      <c r="B11" s="1">
        <v>1</v>
      </c>
      <c r="D11" s="1">
        <v>10</v>
      </c>
      <c r="E11" s="1">
        <v>2</v>
      </c>
      <c r="F11" s="1">
        <v>5</v>
      </c>
      <c r="G11" s="2">
        <f t="shared" si="0"/>
        <v>0.4</v>
      </c>
      <c r="H11" s="1">
        <v>2</v>
      </c>
      <c r="I11" s="1">
        <v>2</v>
      </c>
      <c r="J11" s="2">
        <f t="shared" si="1"/>
        <v>1</v>
      </c>
      <c r="K11" s="1">
        <v>0</v>
      </c>
      <c r="L11" s="1">
        <v>2</v>
      </c>
      <c r="M11" s="5">
        <f>K11/L11</f>
        <v>0</v>
      </c>
      <c r="N11" s="1">
        <v>1</v>
      </c>
      <c r="O11" s="1">
        <v>3</v>
      </c>
      <c r="P11" s="1">
        <f t="shared" si="2"/>
        <v>4</v>
      </c>
      <c r="R11" s="1">
        <v>2</v>
      </c>
      <c r="V11" s="1">
        <f t="shared" ref="V11" si="13">D11+E11+H11+K11+P11+Q11+R11+S11+U11</f>
        <v>20</v>
      </c>
      <c r="W11" s="1">
        <f t="shared" ref="W11" si="14">F11-E11+I11-H11+L11-K11+T11</f>
        <v>5</v>
      </c>
      <c r="X11" s="1">
        <f t="shared" ref="X11" si="15">V11-W11</f>
        <v>15</v>
      </c>
      <c r="Y11" s="2">
        <f t="shared" ref="Y11" si="16">X11/V11</f>
        <v>0.75</v>
      </c>
    </row>
    <row r="12" spans="1:25" x14ac:dyDescent="0.2">
      <c r="P12" s="1">
        <f t="shared" si="2"/>
        <v>0</v>
      </c>
    </row>
    <row r="13" spans="1:25" x14ac:dyDescent="0.2">
      <c r="P13" s="1">
        <f t="shared" si="2"/>
        <v>0</v>
      </c>
    </row>
    <row r="14" spans="1:25" x14ac:dyDescent="0.2">
      <c r="P14" s="1">
        <f t="shared" si="2"/>
        <v>0</v>
      </c>
    </row>
    <row r="15" spans="1:25" x14ac:dyDescent="0.2">
      <c r="P15" s="1">
        <f t="shared" si="2"/>
        <v>0</v>
      </c>
    </row>
    <row r="16" spans="1:25" x14ac:dyDescent="0.2">
      <c r="P16" s="1">
        <f t="shared" si="2"/>
        <v>0</v>
      </c>
    </row>
    <row r="17" spans="1:25" x14ac:dyDescent="0.2">
      <c r="P17" s="1">
        <f t="shared" si="2"/>
        <v>0</v>
      </c>
    </row>
    <row r="18" spans="1:25" x14ac:dyDescent="0.2">
      <c r="P18" s="1">
        <f t="shared" si="2"/>
        <v>0</v>
      </c>
    </row>
    <row r="19" spans="1:25" x14ac:dyDescent="0.2">
      <c r="P19" s="1">
        <f t="shared" si="2"/>
        <v>0</v>
      </c>
    </row>
    <row r="20" spans="1:25" x14ac:dyDescent="0.2">
      <c r="P20" s="1">
        <f t="shared" si="2"/>
        <v>0</v>
      </c>
    </row>
    <row r="21" spans="1:25" x14ac:dyDescent="0.2">
      <c r="P21" s="1">
        <f t="shared" si="2"/>
        <v>0</v>
      </c>
    </row>
    <row r="22" spans="1:25" x14ac:dyDescent="0.2">
      <c r="P22" s="1">
        <f t="shared" si="2"/>
        <v>0</v>
      </c>
    </row>
    <row r="23" spans="1:25" x14ac:dyDescent="0.2">
      <c r="P23" s="1">
        <f t="shared" si="2"/>
        <v>0</v>
      </c>
    </row>
    <row r="24" spans="1:25" x14ac:dyDescent="0.2">
      <c r="A24" s="6"/>
      <c r="B24" s="4"/>
      <c r="C24" s="4"/>
      <c r="D24" s="4"/>
      <c r="E24" s="4"/>
      <c r="F24" s="4"/>
      <c r="G24" s="13"/>
      <c r="H24" s="4"/>
      <c r="I24" s="4"/>
      <c r="J24" s="1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6"/>
      <c r="W24" s="6"/>
      <c r="X24" s="6"/>
      <c r="Y24" s="6"/>
    </row>
    <row r="25" spans="1:25" x14ac:dyDescent="0.2">
      <c r="A25" t="s">
        <v>27</v>
      </c>
      <c r="B25" s="1">
        <f>SUM(B5:B24)</f>
        <v>7</v>
      </c>
      <c r="C25" s="1">
        <f>AVERAGE(D5:D24)</f>
        <v>8.5714285714285712</v>
      </c>
      <c r="D25" s="1">
        <f>SUM(D5:D24)</f>
        <v>60</v>
      </c>
      <c r="E25" s="1">
        <f t="shared" ref="E25:F25" si="17">SUM(E5:E24)</f>
        <v>13</v>
      </c>
      <c r="F25" s="1">
        <f t="shared" si="17"/>
        <v>24</v>
      </c>
      <c r="G25" s="2">
        <f>E25/F25</f>
        <v>0.54166666666666663</v>
      </c>
      <c r="H25" s="1">
        <f>SUM(H5:H24)</f>
        <v>9</v>
      </c>
      <c r="I25" s="1">
        <f>SUM(I5:I24)</f>
        <v>16</v>
      </c>
      <c r="J25" s="2">
        <f>H25/I25</f>
        <v>0.5625</v>
      </c>
      <c r="K25" s="1">
        <f t="shared" ref="K25:X25" si="18">SUM(K5:K24)</f>
        <v>7</v>
      </c>
      <c r="L25" s="1">
        <f t="shared" si="18"/>
        <v>12</v>
      </c>
      <c r="M25" s="5">
        <f>K25/L25</f>
        <v>0.58333333333333337</v>
      </c>
      <c r="N25" s="1">
        <f t="shared" si="18"/>
        <v>11</v>
      </c>
      <c r="O25" s="1">
        <f t="shared" si="18"/>
        <v>29</v>
      </c>
      <c r="P25" s="1">
        <f t="shared" si="18"/>
        <v>40</v>
      </c>
      <c r="Q25" s="1">
        <f t="shared" si="18"/>
        <v>12</v>
      </c>
      <c r="R25" s="1">
        <f t="shared" si="18"/>
        <v>5</v>
      </c>
      <c r="S25" s="1">
        <f t="shared" si="18"/>
        <v>11</v>
      </c>
      <c r="T25" s="1">
        <f t="shared" si="18"/>
        <v>8</v>
      </c>
      <c r="U25" s="1">
        <f t="shared" si="18"/>
        <v>0</v>
      </c>
      <c r="V25" s="1">
        <f t="shared" si="18"/>
        <v>157</v>
      </c>
      <c r="W25" s="1">
        <f t="shared" si="18"/>
        <v>31</v>
      </c>
      <c r="X25" s="1">
        <f t="shared" si="18"/>
        <v>126</v>
      </c>
      <c r="Y25" s="2">
        <f>X25/V25</f>
        <v>0.80254777070063699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6FEF-7167-3C4C-88B0-C1B621F2D3EA}">
  <dimension ref="A1:Y19"/>
  <sheetViews>
    <sheetView workbookViewId="0">
      <selection activeCell="A8" sqref="A8"/>
    </sheetView>
  </sheetViews>
  <sheetFormatPr baseColWidth="10" defaultRowHeight="16" x14ac:dyDescent="0.2"/>
  <cols>
    <col min="1" max="1" width="18.5" bestFit="1" customWidth="1"/>
    <col min="2" max="2" width="2.5" bestFit="1" customWidth="1"/>
    <col min="3" max="3" width="6" bestFit="1" customWidth="1"/>
    <col min="4" max="5" width="6.1640625" bestFit="1" customWidth="1"/>
    <col min="6" max="6" width="5.6640625" bestFit="1" customWidth="1"/>
    <col min="7" max="7" width="6" bestFit="1" customWidth="1"/>
    <col min="8" max="8" width="6.1640625" bestFit="1" customWidth="1"/>
    <col min="9" max="9" width="5.6640625" bestFit="1" customWidth="1"/>
    <col min="10" max="10" width="6" bestFit="1" customWidth="1"/>
    <col min="11" max="11" width="4.83203125" bestFit="1" customWidth="1"/>
    <col min="12" max="12" width="4.33203125" bestFit="1" customWidth="1"/>
    <col min="14" max="14" width="5.1640625" customWidth="1"/>
    <col min="15" max="15" width="4" bestFit="1" customWidth="1"/>
    <col min="16" max="16" width="4.33203125" bestFit="1" customWidth="1"/>
    <col min="17" max="17" width="3.83203125" bestFit="1" customWidth="1"/>
    <col min="18" max="18" width="3.6640625" bestFit="1" customWidth="1"/>
    <col min="19" max="19" width="3.33203125" bestFit="1" customWidth="1"/>
    <col min="20" max="20" width="3.5" bestFit="1" customWidth="1"/>
    <col min="21" max="21" width="4.83203125" bestFit="1" customWidth="1"/>
    <col min="22" max="22" width="4.5" bestFit="1" customWidth="1"/>
    <col min="23" max="23" width="6.1640625" bestFit="1" customWidth="1"/>
    <col min="24" max="24" width="5.33203125" bestFit="1" customWidth="1"/>
    <col min="25" max="25" width="9" bestFit="1" customWidth="1"/>
  </cols>
  <sheetData>
    <row r="1" spans="1:25" x14ac:dyDescent="0.2">
      <c r="A1" s="12" t="s">
        <v>84</v>
      </c>
      <c r="B1" s="7"/>
      <c r="C1" s="7"/>
      <c r="D1" s="7"/>
      <c r="E1" s="7"/>
      <c r="F1" s="7"/>
      <c r="G1" s="16"/>
      <c r="H1" s="7"/>
      <c r="I1" s="7"/>
      <c r="J1" s="1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12"/>
      <c r="W1" s="12"/>
      <c r="X1" s="12"/>
      <c r="Y1" s="12"/>
    </row>
    <row r="2" spans="1:25" x14ac:dyDescent="0.2">
      <c r="A2" s="12"/>
      <c r="B2" s="7"/>
      <c r="C2" s="7"/>
      <c r="D2" s="7"/>
      <c r="E2" s="7"/>
      <c r="F2" s="7"/>
      <c r="G2" s="16"/>
      <c r="H2" s="7"/>
      <c r="I2" s="7"/>
      <c r="J2" s="1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12"/>
      <c r="W2" s="12"/>
      <c r="X2" s="12"/>
      <c r="Y2" s="12"/>
    </row>
    <row r="3" spans="1:25" x14ac:dyDescent="0.2">
      <c r="A3" s="7"/>
      <c r="B3" s="7"/>
      <c r="C3" s="7"/>
      <c r="D3" s="7"/>
      <c r="E3" s="7"/>
      <c r="F3" s="7"/>
      <c r="G3" s="16"/>
      <c r="H3" s="7"/>
      <c r="I3" s="7"/>
      <c r="J3" s="16"/>
      <c r="K3" s="7"/>
      <c r="L3" s="7"/>
      <c r="M3" s="7"/>
      <c r="N3" s="7" t="s">
        <v>28</v>
      </c>
      <c r="O3" s="7"/>
      <c r="P3" s="7"/>
      <c r="Q3" s="7"/>
      <c r="R3" s="7"/>
      <c r="S3" s="7"/>
      <c r="T3" s="7"/>
      <c r="U3" s="7"/>
      <c r="V3" s="7" t="s">
        <v>49</v>
      </c>
      <c r="W3" s="7" t="s">
        <v>50</v>
      </c>
      <c r="X3" s="7"/>
      <c r="Y3" s="7" t="s">
        <v>52</v>
      </c>
    </row>
    <row r="4" spans="1:25" x14ac:dyDescent="0.2">
      <c r="A4" s="7" t="s">
        <v>29</v>
      </c>
      <c r="B4" s="7" t="s">
        <v>4</v>
      </c>
      <c r="C4" s="7" t="s">
        <v>5</v>
      </c>
      <c r="D4" s="7" t="s">
        <v>6</v>
      </c>
      <c r="E4" s="7" t="s">
        <v>30</v>
      </c>
      <c r="F4" s="7" t="s">
        <v>31</v>
      </c>
      <c r="G4" s="16" t="s">
        <v>9</v>
      </c>
      <c r="H4" s="7" t="s">
        <v>32</v>
      </c>
      <c r="I4" s="7" t="s">
        <v>33</v>
      </c>
      <c r="J4" s="16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48</v>
      </c>
      <c r="W4" s="7" t="s">
        <v>48</v>
      </c>
      <c r="X4" s="7" t="s">
        <v>51</v>
      </c>
      <c r="Y4" s="7" t="s">
        <v>53</v>
      </c>
    </row>
    <row r="5" spans="1:25" x14ac:dyDescent="0.2">
      <c r="A5" s="17" t="s">
        <v>83</v>
      </c>
      <c r="B5" s="7">
        <v>1</v>
      </c>
      <c r="C5" s="7"/>
      <c r="D5" s="7">
        <v>8</v>
      </c>
      <c r="E5" s="7">
        <v>1</v>
      </c>
      <c r="F5" s="7">
        <v>1</v>
      </c>
      <c r="G5" s="16">
        <v>1</v>
      </c>
      <c r="H5" s="7">
        <v>1</v>
      </c>
      <c r="I5" s="7">
        <v>5</v>
      </c>
      <c r="J5" s="16">
        <v>0.5</v>
      </c>
      <c r="K5" s="7">
        <v>3</v>
      </c>
      <c r="L5" s="7">
        <v>4</v>
      </c>
      <c r="M5" s="22">
        <v>1</v>
      </c>
      <c r="N5" s="7">
        <v>1</v>
      </c>
      <c r="O5" s="7">
        <v>2</v>
      </c>
      <c r="P5" s="1">
        <f t="shared" ref="P5:P9" si="0">N5+O5</f>
        <v>3</v>
      </c>
      <c r="Q5" s="7">
        <v>5</v>
      </c>
      <c r="R5" s="7">
        <v>1</v>
      </c>
      <c r="S5" s="7"/>
      <c r="T5" s="7">
        <v>2</v>
      </c>
      <c r="U5" s="7"/>
      <c r="V5" s="1">
        <f t="shared" ref="V5" si="1">D5+E5+H5+K5+P5+Q5+R5+S5+U5</f>
        <v>22</v>
      </c>
      <c r="W5" s="1">
        <f t="shared" ref="W5" si="2">F5-E5+I5-H5+L5-K5+T5</f>
        <v>7</v>
      </c>
      <c r="X5" s="1">
        <f t="shared" ref="X5" si="3">V5-W5</f>
        <v>15</v>
      </c>
      <c r="Y5" s="2">
        <f t="shared" ref="Y5" si="4">X5/V5</f>
        <v>0.68181818181818177</v>
      </c>
    </row>
    <row r="6" spans="1:25" x14ac:dyDescent="0.2">
      <c r="A6" t="s">
        <v>55</v>
      </c>
      <c r="B6" s="7">
        <v>1</v>
      </c>
      <c r="C6" s="7"/>
      <c r="D6" s="7">
        <v>16</v>
      </c>
      <c r="E6" s="7">
        <v>0</v>
      </c>
      <c r="F6" s="7">
        <v>2</v>
      </c>
      <c r="G6" s="16"/>
      <c r="H6" s="7">
        <v>4</v>
      </c>
      <c r="I6" s="7">
        <v>4</v>
      </c>
      <c r="J6" s="16"/>
      <c r="K6" s="7">
        <v>4</v>
      </c>
      <c r="L6" s="7">
        <v>4</v>
      </c>
      <c r="M6" s="7"/>
      <c r="N6" s="7">
        <v>1</v>
      </c>
      <c r="O6" s="7">
        <v>4</v>
      </c>
      <c r="P6" s="1">
        <f t="shared" si="0"/>
        <v>5</v>
      </c>
      <c r="Q6" s="7">
        <v>1</v>
      </c>
      <c r="R6" s="7">
        <v>1</v>
      </c>
      <c r="S6" s="7"/>
      <c r="T6" s="7">
        <v>3</v>
      </c>
      <c r="U6" s="7"/>
      <c r="V6" s="1">
        <f t="shared" ref="V6" si="5">D6+E6+H6+K6+P6+Q6+R6+S6+U6</f>
        <v>31</v>
      </c>
      <c r="W6" s="1">
        <f t="shared" ref="W6" si="6">F6-E6+I6-H6+L6-K6+T6</f>
        <v>5</v>
      </c>
      <c r="X6" s="1">
        <f t="shared" ref="X6" si="7">V6-W6</f>
        <v>26</v>
      </c>
      <c r="Y6" s="2">
        <f t="shared" ref="Y6" si="8">X6/V6</f>
        <v>0.83870967741935487</v>
      </c>
    </row>
    <row r="7" spans="1:25" x14ac:dyDescent="0.2">
      <c r="A7" s="1" t="s">
        <v>54</v>
      </c>
      <c r="B7" s="7">
        <v>1</v>
      </c>
      <c r="C7" s="7"/>
      <c r="D7" s="7">
        <v>15</v>
      </c>
      <c r="E7" s="7">
        <v>0</v>
      </c>
      <c r="F7" s="7">
        <v>5</v>
      </c>
      <c r="G7" s="16"/>
      <c r="H7" s="7">
        <v>4</v>
      </c>
      <c r="I7" s="7">
        <v>5</v>
      </c>
      <c r="J7" s="16"/>
      <c r="K7" s="7">
        <v>3</v>
      </c>
      <c r="L7" s="7">
        <v>6</v>
      </c>
      <c r="M7" s="7"/>
      <c r="N7" s="7">
        <v>6</v>
      </c>
      <c r="O7" s="7">
        <v>4</v>
      </c>
      <c r="P7" s="1">
        <f t="shared" si="0"/>
        <v>10</v>
      </c>
      <c r="Q7" s="7">
        <v>2</v>
      </c>
      <c r="R7" s="7">
        <v>1</v>
      </c>
      <c r="S7" s="7">
        <v>1</v>
      </c>
      <c r="T7" s="7">
        <v>1</v>
      </c>
      <c r="U7" s="7"/>
      <c r="V7" s="1">
        <f t="shared" ref="V7" si="9">D7+E7+H7+K7+P7+Q7+R7+S7+U7</f>
        <v>36</v>
      </c>
      <c r="W7" s="1">
        <f t="shared" ref="W7" si="10">F7-E7+I7-H7+L7-K7+T7</f>
        <v>10</v>
      </c>
      <c r="X7" s="1">
        <f t="shared" ref="X7" si="11">V7-W7</f>
        <v>26</v>
      </c>
      <c r="Y7" s="2">
        <f t="shared" ref="Y7" si="12">X7/V7</f>
        <v>0.72222222222222221</v>
      </c>
    </row>
    <row r="8" spans="1:25" x14ac:dyDescent="0.2">
      <c r="A8" s="21" t="s">
        <v>82</v>
      </c>
      <c r="B8" s="7">
        <v>1</v>
      </c>
      <c r="C8" s="7"/>
      <c r="D8" s="7">
        <v>14</v>
      </c>
      <c r="E8" s="7">
        <v>3</v>
      </c>
      <c r="F8" s="7">
        <v>4</v>
      </c>
      <c r="G8" s="16"/>
      <c r="H8" s="7">
        <v>2</v>
      </c>
      <c r="I8" s="7">
        <v>6</v>
      </c>
      <c r="J8" s="16"/>
      <c r="K8" s="7">
        <v>2</v>
      </c>
      <c r="L8" s="7">
        <v>3</v>
      </c>
      <c r="M8" s="7"/>
      <c r="N8" s="7">
        <v>3</v>
      </c>
      <c r="O8" s="7">
        <v>3</v>
      </c>
      <c r="P8" s="1">
        <f t="shared" si="0"/>
        <v>6</v>
      </c>
      <c r="Q8" s="7">
        <v>3</v>
      </c>
      <c r="R8" s="7"/>
      <c r="S8" s="7">
        <v>1</v>
      </c>
      <c r="T8" s="7">
        <v>1</v>
      </c>
      <c r="U8" s="7"/>
      <c r="V8" s="1">
        <f t="shared" ref="V8" si="13">D8+E8+H8+K8+P8+Q8+R8+S8+U8</f>
        <v>31</v>
      </c>
      <c r="W8" s="1">
        <f t="shared" ref="W8" si="14">F8-E8+I8-H8+L8-K8+T8</f>
        <v>7</v>
      </c>
      <c r="X8" s="1">
        <f t="shared" ref="X8" si="15">V8-W8</f>
        <v>24</v>
      </c>
      <c r="Y8" s="2">
        <f t="shared" ref="Y8" si="16">X8/V8</f>
        <v>0.77419354838709675</v>
      </c>
    </row>
    <row r="9" spans="1:25" x14ac:dyDescent="0.2">
      <c r="A9" s="12"/>
      <c r="B9" s="7"/>
      <c r="C9" s="7"/>
      <c r="D9" s="7"/>
      <c r="E9" s="7"/>
      <c r="F9" s="7"/>
      <c r="G9" s="16"/>
      <c r="H9" s="7"/>
      <c r="I9" s="7"/>
      <c r="J9" s="16"/>
      <c r="K9" s="7"/>
      <c r="L9" s="7"/>
      <c r="M9" s="7"/>
      <c r="N9" s="7"/>
      <c r="O9" s="7"/>
      <c r="P9" s="1">
        <f t="shared" si="0"/>
        <v>0</v>
      </c>
      <c r="Q9" s="7"/>
      <c r="R9" s="7"/>
      <c r="S9" s="7"/>
      <c r="T9" s="7"/>
      <c r="U9" s="7"/>
      <c r="V9" s="12"/>
      <c r="W9" s="12"/>
      <c r="X9" s="12"/>
      <c r="Y9" s="12"/>
    </row>
    <row r="10" spans="1:25" x14ac:dyDescent="0.2">
      <c r="A10" s="12"/>
      <c r="B10" s="7"/>
      <c r="C10" s="7"/>
      <c r="D10" s="7"/>
      <c r="E10" s="7"/>
      <c r="F10" s="7"/>
      <c r="G10" s="16"/>
      <c r="H10" s="7"/>
      <c r="I10" s="7"/>
      <c r="J10" s="1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2"/>
      <c r="W10" s="12"/>
      <c r="X10" s="12"/>
      <c r="Y10" s="12"/>
    </row>
    <row r="11" spans="1:25" x14ac:dyDescent="0.2">
      <c r="A11" s="12"/>
      <c r="B11" s="7"/>
      <c r="C11" s="7"/>
      <c r="D11" s="7"/>
      <c r="E11" s="7"/>
      <c r="F11" s="7"/>
      <c r="G11" s="16"/>
      <c r="H11" s="7"/>
      <c r="I11" s="7"/>
      <c r="J11" s="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2"/>
      <c r="W11" s="12"/>
      <c r="X11" s="12"/>
      <c r="Y11" s="12"/>
    </row>
    <row r="12" spans="1:25" x14ac:dyDescent="0.2">
      <c r="A12" s="12"/>
      <c r="B12" s="7"/>
      <c r="C12" s="7"/>
      <c r="D12" s="7"/>
      <c r="E12" s="7"/>
      <c r="F12" s="7"/>
      <c r="G12" s="16"/>
      <c r="H12" s="7"/>
      <c r="I12" s="7"/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2"/>
      <c r="W12" s="12"/>
      <c r="X12" s="12"/>
      <c r="Y12" s="12"/>
    </row>
    <row r="13" spans="1:25" x14ac:dyDescent="0.2">
      <c r="A13" s="12"/>
      <c r="B13" s="7"/>
      <c r="C13" s="7"/>
      <c r="D13" s="7"/>
      <c r="E13" s="7"/>
      <c r="F13" s="7"/>
      <c r="G13" s="16"/>
      <c r="H13" s="7"/>
      <c r="I13" s="7"/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12"/>
      <c r="W13" s="12"/>
      <c r="X13" s="12"/>
      <c r="Y13" s="12"/>
    </row>
    <row r="14" spans="1:25" x14ac:dyDescent="0.2">
      <c r="A14" s="12"/>
      <c r="B14" s="7"/>
      <c r="C14" s="7"/>
      <c r="D14" s="7"/>
      <c r="E14" s="7"/>
      <c r="F14" s="7"/>
      <c r="G14" s="16"/>
      <c r="H14" s="7"/>
      <c r="I14" s="7"/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2"/>
      <c r="W14" s="12"/>
      <c r="X14" s="12"/>
      <c r="Y14" s="12"/>
    </row>
    <row r="15" spans="1:25" x14ac:dyDescent="0.2">
      <c r="A15" s="12"/>
      <c r="B15" s="7"/>
      <c r="C15" s="7"/>
      <c r="D15" s="7"/>
      <c r="E15" s="7"/>
      <c r="F15" s="7"/>
      <c r="G15" s="16"/>
      <c r="H15" s="7"/>
      <c r="I15" s="7"/>
      <c r="J15" s="1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2"/>
      <c r="W15" s="12"/>
      <c r="X15" s="12"/>
      <c r="Y15" s="12"/>
    </row>
    <row r="16" spans="1:25" x14ac:dyDescent="0.2">
      <c r="A16" s="12"/>
      <c r="B16" s="7"/>
      <c r="C16" s="7"/>
      <c r="D16" s="7"/>
      <c r="E16" s="7"/>
      <c r="F16" s="7"/>
      <c r="G16" s="16"/>
      <c r="H16" s="7"/>
      <c r="I16" s="7"/>
      <c r="J16" s="1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2"/>
      <c r="W16" s="12"/>
      <c r="X16" s="12"/>
      <c r="Y16" s="12"/>
    </row>
    <row r="17" spans="1:25" x14ac:dyDescent="0.2">
      <c r="A17" s="12"/>
      <c r="B17" s="7"/>
      <c r="C17" s="7"/>
      <c r="D17" s="7"/>
      <c r="E17" s="7"/>
      <c r="F17" s="7"/>
      <c r="G17" s="16"/>
      <c r="H17" s="7"/>
      <c r="I17" s="7"/>
      <c r="J17" s="1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12"/>
      <c r="W17" s="12"/>
      <c r="X17" s="12"/>
      <c r="Y17" s="12"/>
    </row>
    <row r="18" spans="1:25" x14ac:dyDescent="0.2">
      <c r="A18" s="23"/>
      <c r="B18" s="24"/>
      <c r="C18" s="24"/>
      <c r="D18" s="24"/>
      <c r="E18" s="24"/>
      <c r="F18" s="24"/>
      <c r="G18" s="25"/>
      <c r="H18" s="24"/>
      <c r="I18" s="24"/>
      <c r="J18" s="25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3"/>
      <c r="W18" s="23"/>
      <c r="X18" s="23"/>
      <c r="Y18" s="23"/>
    </row>
    <row r="19" spans="1:25" x14ac:dyDescent="0.2">
      <c r="A19" s="12" t="s">
        <v>27</v>
      </c>
      <c r="B19" s="1">
        <f>SUM(B5:B18)</f>
        <v>4</v>
      </c>
      <c r="C19" s="15">
        <f>AVERAGE(D5:D18)</f>
        <v>13.25</v>
      </c>
      <c r="D19" s="1">
        <f t="shared" ref="D19:F19" si="17">SUM(D5:D18)</f>
        <v>53</v>
      </c>
      <c r="E19" s="1">
        <f t="shared" si="17"/>
        <v>4</v>
      </c>
      <c r="F19" s="1">
        <f t="shared" si="17"/>
        <v>12</v>
      </c>
      <c r="G19" s="2">
        <f>E19/F19</f>
        <v>0.33333333333333331</v>
      </c>
      <c r="H19" s="1">
        <f>SUM(H5:H18)</f>
        <v>11</v>
      </c>
      <c r="I19" s="1">
        <f>SUM(I5:I18)</f>
        <v>20</v>
      </c>
      <c r="J19" s="2">
        <f>H19/I19</f>
        <v>0.55000000000000004</v>
      </c>
      <c r="K19" s="1">
        <f>SUM(K5:K18)</f>
        <v>12</v>
      </c>
      <c r="L19" s="1">
        <f>SUM(L5:L18)</f>
        <v>17</v>
      </c>
      <c r="M19" s="5">
        <f>K19/L19</f>
        <v>0.70588235294117652</v>
      </c>
      <c r="N19" s="1">
        <f t="shared" ref="N19:X19" si="18">SUM(N5:N18)</f>
        <v>11</v>
      </c>
      <c r="O19" s="1">
        <f t="shared" si="18"/>
        <v>13</v>
      </c>
      <c r="P19" s="1">
        <f t="shared" si="18"/>
        <v>24</v>
      </c>
      <c r="Q19" s="1">
        <f t="shared" si="18"/>
        <v>11</v>
      </c>
      <c r="R19" s="1">
        <f t="shared" si="18"/>
        <v>3</v>
      </c>
      <c r="S19" s="1">
        <f t="shared" si="18"/>
        <v>2</v>
      </c>
      <c r="T19" s="1">
        <f t="shared" si="18"/>
        <v>7</v>
      </c>
      <c r="U19" s="1">
        <f t="shared" si="18"/>
        <v>0</v>
      </c>
      <c r="V19" s="1">
        <f t="shared" si="18"/>
        <v>120</v>
      </c>
      <c r="W19" s="1">
        <f t="shared" si="18"/>
        <v>29</v>
      </c>
      <c r="X19" s="1">
        <f t="shared" si="18"/>
        <v>91</v>
      </c>
      <c r="Y19" s="2">
        <f>X19/V19</f>
        <v>0.7583333333333333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Totals</vt:lpstr>
      <vt:lpstr>McKierman</vt:lpstr>
      <vt:lpstr>CGeremiah</vt:lpstr>
      <vt:lpstr>Costello</vt:lpstr>
      <vt:lpstr>McDonald</vt:lpstr>
      <vt:lpstr>Carney</vt:lpstr>
      <vt:lpstr>Larson</vt:lpstr>
      <vt:lpstr>Grodin</vt:lpstr>
      <vt:lpstr>Norris</vt:lpstr>
      <vt:lpstr>Sheet2</vt:lpstr>
      <vt:lpstr>Losiewicz</vt:lpstr>
      <vt:lpstr>Olinto</vt:lpstr>
      <vt:lpstr>Hopson</vt:lpstr>
      <vt:lpstr>Shillingford</vt:lpstr>
      <vt:lpstr>Taylor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dcterms:created xsi:type="dcterms:W3CDTF">2023-11-20T15:48:11Z</dcterms:created>
  <dcterms:modified xsi:type="dcterms:W3CDTF">2025-07-25T16:42:50Z</dcterms:modified>
</cp:coreProperties>
</file>