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immoyes/Documents/basketball all/NM BASKETBALL/Newman/NewmanPrep/Newman Prep 2025-26/"/>
    </mc:Choice>
  </mc:AlternateContent>
  <xr:revisionPtr revIDLastSave="0" documentId="13_ncr:1_{E260EC81-54EC-4240-A762-7054491B50DF}" xr6:coauthVersionLast="47" xr6:coauthVersionMax="47" xr10:uidLastSave="{00000000-0000-0000-0000-000000000000}"/>
  <bookViews>
    <workbookView xWindow="19860" yWindow="5020" windowWidth="19980" windowHeight="13980" xr2:uid="{A9F19735-D414-0447-9E0A-095AC78DCAD2}"/>
  </bookViews>
  <sheets>
    <sheet name="Totals" sheetId="1" r:id="rId1"/>
    <sheet name="Gonzalez" sheetId="16" r:id="rId2"/>
    <sheet name="NDong" sheetId="9" r:id="rId3"/>
    <sheet name="Aberlard" sheetId="8" r:id="rId4"/>
    <sheet name="Clement" sheetId="7" r:id="rId5"/>
    <sheet name="Mathey" sheetId="6" r:id="rId6"/>
    <sheet name="Grant" sheetId="4" r:id="rId7"/>
    <sheet name="Donahue" sheetId="2" r:id="rId8"/>
    <sheet name="C Taylor" sheetId="5" r:id="rId9"/>
    <sheet name="Douglas" sheetId="15" r:id="rId10"/>
    <sheet name="William Mereibe" sheetId="14" r:id="rId11"/>
    <sheet name="Metzger" sheetId="3" r:id="rId12"/>
    <sheet name="Agichtein" sheetId="12" r:id="rId13"/>
    <sheet name="Sanchez" sheetId="10" r:id="rId14"/>
    <sheet name="Kabir" sheetId="13" r:id="rId15"/>
    <sheet name="Koqu" sheetId="11" r:id="rId1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31" i="5" l="1"/>
  <c r="V31" i="5"/>
  <c r="X31" i="5" s="1"/>
  <c r="Y31" i="5" s="1"/>
  <c r="D53" i="1"/>
  <c r="C53" i="1"/>
  <c r="W18" i="11"/>
  <c r="P18" i="11"/>
  <c r="V18" i="11" s="1"/>
  <c r="X18" i="11" s="1"/>
  <c r="Y18" i="11" s="1"/>
  <c r="P17" i="11"/>
  <c r="W28" i="2"/>
  <c r="V28" i="2"/>
  <c r="X28" i="2" s="1"/>
  <c r="Y28" i="2" s="1"/>
  <c r="P28" i="2"/>
  <c r="P16" i="11"/>
  <c r="W32" i="10"/>
  <c r="W31" i="10"/>
  <c r="W30" i="10"/>
  <c r="V30" i="10"/>
  <c r="P32" i="10"/>
  <c r="V32" i="10" s="1"/>
  <c r="P31" i="10"/>
  <c r="V31" i="10" s="1"/>
  <c r="P30" i="10"/>
  <c r="X32" i="10" l="1"/>
  <c r="Y32" i="10" s="1"/>
  <c r="X31" i="10"/>
  <c r="Y31" i="10" s="1"/>
  <c r="X30" i="10"/>
  <c r="Y30" i="10" s="1"/>
  <c r="P27" i="2"/>
  <c r="W6" i="13"/>
  <c r="V6" i="13"/>
  <c r="X6" i="13" s="1"/>
  <c r="Y6" i="13" s="1"/>
  <c r="P6" i="13"/>
  <c r="W22" i="10"/>
  <c r="P22" i="10"/>
  <c r="V22" i="10" s="1"/>
  <c r="X22" i="10" s="1"/>
  <c r="Y22" i="10" s="1"/>
  <c r="W17" i="15"/>
  <c r="V17" i="15"/>
  <c r="X17" i="15" s="1"/>
  <c r="Y17" i="15" s="1"/>
  <c r="P17" i="15"/>
  <c r="W15" i="5"/>
  <c r="V15" i="5"/>
  <c r="X15" i="5" s="1"/>
  <c r="Y15" i="5" s="1"/>
  <c r="P15" i="5"/>
  <c r="W12" i="2"/>
  <c r="V12" i="2"/>
  <c r="P12" i="2"/>
  <c r="W16" i="4"/>
  <c r="V16" i="4"/>
  <c r="X16" i="4" s="1"/>
  <c r="Y16" i="4" s="1"/>
  <c r="P16" i="4"/>
  <c r="G16" i="4"/>
  <c r="W16" i="6"/>
  <c r="V16" i="6"/>
  <c r="X16" i="6" s="1"/>
  <c r="Y16" i="6" s="1"/>
  <c r="P16" i="6"/>
  <c r="W15" i="7"/>
  <c r="P15" i="7"/>
  <c r="V15" i="7" s="1"/>
  <c r="X15" i="7" s="1"/>
  <c r="Y15" i="7" s="1"/>
  <c r="W14" i="8"/>
  <c r="V14" i="8"/>
  <c r="X14" i="8" s="1"/>
  <c r="Y14" i="8" s="1"/>
  <c r="P14" i="8"/>
  <c r="W16" i="9"/>
  <c r="V16" i="9"/>
  <c r="X16" i="9" s="1"/>
  <c r="Y16" i="9" s="1"/>
  <c r="P16" i="9"/>
  <c r="U17" i="1"/>
  <c r="N17" i="1"/>
  <c r="U19" i="16"/>
  <c r="T19" i="16"/>
  <c r="T17" i="1" s="1"/>
  <c r="S19" i="16"/>
  <c r="S17" i="1" s="1"/>
  <c r="R19" i="16"/>
  <c r="R17" i="1" s="1"/>
  <c r="Q19" i="16"/>
  <c r="Q17" i="1" s="1"/>
  <c r="O19" i="16"/>
  <c r="O17" i="1" s="1"/>
  <c r="N19" i="16"/>
  <c r="L19" i="16"/>
  <c r="L17" i="1" s="1"/>
  <c r="K19" i="16"/>
  <c r="K17" i="1" s="1"/>
  <c r="I19" i="16"/>
  <c r="I17" i="1" s="1"/>
  <c r="H19" i="16"/>
  <c r="H17" i="1" s="1"/>
  <c r="F19" i="16"/>
  <c r="F17" i="1" s="1"/>
  <c r="E19" i="16"/>
  <c r="E17" i="1" s="1"/>
  <c r="D19" i="16"/>
  <c r="D17" i="1" s="1"/>
  <c r="C19" i="16"/>
  <c r="C17" i="1" s="1"/>
  <c r="B19" i="16"/>
  <c r="B17" i="1" s="1"/>
  <c r="W17" i="16"/>
  <c r="P17" i="16"/>
  <c r="V17" i="16" s="1"/>
  <c r="X17" i="16" s="1"/>
  <c r="Y17" i="16" s="1"/>
  <c r="W16" i="16"/>
  <c r="P16" i="16"/>
  <c r="V16" i="16" s="1"/>
  <c r="X16" i="16" s="1"/>
  <c r="Y16" i="16" s="1"/>
  <c r="W15" i="16"/>
  <c r="P15" i="16"/>
  <c r="V15" i="16" s="1"/>
  <c r="X15" i="16" s="1"/>
  <c r="Y15" i="16" s="1"/>
  <c r="W14" i="16"/>
  <c r="P14" i="16"/>
  <c r="V14" i="16" s="1"/>
  <c r="X14" i="16" s="1"/>
  <c r="Y14" i="16" s="1"/>
  <c r="W13" i="16"/>
  <c r="X13" i="16" s="1"/>
  <c r="Y13" i="16" s="1"/>
  <c r="V13" i="16"/>
  <c r="P13" i="16"/>
  <c r="W12" i="16"/>
  <c r="P12" i="16"/>
  <c r="V12" i="16" s="1"/>
  <c r="X12" i="16" s="1"/>
  <c r="Y12" i="16" s="1"/>
  <c r="W11" i="16"/>
  <c r="V11" i="16"/>
  <c r="X11" i="16" s="1"/>
  <c r="Y11" i="16" s="1"/>
  <c r="P11" i="16"/>
  <c r="W10" i="16"/>
  <c r="V10" i="16"/>
  <c r="P10" i="16"/>
  <c r="W9" i="16"/>
  <c r="P9" i="16"/>
  <c r="V9" i="16" s="1"/>
  <c r="X9" i="16" s="1"/>
  <c r="Y9" i="16" s="1"/>
  <c r="W8" i="16"/>
  <c r="P8" i="16"/>
  <c r="V8" i="16" s="1"/>
  <c r="W7" i="16"/>
  <c r="P7" i="16"/>
  <c r="V7" i="16" s="1"/>
  <c r="W6" i="16"/>
  <c r="P6" i="16"/>
  <c r="V6" i="16" s="1"/>
  <c r="W5" i="16"/>
  <c r="P5" i="16"/>
  <c r="V5" i="16" s="1"/>
  <c r="P26" i="2"/>
  <c r="P25" i="2"/>
  <c r="P30" i="4"/>
  <c r="V30" i="4" s="1"/>
  <c r="P29" i="4"/>
  <c r="P28" i="4"/>
  <c r="V28" i="4" s="1"/>
  <c r="X28" i="4" s="1"/>
  <c r="Y28" i="4" s="1"/>
  <c r="W30" i="4"/>
  <c r="W29" i="4"/>
  <c r="V29" i="4"/>
  <c r="W28" i="4"/>
  <c r="W27" i="8"/>
  <c r="W26" i="8"/>
  <c r="W25" i="8"/>
  <c r="W24" i="8"/>
  <c r="P28" i="8"/>
  <c r="P27" i="8"/>
  <c r="V27" i="8" s="1"/>
  <c r="P26" i="8"/>
  <c r="V26" i="8" s="1"/>
  <c r="P25" i="8"/>
  <c r="V25" i="8" s="1"/>
  <c r="X25" i="8" s="1"/>
  <c r="Y25" i="8" s="1"/>
  <c r="P24" i="8"/>
  <c r="V24" i="8" s="1"/>
  <c r="X24" i="8" s="1"/>
  <c r="Y24" i="8" s="1"/>
  <c r="P33" i="9"/>
  <c r="P32" i="9"/>
  <c r="V32" i="9" s="1"/>
  <c r="P31" i="9"/>
  <c r="V31" i="9" s="1"/>
  <c r="P30" i="9"/>
  <c r="V30" i="9" s="1"/>
  <c r="W32" i="9"/>
  <c r="W31" i="9"/>
  <c r="W30" i="9"/>
  <c r="W29" i="9"/>
  <c r="P29" i="9"/>
  <c r="V29" i="9" s="1"/>
  <c r="X29" i="9" s="1"/>
  <c r="Y29" i="9" s="1"/>
  <c r="X12" i="2" l="1"/>
  <c r="Y12" i="2" s="1"/>
  <c r="X29" i="4"/>
  <c r="Y29" i="4" s="1"/>
  <c r="X27" i="8"/>
  <c r="Y27" i="8" s="1"/>
  <c r="X32" i="9"/>
  <c r="Y32" i="9" s="1"/>
  <c r="X26" i="8"/>
  <c r="Y26" i="8" s="1"/>
  <c r="X31" i="9"/>
  <c r="Y31" i="9" s="1"/>
  <c r="X30" i="4"/>
  <c r="Y30" i="4" s="1"/>
  <c r="X8" i="16"/>
  <c r="Y8" i="16" s="1"/>
  <c r="X6" i="16"/>
  <c r="Y6" i="16" s="1"/>
  <c r="P19" i="16"/>
  <c r="P17" i="1" s="1"/>
  <c r="G19" i="16"/>
  <c r="G17" i="1" s="1"/>
  <c r="X10" i="16"/>
  <c r="Y10" i="16" s="1"/>
  <c r="W19" i="16"/>
  <c r="W17" i="1" s="1"/>
  <c r="X7" i="16"/>
  <c r="Y7" i="16" s="1"/>
  <c r="M19" i="16"/>
  <c r="M17" i="1" s="1"/>
  <c r="J19" i="16"/>
  <c r="J17" i="1" s="1"/>
  <c r="V19" i="16"/>
  <c r="V17" i="1" s="1"/>
  <c r="X5" i="16"/>
  <c r="X30" i="9"/>
  <c r="Y30" i="9" s="1"/>
  <c r="P29" i="5"/>
  <c r="V29" i="5" s="1"/>
  <c r="P28" i="5"/>
  <c r="V28" i="5" s="1"/>
  <c r="P27" i="5"/>
  <c r="V27" i="5" s="1"/>
  <c r="W29" i="5"/>
  <c r="W28" i="5"/>
  <c r="W27" i="5"/>
  <c r="W26" i="5"/>
  <c r="V26" i="5"/>
  <c r="X26" i="5" s="1"/>
  <c r="Y26" i="5" s="1"/>
  <c r="P26" i="5"/>
  <c r="P24" i="2"/>
  <c r="V24" i="2" s="1"/>
  <c r="G31" i="4"/>
  <c r="G30" i="4"/>
  <c r="G29" i="4"/>
  <c r="G28" i="4"/>
  <c r="G27" i="4"/>
  <c r="G26" i="4"/>
  <c r="W28" i="6"/>
  <c r="V28" i="6"/>
  <c r="W27" i="6"/>
  <c r="W26" i="6"/>
  <c r="W25" i="6"/>
  <c r="W24" i="6"/>
  <c r="P29" i="6"/>
  <c r="P28" i="6"/>
  <c r="P27" i="6"/>
  <c r="V27" i="6" s="1"/>
  <c r="P26" i="6"/>
  <c r="V26" i="6" s="1"/>
  <c r="P25" i="6"/>
  <c r="V25" i="6" s="1"/>
  <c r="P24" i="6"/>
  <c r="V24" i="6" s="1"/>
  <c r="X24" i="6" s="1"/>
  <c r="Y24" i="6" s="1"/>
  <c r="W31" i="15"/>
  <c r="W30" i="15"/>
  <c r="W29" i="15"/>
  <c r="W28" i="15"/>
  <c r="P32" i="15"/>
  <c r="P31" i="15"/>
  <c r="V31" i="15" s="1"/>
  <c r="X31" i="15" s="1"/>
  <c r="Y31" i="15" s="1"/>
  <c r="P30" i="15"/>
  <c r="V30" i="15" s="1"/>
  <c r="P29" i="15"/>
  <c r="V29" i="15" s="1"/>
  <c r="P28" i="15"/>
  <c r="V28" i="15" s="1"/>
  <c r="W26" i="2"/>
  <c r="V26" i="2"/>
  <c r="W25" i="2"/>
  <c r="V25" i="2"/>
  <c r="W24" i="2"/>
  <c r="W23" i="2"/>
  <c r="P23" i="2"/>
  <c r="V23" i="2" s="1"/>
  <c r="X23" i="2" s="1"/>
  <c r="Y23" i="2" s="1"/>
  <c r="W27" i="15"/>
  <c r="W26" i="15"/>
  <c r="G25" i="4"/>
  <c r="W22" i="13"/>
  <c r="W21" i="13"/>
  <c r="W20" i="13"/>
  <c r="W19" i="13"/>
  <c r="W18" i="13"/>
  <c r="W17" i="13"/>
  <c r="W16" i="13"/>
  <c r="W15" i="13"/>
  <c r="W14" i="13"/>
  <c r="W13" i="13"/>
  <c r="W12" i="13"/>
  <c r="W29" i="10"/>
  <c r="W28" i="10"/>
  <c r="W27" i="10"/>
  <c r="W26" i="10"/>
  <c r="W25" i="10"/>
  <c r="W24" i="10"/>
  <c r="P28" i="10"/>
  <c r="V28" i="10" s="1"/>
  <c r="P27" i="10"/>
  <c r="V27" i="10" s="1"/>
  <c r="P26" i="10"/>
  <c r="V26" i="10" s="1"/>
  <c r="P25" i="10"/>
  <c r="V25" i="10" s="1"/>
  <c r="P24" i="10"/>
  <c r="V24" i="10" s="1"/>
  <c r="X24" i="10" s="1"/>
  <c r="Y24" i="10" s="1"/>
  <c r="W25" i="15"/>
  <c r="P27" i="15"/>
  <c r="V27" i="15" s="1"/>
  <c r="P26" i="15"/>
  <c r="V26" i="15" s="1"/>
  <c r="P25" i="15"/>
  <c r="V25" i="15" s="1"/>
  <c r="G24" i="4"/>
  <c r="G23" i="4"/>
  <c r="P8" i="14"/>
  <c r="G22" i="4"/>
  <c r="G21" i="4"/>
  <c r="G20" i="4"/>
  <c r="G19" i="4"/>
  <c r="X28" i="6" l="1"/>
  <c r="Y28" i="6" s="1"/>
  <c r="X30" i="15"/>
  <c r="Y30" i="15" s="1"/>
  <c r="X29" i="5"/>
  <c r="Y29" i="5" s="1"/>
  <c r="X27" i="6"/>
  <c r="Y27" i="6" s="1"/>
  <c r="X26" i="15"/>
  <c r="Y26" i="15" s="1"/>
  <c r="X19" i="16"/>
  <c r="Y5" i="16"/>
  <c r="X29" i="15"/>
  <c r="Y29" i="15" s="1"/>
  <c r="X28" i="5"/>
  <c r="Y28" i="5" s="1"/>
  <c r="X26" i="2"/>
  <c r="Y26" i="2" s="1"/>
  <c r="X26" i="6"/>
  <c r="Y26" i="6" s="1"/>
  <c r="X28" i="10"/>
  <c r="Y28" i="10" s="1"/>
  <c r="X28" i="15"/>
  <c r="Y28" i="15" s="1"/>
  <c r="X27" i="5"/>
  <c r="Y27" i="5" s="1"/>
  <c r="X25" i="2"/>
  <c r="Y25" i="2" s="1"/>
  <c r="X25" i="6"/>
  <c r="Y25" i="6" s="1"/>
  <c r="X27" i="10"/>
  <c r="Y27" i="10" s="1"/>
  <c r="X24" i="2"/>
  <c r="Y24" i="2" s="1"/>
  <c r="X26" i="10"/>
  <c r="Y26" i="10" s="1"/>
  <c r="X27" i="15"/>
  <c r="Y27" i="15" s="1"/>
  <c r="X25" i="10"/>
  <c r="Y25" i="10" s="1"/>
  <c r="X25" i="15"/>
  <c r="Y25" i="15" s="1"/>
  <c r="W17" i="11"/>
  <c r="V17" i="11"/>
  <c r="W16" i="11"/>
  <c r="V16" i="11"/>
  <c r="W15" i="11"/>
  <c r="W14" i="11"/>
  <c r="W13" i="11"/>
  <c r="W12" i="11"/>
  <c r="W11" i="11"/>
  <c r="W10" i="11"/>
  <c r="W9" i="11"/>
  <c r="W8" i="11"/>
  <c r="W7" i="11"/>
  <c r="W6" i="11"/>
  <c r="P15" i="11"/>
  <c r="V15" i="11" s="1"/>
  <c r="P14" i="11"/>
  <c r="V14" i="11" s="1"/>
  <c r="P13" i="11"/>
  <c r="V13" i="11" s="1"/>
  <c r="P12" i="11"/>
  <c r="V12" i="11" s="1"/>
  <c r="P11" i="11"/>
  <c r="V11" i="11" s="1"/>
  <c r="P10" i="11"/>
  <c r="V10" i="11" s="1"/>
  <c r="P9" i="11"/>
  <c r="V9" i="11" s="1"/>
  <c r="P8" i="11"/>
  <c r="V8" i="11" s="1"/>
  <c r="P7" i="11"/>
  <c r="V7" i="11" s="1"/>
  <c r="P6" i="11"/>
  <c r="V6" i="11" s="1"/>
  <c r="X6" i="11" s="1"/>
  <c r="Y6" i="11" s="1"/>
  <c r="P22" i="2"/>
  <c r="P21" i="2"/>
  <c r="P20" i="2"/>
  <c r="P19" i="2"/>
  <c r="P18" i="2"/>
  <c r="P17" i="2"/>
  <c r="P16" i="2"/>
  <c r="P15" i="2"/>
  <c r="G18" i="4"/>
  <c r="X17" i="11" l="1"/>
  <c r="Y17" i="11" s="1"/>
  <c r="X16" i="11"/>
  <c r="Y16" i="11" s="1"/>
  <c r="Y19" i="16"/>
  <c r="Y17" i="1" s="1"/>
  <c r="X17" i="1"/>
  <c r="X15" i="11"/>
  <c r="Y15" i="11" s="1"/>
  <c r="X14" i="11"/>
  <c r="Y14" i="11" s="1"/>
  <c r="X13" i="11"/>
  <c r="Y13" i="11" s="1"/>
  <c r="X12" i="11"/>
  <c r="Y12" i="11" s="1"/>
  <c r="X11" i="11"/>
  <c r="Y11" i="11" s="1"/>
  <c r="X10" i="11"/>
  <c r="Y10" i="11" s="1"/>
  <c r="X9" i="11"/>
  <c r="Y9" i="11" s="1"/>
  <c r="X8" i="11"/>
  <c r="Y8" i="11" s="1"/>
  <c r="X7" i="11"/>
  <c r="Y7" i="11" s="1"/>
  <c r="G17" i="4"/>
  <c r="G15" i="4"/>
  <c r="G14" i="4"/>
  <c r="G13" i="4"/>
  <c r="G12" i="4"/>
  <c r="G11" i="4"/>
  <c r="G10" i="4"/>
  <c r="G9" i="4"/>
  <c r="G8" i="4"/>
  <c r="G7" i="4"/>
  <c r="G6" i="4"/>
  <c r="G5" i="4"/>
  <c r="P27" i="9"/>
  <c r="P26" i="9"/>
  <c r="P25" i="9"/>
  <c r="P24" i="9"/>
  <c r="P23" i="9"/>
  <c r="P22" i="9"/>
  <c r="P21" i="9"/>
  <c r="P20" i="9"/>
  <c r="P19" i="9"/>
  <c r="P18" i="9"/>
  <c r="W11" i="13"/>
  <c r="W10" i="13"/>
  <c r="V10" i="13"/>
  <c r="W9" i="13"/>
  <c r="W8" i="13"/>
  <c r="W7" i="13"/>
  <c r="P12" i="13"/>
  <c r="V12" i="13" s="1"/>
  <c r="X12" i="13" s="1"/>
  <c r="Y12" i="13" s="1"/>
  <c r="P11" i="13"/>
  <c r="V11" i="13" s="1"/>
  <c r="P10" i="13"/>
  <c r="P9" i="13"/>
  <c r="V9" i="13" s="1"/>
  <c r="P8" i="13"/>
  <c r="V8" i="13" s="1"/>
  <c r="P7" i="13"/>
  <c r="V7" i="13" s="1"/>
  <c r="G18" i="1"/>
  <c r="W11" i="8"/>
  <c r="P8" i="3"/>
  <c r="U12" i="1"/>
  <c r="P5" i="2"/>
  <c r="C20" i="1"/>
  <c r="P4" i="3"/>
  <c r="X7" i="13" l="1"/>
  <c r="Y7" i="13" s="1"/>
  <c r="X10" i="13"/>
  <c r="Y10" i="13" s="1"/>
  <c r="X11" i="13"/>
  <c r="Y11" i="13" s="1"/>
  <c r="X9" i="13"/>
  <c r="Y9" i="13" s="1"/>
  <c r="X8" i="13"/>
  <c r="Y8" i="13" s="1"/>
  <c r="P24" i="12"/>
  <c r="P23" i="12"/>
  <c r="P22" i="12"/>
  <c r="V22" i="12" s="1"/>
  <c r="P21" i="12"/>
  <c r="P20" i="12"/>
  <c r="P19" i="12"/>
  <c r="V19" i="12" s="1"/>
  <c r="X19" i="12" s="1"/>
  <c r="P18" i="12"/>
  <c r="V18" i="12" s="1"/>
  <c r="X18" i="12" s="1"/>
  <c r="P17" i="12"/>
  <c r="V17" i="12" s="1"/>
  <c r="X17" i="12" s="1"/>
  <c r="P16" i="12"/>
  <c r="P15" i="12"/>
  <c r="P14" i="12"/>
  <c r="P13" i="12"/>
  <c r="P12" i="12"/>
  <c r="V12" i="12" s="1"/>
  <c r="P11" i="12"/>
  <c r="V11" i="12" s="1"/>
  <c r="P10" i="12"/>
  <c r="V10" i="12" s="1"/>
  <c r="P9" i="12"/>
  <c r="V9" i="12" s="1"/>
  <c r="X9" i="12" s="1"/>
  <c r="P8" i="12"/>
  <c r="P7" i="12"/>
  <c r="P6" i="12"/>
  <c r="W23" i="10"/>
  <c r="W21" i="10"/>
  <c r="W20" i="10"/>
  <c r="W19" i="10"/>
  <c r="W18" i="10"/>
  <c r="W17" i="10"/>
  <c r="W16" i="10"/>
  <c r="W15" i="10"/>
  <c r="W14" i="10"/>
  <c r="W13" i="10"/>
  <c r="W12" i="10"/>
  <c r="W11" i="10"/>
  <c r="W10" i="10"/>
  <c r="W9" i="10"/>
  <c r="W8" i="10"/>
  <c r="W7" i="10"/>
  <c r="W6" i="10"/>
  <c r="P21" i="10"/>
  <c r="V21" i="10" s="1"/>
  <c r="P20" i="10"/>
  <c r="V20" i="10" s="1"/>
  <c r="P19" i="10"/>
  <c r="V19" i="10" s="1"/>
  <c r="P18" i="10"/>
  <c r="V18" i="10" s="1"/>
  <c r="P17" i="10"/>
  <c r="V17" i="10" s="1"/>
  <c r="P16" i="10"/>
  <c r="V16" i="10" s="1"/>
  <c r="P15" i="10"/>
  <c r="V15" i="10" s="1"/>
  <c r="P14" i="10"/>
  <c r="V14" i="10" s="1"/>
  <c r="P13" i="10"/>
  <c r="V13" i="10" s="1"/>
  <c r="P12" i="10"/>
  <c r="V12" i="10" s="1"/>
  <c r="P11" i="10"/>
  <c r="V11" i="10" s="1"/>
  <c r="P10" i="10"/>
  <c r="V10" i="10" s="1"/>
  <c r="P9" i="10"/>
  <c r="V9" i="10" s="1"/>
  <c r="P8" i="10"/>
  <c r="V8" i="10" s="1"/>
  <c r="P7" i="10"/>
  <c r="V7" i="10" s="1"/>
  <c r="P6" i="10"/>
  <c r="V6" i="10" s="1"/>
  <c r="X6" i="10" s="1"/>
  <c r="Y6" i="10" s="1"/>
  <c r="W24" i="12"/>
  <c r="V24" i="12"/>
  <c r="X24" i="12" s="1"/>
  <c r="W23" i="12"/>
  <c r="V23" i="12"/>
  <c r="X23" i="12" s="1"/>
  <c r="W22" i="12"/>
  <c r="W21" i="12"/>
  <c r="V21" i="12"/>
  <c r="X21" i="12" s="1"/>
  <c r="W20" i="12"/>
  <c r="V20" i="12"/>
  <c r="X20" i="12" s="1"/>
  <c r="W19" i="12"/>
  <c r="W18" i="12"/>
  <c r="W17" i="12"/>
  <c r="W16" i="12"/>
  <c r="V16" i="12"/>
  <c r="X16" i="12" s="1"/>
  <c r="W15" i="12"/>
  <c r="V15" i="12"/>
  <c r="X15" i="12" s="1"/>
  <c r="W14" i="12"/>
  <c r="V14" i="12"/>
  <c r="W13" i="12"/>
  <c r="V13" i="12"/>
  <c r="X13" i="12" s="1"/>
  <c r="W12" i="12"/>
  <c r="W11" i="12"/>
  <c r="W10" i="12"/>
  <c r="W9" i="12"/>
  <c r="W8" i="12"/>
  <c r="V8" i="12"/>
  <c r="X8" i="12" s="1"/>
  <c r="W7" i="12"/>
  <c r="V7" i="12"/>
  <c r="W6" i="12"/>
  <c r="V6" i="12"/>
  <c r="P7" i="15"/>
  <c r="X21" i="10" l="1"/>
  <c r="Y21" i="10" s="1"/>
  <c r="X20" i="10"/>
  <c r="Y20" i="10" s="1"/>
  <c r="X19" i="10"/>
  <c r="Y19" i="10" s="1"/>
  <c r="X18" i="10"/>
  <c r="Y18" i="10" s="1"/>
  <c r="X17" i="10"/>
  <c r="Y17" i="10" s="1"/>
  <c r="X16" i="10"/>
  <c r="Y16" i="10" s="1"/>
  <c r="X15" i="10"/>
  <c r="Y15" i="10" s="1"/>
  <c r="X14" i="10"/>
  <c r="Y14" i="10" s="1"/>
  <c r="X13" i="10"/>
  <c r="Y13" i="10" s="1"/>
  <c r="X12" i="10"/>
  <c r="Y12" i="10" s="1"/>
  <c r="X12" i="12"/>
  <c r="X10" i="12"/>
  <c r="X11" i="10"/>
  <c r="Y11" i="10" s="1"/>
  <c r="X11" i="12"/>
  <c r="X10" i="10"/>
  <c r="Y10" i="10" s="1"/>
  <c r="X9" i="10"/>
  <c r="Y9" i="10" s="1"/>
  <c r="X8" i="10"/>
  <c r="Y8" i="10" s="1"/>
  <c r="X7" i="10"/>
  <c r="Y7" i="10" s="1"/>
  <c r="X6" i="12"/>
  <c r="X22" i="12"/>
  <c r="X14" i="12"/>
  <c r="X7" i="12"/>
  <c r="U18" i="1" l="1"/>
  <c r="G6" i="15"/>
  <c r="U34" i="15"/>
  <c r="U11" i="1" s="1"/>
  <c r="T34" i="15"/>
  <c r="T11" i="1" s="1"/>
  <c r="S34" i="15"/>
  <c r="S11" i="1" s="1"/>
  <c r="R34" i="15"/>
  <c r="R11" i="1" s="1"/>
  <c r="Q34" i="15"/>
  <c r="Q11" i="1" s="1"/>
  <c r="O34" i="15"/>
  <c r="O11" i="1" s="1"/>
  <c r="N34" i="15"/>
  <c r="N11" i="1" s="1"/>
  <c r="L34" i="15"/>
  <c r="L11" i="1" s="1"/>
  <c r="K34" i="15"/>
  <c r="I34" i="15"/>
  <c r="I11" i="1" s="1"/>
  <c r="H34" i="15"/>
  <c r="F34" i="15"/>
  <c r="F11" i="1" s="1"/>
  <c r="E34" i="15"/>
  <c r="D34" i="15"/>
  <c r="D11" i="1" s="1"/>
  <c r="C34" i="15"/>
  <c r="C11" i="1" s="1"/>
  <c r="B34" i="15"/>
  <c r="B11" i="1" s="1"/>
  <c r="W32" i="15"/>
  <c r="V32" i="15"/>
  <c r="W24" i="15"/>
  <c r="P24" i="15"/>
  <c r="V24" i="15" s="1"/>
  <c r="W23" i="15"/>
  <c r="P23" i="15"/>
  <c r="V23" i="15" s="1"/>
  <c r="W22" i="15"/>
  <c r="P22" i="15"/>
  <c r="V22" i="15" s="1"/>
  <c r="W21" i="15"/>
  <c r="P21" i="15"/>
  <c r="V21" i="15" s="1"/>
  <c r="W20" i="15"/>
  <c r="P20" i="15"/>
  <c r="V20" i="15" s="1"/>
  <c r="W19" i="15"/>
  <c r="P19" i="15"/>
  <c r="V19" i="15" s="1"/>
  <c r="W18" i="15"/>
  <c r="P18" i="15"/>
  <c r="V18" i="15" s="1"/>
  <c r="W16" i="15"/>
  <c r="P16" i="15"/>
  <c r="V16" i="15" s="1"/>
  <c r="W15" i="15"/>
  <c r="P15" i="15"/>
  <c r="V15" i="15" s="1"/>
  <c r="W14" i="15"/>
  <c r="P14" i="15"/>
  <c r="V14" i="15" s="1"/>
  <c r="W13" i="15"/>
  <c r="P13" i="15"/>
  <c r="V13" i="15" s="1"/>
  <c r="W12" i="15"/>
  <c r="P12" i="15"/>
  <c r="V12" i="15" s="1"/>
  <c r="W11" i="15"/>
  <c r="P11" i="15"/>
  <c r="V11" i="15" s="1"/>
  <c r="W10" i="15"/>
  <c r="P10" i="15"/>
  <c r="V10" i="15" s="1"/>
  <c r="W9" i="15"/>
  <c r="P9" i="15"/>
  <c r="V9" i="15" s="1"/>
  <c r="W8" i="15"/>
  <c r="P8" i="15"/>
  <c r="V8" i="15" s="1"/>
  <c r="W7" i="15"/>
  <c r="V7" i="15"/>
  <c r="W6" i="15"/>
  <c r="P6" i="15"/>
  <c r="W23" i="3"/>
  <c r="V23" i="3"/>
  <c r="X23" i="3" s="1"/>
  <c r="Y23" i="3" s="1"/>
  <c r="W22" i="3"/>
  <c r="V22" i="3"/>
  <c r="X22" i="3" s="1"/>
  <c r="Y22" i="3" s="1"/>
  <c r="W21" i="3"/>
  <c r="X21" i="3" s="1"/>
  <c r="V21" i="3"/>
  <c r="W20" i="3"/>
  <c r="V20" i="3"/>
  <c r="X20" i="3" s="1"/>
  <c r="W19" i="3"/>
  <c r="X19" i="3" s="1"/>
  <c r="V19" i="3"/>
  <c r="W18" i="3"/>
  <c r="V18" i="3"/>
  <c r="W17" i="3"/>
  <c r="W16" i="3"/>
  <c r="W15" i="3"/>
  <c r="W14" i="3"/>
  <c r="V14" i="3"/>
  <c r="W13" i="3"/>
  <c r="W12" i="3"/>
  <c r="W11" i="3"/>
  <c r="W10" i="3"/>
  <c r="V10" i="3"/>
  <c r="W9" i="3"/>
  <c r="V9" i="3"/>
  <c r="W8" i="3"/>
  <c r="V8" i="3"/>
  <c r="W7" i="3"/>
  <c r="V7" i="3"/>
  <c r="W6" i="3"/>
  <c r="V6" i="3"/>
  <c r="W5" i="3"/>
  <c r="P23" i="3"/>
  <c r="P22" i="3"/>
  <c r="P21" i="3"/>
  <c r="P20" i="3"/>
  <c r="P19" i="3"/>
  <c r="P18" i="3"/>
  <c r="P17" i="3"/>
  <c r="V17" i="3" s="1"/>
  <c r="P16" i="3"/>
  <c r="V16" i="3" s="1"/>
  <c r="P15" i="3"/>
  <c r="V15" i="3" s="1"/>
  <c r="P14" i="3"/>
  <c r="P13" i="3"/>
  <c r="V13" i="3" s="1"/>
  <c r="P12" i="3"/>
  <c r="V12" i="3" s="1"/>
  <c r="P11" i="3"/>
  <c r="V11" i="3" s="1"/>
  <c r="P10" i="3"/>
  <c r="P9" i="3"/>
  <c r="P7" i="3"/>
  <c r="P6" i="3"/>
  <c r="P5" i="3"/>
  <c r="V5" i="3" s="1"/>
  <c r="Y17" i="14"/>
  <c r="Y16" i="14"/>
  <c r="Y15" i="14"/>
  <c r="Y14" i="14"/>
  <c r="Y13" i="14"/>
  <c r="Y12" i="14"/>
  <c r="Y11" i="14"/>
  <c r="Y10" i="14"/>
  <c r="Y9" i="14"/>
  <c r="W17" i="14"/>
  <c r="V17" i="14"/>
  <c r="X17" i="14" s="1"/>
  <c r="W16" i="14"/>
  <c r="V16" i="14"/>
  <c r="X16" i="14" s="1"/>
  <c r="W15" i="14"/>
  <c r="X15" i="14" s="1"/>
  <c r="V15" i="14"/>
  <c r="W14" i="14"/>
  <c r="V14" i="14"/>
  <c r="X14" i="14" s="1"/>
  <c r="W13" i="14"/>
  <c r="X13" i="14" s="1"/>
  <c r="V13" i="14"/>
  <c r="X12" i="14"/>
  <c r="W12" i="14"/>
  <c r="V12" i="14"/>
  <c r="W11" i="14"/>
  <c r="V11" i="14"/>
  <c r="X11" i="14" s="1"/>
  <c r="X10" i="14"/>
  <c r="W10" i="14"/>
  <c r="V10" i="14"/>
  <c r="W9" i="14"/>
  <c r="V9" i="14"/>
  <c r="X9" i="14" s="1"/>
  <c r="W8" i="14"/>
  <c r="W7" i="14"/>
  <c r="W6" i="14"/>
  <c r="P17" i="14"/>
  <c r="P16" i="14"/>
  <c r="P15" i="14"/>
  <c r="P14" i="14"/>
  <c r="P13" i="14"/>
  <c r="P12" i="14"/>
  <c r="P11" i="14"/>
  <c r="P10" i="14"/>
  <c r="P9" i="14"/>
  <c r="V8" i="14"/>
  <c r="P7" i="14"/>
  <c r="V7" i="14" s="1"/>
  <c r="P6" i="14"/>
  <c r="V6" i="14" s="1"/>
  <c r="W29" i="2"/>
  <c r="W27" i="2"/>
  <c r="W22" i="2"/>
  <c r="W21" i="2"/>
  <c r="W20" i="2"/>
  <c r="W19" i="2"/>
  <c r="W18" i="2"/>
  <c r="W17" i="2"/>
  <c r="W16" i="2"/>
  <c r="W15" i="2"/>
  <c r="W14" i="2"/>
  <c r="W13" i="2"/>
  <c r="W11" i="2"/>
  <c r="W10" i="2"/>
  <c r="W9" i="2"/>
  <c r="W8" i="2"/>
  <c r="W7" i="2"/>
  <c r="W6" i="2"/>
  <c r="P13" i="2"/>
  <c r="V13" i="2" s="1"/>
  <c r="P11" i="2"/>
  <c r="V11" i="2" s="1"/>
  <c r="P10" i="2"/>
  <c r="V10" i="2" s="1"/>
  <c r="P9" i="2"/>
  <c r="V9" i="2" s="1"/>
  <c r="P8" i="2"/>
  <c r="V8" i="2" s="1"/>
  <c r="P7" i="2"/>
  <c r="V7" i="2" s="1"/>
  <c r="P6" i="2"/>
  <c r="V6" i="2" s="1"/>
  <c r="G5" i="2"/>
  <c r="J5" i="2"/>
  <c r="M5" i="2"/>
  <c r="V5" i="2"/>
  <c r="W5" i="2"/>
  <c r="W30" i="5"/>
  <c r="W25" i="5"/>
  <c r="W24" i="5"/>
  <c r="W23" i="5"/>
  <c r="W22" i="5"/>
  <c r="W21" i="5"/>
  <c r="W20" i="5"/>
  <c r="W19" i="5"/>
  <c r="W18" i="5"/>
  <c r="W17" i="5"/>
  <c r="W16" i="5"/>
  <c r="W14" i="5"/>
  <c r="W13" i="5"/>
  <c r="W12" i="5"/>
  <c r="W11" i="5"/>
  <c r="W10" i="5"/>
  <c r="W9" i="5"/>
  <c r="W8" i="5"/>
  <c r="W7" i="5"/>
  <c r="W6" i="5"/>
  <c r="W5" i="5"/>
  <c r="P30" i="5"/>
  <c r="V30" i="5" s="1"/>
  <c r="P25" i="5"/>
  <c r="V25" i="5" s="1"/>
  <c r="P24" i="5"/>
  <c r="V24" i="5" s="1"/>
  <c r="P23" i="5"/>
  <c r="V23" i="5" s="1"/>
  <c r="P22" i="5"/>
  <c r="V22" i="5" s="1"/>
  <c r="P21" i="5"/>
  <c r="V21" i="5" s="1"/>
  <c r="P20" i="5"/>
  <c r="V20" i="5" s="1"/>
  <c r="P19" i="5"/>
  <c r="V19" i="5" s="1"/>
  <c r="P18" i="5"/>
  <c r="V18" i="5" s="1"/>
  <c r="P17" i="5"/>
  <c r="V17" i="5" s="1"/>
  <c r="P16" i="5"/>
  <c r="V16" i="5" s="1"/>
  <c r="P14" i="5"/>
  <c r="V14" i="5" s="1"/>
  <c r="P13" i="5"/>
  <c r="V13" i="5" s="1"/>
  <c r="P12" i="5"/>
  <c r="V12" i="5" s="1"/>
  <c r="P11" i="5"/>
  <c r="V11" i="5" s="1"/>
  <c r="P10" i="5"/>
  <c r="V10" i="5" s="1"/>
  <c r="P9" i="5"/>
  <c r="V9" i="5" s="1"/>
  <c r="P8" i="5"/>
  <c r="V8" i="5" s="1"/>
  <c r="P7" i="5"/>
  <c r="V7" i="5" s="1"/>
  <c r="P6" i="5"/>
  <c r="V6" i="5" s="1"/>
  <c r="P5" i="5"/>
  <c r="V5" i="5" s="1"/>
  <c r="W31" i="4"/>
  <c r="W27" i="4"/>
  <c r="W26" i="4"/>
  <c r="W25" i="4"/>
  <c r="W24" i="4"/>
  <c r="W23" i="4"/>
  <c r="W22" i="4"/>
  <c r="W21" i="4"/>
  <c r="W20" i="4"/>
  <c r="W19" i="4"/>
  <c r="W18" i="4"/>
  <c r="W17" i="4"/>
  <c r="W15" i="4"/>
  <c r="W14" i="4"/>
  <c r="W13" i="4"/>
  <c r="W12" i="4"/>
  <c r="W11" i="4"/>
  <c r="W10" i="4"/>
  <c r="W9" i="4"/>
  <c r="W8" i="4"/>
  <c r="W7" i="4"/>
  <c r="W6" i="4"/>
  <c r="W5" i="4"/>
  <c r="P31" i="4"/>
  <c r="V31" i="4" s="1"/>
  <c r="P27" i="4"/>
  <c r="V27" i="4" s="1"/>
  <c r="P26" i="4"/>
  <c r="V26" i="4" s="1"/>
  <c r="P25" i="4"/>
  <c r="V25" i="4" s="1"/>
  <c r="P24" i="4"/>
  <c r="V24" i="4" s="1"/>
  <c r="P23" i="4"/>
  <c r="V23" i="4" s="1"/>
  <c r="P22" i="4"/>
  <c r="V22" i="4" s="1"/>
  <c r="P21" i="4"/>
  <c r="V21" i="4" s="1"/>
  <c r="P20" i="4"/>
  <c r="V20" i="4" s="1"/>
  <c r="P19" i="4"/>
  <c r="V19" i="4" s="1"/>
  <c r="P18" i="4"/>
  <c r="V18" i="4" s="1"/>
  <c r="P17" i="4"/>
  <c r="V17" i="4" s="1"/>
  <c r="P15" i="4"/>
  <c r="V15" i="4" s="1"/>
  <c r="P14" i="4"/>
  <c r="V14" i="4" s="1"/>
  <c r="P13" i="4"/>
  <c r="V13" i="4" s="1"/>
  <c r="P12" i="4"/>
  <c r="V12" i="4" s="1"/>
  <c r="P11" i="4"/>
  <c r="V11" i="4" s="1"/>
  <c r="P10" i="4"/>
  <c r="V10" i="4" s="1"/>
  <c r="P9" i="4"/>
  <c r="V9" i="4" s="1"/>
  <c r="P8" i="4"/>
  <c r="V8" i="4" s="1"/>
  <c r="P7" i="4"/>
  <c r="V7" i="4" s="1"/>
  <c r="P6" i="4"/>
  <c r="V6" i="4" s="1"/>
  <c r="P5" i="4"/>
  <c r="V5" i="4" s="1"/>
  <c r="W29" i="6"/>
  <c r="W23" i="6"/>
  <c r="W22" i="6"/>
  <c r="W21" i="6"/>
  <c r="W20" i="6"/>
  <c r="W19" i="6"/>
  <c r="W18" i="6"/>
  <c r="W17" i="6"/>
  <c r="W15" i="6"/>
  <c r="W14" i="6"/>
  <c r="W13" i="6"/>
  <c r="W12" i="6"/>
  <c r="W11" i="6"/>
  <c r="W10" i="6"/>
  <c r="W9" i="6"/>
  <c r="W8" i="6"/>
  <c r="W7" i="6"/>
  <c r="W6" i="6"/>
  <c r="V29" i="6"/>
  <c r="P23" i="6"/>
  <c r="V23" i="6" s="1"/>
  <c r="P22" i="6"/>
  <c r="V22" i="6" s="1"/>
  <c r="P21" i="6"/>
  <c r="V21" i="6" s="1"/>
  <c r="P20" i="6"/>
  <c r="V20" i="6" s="1"/>
  <c r="P19" i="6"/>
  <c r="V19" i="6" s="1"/>
  <c r="P18" i="6"/>
  <c r="V18" i="6" s="1"/>
  <c r="P17" i="6"/>
  <c r="V17" i="6" s="1"/>
  <c r="P15" i="6"/>
  <c r="V15" i="6" s="1"/>
  <c r="P14" i="6"/>
  <c r="V14" i="6" s="1"/>
  <c r="P13" i="6"/>
  <c r="V13" i="6" s="1"/>
  <c r="P12" i="6"/>
  <c r="V12" i="6" s="1"/>
  <c r="P11" i="6"/>
  <c r="V11" i="6" s="1"/>
  <c r="P10" i="6"/>
  <c r="V10" i="6" s="1"/>
  <c r="P9" i="6"/>
  <c r="V9" i="6" s="1"/>
  <c r="P8" i="6"/>
  <c r="V8" i="6" s="1"/>
  <c r="P7" i="6"/>
  <c r="V7" i="6" s="1"/>
  <c r="P6" i="6"/>
  <c r="V6" i="6" s="1"/>
  <c r="W25" i="7"/>
  <c r="W24" i="7"/>
  <c r="W23" i="7"/>
  <c r="V23" i="7"/>
  <c r="X23" i="7" s="1"/>
  <c r="W22" i="7"/>
  <c r="W21" i="7"/>
  <c r="W20" i="7"/>
  <c r="W19" i="7"/>
  <c r="W18" i="7"/>
  <c r="W17" i="7"/>
  <c r="W16" i="7"/>
  <c r="W14" i="7"/>
  <c r="W13" i="7"/>
  <c r="W12" i="7"/>
  <c r="V12" i="7"/>
  <c r="W11" i="7"/>
  <c r="W10" i="7"/>
  <c r="W9" i="7"/>
  <c r="W8" i="7"/>
  <c r="W7" i="7"/>
  <c r="W6" i="7"/>
  <c r="V6" i="7"/>
  <c r="W5" i="7"/>
  <c r="P25" i="7"/>
  <c r="V25" i="7" s="1"/>
  <c r="X25" i="7" s="1"/>
  <c r="Y25" i="7" s="1"/>
  <c r="P24" i="7"/>
  <c r="V24" i="7" s="1"/>
  <c r="X24" i="7" s="1"/>
  <c r="Y24" i="7" s="1"/>
  <c r="P23" i="7"/>
  <c r="P22" i="7"/>
  <c r="V22" i="7" s="1"/>
  <c r="P21" i="7"/>
  <c r="V21" i="7" s="1"/>
  <c r="P20" i="7"/>
  <c r="V20" i="7" s="1"/>
  <c r="P19" i="7"/>
  <c r="V19" i="7" s="1"/>
  <c r="P18" i="7"/>
  <c r="V18" i="7" s="1"/>
  <c r="P17" i="7"/>
  <c r="V17" i="7" s="1"/>
  <c r="P16" i="7"/>
  <c r="V16" i="7" s="1"/>
  <c r="P14" i="7"/>
  <c r="V14" i="7" s="1"/>
  <c r="P13" i="7"/>
  <c r="V13" i="7" s="1"/>
  <c r="P12" i="7"/>
  <c r="P11" i="7"/>
  <c r="V11" i="7" s="1"/>
  <c r="P10" i="7"/>
  <c r="V10" i="7" s="1"/>
  <c r="X10" i="7" s="1"/>
  <c r="P9" i="7"/>
  <c r="V9" i="7" s="1"/>
  <c r="P8" i="7"/>
  <c r="V8" i="7" s="1"/>
  <c r="P7" i="7"/>
  <c r="V7" i="7" s="1"/>
  <c r="P6" i="7"/>
  <c r="P5" i="7"/>
  <c r="V5" i="7" s="1"/>
  <c r="W28" i="8"/>
  <c r="W23" i="8"/>
  <c r="W22" i="8"/>
  <c r="W21" i="8"/>
  <c r="W20" i="8"/>
  <c r="W19" i="8"/>
  <c r="W18" i="8"/>
  <c r="W17" i="8"/>
  <c r="W16" i="8"/>
  <c r="W15" i="8"/>
  <c r="W13" i="8"/>
  <c r="W12" i="8"/>
  <c r="W10" i="8"/>
  <c r="W9" i="8"/>
  <c r="W8" i="8"/>
  <c r="W7" i="8"/>
  <c r="W6" i="8"/>
  <c r="W5" i="8"/>
  <c r="W4" i="8"/>
  <c r="V28" i="8"/>
  <c r="X28" i="8" s="1"/>
  <c r="Y28" i="8" s="1"/>
  <c r="P23" i="8"/>
  <c r="V23" i="8" s="1"/>
  <c r="P22" i="8"/>
  <c r="V22" i="8" s="1"/>
  <c r="P21" i="8"/>
  <c r="V21" i="8" s="1"/>
  <c r="P20" i="8"/>
  <c r="V20" i="8" s="1"/>
  <c r="P19" i="8"/>
  <c r="V19" i="8" s="1"/>
  <c r="P18" i="8"/>
  <c r="V18" i="8" s="1"/>
  <c r="P17" i="8"/>
  <c r="V17" i="8" s="1"/>
  <c r="P16" i="8"/>
  <c r="V16" i="8" s="1"/>
  <c r="P15" i="8"/>
  <c r="V15" i="8" s="1"/>
  <c r="P13" i="8"/>
  <c r="V13" i="8" s="1"/>
  <c r="P12" i="8"/>
  <c r="V12" i="8" s="1"/>
  <c r="P11" i="8"/>
  <c r="V11" i="8" s="1"/>
  <c r="X11" i="8" s="1"/>
  <c r="Y11" i="8" s="1"/>
  <c r="P10" i="8"/>
  <c r="V10" i="8" s="1"/>
  <c r="P9" i="8"/>
  <c r="V9" i="8" s="1"/>
  <c r="P8" i="8"/>
  <c r="V8" i="8" s="1"/>
  <c r="P7" i="8"/>
  <c r="V7" i="8" s="1"/>
  <c r="P6" i="8"/>
  <c r="V6" i="8" s="1"/>
  <c r="P5" i="8"/>
  <c r="V5" i="8" s="1"/>
  <c r="P4" i="8"/>
  <c r="V4" i="8" s="1"/>
  <c r="W34" i="9"/>
  <c r="V34" i="9"/>
  <c r="X34" i="9" s="1"/>
  <c r="W33" i="9"/>
  <c r="W28" i="9"/>
  <c r="W27" i="9"/>
  <c r="V27" i="9"/>
  <c r="W26" i="9"/>
  <c r="V26" i="9"/>
  <c r="W25" i="9"/>
  <c r="V25" i="9"/>
  <c r="W24" i="9"/>
  <c r="V24" i="9"/>
  <c r="W23" i="9"/>
  <c r="V23" i="9"/>
  <c r="W22" i="9"/>
  <c r="V22" i="9"/>
  <c r="W21" i="9"/>
  <c r="V21" i="9"/>
  <c r="W20" i="9"/>
  <c r="V20" i="9"/>
  <c r="W19" i="9"/>
  <c r="V19" i="9"/>
  <c r="W18" i="9"/>
  <c r="W17" i="9"/>
  <c r="W15" i="9"/>
  <c r="W14" i="9"/>
  <c r="W13" i="9"/>
  <c r="W12" i="9"/>
  <c r="W11" i="9"/>
  <c r="W10" i="9"/>
  <c r="W9" i="9"/>
  <c r="W8" i="9"/>
  <c r="W7" i="9"/>
  <c r="W6" i="9"/>
  <c r="V33" i="9"/>
  <c r="P28" i="9"/>
  <c r="V28" i="9" s="1"/>
  <c r="V18" i="9"/>
  <c r="P17" i="9"/>
  <c r="V17" i="9" s="1"/>
  <c r="P15" i="9"/>
  <c r="V15" i="9" s="1"/>
  <c r="P14" i="9"/>
  <c r="V14" i="9" s="1"/>
  <c r="P13" i="9"/>
  <c r="V13" i="9" s="1"/>
  <c r="P12" i="9"/>
  <c r="V12" i="9" s="1"/>
  <c r="P11" i="9"/>
  <c r="V11" i="9" s="1"/>
  <c r="P10" i="9"/>
  <c r="V10" i="9" s="1"/>
  <c r="P9" i="9"/>
  <c r="V9" i="9" s="1"/>
  <c r="P8" i="9"/>
  <c r="V8" i="9" s="1"/>
  <c r="P7" i="9"/>
  <c r="V7" i="9" s="1"/>
  <c r="P6" i="9"/>
  <c r="V6" i="9" s="1"/>
  <c r="Y24" i="12"/>
  <c r="P5" i="14"/>
  <c r="V5" i="14" s="1"/>
  <c r="C19" i="14"/>
  <c r="C16" i="1" s="1"/>
  <c r="C30" i="2"/>
  <c r="C5" i="1" s="1"/>
  <c r="U16" i="1"/>
  <c r="I16" i="1"/>
  <c r="U19" i="14"/>
  <c r="T19" i="14"/>
  <c r="T16" i="1" s="1"/>
  <c r="S19" i="14"/>
  <c r="S16" i="1" s="1"/>
  <c r="R19" i="14"/>
  <c r="R16" i="1" s="1"/>
  <c r="Q19" i="14"/>
  <c r="Q16" i="1" s="1"/>
  <c r="O19" i="14"/>
  <c r="O16" i="1" s="1"/>
  <c r="N19" i="14"/>
  <c r="N16" i="1" s="1"/>
  <c r="L19" i="14"/>
  <c r="L16" i="1" s="1"/>
  <c r="K19" i="14"/>
  <c r="K16" i="1" s="1"/>
  <c r="I19" i="14"/>
  <c r="H19" i="14"/>
  <c r="F19" i="14"/>
  <c r="F16" i="1" s="1"/>
  <c r="E19" i="14"/>
  <c r="D19" i="14"/>
  <c r="D16" i="1" s="1"/>
  <c r="B19" i="14"/>
  <c r="B16" i="1" s="1"/>
  <c r="W5" i="14"/>
  <c r="X29" i="6" l="1"/>
  <c r="Y29" i="6" s="1"/>
  <c r="X33" i="9"/>
  <c r="Y33" i="9" s="1"/>
  <c r="X31" i="4"/>
  <c r="Y31" i="4" s="1"/>
  <c r="X22" i="7"/>
  <c r="X6" i="8"/>
  <c r="X18" i="3"/>
  <c r="X30" i="5"/>
  <c r="Y30" i="5" s="1"/>
  <c r="X27" i="4"/>
  <c r="Y27" i="4" s="1"/>
  <c r="X21" i="4"/>
  <c r="X21" i="7"/>
  <c r="X23" i="8"/>
  <c r="Y23" i="8" s="1"/>
  <c r="X28" i="9"/>
  <c r="Y28" i="9" s="1"/>
  <c r="X17" i="3"/>
  <c r="X12" i="15"/>
  <c r="Y12" i="15" s="1"/>
  <c r="X32" i="15"/>
  <c r="Y32" i="15" s="1"/>
  <c r="X18" i="15"/>
  <c r="Y18" i="15" s="1"/>
  <c r="X22" i="15"/>
  <c r="Y22" i="15" s="1"/>
  <c r="X25" i="5"/>
  <c r="Y25" i="5" s="1"/>
  <c r="X10" i="2"/>
  <c r="X26" i="4"/>
  <c r="Y26" i="4" s="1"/>
  <c r="X20" i="7"/>
  <c r="X27" i="9"/>
  <c r="Y27" i="9" s="1"/>
  <c r="X16" i="3"/>
  <c r="X25" i="4"/>
  <c r="Y25" i="4" s="1"/>
  <c r="X19" i="7"/>
  <c r="X26" i="9"/>
  <c r="Y26" i="9" s="1"/>
  <c r="X15" i="3"/>
  <c r="X15" i="15"/>
  <c r="Y15" i="15" s="1"/>
  <c r="X19" i="15"/>
  <c r="Y19" i="15" s="1"/>
  <c r="X24" i="5"/>
  <c r="Y24" i="5" s="1"/>
  <c r="X24" i="4"/>
  <c r="Y24" i="4" s="1"/>
  <c r="X18" i="7"/>
  <c r="X22" i="8"/>
  <c r="Y22" i="8" s="1"/>
  <c r="X25" i="9"/>
  <c r="Y25" i="9" s="1"/>
  <c r="X14" i="3"/>
  <c r="X24" i="15"/>
  <c r="Y24" i="15" s="1"/>
  <c r="X23" i="5"/>
  <c r="Y23" i="5" s="1"/>
  <c r="X23" i="4"/>
  <c r="Y23" i="4" s="1"/>
  <c r="X17" i="7"/>
  <c r="X21" i="8"/>
  <c r="Y21" i="8" s="1"/>
  <c r="X24" i="9"/>
  <c r="X13" i="3"/>
  <c r="X8" i="14"/>
  <c r="Y8" i="14" s="1"/>
  <c r="X23" i="15"/>
  <c r="Y23" i="15" s="1"/>
  <c r="X22" i="5"/>
  <c r="X22" i="4"/>
  <c r="X6" i="6"/>
  <c r="X23" i="6"/>
  <c r="Y23" i="6" s="1"/>
  <c r="X20" i="8"/>
  <c r="Y20" i="8" s="1"/>
  <c r="X23" i="9"/>
  <c r="Y23" i="9" s="1"/>
  <c r="X12" i="3"/>
  <c r="X21" i="5"/>
  <c r="X22" i="6"/>
  <c r="Y22" i="6" s="1"/>
  <c r="X19" i="8"/>
  <c r="Y19" i="8" s="1"/>
  <c r="X22" i="9"/>
  <c r="X11" i="3"/>
  <c r="X21" i="15"/>
  <c r="Y21" i="15" s="1"/>
  <c r="X20" i="5"/>
  <c r="X20" i="4"/>
  <c r="X21" i="6"/>
  <c r="Y21" i="6" s="1"/>
  <c r="X18" i="8"/>
  <c r="X21" i="9"/>
  <c r="X19" i="5"/>
  <c r="Y19" i="5" s="1"/>
  <c r="X19" i="4"/>
  <c r="X20" i="6"/>
  <c r="Y20" i="6" s="1"/>
  <c r="X17" i="8"/>
  <c r="X20" i="15"/>
  <c r="Y20" i="15" s="1"/>
  <c r="X18" i="5"/>
  <c r="X18" i="4"/>
  <c r="X19" i="6"/>
  <c r="Y19" i="6" s="1"/>
  <c r="X16" i="8"/>
  <c r="X19" i="9"/>
  <c r="X17" i="5"/>
  <c r="X17" i="4"/>
  <c r="X18" i="6"/>
  <c r="X15" i="8"/>
  <c r="X20" i="9"/>
  <c r="X18" i="9"/>
  <c r="X7" i="14"/>
  <c r="Y7" i="14" s="1"/>
  <c r="X13" i="2"/>
  <c r="Y13" i="2" s="1"/>
  <c r="X16" i="5"/>
  <c r="X15" i="4"/>
  <c r="X17" i="6"/>
  <c r="X16" i="7"/>
  <c r="X13" i="8"/>
  <c r="X17" i="9"/>
  <c r="X16" i="15"/>
  <c r="Y16" i="15" s="1"/>
  <c r="X14" i="5"/>
  <c r="X14" i="4"/>
  <c r="X15" i="6"/>
  <c r="X14" i="7"/>
  <c r="X15" i="9"/>
  <c r="X11" i="2"/>
  <c r="X7" i="2"/>
  <c r="X6" i="14"/>
  <c r="Y6" i="14" s="1"/>
  <c r="X12" i="5"/>
  <c r="X13" i="5"/>
  <c r="X13" i="4"/>
  <c r="X14" i="6"/>
  <c r="X13" i="7"/>
  <c r="X12" i="8"/>
  <c r="X14" i="9"/>
  <c r="X10" i="3"/>
  <c r="X14" i="15"/>
  <c r="Y14" i="15" s="1"/>
  <c r="X12" i="4"/>
  <c r="X13" i="6"/>
  <c r="X12" i="7"/>
  <c r="X13" i="9"/>
  <c r="X9" i="3"/>
  <c r="X13" i="15"/>
  <c r="Y13" i="15" s="1"/>
  <c r="X11" i="5"/>
  <c r="X11" i="4"/>
  <c r="X12" i="6"/>
  <c r="X11" i="7"/>
  <c r="X10" i="8"/>
  <c r="X12" i="9"/>
  <c r="X8" i="3"/>
  <c r="X9" i="2"/>
  <c r="X10" i="5"/>
  <c r="X10" i="4"/>
  <c r="X11" i="6"/>
  <c r="X9" i="8"/>
  <c r="X11" i="9"/>
  <c r="X7" i="3"/>
  <c r="X11" i="15"/>
  <c r="Y11" i="15" s="1"/>
  <c r="W34" i="15"/>
  <c r="W11" i="1" s="1"/>
  <c r="X8" i="2"/>
  <c r="X9" i="5"/>
  <c r="X9" i="4"/>
  <c r="X10" i="6"/>
  <c r="X9" i="7"/>
  <c r="X8" i="8"/>
  <c r="X10" i="9"/>
  <c r="X6" i="3"/>
  <c r="X10" i="15"/>
  <c r="Y10" i="15" s="1"/>
  <c r="X8" i="5"/>
  <c r="X8" i="4"/>
  <c r="X9" i="6"/>
  <c r="X8" i="7"/>
  <c r="X7" i="8"/>
  <c r="X9" i="9"/>
  <c r="X5" i="3"/>
  <c r="P34" i="15"/>
  <c r="P11" i="1" s="1"/>
  <c r="X9" i="15"/>
  <c r="Y9" i="15" s="1"/>
  <c r="X6" i="2"/>
  <c r="X7" i="5"/>
  <c r="X7" i="4"/>
  <c r="X8" i="6"/>
  <c r="X7" i="7"/>
  <c r="X8" i="9"/>
  <c r="X6" i="7"/>
  <c r="X6" i="5"/>
  <c r="M34" i="15"/>
  <c r="X8" i="15"/>
  <c r="Y8" i="15" s="1"/>
  <c r="X5" i="8"/>
  <c r="X6" i="4"/>
  <c r="X7" i="6"/>
  <c r="X7" i="9"/>
  <c r="X5" i="7"/>
  <c r="X5" i="5"/>
  <c r="X7" i="15"/>
  <c r="Y7" i="15" s="1"/>
  <c r="X4" i="8"/>
  <c r="X5" i="4"/>
  <c r="X6" i="9"/>
  <c r="K11" i="1"/>
  <c r="M11" i="1" s="1"/>
  <c r="J34" i="15"/>
  <c r="H11" i="1"/>
  <c r="J11" i="1" s="1"/>
  <c r="G34" i="15"/>
  <c r="G11" i="1" s="1"/>
  <c r="E11" i="1"/>
  <c r="X5" i="14"/>
  <c r="Y5" i="14" s="1"/>
  <c r="X5" i="2"/>
  <c r="V6" i="15"/>
  <c r="W19" i="14"/>
  <c r="P19" i="14"/>
  <c r="P16" i="1" s="1"/>
  <c r="J19" i="14"/>
  <c r="J16" i="1" s="1"/>
  <c r="V19" i="14"/>
  <c r="M19" i="14"/>
  <c r="M16" i="1" s="1"/>
  <c r="H16" i="1"/>
  <c r="G19" i="14"/>
  <c r="G16" i="1" s="1"/>
  <c r="E16" i="1"/>
  <c r="Y20" i="4"/>
  <c r="X19" i="14" l="1"/>
  <c r="Y19" i="14" s="1"/>
  <c r="X6" i="15"/>
  <c r="V34" i="15"/>
  <c r="V11" i="1" s="1"/>
  <c r="V16" i="1"/>
  <c r="W16" i="1"/>
  <c r="X34" i="15" l="1"/>
  <c r="Y6" i="15"/>
  <c r="X16" i="1"/>
  <c r="Y16" i="1" s="1"/>
  <c r="Y18" i="8"/>
  <c r="Y34" i="15" l="1"/>
  <c r="X11" i="1"/>
  <c r="Y11" i="1" s="1"/>
  <c r="C56" i="1"/>
  <c r="D56" i="1"/>
  <c r="Y18" i="7"/>
  <c r="Y18" i="6"/>
  <c r="Y17" i="7"/>
  <c r="Y14" i="12" l="1"/>
  <c r="Y17" i="9"/>
  <c r="Y15" i="8" l="1"/>
  <c r="Y17" i="6"/>
  <c r="Y11" i="2" l="1"/>
  <c r="Y13" i="8" l="1"/>
  <c r="Y15" i="6" l="1"/>
  <c r="Y14" i="9" l="1"/>
  <c r="Y12" i="5"/>
  <c r="Y13" i="9" l="1"/>
  <c r="G5" i="13" l="1"/>
  <c r="P5" i="13"/>
  <c r="V5" i="13" s="1"/>
  <c r="W5" i="13"/>
  <c r="W25" i="13" s="1"/>
  <c r="W6" i="1" s="1"/>
  <c r="P13" i="13"/>
  <c r="V13" i="13" s="1"/>
  <c r="X13" i="13" s="1"/>
  <c r="Y13" i="13" s="1"/>
  <c r="P14" i="13"/>
  <c r="V14" i="13" s="1"/>
  <c r="X14" i="13" s="1"/>
  <c r="Y14" i="13" s="1"/>
  <c r="P15" i="13"/>
  <c r="V15" i="13" s="1"/>
  <c r="X15" i="13" s="1"/>
  <c r="Y15" i="13" s="1"/>
  <c r="P16" i="13"/>
  <c r="V16" i="13" s="1"/>
  <c r="X16" i="13" s="1"/>
  <c r="Y16" i="13" s="1"/>
  <c r="P17" i="13"/>
  <c r="V17" i="13" s="1"/>
  <c r="X17" i="13" s="1"/>
  <c r="Y17" i="13" s="1"/>
  <c r="P18" i="13"/>
  <c r="V18" i="13" s="1"/>
  <c r="X18" i="13" s="1"/>
  <c r="Y18" i="13" s="1"/>
  <c r="P19" i="13"/>
  <c r="V19" i="13" s="1"/>
  <c r="X19" i="13" s="1"/>
  <c r="Y19" i="13" s="1"/>
  <c r="P20" i="13"/>
  <c r="V20" i="13" s="1"/>
  <c r="X20" i="13" s="1"/>
  <c r="Y20" i="13" s="1"/>
  <c r="P21" i="13"/>
  <c r="V21" i="13" s="1"/>
  <c r="X21" i="13" s="1"/>
  <c r="Y21" i="13" s="1"/>
  <c r="P22" i="13"/>
  <c r="V22" i="13" s="1"/>
  <c r="X22" i="13" s="1"/>
  <c r="Y22" i="13" s="1"/>
  <c r="P23" i="13"/>
  <c r="P24" i="13"/>
  <c r="B25" i="13"/>
  <c r="B6" i="1" s="1"/>
  <c r="C25" i="13"/>
  <c r="C6" i="1" s="1"/>
  <c r="D25" i="13"/>
  <c r="D6" i="1" s="1"/>
  <c r="E25" i="13"/>
  <c r="E6" i="1" s="1"/>
  <c r="F25" i="13"/>
  <c r="F6" i="1" s="1"/>
  <c r="H25" i="13"/>
  <c r="H6" i="1" s="1"/>
  <c r="I25" i="13"/>
  <c r="I6" i="1" s="1"/>
  <c r="K25" i="13"/>
  <c r="K6" i="1" s="1"/>
  <c r="L25" i="13"/>
  <c r="L6" i="1" s="1"/>
  <c r="N25" i="13"/>
  <c r="N6" i="1" s="1"/>
  <c r="O25" i="13"/>
  <c r="O6" i="1" s="1"/>
  <c r="Q25" i="13"/>
  <c r="Q6" i="1" s="1"/>
  <c r="R25" i="13"/>
  <c r="R6" i="1" s="1"/>
  <c r="S25" i="13"/>
  <c r="S6" i="1" s="1"/>
  <c r="T25" i="13"/>
  <c r="T6" i="1" s="1"/>
  <c r="U25" i="13"/>
  <c r="U6" i="1" s="1"/>
  <c r="J25" i="13" l="1"/>
  <c r="J6" i="1" s="1"/>
  <c r="M25" i="13"/>
  <c r="M6" i="1" s="1"/>
  <c r="P25" i="13"/>
  <c r="P6" i="1" s="1"/>
  <c r="X5" i="13"/>
  <c r="X25" i="13" s="1"/>
  <c r="X6" i="1" s="1"/>
  <c r="V25" i="13"/>
  <c r="V6" i="1" s="1"/>
  <c r="G25" i="13"/>
  <c r="G6" i="1" s="1"/>
  <c r="Y5" i="13" l="1"/>
  <c r="Y25" i="13"/>
  <c r="Y6" i="1" s="1"/>
  <c r="J5" i="12"/>
  <c r="G5" i="12"/>
  <c r="W4" i="3" l="1"/>
  <c r="W25" i="3" s="1"/>
  <c r="W12" i="1" s="1"/>
  <c r="M4" i="5"/>
  <c r="G4" i="5"/>
  <c r="M4" i="4"/>
  <c r="J4" i="4"/>
  <c r="G4" i="4"/>
  <c r="G5" i="6"/>
  <c r="J3" i="8"/>
  <c r="G3" i="8"/>
  <c r="J5" i="9"/>
  <c r="G5" i="9"/>
  <c r="J4" i="7"/>
  <c r="G4" i="7"/>
  <c r="J5" i="10"/>
  <c r="G5" i="10"/>
  <c r="W5" i="11"/>
  <c r="W22" i="11" s="1"/>
  <c r="W13" i="1" s="1"/>
  <c r="W5" i="12" l="1"/>
  <c r="W26" i="12" s="1"/>
  <c r="W18" i="1" s="1"/>
  <c r="W5" i="10"/>
  <c r="W34" i="10" s="1"/>
  <c r="W8" i="1" s="1"/>
  <c r="W4" i="5"/>
  <c r="W4" i="4"/>
  <c r="W5" i="6"/>
  <c r="W31" i="6" s="1"/>
  <c r="W4" i="7"/>
  <c r="W29" i="7" s="1"/>
  <c r="W3" i="8"/>
  <c r="W30" i="8" s="1"/>
  <c r="W5" i="9"/>
  <c r="W35" i="9" s="1"/>
  <c r="W32" i="5" l="1"/>
  <c r="W33" i="4"/>
  <c r="W30" i="2"/>
  <c r="W5" i="1" s="1"/>
  <c r="P5" i="12"/>
  <c r="V5" i="12" s="1"/>
  <c r="Y6" i="12"/>
  <c r="Y7" i="12"/>
  <c r="Y8" i="12"/>
  <c r="Y9" i="12"/>
  <c r="Y10" i="12"/>
  <c r="Y11" i="12"/>
  <c r="Y12" i="12"/>
  <c r="Y13" i="12"/>
  <c r="Y15" i="12"/>
  <c r="Y16" i="12"/>
  <c r="Y17" i="12"/>
  <c r="Y18" i="12"/>
  <c r="Y19" i="12"/>
  <c r="Y20" i="12"/>
  <c r="Y21" i="12"/>
  <c r="Y22" i="12"/>
  <c r="Y23" i="12"/>
  <c r="P25" i="12"/>
  <c r="B26" i="12"/>
  <c r="B18" i="1" s="1"/>
  <c r="C26" i="12"/>
  <c r="C18" i="1" s="1"/>
  <c r="D26" i="12"/>
  <c r="D18" i="1" s="1"/>
  <c r="E26" i="12"/>
  <c r="E18" i="1" s="1"/>
  <c r="F26" i="12"/>
  <c r="F18" i="1" s="1"/>
  <c r="H26" i="12"/>
  <c r="H18" i="1" s="1"/>
  <c r="I26" i="12"/>
  <c r="I18" i="1" s="1"/>
  <c r="K26" i="12"/>
  <c r="K18" i="1" s="1"/>
  <c r="L26" i="12"/>
  <c r="L18" i="1" s="1"/>
  <c r="N26" i="12"/>
  <c r="N18" i="1" s="1"/>
  <c r="O26" i="12"/>
  <c r="O18" i="1" s="1"/>
  <c r="Q26" i="12"/>
  <c r="Q18" i="1" s="1"/>
  <c r="R26" i="12"/>
  <c r="R18" i="1" s="1"/>
  <c r="S26" i="12"/>
  <c r="S18" i="1" s="1"/>
  <c r="T26" i="12"/>
  <c r="T18" i="1" s="1"/>
  <c r="U26" i="12"/>
  <c r="M18" i="1" l="1"/>
  <c r="J18" i="1"/>
  <c r="X5" i="12"/>
  <c r="V26" i="12"/>
  <c r="V18" i="1" s="1"/>
  <c r="M26" i="12"/>
  <c r="P26" i="12"/>
  <c r="P18" i="1" s="1"/>
  <c r="G26" i="12"/>
  <c r="J26" i="12"/>
  <c r="Y5" i="2"/>
  <c r="C29" i="7"/>
  <c r="U29" i="7"/>
  <c r="U15" i="1" s="1"/>
  <c r="T29" i="7"/>
  <c r="T15" i="1" s="1"/>
  <c r="S29" i="7"/>
  <c r="S15" i="1" s="1"/>
  <c r="R29" i="7"/>
  <c r="R15" i="1" s="1"/>
  <c r="Q29" i="7"/>
  <c r="Q15" i="1" s="1"/>
  <c r="O29" i="7"/>
  <c r="O15" i="1" s="1"/>
  <c r="N29" i="7"/>
  <c r="N15" i="1" s="1"/>
  <c r="L29" i="7"/>
  <c r="K29" i="7"/>
  <c r="I29" i="7"/>
  <c r="H29" i="7"/>
  <c r="F29" i="7"/>
  <c r="E29" i="7"/>
  <c r="D29" i="7"/>
  <c r="B29" i="7"/>
  <c r="Y6" i="3"/>
  <c r="Y5" i="3"/>
  <c r="V4" i="3"/>
  <c r="X4" i="3" s="1"/>
  <c r="Y4" i="3" s="1"/>
  <c r="Y7" i="5"/>
  <c r="Y6" i="5"/>
  <c r="Y5" i="5"/>
  <c r="P4" i="5"/>
  <c r="V4" i="5" s="1"/>
  <c r="Y7" i="4"/>
  <c r="Y6" i="4"/>
  <c r="Y5" i="4"/>
  <c r="P4" i="4"/>
  <c r="V4" i="4" s="1"/>
  <c r="X4" i="4" s="1"/>
  <c r="Y4" i="4" s="1"/>
  <c r="Y14" i="6"/>
  <c r="Y13" i="6"/>
  <c r="Y12" i="6"/>
  <c r="Y11" i="6"/>
  <c r="Y10" i="6"/>
  <c r="Y9" i="6"/>
  <c r="Y8" i="6"/>
  <c r="Y7" i="6"/>
  <c r="Y6" i="6"/>
  <c r="P5" i="6"/>
  <c r="V5" i="6" s="1"/>
  <c r="Y6" i="7"/>
  <c r="Y5" i="7"/>
  <c r="P4" i="7"/>
  <c r="V4" i="7" s="1"/>
  <c r="X4" i="7" s="1"/>
  <c r="Y4" i="7" s="1"/>
  <c r="Y12" i="8"/>
  <c r="P3" i="8"/>
  <c r="V3" i="8" s="1"/>
  <c r="X3" i="8" s="1"/>
  <c r="Y3" i="8" s="1"/>
  <c r="U22" i="11"/>
  <c r="U13" i="1" s="1"/>
  <c r="T22" i="11"/>
  <c r="T13" i="1" s="1"/>
  <c r="S22" i="11"/>
  <c r="S13" i="1" s="1"/>
  <c r="R22" i="11"/>
  <c r="R13" i="1" s="1"/>
  <c r="Q22" i="11"/>
  <c r="Q13" i="1" s="1"/>
  <c r="O22" i="11"/>
  <c r="O13" i="1" s="1"/>
  <c r="N22" i="11"/>
  <c r="N13" i="1" s="1"/>
  <c r="L22" i="11"/>
  <c r="L13" i="1" s="1"/>
  <c r="K22" i="11"/>
  <c r="K13" i="1" s="1"/>
  <c r="I22" i="11"/>
  <c r="I13" i="1" s="1"/>
  <c r="H22" i="11"/>
  <c r="H13" i="1" s="1"/>
  <c r="F22" i="11"/>
  <c r="F13" i="1" s="1"/>
  <c r="E22" i="11"/>
  <c r="E13" i="1" s="1"/>
  <c r="D22" i="11"/>
  <c r="D13" i="1" s="1"/>
  <c r="C22" i="11"/>
  <c r="C13" i="1" s="1"/>
  <c r="B22" i="11"/>
  <c r="B13" i="1" s="1"/>
  <c r="P21" i="11"/>
  <c r="P20" i="11"/>
  <c r="P19" i="11"/>
  <c r="P5" i="11"/>
  <c r="V5" i="11" s="1"/>
  <c r="X5" i="11" s="1"/>
  <c r="Y5" i="11" s="1"/>
  <c r="P5" i="10"/>
  <c r="V5" i="10" s="1"/>
  <c r="U34" i="10"/>
  <c r="U8" i="1" s="1"/>
  <c r="T34" i="10"/>
  <c r="T8" i="1" s="1"/>
  <c r="S34" i="10"/>
  <c r="S8" i="1" s="1"/>
  <c r="R34" i="10"/>
  <c r="R8" i="1" s="1"/>
  <c r="Q34" i="10"/>
  <c r="Q8" i="1" s="1"/>
  <c r="O34" i="10"/>
  <c r="O8" i="1" s="1"/>
  <c r="N34" i="10"/>
  <c r="N8" i="1" s="1"/>
  <c r="L34" i="10"/>
  <c r="L8" i="1" s="1"/>
  <c r="K34" i="10"/>
  <c r="K8" i="1" s="1"/>
  <c r="I34" i="10"/>
  <c r="I8" i="1" s="1"/>
  <c r="H34" i="10"/>
  <c r="H8" i="1" s="1"/>
  <c r="F34" i="10"/>
  <c r="F8" i="1" s="1"/>
  <c r="E34" i="10"/>
  <c r="E8" i="1" s="1"/>
  <c r="D34" i="10"/>
  <c r="D8" i="1" s="1"/>
  <c r="C34" i="10"/>
  <c r="C8" i="1" s="1"/>
  <c r="B34" i="10"/>
  <c r="B8" i="1" s="1"/>
  <c r="P33" i="10"/>
  <c r="P29" i="10"/>
  <c r="V29" i="10" s="1"/>
  <c r="X29" i="10" s="1"/>
  <c r="Y29" i="10" s="1"/>
  <c r="P23" i="10"/>
  <c r="V23" i="10" s="1"/>
  <c r="X23" i="10" s="1"/>
  <c r="Y23" i="10" s="1"/>
  <c r="Y9" i="9"/>
  <c r="Y8" i="9"/>
  <c r="Y6" i="9"/>
  <c r="P5" i="9"/>
  <c r="V5" i="9" s="1"/>
  <c r="X5" i="9" s="1"/>
  <c r="Y5" i="9" s="1"/>
  <c r="M8" i="1" l="1"/>
  <c r="J8" i="1"/>
  <c r="M22" i="11"/>
  <c r="M13" i="1" s="1"/>
  <c r="Y7" i="9"/>
  <c r="X5" i="10"/>
  <c r="V34" i="10"/>
  <c r="V8" i="1" s="1"/>
  <c r="M34" i="10"/>
  <c r="X4" i="5"/>
  <c r="X5" i="6"/>
  <c r="V31" i="6"/>
  <c r="Y5" i="12"/>
  <c r="X26" i="12"/>
  <c r="P22" i="11"/>
  <c r="P13" i="1" s="1"/>
  <c r="J22" i="11"/>
  <c r="J13" i="1" s="1"/>
  <c r="G22" i="11"/>
  <c r="G13" i="1" s="1"/>
  <c r="P34" i="10"/>
  <c r="P8" i="1" s="1"/>
  <c r="M29" i="7"/>
  <c r="J34" i="10"/>
  <c r="G34" i="10"/>
  <c r="G8" i="1" s="1"/>
  <c r="U35" i="9"/>
  <c r="U4" i="1" s="1"/>
  <c r="T35" i="9"/>
  <c r="T4" i="1" s="1"/>
  <c r="S35" i="9"/>
  <c r="S4" i="1" s="1"/>
  <c r="R35" i="9"/>
  <c r="R4" i="1" s="1"/>
  <c r="Q35" i="9"/>
  <c r="Q4" i="1" s="1"/>
  <c r="O35" i="9"/>
  <c r="O4" i="1" s="1"/>
  <c r="N35" i="9"/>
  <c r="N4" i="1" s="1"/>
  <c r="L35" i="9"/>
  <c r="L4" i="1" s="1"/>
  <c r="K35" i="9"/>
  <c r="I35" i="9"/>
  <c r="H35" i="9"/>
  <c r="H4" i="1" s="1"/>
  <c r="F35" i="9"/>
  <c r="F4" i="1" s="1"/>
  <c r="E35" i="9"/>
  <c r="D35" i="9"/>
  <c r="D4" i="1" s="1"/>
  <c r="C35" i="9"/>
  <c r="C4" i="1" s="1"/>
  <c r="B35" i="9"/>
  <c r="B4" i="1" s="1"/>
  <c r="Y24" i="9"/>
  <c r="Y22" i="9"/>
  <c r="Y21" i="9"/>
  <c r="Y20" i="9"/>
  <c r="Y19" i="9"/>
  <c r="Y18" i="9"/>
  <c r="Y15" i="9"/>
  <c r="Y12" i="9"/>
  <c r="Y10" i="9"/>
  <c r="U30" i="8"/>
  <c r="U14" i="1" s="1"/>
  <c r="T30" i="8"/>
  <c r="T14" i="1" s="1"/>
  <c r="S30" i="8"/>
  <c r="S14" i="1" s="1"/>
  <c r="R30" i="8"/>
  <c r="R14" i="1" s="1"/>
  <c r="Q30" i="8"/>
  <c r="Q14" i="1" s="1"/>
  <c r="O30" i="8"/>
  <c r="O14" i="1" s="1"/>
  <c r="N30" i="8"/>
  <c r="N14" i="1" s="1"/>
  <c r="L30" i="8"/>
  <c r="L14" i="1" s="1"/>
  <c r="K30" i="8"/>
  <c r="I30" i="8"/>
  <c r="I14" i="1" s="1"/>
  <c r="H30" i="8"/>
  <c r="H14" i="1" s="1"/>
  <c r="F30" i="8"/>
  <c r="F14" i="1" s="1"/>
  <c r="E30" i="8"/>
  <c r="D30" i="8"/>
  <c r="D14" i="1" s="1"/>
  <c r="C30" i="8"/>
  <c r="C14" i="1" s="1"/>
  <c r="B30" i="8"/>
  <c r="B14" i="1" s="1"/>
  <c r="Y17" i="8"/>
  <c r="Y16" i="8"/>
  <c r="Y10" i="8"/>
  <c r="Y9" i="8"/>
  <c r="Y8" i="8"/>
  <c r="Y6" i="8"/>
  <c r="Y5" i="8"/>
  <c r="Y4" i="8"/>
  <c r="K15" i="1"/>
  <c r="L15" i="1"/>
  <c r="H15" i="1"/>
  <c r="F15" i="1"/>
  <c r="D15" i="1"/>
  <c r="C15" i="1"/>
  <c r="B15" i="1"/>
  <c r="Y23" i="7"/>
  <c r="Y22" i="7"/>
  <c r="Y21" i="7"/>
  <c r="Y20" i="7"/>
  <c r="Y19" i="7"/>
  <c r="Y16" i="7"/>
  <c r="Y14" i="7"/>
  <c r="Y13" i="7"/>
  <c r="Y12" i="7"/>
  <c r="Y11" i="7"/>
  <c r="Y9" i="7"/>
  <c r="Y8" i="7"/>
  <c r="Y7" i="7"/>
  <c r="U31" i="6"/>
  <c r="U7" i="1" s="1"/>
  <c r="T31" i="6"/>
  <c r="T7" i="1" s="1"/>
  <c r="S31" i="6"/>
  <c r="S7" i="1" s="1"/>
  <c r="R31" i="6"/>
  <c r="R7" i="1" s="1"/>
  <c r="Q31" i="6"/>
  <c r="Q7" i="1" s="1"/>
  <c r="P31" i="6"/>
  <c r="P7" i="1" s="1"/>
  <c r="O31" i="6"/>
  <c r="O7" i="1" s="1"/>
  <c r="N31" i="6"/>
  <c r="N7" i="1" s="1"/>
  <c r="L31" i="6"/>
  <c r="L7" i="1" s="1"/>
  <c r="K31" i="6"/>
  <c r="I31" i="6"/>
  <c r="H31" i="6"/>
  <c r="H7" i="1" s="1"/>
  <c r="F31" i="6"/>
  <c r="F7" i="1" s="1"/>
  <c r="E31" i="6"/>
  <c r="D31" i="6"/>
  <c r="D7" i="1" s="1"/>
  <c r="C31" i="6"/>
  <c r="C7" i="1" s="1"/>
  <c r="B31" i="6"/>
  <c r="B7" i="1" s="1"/>
  <c r="U33" i="4"/>
  <c r="U9" i="1" s="1"/>
  <c r="T33" i="4"/>
  <c r="T9" i="1" s="1"/>
  <c r="S33" i="4"/>
  <c r="S9" i="1" s="1"/>
  <c r="R33" i="4"/>
  <c r="R9" i="1" s="1"/>
  <c r="Q33" i="4"/>
  <c r="Q9" i="1" s="1"/>
  <c r="O33" i="4"/>
  <c r="O9" i="1" s="1"/>
  <c r="N33" i="4"/>
  <c r="N9" i="1" s="1"/>
  <c r="L33" i="4"/>
  <c r="L9" i="1" s="1"/>
  <c r="K33" i="4"/>
  <c r="I33" i="4"/>
  <c r="H33" i="4"/>
  <c r="H9" i="1" s="1"/>
  <c r="F33" i="4"/>
  <c r="F9" i="1" s="1"/>
  <c r="E33" i="4"/>
  <c r="D33" i="4"/>
  <c r="D9" i="1" s="1"/>
  <c r="C33" i="4"/>
  <c r="C9" i="1" s="1"/>
  <c r="B33" i="4"/>
  <c r="B9" i="1" s="1"/>
  <c r="Y22" i="4"/>
  <c r="Y21" i="4"/>
  <c r="Y19" i="4"/>
  <c r="Y18" i="4"/>
  <c r="Y17" i="4"/>
  <c r="Y15" i="4"/>
  <c r="Y14" i="4"/>
  <c r="Y13" i="4"/>
  <c r="Y12" i="4"/>
  <c r="Y11" i="4"/>
  <c r="Y9" i="4"/>
  <c r="Y8" i="4"/>
  <c r="U32" i="5"/>
  <c r="U10" i="1" s="1"/>
  <c r="T32" i="5"/>
  <c r="T10" i="1" s="1"/>
  <c r="S32" i="5"/>
  <c r="S10" i="1" s="1"/>
  <c r="R32" i="5"/>
  <c r="R10" i="1" s="1"/>
  <c r="Q32" i="5"/>
  <c r="Q10" i="1" s="1"/>
  <c r="O32" i="5"/>
  <c r="O10" i="1" s="1"/>
  <c r="N32" i="5"/>
  <c r="N10" i="1" s="1"/>
  <c r="L32" i="5"/>
  <c r="L10" i="1" s="1"/>
  <c r="K32" i="5"/>
  <c r="I32" i="5"/>
  <c r="I10" i="1" s="1"/>
  <c r="H32" i="5"/>
  <c r="H10" i="1" s="1"/>
  <c r="F32" i="5"/>
  <c r="F10" i="1" s="1"/>
  <c r="E32" i="5"/>
  <c r="D32" i="5"/>
  <c r="D10" i="1" s="1"/>
  <c r="C32" i="5"/>
  <c r="C10" i="1" s="1"/>
  <c r="B32" i="5"/>
  <c r="B10" i="1" s="1"/>
  <c r="Y22" i="5"/>
  <c r="Y21" i="5"/>
  <c r="Y20" i="5"/>
  <c r="Y18" i="5"/>
  <c r="Y17" i="5"/>
  <c r="Y16" i="5"/>
  <c r="Y14" i="5"/>
  <c r="Y13" i="5"/>
  <c r="Y11" i="5"/>
  <c r="Y10" i="5"/>
  <c r="Y9" i="5"/>
  <c r="Y8" i="5"/>
  <c r="U25" i="3"/>
  <c r="T25" i="3"/>
  <c r="T12" i="1" s="1"/>
  <c r="S25" i="3"/>
  <c r="S12" i="1" s="1"/>
  <c r="R25" i="3"/>
  <c r="R12" i="1" s="1"/>
  <c r="Q25" i="3"/>
  <c r="Q12" i="1" s="1"/>
  <c r="O25" i="3"/>
  <c r="O12" i="1" s="1"/>
  <c r="N25" i="3"/>
  <c r="N12" i="1" s="1"/>
  <c r="L25" i="3"/>
  <c r="L12" i="1" s="1"/>
  <c r="K25" i="3"/>
  <c r="K12" i="1" s="1"/>
  <c r="I25" i="3"/>
  <c r="I12" i="1" s="1"/>
  <c r="H25" i="3"/>
  <c r="H12" i="1" s="1"/>
  <c r="F25" i="3"/>
  <c r="F12" i="1" s="1"/>
  <c r="E25" i="3"/>
  <c r="E12" i="1" s="1"/>
  <c r="D25" i="3"/>
  <c r="D12" i="1" s="1"/>
  <c r="C25" i="3"/>
  <c r="C12" i="1" s="1"/>
  <c r="B25" i="3"/>
  <c r="B12" i="1" s="1"/>
  <c r="P24" i="3"/>
  <c r="Y21" i="3"/>
  <c r="Y20" i="3"/>
  <c r="Y19" i="3"/>
  <c r="Y18" i="3"/>
  <c r="Y17" i="3"/>
  <c r="Y16" i="3"/>
  <c r="Y15" i="3"/>
  <c r="Y14" i="3"/>
  <c r="Y13" i="3"/>
  <c r="Y12" i="3"/>
  <c r="Y11" i="3"/>
  <c r="Y10" i="3"/>
  <c r="Y8" i="3"/>
  <c r="Y7" i="3"/>
  <c r="U30" i="2"/>
  <c r="U5" i="1" s="1"/>
  <c r="T30" i="2"/>
  <c r="T5" i="1" s="1"/>
  <c r="S30" i="2"/>
  <c r="S5" i="1" s="1"/>
  <c r="R30" i="2"/>
  <c r="R5" i="1" s="1"/>
  <c r="Q30" i="2"/>
  <c r="Q5" i="1" s="1"/>
  <c r="O30" i="2"/>
  <c r="O5" i="1" s="1"/>
  <c r="N30" i="2"/>
  <c r="N5" i="1" s="1"/>
  <c r="L30" i="2"/>
  <c r="L5" i="1" s="1"/>
  <c r="K30" i="2"/>
  <c r="K5" i="1" s="1"/>
  <c r="I30" i="2"/>
  <c r="I5" i="1" s="1"/>
  <c r="H30" i="2"/>
  <c r="H5" i="1" s="1"/>
  <c r="F30" i="2"/>
  <c r="F5" i="1" s="1"/>
  <c r="E30" i="2"/>
  <c r="E5" i="1" s="1"/>
  <c r="D30" i="2"/>
  <c r="D5" i="1" s="1"/>
  <c r="B30" i="2"/>
  <c r="B5" i="1" s="1"/>
  <c r="P29" i="2"/>
  <c r="V29" i="2" s="1"/>
  <c r="X29" i="2" s="1"/>
  <c r="Y29" i="2" s="1"/>
  <c r="V27" i="2"/>
  <c r="X27" i="2" s="1"/>
  <c r="Y27" i="2" s="1"/>
  <c r="V22" i="2"/>
  <c r="X22" i="2" s="1"/>
  <c r="Y22" i="2" s="1"/>
  <c r="V21" i="2"/>
  <c r="X21" i="2" s="1"/>
  <c r="Y21" i="2" s="1"/>
  <c r="V20" i="2"/>
  <c r="X20" i="2" s="1"/>
  <c r="Y20" i="2" s="1"/>
  <c r="V19" i="2"/>
  <c r="X19" i="2" s="1"/>
  <c r="Y19" i="2" s="1"/>
  <c r="V18" i="2"/>
  <c r="X18" i="2" s="1"/>
  <c r="Y18" i="2" s="1"/>
  <c r="V17" i="2"/>
  <c r="X17" i="2" s="1"/>
  <c r="Y17" i="2" s="1"/>
  <c r="V16" i="2"/>
  <c r="X16" i="2" s="1"/>
  <c r="Y16" i="2" s="1"/>
  <c r="V15" i="2"/>
  <c r="X15" i="2" s="1"/>
  <c r="Y15" i="2" s="1"/>
  <c r="P14" i="2"/>
  <c r="V14" i="2" s="1"/>
  <c r="X14" i="2" s="1"/>
  <c r="Y14" i="2" s="1"/>
  <c r="Y10" i="2"/>
  <c r="Y9" i="2"/>
  <c r="Y7" i="2"/>
  <c r="Y6" i="2"/>
  <c r="D20" i="1" l="1"/>
  <c r="M5" i="1"/>
  <c r="Y26" i="12"/>
  <c r="Y18" i="1" s="1"/>
  <c r="X18" i="1"/>
  <c r="S20" i="1"/>
  <c r="R20" i="1"/>
  <c r="Q20" i="1"/>
  <c r="N20" i="1"/>
  <c r="H20" i="1"/>
  <c r="G30" i="8"/>
  <c r="G14" i="1" s="1"/>
  <c r="Y5" i="6"/>
  <c r="X31" i="6"/>
  <c r="Y31" i="6" s="1"/>
  <c r="V32" i="5"/>
  <c r="Y4" i="5"/>
  <c r="X32" i="5"/>
  <c r="Y5" i="10"/>
  <c r="X34" i="10"/>
  <c r="M25" i="3"/>
  <c r="M12" i="1" s="1"/>
  <c r="X22" i="11"/>
  <c r="X13" i="1" s="1"/>
  <c r="V22" i="11"/>
  <c r="V13" i="1" s="1"/>
  <c r="V25" i="3"/>
  <c r="V12" i="1" s="1"/>
  <c r="V29" i="7"/>
  <c r="P29" i="7"/>
  <c r="P15" i="1" s="1"/>
  <c r="V30" i="2"/>
  <c r="M30" i="2"/>
  <c r="V33" i="4"/>
  <c r="P33" i="4"/>
  <c r="P9" i="1" s="1"/>
  <c r="V35" i="9"/>
  <c r="P25" i="3"/>
  <c r="P12" i="1" s="1"/>
  <c r="P30" i="2"/>
  <c r="P5" i="1" s="1"/>
  <c r="G31" i="6"/>
  <c r="G7" i="1" s="1"/>
  <c r="P30" i="8"/>
  <c r="P14" i="1" s="1"/>
  <c r="P35" i="9"/>
  <c r="P4" i="1" s="1"/>
  <c r="V30" i="8"/>
  <c r="P32" i="5"/>
  <c r="K9" i="1"/>
  <c r="M9" i="1" s="1"/>
  <c r="M33" i="4"/>
  <c r="K4" i="1"/>
  <c r="M4" i="1" s="1"/>
  <c r="M35" i="9"/>
  <c r="K7" i="1"/>
  <c r="M7" i="1" s="1"/>
  <c r="M31" i="6"/>
  <c r="K10" i="1"/>
  <c r="M10" i="1" s="1"/>
  <c r="M32" i="5"/>
  <c r="J31" i="6"/>
  <c r="J7" i="1" s="1"/>
  <c r="K14" i="1"/>
  <c r="M14" i="1" s="1"/>
  <c r="M30" i="8"/>
  <c r="M15" i="1"/>
  <c r="G30" i="2"/>
  <c r="G5" i="1" s="1"/>
  <c r="G32" i="5"/>
  <c r="G10" i="1" s="1"/>
  <c r="E7" i="1"/>
  <c r="I7" i="1"/>
  <c r="J30" i="2"/>
  <c r="J5" i="1" s="1"/>
  <c r="E10" i="1"/>
  <c r="J32" i="5"/>
  <c r="J10" i="1" s="1"/>
  <c r="J33" i="4"/>
  <c r="J9" i="1" s="1"/>
  <c r="G33" i="4"/>
  <c r="G9" i="1" s="1"/>
  <c r="E9" i="1"/>
  <c r="I9" i="1"/>
  <c r="J29" i="7"/>
  <c r="J15" i="1" s="1"/>
  <c r="G29" i="7"/>
  <c r="G15" i="1" s="1"/>
  <c r="E15" i="1"/>
  <c r="I15" i="1"/>
  <c r="E14" i="1"/>
  <c r="J35" i="9"/>
  <c r="J4" i="1" s="1"/>
  <c r="G35" i="9"/>
  <c r="G4" i="1" s="1"/>
  <c r="E4" i="1"/>
  <c r="I4" i="1"/>
  <c r="T20" i="1"/>
  <c r="J30" i="8"/>
  <c r="J14" i="1" s="1"/>
  <c r="F20" i="1"/>
  <c r="L20" i="1"/>
  <c r="J25" i="3"/>
  <c r="J12" i="1" s="1"/>
  <c r="G25" i="3"/>
  <c r="G12" i="1" s="1"/>
  <c r="E20" i="1" l="1"/>
  <c r="G20" i="1" s="1"/>
  <c r="U20" i="1"/>
  <c r="V5" i="1"/>
  <c r="Y34" i="10"/>
  <c r="Y8" i="1" s="1"/>
  <c r="X8" i="1"/>
  <c r="Y32" i="5"/>
  <c r="Y22" i="11"/>
  <c r="Y13" i="1" s="1"/>
  <c r="Y9" i="3"/>
  <c r="X25" i="3"/>
  <c r="X12" i="1" s="1"/>
  <c r="Y10" i="7"/>
  <c r="X29" i="7"/>
  <c r="Y29" i="7" s="1"/>
  <c r="Y8" i="2"/>
  <c r="X30" i="2"/>
  <c r="Y10" i="4"/>
  <c r="X33" i="4"/>
  <c r="Y33" i="4" s="1"/>
  <c r="Y11" i="9"/>
  <c r="X35" i="9"/>
  <c r="Y35" i="9" s="1"/>
  <c r="O20" i="1"/>
  <c r="P10" i="1"/>
  <c r="P20" i="1" s="1"/>
  <c r="W10" i="1"/>
  <c r="Y7" i="8"/>
  <c r="X30" i="8"/>
  <c r="Y30" i="8" s="1"/>
  <c r="V7" i="1"/>
  <c r="K20" i="1"/>
  <c r="M20" i="1" s="1"/>
  <c r="W7" i="1"/>
  <c r="W9" i="1"/>
  <c r="W14" i="1"/>
  <c r="W15" i="1"/>
  <c r="V15" i="1"/>
  <c r="V14" i="1"/>
  <c r="V9" i="1"/>
  <c r="W4" i="1"/>
  <c r="V4" i="1"/>
  <c r="I20" i="1"/>
  <c r="J20" i="1" s="1"/>
  <c r="Y30" i="2" l="1"/>
  <c r="Y5" i="1" s="1"/>
  <c r="X5" i="1"/>
  <c r="Y25" i="3"/>
  <c r="Y12" i="1" s="1"/>
  <c r="V10" i="1"/>
  <c r="X10" i="1" s="1"/>
  <c r="Y10" i="1" s="1"/>
  <c r="V20" i="1"/>
  <c r="W20" i="1"/>
  <c r="X7" i="1"/>
  <c r="Y7" i="1" s="1"/>
  <c r="X15" i="1"/>
  <c r="Y15" i="1" s="1"/>
  <c r="X14" i="1"/>
  <c r="Y14" i="1" s="1"/>
  <c r="X9" i="1"/>
  <c r="Y9" i="1" s="1"/>
  <c r="X4" i="1"/>
  <c r="Y4" i="1" s="1"/>
  <c r="X20" i="1" l="1"/>
  <c r="Y20" i="1" s="1"/>
</calcChain>
</file>

<file path=xl/sharedStrings.xml><?xml version="1.0" encoding="utf-8"?>
<sst xmlns="http://schemas.openxmlformats.org/spreadsheetml/2006/main" count="847" uniqueCount="96">
  <si>
    <t>2 Pt</t>
  </si>
  <si>
    <t>3 pt</t>
  </si>
  <si>
    <t xml:space="preserve">   Rebounds</t>
  </si>
  <si>
    <t>Player</t>
  </si>
  <si>
    <t>G</t>
  </si>
  <si>
    <t>PPG</t>
  </si>
  <si>
    <t>Points</t>
  </si>
  <si>
    <t>FGM</t>
  </si>
  <si>
    <t>FGA</t>
  </si>
  <si>
    <t>2FG%</t>
  </si>
  <si>
    <t>3FG%</t>
  </si>
  <si>
    <t>FTM</t>
  </si>
  <si>
    <t>FTA</t>
  </si>
  <si>
    <t>FT%</t>
  </si>
  <si>
    <t>Off</t>
  </si>
  <si>
    <t>Def</t>
  </si>
  <si>
    <t>Reb</t>
  </si>
  <si>
    <t>Ast</t>
  </si>
  <si>
    <t>Blk</t>
  </si>
  <si>
    <t>Stl</t>
  </si>
  <si>
    <t>TO</t>
  </si>
  <si>
    <t>Chrg</t>
  </si>
  <si>
    <t>Totals</t>
  </si>
  <si>
    <t>Rebounds</t>
  </si>
  <si>
    <t>Opponnent</t>
  </si>
  <si>
    <t>2FGM</t>
  </si>
  <si>
    <t>2FGA</t>
  </si>
  <si>
    <t>3FGM</t>
  </si>
  <si>
    <t>3FGA</t>
  </si>
  <si>
    <t>Tkn</t>
  </si>
  <si>
    <t>Schedule</t>
  </si>
  <si>
    <t>New</t>
  </si>
  <si>
    <t>Opp</t>
  </si>
  <si>
    <t>No.</t>
  </si>
  <si>
    <t>Plus</t>
  </si>
  <si>
    <t>Minus</t>
  </si>
  <si>
    <t>Total</t>
  </si>
  <si>
    <t>Efficiency</t>
  </si>
  <si>
    <t>%</t>
  </si>
  <si>
    <t>Chg.</t>
  </si>
  <si>
    <t>Average</t>
  </si>
  <si>
    <t>South Kent</t>
  </si>
  <si>
    <t>Hoosac</t>
  </si>
  <si>
    <t>Newman Stats Prep Team 2025-26</t>
  </si>
  <si>
    <t># 3 Philipe Ndong</t>
  </si>
  <si>
    <t xml:space="preserve">#10 </t>
  </si>
  <si>
    <t>#11 Duke Clement</t>
  </si>
  <si>
    <t># 14 Brandon Mathey</t>
  </si>
  <si>
    <t># 14 Brendon Mathey</t>
  </si>
  <si>
    <t># 15 Trey Grant</t>
  </si>
  <si>
    <t># 23 Chris Taylor</t>
  </si>
  <si>
    <t># 24 Jack Donohue</t>
  </si>
  <si>
    <t># 25 William Meribe</t>
  </si>
  <si>
    <t>#25 William Meribe</t>
  </si>
  <si>
    <t># 55 Ryan Metzger</t>
  </si>
  <si>
    <t>#10 Rickey Aberlard</t>
  </si>
  <si>
    <t>#31 Monte Douglas</t>
  </si>
  <si>
    <t>MacDuffie</t>
  </si>
  <si>
    <t># 4 Xavier Sanchez</t>
  </si>
  <si>
    <t>#4 Xavier Sanchez</t>
  </si>
  <si>
    <t>#31 Zac Ahichtein</t>
  </si>
  <si>
    <t>#31 Zac Agichtein</t>
  </si>
  <si>
    <t>MacDuffue</t>
  </si>
  <si>
    <t>Springfield Commonwealth</t>
  </si>
  <si>
    <t>Putnam Science</t>
  </si>
  <si>
    <t>Putnam Science 'B'</t>
  </si>
  <si>
    <t>#24 Jack Donohue</t>
  </si>
  <si>
    <t>#3 Ryan Metzger</t>
  </si>
  <si>
    <t>Green Farms Academy</t>
  </si>
  <si>
    <t>BB&amp;N (MA)</t>
  </si>
  <si>
    <t>Rivers School</t>
  </si>
  <si>
    <t>IMGA OG Select</t>
  </si>
  <si>
    <t>Deerfield Academy</t>
  </si>
  <si>
    <t>Thayer Academy</t>
  </si>
  <si>
    <t>St Marks</t>
  </si>
  <si>
    <t>#13 Kabir Narasimhan</t>
  </si>
  <si>
    <t>Hoosac School</t>
  </si>
  <si>
    <t>Navy Prep</t>
  </si>
  <si>
    <t>#2 Luka Koqu</t>
  </si>
  <si>
    <t>SOUTH KENT</t>
  </si>
  <si>
    <t># 2 Luka Koqu</t>
  </si>
  <si>
    <t>Redemption Christian</t>
  </si>
  <si>
    <t>Concord Academy</t>
  </si>
  <si>
    <t>Darrow</t>
  </si>
  <si>
    <t>St Thomas More</t>
  </si>
  <si>
    <t>Redepmtion Christian</t>
  </si>
  <si>
    <t>Brewster</t>
  </si>
  <si>
    <t>IMGA OG Select (ot)</t>
  </si>
  <si>
    <t># 0 Dario Gonzalez</t>
  </si>
  <si>
    <t xml:space="preserve">Total </t>
  </si>
  <si>
    <t>Pomfret</t>
  </si>
  <si>
    <t>Ponfret</t>
  </si>
  <si>
    <t>Putnam</t>
  </si>
  <si>
    <t>#0 Dario Gonzalez</t>
  </si>
  <si>
    <t>no stats</t>
  </si>
  <si>
    <t>Record:  won 21loss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</si>
</sst>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"/>
  </numFmts>
  <fonts count="6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0"/>
      <color rgb="FF000000"/>
      <name val="Geneva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6">
    <xf numFmtId="0" fontId="0" fillId="0" borderId="0" xfId="0"/>
    <xf numFmtId="0" fontId="0" fillId="0" borderId="0" xfId="0" applyAlignment="1">
      <alignment horizontal="left"/>
    </xf>
    <xf numFmtId="9" fontId="0" fillId="0" borderId="0" xfId="1" applyFont="1" applyAlignment="1">
      <alignment horizontal="left"/>
    </xf>
    <xf numFmtId="164" fontId="0" fillId="0" borderId="0" xfId="1" applyNumberFormat="1" applyFont="1" applyAlignment="1">
      <alignment horizontal="left"/>
    </xf>
    <xf numFmtId="0" fontId="0" fillId="0" borderId="1" xfId="0" applyBorder="1" applyAlignment="1">
      <alignment horizontal="left"/>
    </xf>
    <xf numFmtId="164" fontId="0" fillId="0" borderId="0" xfId="0" applyNumberFormat="1" applyAlignment="1">
      <alignment horizontal="left"/>
    </xf>
    <xf numFmtId="0" fontId="0" fillId="0" borderId="1" xfId="0" applyBorder="1"/>
    <xf numFmtId="0" fontId="2" fillId="0" borderId="0" xfId="0" applyFont="1" applyAlignment="1">
      <alignment horizontal="left"/>
    </xf>
    <xf numFmtId="165" fontId="0" fillId="0" borderId="0" xfId="0" applyNumberFormat="1" applyAlignment="1">
      <alignment horizontal="left"/>
    </xf>
    <xf numFmtId="165" fontId="0" fillId="0" borderId="0" xfId="1" applyNumberFormat="1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left"/>
    </xf>
    <xf numFmtId="0" fontId="2" fillId="0" borderId="0" xfId="0" applyFont="1"/>
    <xf numFmtId="9" fontId="0" fillId="0" borderId="1" xfId="1" applyFont="1" applyBorder="1" applyAlignment="1">
      <alignment horizontal="left"/>
    </xf>
    <xf numFmtId="9" fontId="0" fillId="0" borderId="0" xfId="1" applyFont="1"/>
    <xf numFmtId="2" fontId="0" fillId="0" borderId="0" xfId="0" applyNumberFormat="1" applyAlignment="1">
      <alignment horizontal="left"/>
    </xf>
    <xf numFmtId="9" fontId="2" fillId="0" borderId="0" xfId="0" applyNumberFormat="1" applyFont="1" applyAlignment="1">
      <alignment horizontal="left"/>
    </xf>
    <xf numFmtId="0" fontId="4" fillId="0" borderId="0" xfId="0" applyFont="1" applyAlignment="1">
      <alignment horizontal="left"/>
    </xf>
    <xf numFmtId="165" fontId="5" fillId="0" borderId="0" xfId="0" applyNumberFormat="1" applyFont="1" applyAlignment="1">
      <alignment horizontal="left"/>
    </xf>
    <xf numFmtId="0" fontId="0" fillId="0" borderId="0" xfId="0" applyAlignment="1">
      <alignment horizontal="left" vertical="top"/>
    </xf>
    <xf numFmtId="0" fontId="0" fillId="0" borderId="1" xfId="0" applyBorder="1" applyAlignment="1">
      <alignment horizontal="left" vertical="top"/>
    </xf>
    <xf numFmtId="0" fontId="4" fillId="0" borderId="0" xfId="0" applyFont="1"/>
    <xf numFmtId="164" fontId="2" fillId="0" borderId="0" xfId="0" applyNumberFormat="1" applyFont="1" applyAlignment="1">
      <alignment horizontal="left"/>
    </xf>
    <xf numFmtId="0" fontId="2" fillId="0" borderId="1" xfId="0" applyFont="1" applyBorder="1"/>
    <xf numFmtId="0" fontId="2" fillId="0" borderId="1" xfId="0" applyFont="1" applyBorder="1" applyAlignment="1">
      <alignment horizontal="left"/>
    </xf>
    <xf numFmtId="9" fontId="2" fillId="0" borderId="1" xfId="0" applyNumberFormat="1" applyFont="1" applyBorder="1" applyAlignment="1">
      <alignment horizontal="left"/>
    </xf>
    <xf numFmtId="9" fontId="0" fillId="0" borderId="0" xfId="1" applyFont="1" applyBorder="1" applyAlignment="1">
      <alignment horizontal="left"/>
    </xf>
    <xf numFmtId="0" fontId="3" fillId="0" borderId="1" xfId="0" applyFont="1" applyBorder="1"/>
    <xf numFmtId="164" fontId="0" fillId="0" borderId="0" xfId="1" applyNumberFormat="1" applyFont="1" applyAlignment="1">
      <alignment horizontal="left" vertical="top"/>
    </xf>
    <xf numFmtId="164" fontId="0" fillId="0" borderId="1" xfId="1" applyNumberFormat="1" applyFont="1" applyBorder="1" applyAlignment="1">
      <alignment horizontal="left" vertical="top"/>
    </xf>
    <xf numFmtId="1" fontId="0" fillId="0" borderId="0" xfId="1" applyNumberFormat="1" applyFont="1" applyAlignment="1">
      <alignment horizontal="left"/>
    </xf>
    <xf numFmtId="1" fontId="0" fillId="0" borderId="0" xfId="0" applyNumberFormat="1" applyAlignment="1">
      <alignment horizontal="left"/>
    </xf>
    <xf numFmtId="164" fontId="4" fillId="0" borderId="0" xfId="0" applyNumberFormat="1" applyFont="1" applyAlignment="1">
      <alignment horizontal="left" vertical="top"/>
    </xf>
    <xf numFmtId="1" fontId="0" fillId="0" borderId="1" xfId="1" applyNumberFormat="1" applyFont="1" applyBorder="1" applyAlignment="1">
      <alignment horizontal="left"/>
    </xf>
    <xf numFmtId="165" fontId="0" fillId="0" borderId="1" xfId="1" applyNumberFormat="1" applyFont="1" applyBorder="1" applyAlignment="1">
      <alignment horizontal="left"/>
    </xf>
    <xf numFmtId="0" fontId="3" fillId="0" borderId="1" xfId="0" applyFont="1" applyBorder="1" applyAlignment="1">
      <alignment horizontal="left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DD7104-582B-594B-B328-CE58CBE945F9}">
  <dimension ref="A1:Y56"/>
  <sheetViews>
    <sheetView tabSelected="1" workbookViewId="0">
      <selection activeCell="G7" sqref="G7"/>
    </sheetView>
  </sheetViews>
  <sheetFormatPr baseColWidth="10" defaultRowHeight="16" x14ac:dyDescent="0.2"/>
  <cols>
    <col min="1" max="1" width="23.5" customWidth="1"/>
    <col min="2" max="2" width="6" bestFit="1" customWidth="1"/>
    <col min="3" max="3" width="5.6640625" style="1" customWidth="1"/>
    <col min="4" max="4" width="6.1640625" style="1" bestFit="1" customWidth="1"/>
    <col min="5" max="5" width="5.1640625" bestFit="1" customWidth="1"/>
    <col min="6" max="6" width="4.6640625" bestFit="1" customWidth="1"/>
    <col min="7" max="7" width="7" style="14" customWidth="1"/>
    <col min="8" max="8" width="5.1640625" bestFit="1" customWidth="1"/>
    <col min="9" max="9" width="4.6640625" bestFit="1" customWidth="1"/>
    <col min="10" max="10" width="7.5" style="14" bestFit="1" customWidth="1"/>
    <col min="11" max="11" width="4.83203125" bestFit="1" customWidth="1"/>
    <col min="12" max="12" width="4.33203125" bestFit="1" customWidth="1"/>
    <col min="13" max="13" width="7.5" style="14" bestFit="1" customWidth="1"/>
    <col min="14" max="14" width="5" customWidth="1"/>
    <col min="15" max="15" width="4" bestFit="1" customWidth="1"/>
    <col min="16" max="16" width="4.33203125" bestFit="1" customWidth="1"/>
    <col min="17" max="17" width="3.83203125" bestFit="1" customWidth="1"/>
    <col min="18" max="18" width="3.6640625" bestFit="1" customWidth="1"/>
    <col min="19" max="20" width="4.1640625" bestFit="1" customWidth="1"/>
    <col min="21" max="21" width="4.6640625" bestFit="1" customWidth="1"/>
    <col min="22" max="22" width="5.83203125" style="1" customWidth="1"/>
    <col min="23" max="23" width="6.1640625" style="1" bestFit="1" customWidth="1"/>
    <col min="24" max="24" width="5.33203125" style="1" bestFit="1" customWidth="1"/>
    <col min="25" max="25" width="9" style="2" bestFit="1" customWidth="1"/>
  </cols>
  <sheetData>
    <row r="1" spans="1:25" x14ac:dyDescent="0.2">
      <c r="A1" s="1" t="s">
        <v>43</v>
      </c>
      <c r="B1" s="1"/>
      <c r="E1" s="1" t="s">
        <v>95</v>
      </c>
      <c r="F1" s="1"/>
      <c r="G1" s="2"/>
      <c r="H1" s="1"/>
      <c r="I1" s="1"/>
      <c r="J1" s="2"/>
      <c r="K1" s="1"/>
      <c r="L1" s="1"/>
      <c r="M1" s="2"/>
      <c r="N1" s="1"/>
      <c r="O1" s="1"/>
      <c r="P1" s="1"/>
      <c r="Q1" s="1"/>
      <c r="R1" s="1"/>
      <c r="S1" s="1"/>
      <c r="T1" s="1"/>
    </row>
    <row r="2" spans="1:25" x14ac:dyDescent="0.2">
      <c r="A2" s="1"/>
      <c r="B2" s="1"/>
      <c r="E2" s="1" t="s">
        <v>0</v>
      </c>
      <c r="F2" s="1" t="s">
        <v>0</v>
      </c>
      <c r="G2" s="2"/>
      <c r="H2" s="1" t="s">
        <v>1</v>
      </c>
      <c r="I2" s="1" t="s">
        <v>1</v>
      </c>
      <c r="J2" s="2"/>
      <c r="K2" s="1"/>
      <c r="L2" s="1"/>
      <c r="M2" s="2"/>
      <c r="N2" s="1" t="s">
        <v>2</v>
      </c>
      <c r="O2" s="1"/>
      <c r="P2" s="1"/>
      <c r="Q2" s="1"/>
      <c r="R2" s="1"/>
      <c r="S2" s="1"/>
      <c r="T2" s="1"/>
      <c r="U2" t="s">
        <v>39</v>
      </c>
      <c r="V2" s="1" t="s">
        <v>34</v>
      </c>
      <c r="W2" s="1" t="s">
        <v>35</v>
      </c>
      <c r="Y2" s="2" t="s">
        <v>37</v>
      </c>
    </row>
    <row r="3" spans="1:25" x14ac:dyDescent="0.2">
      <c r="A3" s="1" t="s">
        <v>3</v>
      </c>
      <c r="B3" s="1" t="s">
        <v>4</v>
      </c>
      <c r="C3" s="1" t="s">
        <v>5</v>
      </c>
      <c r="D3" s="1" t="s">
        <v>6</v>
      </c>
      <c r="E3" s="1" t="s">
        <v>7</v>
      </c>
      <c r="F3" s="1" t="s">
        <v>8</v>
      </c>
      <c r="G3" s="2" t="s">
        <v>9</v>
      </c>
      <c r="H3" s="1" t="s">
        <v>7</v>
      </c>
      <c r="I3" s="1" t="s">
        <v>8</v>
      </c>
      <c r="J3" s="2" t="s">
        <v>10</v>
      </c>
      <c r="K3" s="1" t="s">
        <v>11</v>
      </c>
      <c r="L3" s="1" t="s">
        <v>12</v>
      </c>
      <c r="M3" s="2" t="s">
        <v>13</v>
      </c>
      <c r="N3" s="1" t="s">
        <v>14</v>
      </c>
      <c r="O3" s="1" t="s">
        <v>15</v>
      </c>
      <c r="P3" s="1" t="s">
        <v>16</v>
      </c>
      <c r="Q3" s="1" t="s">
        <v>17</v>
      </c>
      <c r="R3" s="1" t="s">
        <v>18</v>
      </c>
      <c r="S3" s="1" t="s">
        <v>19</v>
      </c>
      <c r="T3" s="1" t="s">
        <v>20</v>
      </c>
      <c r="U3" s="1" t="s">
        <v>29</v>
      </c>
      <c r="V3" s="1" t="s">
        <v>33</v>
      </c>
      <c r="W3" s="1" t="s">
        <v>33</v>
      </c>
      <c r="X3" s="1" t="s">
        <v>36</v>
      </c>
      <c r="Y3" s="2" t="s">
        <v>38</v>
      </c>
    </row>
    <row r="4" spans="1:25" x14ac:dyDescent="0.2">
      <c r="A4" t="s">
        <v>44</v>
      </c>
      <c r="B4" s="1">
        <f>NDong!B35</f>
        <v>29</v>
      </c>
      <c r="C4" s="8">
        <f>NDong!C35</f>
        <v>13.275862068965518</v>
      </c>
      <c r="D4" s="1">
        <f>NDong!D35</f>
        <v>385</v>
      </c>
      <c r="E4" s="1">
        <f>NDong!E35</f>
        <v>67</v>
      </c>
      <c r="F4" s="1">
        <f>NDong!F35</f>
        <v>114</v>
      </c>
      <c r="G4" s="26">
        <f>NDong!G35</f>
        <v>0.58771929824561409</v>
      </c>
      <c r="H4" s="1">
        <f>NDong!H35</f>
        <v>66</v>
      </c>
      <c r="I4" s="1">
        <f>NDong!I35</f>
        <v>162</v>
      </c>
      <c r="J4" s="26">
        <f>NDong!J35</f>
        <v>0.40740740740740738</v>
      </c>
      <c r="K4" s="1">
        <f>NDong!K35</f>
        <v>50</v>
      </c>
      <c r="L4" s="1">
        <f>NDong!L35</f>
        <v>63</v>
      </c>
      <c r="M4" s="26">
        <f>K4/L4</f>
        <v>0.79365079365079361</v>
      </c>
      <c r="N4" s="1">
        <f>NDong!N35</f>
        <v>47</v>
      </c>
      <c r="O4" s="1">
        <f>NDong!O35</f>
        <v>167</v>
      </c>
      <c r="P4" s="1">
        <f>NDong!P35</f>
        <v>214</v>
      </c>
      <c r="Q4" s="1">
        <f>NDong!Q35</f>
        <v>84</v>
      </c>
      <c r="R4" s="1">
        <f>NDong!R35</f>
        <v>8</v>
      </c>
      <c r="S4" s="1">
        <f>NDong!S35</f>
        <v>21</v>
      </c>
      <c r="T4" s="1">
        <f>NDong!T35</f>
        <v>59</v>
      </c>
      <c r="U4" s="1">
        <f>NDong!U35</f>
        <v>1</v>
      </c>
      <c r="V4" s="1">
        <f>D4+E4+H4+K4+P4+Q4+R4+S4+U4</f>
        <v>896</v>
      </c>
      <c r="W4" s="1">
        <f>F4-E4+I4-H4+L4-K4+T4</f>
        <v>215</v>
      </c>
      <c r="X4" s="1">
        <f>V4-W4</f>
        <v>681</v>
      </c>
      <c r="Y4" s="26">
        <f>X4/V4</f>
        <v>0.7600446428571429</v>
      </c>
    </row>
    <row r="5" spans="1:25" x14ac:dyDescent="0.2">
      <c r="A5" s="1" t="s">
        <v>66</v>
      </c>
      <c r="B5" s="1">
        <f>Donahue!B30</f>
        <v>25</v>
      </c>
      <c r="C5" s="1">
        <f>Donahue!C30</f>
        <v>13.36</v>
      </c>
      <c r="D5" s="1">
        <f>Donahue!D30</f>
        <v>334</v>
      </c>
      <c r="E5" s="1">
        <f>Donahue!E30</f>
        <v>67</v>
      </c>
      <c r="F5" s="1">
        <f>Donahue!F30</f>
        <v>96</v>
      </c>
      <c r="G5" s="2">
        <f>Donahue!G30</f>
        <v>0.69791666666666663</v>
      </c>
      <c r="H5" s="1">
        <f>Donahue!H30</f>
        <v>56</v>
      </c>
      <c r="I5" s="1">
        <f>Donahue!I30</f>
        <v>160</v>
      </c>
      <c r="J5" s="2">
        <f>Donahue!J30</f>
        <v>0.35</v>
      </c>
      <c r="K5" s="1">
        <f>Donahue!K30</f>
        <v>33</v>
      </c>
      <c r="L5" s="1">
        <f>Donahue!L30</f>
        <v>48</v>
      </c>
      <c r="M5" s="2">
        <f>K5/L5</f>
        <v>0.6875</v>
      </c>
      <c r="N5" s="1">
        <f>Donahue!N30</f>
        <v>54</v>
      </c>
      <c r="O5" s="1">
        <f>Donahue!O30</f>
        <v>141</v>
      </c>
      <c r="P5" s="1">
        <f>Donahue!P30</f>
        <v>195</v>
      </c>
      <c r="Q5" s="1">
        <f>Donahue!Q30</f>
        <v>51</v>
      </c>
      <c r="R5" s="1">
        <f>Donahue!R30</f>
        <v>10</v>
      </c>
      <c r="S5" s="1">
        <f>Donahue!S30</f>
        <v>11</v>
      </c>
      <c r="T5" s="1">
        <f>Donahue!T30</f>
        <v>26</v>
      </c>
      <c r="U5" s="1">
        <f>Donahue!U30</f>
        <v>3</v>
      </c>
      <c r="V5" s="1">
        <f>Donahue!V30</f>
        <v>760</v>
      </c>
      <c r="W5" s="1">
        <f>Donahue!W30</f>
        <v>174</v>
      </c>
      <c r="X5" s="1">
        <f>Donahue!X30</f>
        <v>586</v>
      </c>
      <c r="Y5" s="2">
        <f>Donahue!Y30</f>
        <v>0.77105263157894732</v>
      </c>
    </row>
    <row r="6" spans="1:25" x14ac:dyDescent="0.2">
      <c r="A6" s="1" t="s">
        <v>75</v>
      </c>
      <c r="B6" s="1">
        <f>Kabir!B25</f>
        <v>17</v>
      </c>
      <c r="C6" s="8">
        <f>Kabir!C25</f>
        <v>15.823529411764707</v>
      </c>
      <c r="D6" s="1">
        <f>Kabir!D25</f>
        <v>269</v>
      </c>
      <c r="E6" s="1">
        <f>Kabir!E25</f>
        <v>8</v>
      </c>
      <c r="F6" s="1">
        <f>Kabir!F25</f>
        <v>12</v>
      </c>
      <c r="G6" s="1">
        <f>Kabir!G25</f>
        <v>0.66666666666666663</v>
      </c>
      <c r="H6" s="1">
        <f>Kabir!H25</f>
        <v>81</v>
      </c>
      <c r="I6" s="1">
        <f>Kabir!I25</f>
        <v>195</v>
      </c>
      <c r="J6" s="1">
        <f>Kabir!J25</f>
        <v>0.41538461538461541</v>
      </c>
      <c r="K6" s="1">
        <f>Kabir!K25</f>
        <v>10</v>
      </c>
      <c r="L6" s="1">
        <f>Kabir!L25</f>
        <v>12</v>
      </c>
      <c r="M6" s="2">
        <f>Kabir!M25</f>
        <v>0.83333333333333337</v>
      </c>
      <c r="N6" s="1">
        <f>Kabir!N25</f>
        <v>7</v>
      </c>
      <c r="O6" s="1">
        <f>Kabir!O25</f>
        <v>28</v>
      </c>
      <c r="P6" s="1">
        <f>Kabir!P25</f>
        <v>35</v>
      </c>
      <c r="Q6" s="1">
        <f>Kabir!Q25</f>
        <v>16</v>
      </c>
      <c r="R6" s="1">
        <f>Kabir!R25</f>
        <v>0</v>
      </c>
      <c r="S6" s="1">
        <f>Kabir!S25</f>
        <v>5</v>
      </c>
      <c r="T6" s="1">
        <f>Kabir!T25</f>
        <v>7</v>
      </c>
      <c r="U6" s="1">
        <f>Kabir!U25</f>
        <v>0</v>
      </c>
      <c r="V6" s="1">
        <f>Kabir!V25</f>
        <v>424</v>
      </c>
      <c r="W6" s="1">
        <f>Kabir!W25</f>
        <v>127</v>
      </c>
      <c r="X6" s="1">
        <f>Kabir!X25</f>
        <v>297</v>
      </c>
      <c r="Y6" s="26">
        <f>Kabir!Y25</f>
        <v>0.70047169811320753</v>
      </c>
    </row>
    <row r="7" spans="1:25" x14ac:dyDescent="0.2">
      <c r="A7" t="s">
        <v>48</v>
      </c>
      <c r="B7" s="1">
        <f>Mathey!B31</f>
        <v>25</v>
      </c>
      <c r="C7" s="8">
        <f>Mathey!C31</f>
        <v>10.28</v>
      </c>
      <c r="D7" s="1">
        <f>Mathey!D31</f>
        <v>257</v>
      </c>
      <c r="E7" s="1">
        <f>Mathey!E31</f>
        <v>30</v>
      </c>
      <c r="F7" s="1">
        <f>Mathey!F31</f>
        <v>55</v>
      </c>
      <c r="G7" s="2">
        <f>Mathey!G31</f>
        <v>0.54545454545454541</v>
      </c>
      <c r="H7" s="1">
        <f>Mathey!H31</f>
        <v>58</v>
      </c>
      <c r="I7" s="1">
        <f>Mathey!I31</f>
        <v>183</v>
      </c>
      <c r="J7" s="2">
        <f>Mathey!J31</f>
        <v>0.31693989071038253</v>
      </c>
      <c r="K7" s="1">
        <f>Mathey!K31</f>
        <v>23</v>
      </c>
      <c r="L7" s="1">
        <f>Mathey!L31</f>
        <v>46</v>
      </c>
      <c r="M7" s="2">
        <f>K7/L7</f>
        <v>0.5</v>
      </c>
      <c r="N7" s="1">
        <f>Mathey!N31</f>
        <v>30</v>
      </c>
      <c r="O7" s="1">
        <f>Mathey!O31</f>
        <v>110</v>
      </c>
      <c r="P7" s="1">
        <f>Mathey!P31</f>
        <v>140</v>
      </c>
      <c r="Q7" s="1">
        <f>Mathey!Q31</f>
        <v>64</v>
      </c>
      <c r="R7" s="1">
        <f>Mathey!R31</f>
        <v>14</v>
      </c>
      <c r="S7" s="1">
        <f>Mathey!S31</f>
        <v>21</v>
      </c>
      <c r="T7" s="1">
        <f>Mathey!T31</f>
        <v>35</v>
      </c>
      <c r="U7" s="1">
        <f>Mathey!U31</f>
        <v>0</v>
      </c>
      <c r="V7" s="1">
        <f>D7+E7+H7+K7+P7+Q7+R7+S7+U7</f>
        <v>607</v>
      </c>
      <c r="W7" s="1">
        <f>F7-E7+I7-H7+L7-K7+T7</f>
        <v>208</v>
      </c>
      <c r="X7" s="1">
        <f>V7-W7</f>
        <v>399</v>
      </c>
      <c r="Y7" s="2">
        <f>X7/V7</f>
        <v>0.65733113673805599</v>
      </c>
    </row>
    <row r="8" spans="1:25" x14ac:dyDescent="0.2">
      <c r="A8" s="1" t="s">
        <v>59</v>
      </c>
      <c r="B8" s="30">
        <f>Sanchez!B34</f>
        <v>28</v>
      </c>
      <c r="C8" s="9">
        <f>Sanchez!C34</f>
        <v>7.4285714285714288</v>
      </c>
      <c r="D8" s="30">
        <f>Sanchez!D34</f>
        <v>208</v>
      </c>
      <c r="E8" s="30">
        <f>Sanchez!E34</f>
        <v>56</v>
      </c>
      <c r="F8" s="30">
        <f>Sanchez!F34</f>
        <v>94</v>
      </c>
      <c r="G8" s="2">
        <f>Sanchez!G34</f>
        <v>0.5957446808510638</v>
      </c>
      <c r="H8" s="30">
        <f>Sanchez!H34</f>
        <v>22</v>
      </c>
      <c r="I8" s="30">
        <f>Sanchez!I34</f>
        <v>62</v>
      </c>
      <c r="J8" s="2">
        <f>H8/I8</f>
        <v>0.35483870967741937</v>
      </c>
      <c r="K8" s="30">
        <f>Sanchez!K34</f>
        <v>31</v>
      </c>
      <c r="L8" s="30">
        <f>Sanchez!L34</f>
        <v>39</v>
      </c>
      <c r="M8" s="2">
        <f>K8/L8</f>
        <v>0.79487179487179482</v>
      </c>
      <c r="N8" s="30">
        <f>Sanchez!N34</f>
        <v>23</v>
      </c>
      <c r="O8" s="30">
        <f>Sanchez!O34</f>
        <v>59</v>
      </c>
      <c r="P8" s="30">
        <f>Sanchez!P34</f>
        <v>82</v>
      </c>
      <c r="Q8" s="30">
        <f>Sanchez!Q34</f>
        <v>107</v>
      </c>
      <c r="R8" s="30">
        <f>Sanchez!R34</f>
        <v>1</v>
      </c>
      <c r="S8" s="30">
        <f>Sanchez!S34</f>
        <v>25</v>
      </c>
      <c r="T8" s="30">
        <f>Sanchez!T34</f>
        <v>49</v>
      </c>
      <c r="U8" s="30">
        <f>Sanchez!U34</f>
        <v>0</v>
      </c>
      <c r="V8" s="30">
        <f>Sanchez!V34</f>
        <v>532</v>
      </c>
      <c r="W8" s="30">
        <f>Sanchez!W34</f>
        <v>135</v>
      </c>
      <c r="X8" s="30">
        <f>Sanchez!X34</f>
        <v>397</v>
      </c>
      <c r="Y8" s="2">
        <f>Sanchez!Y34</f>
        <v>0.74624060150375937</v>
      </c>
    </row>
    <row r="9" spans="1:25" x14ac:dyDescent="0.2">
      <c r="A9" t="s">
        <v>49</v>
      </c>
      <c r="B9" s="1">
        <f>Grant!B33</f>
        <v>27</v>
      </c>
      <c r="C9" s="8">
        <f>Grant!C33</f>
        <v>6.7037037037037033</v>
      </c>
      <c r="D9" s="31">
        <f>Grant!D33</f>
        <v>181</v>
      </c>
      <c r="E9" s="1">
        <f>Grant!E33</f>
        <v>33</v>
      </c>
      <c r="F9" s="1">
        <f>Grant!F33</f>
        <v>89</v>
      </c>
      <c r="G9" s="2">
        <f>Grant!G33</f>
        <v>0.3707865168539326</v>
      </c>
      <c r="H9" s="1">
        <f>Grant!H33</f>
        <v>24</v>
      </c>
      <c r="I9" s="1">
        <f>Grant!I33</f>
        <v>75</v>
      </c>
      <c r="J9" s="2">
        <f>Grant!J33</f>
        <v>0.32</v>
      </c>
      <c r="K9" s="1">
        <f>Grant!K33</f>
        <v>43</v>
      </c>
      <c r="L9" s="1">
        <f>Grant!L33</f>
        <v>53</v>
      </c>
      <c r="M9" s="2">
        <f>K9/L9</f>
        <v>0.81132075471698117</v>
      </c>
      <c r="N9" s="1">
        <f>Grant!N33</f>
        <v>17</v>
      </c>
      <c r="O9" s="1">
        <f>Grant!O33</f>
        <v>35</v>
      </c>
      <c r="P9" s="1">
        <f>Grant!P33</f>
        <v>52</v>
      </c>
      <c r="Q9" s="1">
        <f>Grant!Q33</f>
        <v>79</v>
      </c>
      <c r="R9" s="1">
        <f>Grant!R33</f>
        <v>0</v>
      </c>
      <c r="S9" s="1">
        <f>Grant!S33</f>
        <v>20</v>
      </c>
      <c r="T9" s="1">
        <f>Grant!T33</f>
        <v>58</v>
      </c>
      <c r="U9" s="1">
        <f>Grant!U33</f>
        <v>2</v>
      </c>
      <c r="V9" s="1">
        <f>D9+E9+H9+K9+P9+Q9+R9+S9+U9</f>
        <v>434</v>
      </c>
      <c r="W9" s="1">
        <f>F9-E9+I9-H9+L9-K9+T9</f>
        <v>175</v>
      </c>
      <c r="X9" s="1">
        <f>V9-W9</f>
        <v>259</v>
      </c>
      <c r="Y9" s="2">
        <f>X9/V9</f>
        <v>0.59677419354838712</v>
      </c>
    </row>
    <row r="10" spans="1:25" x14ac:dyDescent="0.2">
      <c r="A10" t="s">
        <v>50</v>
      </c>
      <c r="B10" s="1">
        <f>'C Taylor'!B32</f>
        <v>28</v>
      </c>
      <c r="C10" s="8">
        <f>'C Taylor'!C32</f>
        <v>5.7857142857142856</v>
      </c>
      <c r="D10" s="1">
        <f>'C Taylor'!D32</f>
        <v>162</v>
      </c>
      <c r="E10" s="1">
        <f>'C Taylor'!E32</f>
        <v>67</v>
      </c>
      <c r="F10" s="1">
        <f>'C Taylor'!F32</f>
        <v>122</v>
      </c>
      <c r="G10" s="2">
        <f>'C Taylor'!G32</f>
        <v>0.54918032786885251</v>
      </c>
      <c r="H10" s="1">
        <f>'C Taylor'!H32</f>
        <v>2</v>
      </c>
      <c r="I10" s="1">
        <f>'C Taylor'!I32</f>
        <v>25</v>
      </c>
      <c r="J10" s="2">
        <f>'C Taylor'!J32</f>
        <v>0.08</v>
      </c>
      <c r="K10" s="1">
        <f>'C Taylor'!K32</f>
        <v>23</v>
      </c>
      <c r="L10" s="1">
        <f>'C Taylor'!L32</f>
        <v>50</v>
      </c>
      <c r="M10" s="2">
        <f>K10/L10</f>
        <v>0.46</v>
      </c>
      <c r="N10" s="1">
        <f>'C Taylor'!N32</f>
        <v>55</v>
      </c>
      <c r="O10" s="1">
        <f>'C Taylor'!O32</f>
        <v>95</v>
      </c>
      <c r="P10" s="1">
        <f>'C Taylor'!P32</f>
        <v>150</v>
      </c>
      <c r="Q10" s="1">
        <f>'C Taylor'!Q32</f>
        <v>29</v>
      </c>
      <c r="R10" s="1">
        <f>'C Taylor'!R32</f>
        <v>13</v>
      </c>
      <c r="S10" s="1">
        <f>'C Taylor'!S32</f>
        <v>13</v>
      </c>
      <c r="T10" s="1">
        <f>'C Taylor'!T32</f>
        <v>23</v>
      </c>
      <c r="U10" s="1">
        <f>'C Taylor'!U32</f>
        <v>0</v>
      </c>
      <c r="V10" s="1">
        <f>D10+E10+H10+K10+P10+Q10+R10+S10+U10</f>
        <v>459</v>
      </c>
      <c r="W10" s="1">
        <f>F10-E10+I10-H10+L10-K10+T10</f>
        <v>128</v>
      </c>
      <c r="X10" s="1">
        <f>V10-W10</f>
        <v>331</v>
      </c>
      <c r="Y10" s="2">
        <f>X10/V10</f>
        <v>0.72113289760348587</v>
      </c>
    </row>
    <row r="11" spans="1:25" x14ac:dyDescent="0.2">
      <c r="A11" s="1" t="s">
        <v>56</v>
      </c>
      <c r="B11" s="30">
        <f>Douglas!B34</f>
        <v>26</v>
      </c>
      <c r="C11" s="9">
        <f>Douglas!C34</f>
        <v>4.72</v>
      </c>
      <c r="D11" s="30">
        <f>Douglas!D34</f>
        <v>118</v>
      </c>
      <c r="E11" s="30">
        <f>Douglas!E34</f>
        <v>31</v>
      </c>
      <c r="F11" s="30">
        <f>Douglas!F34</f>
        <v>73</v>
      </c>
      <c r="G11" s="2">
        <f>Douglas!G34</f>
        <v>0.42465753424657532</v>
      </c>
      <c r="H11" s="30">
        <f>Douglas!H34</f>
        <v>8</v>
      </c>
      <c r="I11" s="30">
        <f>Douglas!I34</f>
        <v>53</v>
      </c>
      <c r="J11" s="2">
        <f>H11/I11</f>
        <v>0.15094339622641509</v>
      </c>
      <c r="K11" s="30">
        <f>Douglas!K34</f>
        <v>32</v>
      </c>
      <c r="L11" s="30">
        <f>Douglas!L34</f>
        <v>46</v>
      </c>
      <c r="M11" s="2">
        <f>K11/L11</f>
        <v>0.69565217391304346</v>
      </c>
      <c r="N11" s="30">
        <f>Douglas!N34</f>
        <v>40</v>
      </c>
      <c r="O11" s="30">
        <f>Douglas!O34</f>
        <v>55</v>
      </c>
      <c r="P11" s="30">
        <f>Douglas!P34</f>
        <v>95</v>
      </c>
      <c r="Q11" s="30">
        <f>Douglas!Q34</f>
        <v>43</v>
      </c>
      <c r="R11" s="30">
        <f>Douglas!R34</f>
        <v>0</v>
      </c>
      <c r="S11" s="30">
        <f>Douglas!S34</f>
        <v>14</v>
      </c>
      <c r="T11" s="30">
        <f>Douglas!T34</f>
        <v>26</v>
      </c>
      <c r="U11" s="30">
        <f>Douglas!U34</f>
        <v>2</v>
      </c>
      <c r="V11" s="30">
        <f>Douglas!V34</f>
        <v>343</v>
      </c>
      <c r="W11" s="30">
        <f>Douglas!W34</f>
        <v>127</v>
      </c>
      <c r="X11" s="30">
        <f>Douglas!X34</f>
        <v>216</v>
      </c>
      <c r="Y11" s="2">
        <f>X11/V11</f>
        <v>0.62973760932944611</v>
      </c>
    </row>
    <row r="12" spans="1:25" x14ac:dyDescent="0.2">
      <c r="A12" s="1" t="s">
        <v>67</v>
      </c>
      <c r="B12" s="1">
        <f>Metzger!B25</f>
        <v>15</v>
      </c>
      <c r="C12" s="8">
        <f>Metzger!C25</f>
        <v>6</v>
      </c>
      <c r="D12" s="1">
        <f>Metzger!D25</f>
        <v>90</v>
      </c>
      <c r="E12" s="1">
        <f>Metzger!E25</f>
        <v>8</v>
      </c>
      <c r="F12" s="1">
        <f>Metzger!F25</f>
        <v>13</v>
      </c>
      <c r="G12" s="26">
        <f>Metzger!G25</f>
        <v>0.61538461538461542</v>
      </c>
      <c r="H12" s="1">
        <f>Metzger!H25</f>
        <v>23</v>
      </c>
      <c r="I12" s="1">
        <f>Metzger!I25</f>
        <v>71</v>
      </c>
      <c r="J12" s="2">
        <f>Metzger!J25</f>
        <v>0.323943661971831</v>
      </c>
      <c r="K12" s="1">
        <f>Metzger!K25</f>
        <v>5</v>
      </c>
      <c r="L12" s="1">
        <f>Metzger!L25</f>
        <v>7</v>
      </c>
      <c r="M12" s="2">
        <f>Metzger!M25</f>
        <v>0.7142857142857143</v>
      </c>
      <c r="N12" s="1">
        <f>Metzger!N25</f>
        <v>3</v>
      </c>
      <c r="O12" s="1">
        <f>Metzger!O25</f>
        <v>23</v>
      </c>
      <c r="P12" s="1">
        <f>Metzger!P25</f>
        <v>26</v>
      </c>
      <c r="Q12" s="1">
        <f>Metzger!Q25</f>
        <v>25</v>
      </c>
      <c r="R12" s="1">
        <f>Metzger!R25</f>
        <v>1</v>
      </c>
      <c r="S12" s="1">
        <f>Metzger!S25</f>
        <v>8</v>
      </c>
      <c r="T12" s="1">
        <f>Metzger!T25</f>
        <v>14</v>
      </c>
      <c r="U12" s="1">
        <f>Metzger!U25</f>
        <v>0</v>
      </c>
      <c r="V12" s="1">
        <f>Metzger!V25</f>
        <v>186</v>
      </c>
      <c r="W12" s="1">
        <f>Metzger!W25</f>
        <v>69</v>
      </c>
      <c r="X12" s="1">
        <f>Metzger!X25</f>
        <v>117</v>
      </c>
      <c r="Y12" s="26">
        <f>Metzger!Y25</f>
        <v>0.62903225806451613</v>
      </c>
    </row>
    <row r="13" spans="1:25" x14ac:dyDescent="0.2">
      <c r="A13" s="1" t="s">
        <v>80</v>
      </c>
      <c r="B13" s="1">
        <f>Koqu!B22</f>
        <v>13</v>
      </c>
      <c r="C13" s="8">
        <f>Koqu!C22</f>
        <v>7</v>
      </c>
      <c r="D13" s="1">
        <f>Koqu!D22</f>
        <v>84</v>
      </c>
      <c r="E13" s="1">
        <f>Koqu!E22</f>
        <v>31</v>
      </c>
      <c r="F13" s="1">
        <f>Koqu!F22</f>
        <v>52</v>
      </c>
      <c r="G13" s="26">
        <f>Koqu!G22</f>
        <v>0.59615384615384615</v>
      </c>
      <c r="H13" s="1">
        <f>Koqu!H22</f>
        <v>3</v>
      </c>
      <c r="I13" s="1">
        <f>Koqu!I22</f>
        <v>17</v>
      </c>
      <c r="J13" s="26">
        <f>Koqu!J22</f>
        <v>0.17647058823529413</v>
      </c>
      <c r="K13" s="1">
        <f>Koqu!K22</f>
        <v>15</v>
      </c>
      <c r="L13" s="1">
        <f>Koqu!L22</f>
        <v>24</v>
      </c>
      <c r="M13" s="2">
        <f>Koqu!M22</f>
        <v>0.625</v>
      </c>
      <c r="N13" s="1">
        <f>Koqu!N22</f>
        <v>37</v>
      </c>
      <c r="O13" s="1">
        <f>Koqu!O22</f>
        <v>40</v>
      </c>
      <c r="P13" s="1">
        <f>Koqu!P22</f>
        <v>77</v>
      </c>
      <c r="Q13" s="1">
        <f>Koqu!Q22</f>
        <v>11</v>
      </c>
      <c r="R13" s="1">
        <f>Koqu!R22</f>
        <v>19</v>
      </c>
      <c r="S13" s="1">
        <f>Koqu!S22</f>
        <v>8</v>
      </c>
      <c r="T13" s="1">
        <f>Koqu!T22</f>
        <v>15</v>
      </c>
      <c r="U13" s="1">
        <f>Koqu!U22</f>
        <v>0</v>
      </c>
      <c r="V13" s="1">
        <f>Koqu!V22</f>
        <v>248</v>
      </c>
      <c r="W13" s="1">
        <f>Koqu!W22</f>
        <v>59</v>
      </c>
      <c r="X13" s="1">
        <f>Koqu!X22</f>
        <v>189</v>
      </c>
      <c r="Y13" s="26">
        <f>Koqu!Y22</f>
        <v>0.76209677419354838</v>
      </c>
    </row>
    <row r="14" spans="1:25" x14ac:dyDescent="0.2">
      <c r="A14" s="1" t="s">
        <v>55</v>
      </c>
      <c r="B14" s="1">
        <f>Aberlard!B30</f>
        <v>26</v>
      </c>
      <c r="C14" s="8">
        <f>Aberlard!C30</f>
        <v>2.2307692307692308</v>
      </c>
      <c r="D14" s="1">
        <f>Aberlard!D30</f>
        <v>58</v>
      </c>
      <c r="E14" s="1">
        <f>Aberlard!E30</f>
        <v>23</v>
      </c>
      <c r="F14" s="1">
        <f>Aberlard!F30</f>
        <v>46</v>
      </c>
      <c r="G14" s="26">
        <f>Aberlard!G30</f>
        <v>0.5</v>
      </c>
      <c r="H14" s="1">
        <f>Aberlard!H30</f>
        <v>1</v>
      </c>
      <c r="I14" s="1">
        <f>Aberlard!I30</f>
        <v>11</v>
      </c>
      <c r="J14" s="26">
        <f>Aberlard!J30</f>
        <v>9.0909090909090912E-2</v>
      </c>
      <c r="K14" s="1">
        <f>Aberlard!K30</f>
        <v>10</v>
      </c>
      <c r="L14" s="1">
        <f>Aberlard!L30</f>
        <v>20</v>
      </c>
      <c r="M14" s="26">
        <f>K14/L14</f>
        <v>0.5</v>
      </c>
      <c r="N14" s="1">
        <f>Aberlard!N30</f>
        <v>47</v>
      </c>
      <c r="O14" s="1">
        <f>Aberlard!O30</f>
        <v>54</v>
      </c>
      <c r="P14" s="1">
        <f>Aberlard!P30</f>
        <v>101</v>
      </c>
      <c r="Q14" s="1">
        <f>Aberlard!Q30</f>
        <v>32</v>
      </c>
      <c r="R14" s="1">
        <f>Aberlard!R30</f>
        <v>3</v>
      </c>
      <c r="S14" s="1">
        <f>Aberlard!S30</f>
        <v>25</v>
      </c>
      <c r="T14" s="1">
        <f>Aberlard!T30</f>
        <v>24</v>
      </c>
      <c r="U14" s="1">
        <f>Aberlard!U30</f>
        <v>0</v>
      </c>
      <c r="V14" s="1">
        <f>D14+E14+H14+K14+P14+Q14+R14+S14+U14</f>
        <v>253</v>
      </c>
      <c r="W14" s="1">
        <f>F14-E14+I14-H14+L14-K14+T14</f>
        <v>67</v>
      </c>
      <c r="X14" s="1">
        <f>V14-W14</f>
        <v>186</v>
      </c>
      <c r="Y14" s="26">
        <f>X14/V14</f>
        <v>0.7351778656126482</v>
      </c>
    </row>
    <row r="15" spans="1:25" x14ac:dyDescent="0.2">
      <c r="A15" t="s">
        <v>46</v>
      </c>
      <c r="B15" s="1">
        <f>Clement!B29</f>
        <v>22</v>
      </c>
      <c r="C15" s="8">
        <f>Clement!C29</f>
        <v>2.3181818181818183</v>
      </c>
      <c r="D15" s="1">
        <f>Clement!D29</f>
        <v>51</v>
      </c>
      <c r="E15" s="1">
        <f>Clement!E29</f>
        <v>9</v>
      </c>
      <c r="F15" s="1">
        <f>Clement!F29</f>
        <v>20</v>
      </c>
      <c r="G15" s="2">
        <f>Clement!G29</f>
        <v>0.45</v>
      </c>
      <c r="H15" s="1">
        <f>Clement!H29</f>
        <v>9</v>
      </c>
      <c r="I15" s="1">
        <f>Clement!I29</f>
        <v>25</v>
      </c>
      <c r="J15" s="2">
        <f>Clement!J29</f>
        <v>0.36</v>
      </c>
      <c r="K15" s="1">
        <f>Clement!K29</f>
        <v>6</v>
      </c>
      <c r="L15" s="1">
        <f>Clement!L29</f>
        <v>11</v>
      </c>
      <c r="M15" s="2">
        <f>K15/L15</f>
        <v>0.54545454545454541</v>
      </c>
      <c r="N15" s="1">
        <f>Clement!N29</f>
        <v>4</v>
      </c>
      <c r="O15" s="1">
        <f>Clement!O29</f>
        <v>23</v>
      </c>
      <c r="P15" s="1">
        <f>Clement!P29</f>
        <v>27</v>
      </c>
      <c r="Q15" s="1">
        <f>Clement!Q29</f>
        <v>25</v>
      </c>
      <c r="R15" s="1">
        <f>Clement!R29</f>
        <v>3</v>
      </c>
      <c r="S15" s="1">
        <f>Clement!S29</f>
        <v>6</v>
      </c>
      <c r="T15" s="1">
        <f>Clement!T29</f>
        <v>23</v>
      </c>
      <c r="U15" s="1">
        <f>Clement!U29</f>
        <v>0</v>
      </c>
      <c r="V15" s="1">
        <f>D15+E15+H15+K15+P15+Q15+R15+S15+U15</f>
        <v>136</v>
      </c>
      <c r="W15" s="1">
        <f>F15-E15+I15-H15+L15-K15+T15</f>
        <v>55</v>
      </c>
      <c r="X15" s="1">
        <f>V15-W15</f>
        <v>81</v>
      </c>
      <c r="Y15" s="2">
        <f>X15/V15</f>
        <v>0.59558823529411764</v>
      </c>
    </row>
    <row r="16" spans="1:25" x14ac:dyDescent="0.2">
      <c r="A16" s="1" t="s">
        <v>53</v>
      </c>
      <c r="B16" s="1">
        <f>'William Mereibe'!B19</f>
        <v>4</v>
      </c>
      <c r="C16" s="8">
        <f>'William Mereibe'!C19</f>
        <v>12.5</v>
      </c>
      <c r="D16" s="1">
        <f>'William Mereibe'!D19</f>
        <v>50</v>
      </c>
      <c r="E16" s="1">
        <f>'William Mereibe'!E19</f>
        <v>20</v>
      </c>
      <c r="F16" s="1">
        <f>'William Mereibe'!F19</f>
        <v>27</v>
      </c>
      <c r="G16" s="2">
        <f>'William Mereibe'!G19</f>
        <v>0.7407407407407407</v>
      </c>
      <c r="H16" s="1">
        <f>'William Mereibe'!H19</f>
        <v>0</v>
      </c>
      <c r="I16" s="1">
        <f>'William Mereibe'!I19</f>
        <v>0</v>
      </c>
      <c r="J16" s="26" t="e">
        <f>'William Mereibe'!J19</f>
        <v>#DIV/0!</v>
      </c>
      <c r="K16" s="1">
        <f>'William Mereibe'!K19</f>
        <v>10</v>
      </c>
      <c r="L16" s="1">
        <f>'William Mereibe'!L19</f>
        <v>21</v>
      </c>
      <c r="M16" s="26">
        <f>'William Mereibe'!M19</f>
        <v>0.47619047619047616</v>
      </c>
      <c r="N16" s="1">
        <f>'William Mereibe'!N19</f>
        <v>6</v>
      </c>
      <c r="O16" s="1">
        <f>'William Mereibe'!O19</f>
        <v>21</v>
      </c>
      <c r="P16" s="1">
        <f>'William Mereibe'!P19</f>
        <v>27</v>
      </c>
      <c r="Q16" s="1">
        <f>'William Mereibe'!Q19</f>
        <v>2</v>
      </c>
      <c r="R16" s="1">
        <f>'William Mereibe'!R19</f>
        <v>4</v>
      </c>
      <c r="S16" s="1">
        <f>'William Mereibe'!S19</f>
        <v>2</v>
      </c>
      <c r="T16" s="1">
        <f>'William Mereibe'!T19</f>
        <v>7</v>
      </c>
      <c r="U16" s="1">
        <f>'William Mereibe'!U19</f>
        <v>0</v>
      </c>
      <c r="V16" s="1">
        <f>D16+E16+H16+K16+P16+Q16+R16+S16+U16</f>
        <v>115</v>
      </c>
      <c r="W16" s="1">
        <f>F16-E16+I16-H16+L16-K16+T16</f>
        <v>25</v>
      </c>
      <c r="X16" s="1">
        <f>V16-W16</f>
        <v>90</v>
      </c>
      <c r="Y16" s="26">
        <f>X16/V16</f>
        <v>0.78260869565217395</v>
      </c>
    </row>
    <row r="17" spans="1:25" x14ac:dyDescent="0.2">
      <c r="A17" s="1" t="s">
        <v>93</v>
      </c>
      <c r="B17" s="1">
        <f>Gonzalez!B19</f>
        <v>8</v>
      </c>
      <c r="C17" s="8">
        <f>Gonzalez!C19</f>
        <v>2.5</v>
      </c>
      <c r="D17" s="1">
        <f>Gonzalez!D19</f>
        <v>20</v>
      </c>
      <c r="E17" s="1">
        <f>Gonzalez!E19</f>
        <v>4</v>
      </c>
      <c r="F17" s="1">
        <f>Gonzalez!F19</f>
        <v>11</v>
      </c>
      <c r="G17" s="26">
        <f>Gonzalez!G19</f>
        <v>0.36363636363636365</v>
      </c>
      <c r="H17" s="1">
        <f>Gonzalez!H19</f>
        <v>4</v>
      </c>
      <c r="I17" s="1">
        <f>Gonzalez!I19</f>
        <v>12</v>
      </c>
      <c r="J17" s="26">
        <f>Gonzalez!J19</f>
        <v>0.33333333333333331</v>
      </c>
      <c r="K17" s="1">
        <f>Gonzalez!K19</f>
        <v>0</v>
      </c>
      <c r="L17" s="1">
        <f>Gonzalez!L19</f>
        <v>1</v>
      </c>
      <c r="M17" s="1">
        <f>Gonzalez!M19</f>
        <v>0</v>
      </c>
      <c r="N17" s="1">
        <f>Gonzalez!N19</f>
        <v>4</v>
      </c>
      <c r="O17" s="1">
        <f>Gonzalez!O19</f>
        <v>6</v>
      </c>
      <c r="P17" s="1">
        <f>Gonzalez!P19</f>
        <v>10</v>
      </c>
      <c r="Q17" s="1">
        <f>Gonzalez!Q19</f>
        <v>1</v>
      </c>
      <c r="R17" s="1">
        <f>Gonzalez!R19</f>
        <v>0</v>
      </c>
      <c r="S17" s="1">
        <f>Gonzalez!S19</f>
        <v>1</v>
      </c>
      <c r="T17" s="1">
        <f>Gonzalez!T19</f>
        <v>2</v>
      </c>
      <c r="U17" s="1">
        <f>Gonzalez!U19</f>
        <v>0</v>
      </c>
      <c r="V17" s="1">
        <f>Gonzalez!V19</f>
        <v>40</v>
      </c>
      <c r="W17" s="1">
        <f>Gonzalez!W19</f>
        <v>18</v>
      </c>
      <c r="X17" s="1">
        <f>Gonzalez!X19</f>
        <v>22</v>
      </c>
      <c r="Y17" s="26">
        <f>Gonzalez!Y19</f>
        <v>0.55000000000000004</v>
      </c>
    </row>
    <row r="18" spans="1:25" x14ac:dyDescent="0.2">
      <c r="A18" s="4" t="s">
        <v>60</v>
      </c>
      <c r="B18" s="33">
        <f>Agichtein!B26</f>
        <v>8</v>
      </c>
      <c r="C18" s="34">
        <f>Agichtein!C26</f>
        <v>2.5714285714285716</v>
      </c>
      <c r="D18" s="33">
        <f>Agichtein!D26</f>
        <v>18</v>
      </c>
      <c r="E18" s="33">
        <f>Agichtein!E26</f>
        <v>2</v>
      </c>
      <c r="F18" s="33">
        <f>Agichtein!F26</f>
        <v>5</v>
      </c>
      <c r="G18" s="13">
        <f>Agichtein!G26</f>
        <v>0.4</v>
      </c>
      <c r="H18" s="33">
        <f>Agichtein!H26</f>
        <v>4</v>
      </c>
      <c r="I18" s="33">
        <f>Agichtein!I26</f>
        <v>13</v>
      </c>
      <c r="J18" s="13">
        <f>H18/I18</f>
        <v>0.30769230769230771</v>
      </c>
      <c r="K18" s="33">
        <f>Agichtein!K26</f>
        <v>2</v>
      </c>
      <c r="L18" s="33">
        <f>Agichtein!L26</f>
        <v>5</v>
      </c>
      <c r="M18" s="13">
        <f>K18/L18</f>
        <v>0.4</v>
      </c>
      <c r="N18" s="33">
        <f>Agichtein!N26</f>
        <v>4</v>
      </c>
      <c r="O18" s="33">
        <f>Agichtein!O26</f>
        <v>7</v>
      </c>
      <c r="P18" s="33">
        <f>Agichtein!P26</f>
        <v>11</v>
      </c>
      <c r="Q18" s="33">
        <f>Agichtein!Q26</f>
        <v>3</v>
      </c>
      <c r="R18" s="33">
        <f>Agichtein!R26</f>
        <v>1</v>
      </c>
      <c r="S18" s="33">
        <f>Agichtein!S26</f>
        <v>4</v>
      </c>
      <c r="T18" s="33">
        <f>Agichtein!T26</f>
        <v>2</v>
      </c>
      <c r="U18" s="33">
        <f>Agichtein!U26</f>
        <v>0</v>
      </c>
      <c r="V18" s="33">
        <f>Agichtein!V26</f>
        <v>45</v>
      </c>
      <c r="W18" s="33">
        <f>Agichtein!W26</f>
        <v>17</v>
      </c>
      <c r="X18" s="33">
        <f>Agichtein!X26</f>
        <v>28</v>
      </c>
      <c r="Y18" s="13">
        <f>Agichtein!Y26</f>
        <v>0.62222222222222223</v>
      </c>
    </row>
    <row r="19" spans="1:25" x14ac:dyDescent="0.2">
      <c r="A19" s="1"/>
      <c r="B19" s="1"/>
      <c r="E19" s="1"/>
      <c r="F19" s="1"/>
      <c r="G19" s="2"/>
      <c r="H19" s="1"/>
      <c r="I19" s="1"/>
      <c r="J19" s="2"/>
      <c r="K19" s="1"/>
      <c r="L19" s="1"/>
      <c r="M19" s="2"/>
      <c r="N19" s="1"/>
      <c r="O19" s="1"/>
      <c r="P19" s="1"/>
      <c r="Q19" s="1"/>
      <c r="R19" s="1"/>
      <c r="S19" s="1"/>
      <c r="T19" s="1"/>
    </row>
    <row r="20" spans="1:25" x14ac:dyDescent="0.2">
      <c r="A20" s="1" t="s">
        <v>22</v>
      </c>
      <c r="B20" s="1">
        <v>21</v>
      </c>
      <c r="C20" s="1">
        <f>C53/B20</f>
        <v>114.28571428571429</v>
      </c>
      <c r="D20" s="1">
        <f>SUM(D4:D18)</f>
        <v>2285</v>
      </c>
      <c r="E20" s="1">
        <f>SUM(E4:E18)</f>
        <v>456</v>
      </c>
      <c r="F20" s="1">
        <f>SUM(F4:F18)</f>
        <v>829</v>
      </c>
      <c r="G20" s="2">
        <f>E20/F20</f>
        <v>0.55006031363088059</v>
      </c>
      <c r="H20" s="1">
        <f>SUM(H4:H18)</f>
        <v>361</v>
      </c>
      <c r="I20" s="1">
        <f>SUM(I4:I18)</f>
        <v>1064</v>
      </c>
      <c r="J20" s="2">
        <f>H20/I20</f>
        <v>0.3392857142857143</v>
      </c>
      <c r="K20" s="1">
        <f>SUM(K4:K18)</f>
        <v>293</v>
      </c>
      <c r="L20" s="1">
        <f>SUM(L4:L18)</f>
        <v>446</v>
      </c>
      <c r="M20" s="2">
        <f t="shared" ref="M20" si="0">K20/L20</f>
        <v>0.65695067264573992</v>
      </c>
      <c r="N20" s="1">
        <f t="shared" ref="N20:U20" si="1">SUM(N4:N18)</f>
        <v>378</v>
      </c>
      <c r="O20" s="1">
        <f t="shared" si="1"/>
        <v>864</v>
      </c>
      <c r="P20" s="1">
        <f t="shared" si="1"/>
        <v>1242</v>
      </c>
      <c r="Q20" s="1">
        <f t="shared" si="1"/>
        <v>572</v>
      </c>
      <c r="R20" s="1">
        <f t="shared" si="1"/>
        <v>77</v>
      </c>
      <c r="S20" s="1">
        <f t="shared" si="1"/>
        <v>184</v>
      </c>
      <c r="T20" s="1">
        <f t="shared" si="1"/>
        <v>370</v>
      </c>
      <c r="U20" s="1">
        <f t="shared" si="1"/>
        <v>8</v>
      </c>
      <c r="V20" s="1">
        <f>D20+E20+H20+K20+P20+Q20+R20+S20+U20</f>
        <v>5478</v>
      </c>
      <c r="W20" s="1">
        <f>F20-E20+I20-H20+L20-K20+T20</f>
        <v>1599</v>
      </c>
      <c r="X20" s="1">
        <f>V20-W20</f>
        <v>3879</v>
      </c>
      <c r="Y20" s="2">
        <f>X20/V20</f>
        <v>0.70810514786418399</v>
      </c>
    </row>
    <row r="22" spans="1:25" x14ac:dyDescent="0.2">
      <c r="A22" s="1" t="s">
        <v>30</v>
      </c>
      <c r="B22" s="1"/>
      <c r="C22" s="1" t="s">
        <v>31</v>
      </c>
      <c r="D22" s="1" t="s">
        <v>32</v>
      </c>
    </row>
    <row r="23" spans="1:25" x14ac:dyDescent="0.2">
      <c r="A23" s="10" t="s">
        <v>57</v>
      </c>
      <c r="B23" s="10"/>
      <c r="C23" s="11">
        <v>100</v>
      </c>
      <c r="D23" s="11">
        <v>78</v>
      </c>
    </row>
    <row r="24" spans="1:25" x14ac:dyDescent="0.2">
      <c r="A24" s="11" t="s">
        <v>63</v>
      </c>
      <c r="B24" s="10"/>
      <c r="C24" s="11">
        <v>72</v>
      </c>
      <c r="D24" s="11">
        <v>58</v>
      </c>
    </row>
    <row r="25" spans="1:25" x14ac:dyDescent="0.2">
      <c r="A25" s="10" t="s">
        <v>64</v>
      </c>
      <c r="B25" s="10"/>
      <c r="C25" s="11">
        <v>91</v>
      </c>
      <c r="D25" s="11">
        <v>64</v>
      </c>
    </row>
    <row r="26" spans="1:25" x14ac:dyDescent="0.2">
      <c r="A26" s="17" t="s">
        <v>68</v>
      </c>
      <c r="C26" s="11">
        <v>83</v>
      </c>
      <c r="D26" s="11">
        <v>76</v>
      </c>
    </row>
    <row r="27" spans="1:25" x14ac:dyDescent="0.2">
      <c r="A27" s="10" t="s">
        <v>69</v>
      </c>
      <c r="B27" s="10"/>
      <c r="C27" s="11">
        <v>66</v>
      </c>
      <c r="D27" s="11">
        <v>52</v>
      </c>
    </row>
    <row r="28" spans="1:25" x14ac:dyDescent="0.2">
      <c r="A28" t="s">
        <v>70</v>
      </c>
      <c r="B28" s="10"/>
      <c r="C28" s="1">
        <v>55</v>
      </c>
      <c r="D28" s="1">
        <v>72</v>
      </c>
    </row>
    <row r="29" spans="1:25" x14ac:dyDescent="0.2">
      <c r="A29" s="10" t="s">
        <v>87</v>
      </c>
      <c r="C29" s="11">
        <v>65</v>
      </c>
      <c r="D29" s="11">
        <v>57</v>
      </c>
    </row>
    <row r="30" spans="1:25" x14ac:dyDescent="0.2">
      <c r="A30" t="s">
        <v>72</v>
      </c>
      <c r="C30" s="1">
        <v>52</v>
      </c>
      <c r="D30" s="1">
        <v>66</v>
      </c>
    </row>
    <row r="31" spans="1:25" x14ac:dyDescent="0.2">
      <c r="A31" t="s">
        <v>73</v>
      </c>
      <c r="C31" s="1">
        <v>47</v>
      </c>
      <c r="D31" s="1">
        <v>73</v>
      </c>
    </row>
    <row r="32" spans="1:25" x14ac:dyDescent="0.2">
      <c r="A32" t="s">
        <v>74</v>
      </c>
      <c r="C32" s="1">
        <v>57</v>
      </c>
      <c r="D32" s="1">
        <v>70</v>
      </c>
    </row>
    <row r="33" spans="1:6" x14ac:dyDescent="0.2">
      <c r="A33" s="10" t="s">
        <v>76</v>
      </c>
      <c r="C33" s="11">
        <v>89</v>
      </c>
      <c r="D33" s="11">
        <v>76</v>
      </c>
    </row>
    <row r="34" spans="1:6" x14ac:dyDescent="0.2">
      <c r="A34" s="10" t="s">
        <v>90</v>
      </c>
      <c r="C34" s="11">
        <v>72</v>
      </c>
      <c r="D34" s="11">
        <v>60</v>
      </c>
    </row>
    <row r="35" spans="1:6" x14ac:dyDescent="0.2">
      <c r="A35" s="10" t="s">
        <v>77</v>
      </c>
      <c r="C35" s="11">
        <v>84</v>
      </c>
      <c r="D35" s="11">
        <v>80</v>
      </c>
    </row>
    <row r="36" spans="1:6" x14ac:dyDescent="0.2">
      <c r="A36" s="10" t="s">
        <v>41</v>
      </c>
      <c r="C36" s="11">
        <v>98</v>
      </c>
      <c r="D36" s="11">
        <v>72</v>
      </c>
    </row>
    <row r="37" spans="1:6" x14ac:dyDescent="0.2">
      <c r="A37" s="10" t="s">
        <v>81</v>
      </c>
      <c r="C37" s="11">
        <v>91</v>
      </c>
      <c r="D37" s="11">
        <v>87</v>
      </c>
    </row>
    <row r="38" spans="1:6" x14ac:dyDescent="0.2">
      <c r="A38" s="10" t="s">
        <v>76</v>
      </c>
      <c r="C38" s="11">
        <v>81</v>
      </c>
      <c r="D38" s="11">
        <v>49</v>
      </c>
    </row>
    <row r="39" spans="1:6" x14ac:dyDescent="0.2">
      <c r="A39" s="10" t="s">
        <v>82</v>
      </c>
      <c r="C39" s="11">
        <v>83</v>
      </c>
      <c r="D39" s="11">
        <v>62</v>
      </c>
    </row>
    <row r="40" spans="1:6" x14ac:dyDescent="0.2">
      <c r="A40" s="11" t="s">
        <v>64</v>
      </c>
      <c r="C40" s="11">
        <v>93</v>
      </c>
      <c r="D40" s="11">
        <v>42</v>
      </c>
    </row>
    <row r="41" spans="1:6" x14ac:dyDescent="0.2">
      <c r="A41" t="s">
        <v>77</v>
      </c>
      <c r="C41" s="1">
        <v>67</v>
      </c>
      <c r="D41" s="1">
        <v>83</v>
      </c>
    </row>
    <row r="42" spans="1:6" x14ac:dyDescent="0.2">
      <c r="A42" s="10" t="s">
        <v>83</v>
      </c>
      <c r="C42" s="11">
        <v>82</v>
      </c>
      <c r="D42" s="11">
        <v>74</v>
      </c>
    </row>
    <row r="43" spans="1:6" x14ac:dyDescent="0.2">
      <c r="A43" t="s">
        <v>84</v>
      </c>
      <c r="C43" s="1">
        <v>81</v>
      </c>
      <c r="D43" s="1">
        <v>86</v>
      </c>
    </row>
    <row r="44" spans="1:6" x14ac:dyDescent="0.2">
      <c r="A44" t="s">
        <v>84</v>
      </c>
      <c r="C44" s="1">
        <v>65</v>
      </c>
      <c r="D44" s="1">
        <v>73</v>
      </c>
    </row>
    <row r="45" spans="1:6" x14ac:dyDescent="0.2">
      <c r="A45" s="10" t="s">
        <v>85</v>
      </c>
      <c r="B45" s="10"/>
      <c r="C45" s="11">
        <v>88</v>
      </c>
      <c r="D45" s="11">
        <v>85</v>
      </c>
    </row>
    <row r="46" spans="1:6" x14ac:dyDescent="0.2">
      <c r="A46" s="11" t="s">
        <v>86</v>
      </c>
      <c r="B46" s="10"/>
      <c r="C46" s="11">
        <v>108</v>
      </c>
      <c r="D46" s="11">
        <v>77</v>
      </c>
    </row>
    <row r="47" spans="1:6" x14ac:dyDescent="0.2">
      <c r="A47" s="1" t="s">
        <v>86</v>
      </c>
      <c r="C47" s="1">
        <v>82</v>
      </c>
      <c r="D47" s="1">
        <v>91</v>
      </c>
    </row>
    <row r="48" spans="1:6" x14ac:dyDescent="0.2">
      <c r="A48" s="11" t="s">
        <v>63</v>
      </c>
      <c r="B48" s="10"/>
      <c r="C48" s="11">
        <v>98</v>
      </c>
      <c r="D48" s="11">
        <v>58</v>
      </c>
      <c r="E48" t="s">
        <v>94</v>
      </c>
      <c r="F48" s="11"/>
    </row>
    <row r="49" spans="1:4" x14ac:dyDescent="0.2">
      <c r="A49" t="s">
        <v>83</v>
      </c>
      <c r="C49" s="1">
        <v>84</v>
      </c>
      <c r="D49" s="1">
        <v>88</v>
      </c>
    </row>
    <row r="50" spans="1:4" x14ac:dyDescent="0.2">
      <c r="A50" s="10" t="s">
        <v>64</v>
      </c>
      <c r="B50" s="10"/>
      <c r="C50" s="11">
        <v>86</v>
      </c>
      <c r="D50" s="11">
        <v>59</v>
      </c>
    </row>
    <row r="51" spans="1:4" x14ac:dyDescent="0.2">
      <c r="A51" s="11" t="s">
        <v>86</v>
      </c>
      <c r="B51" s="10"/>
      <c r="C51" s="11">
        <v>82</v>
      </c>
      <c r="D51" s="11">
        <v>70</v>
      </c>
    </row>
    <row r="52" spans="1:4" x14ac:dyDescent="0.2">
      <c r="A52" s="27" t="s">
        <v>84</v>
      </c>
      <c r="B52" s="6"/>
      <c r="C52" s="35">
        <v>98</v>
      </c>
      <c r="D52" s="35">
        <v>96</v>
      </c>
    </row>
    <row r="53" spans="1:4" x14ac:dyDescent="0.2">
      <c r="A53" s="10"/>
      <c r="C53" s="1">
        <f>SUM(C23:C52)</f>
        <v>2400</v>
      </c>
      <c r="D53" s="1">
        <f>SUM(D23:D52)</f>
        <v>2134</v>
      </c>
    </row>
    <row r="56" spans="1:4" x14ac:dyDescent="0.2">
      <c r="A56" t="s">
        <v>40</v>
      </c>
      <c r="C56" s="18">
        <f>AVERAGE(C23:C52)</f>
        <v>80</v>
      </c>
      <c r="D56" s="18">
        <f>AVERAGE(D23:D52)</f>
        <v>71.13333333333334</v>
      </c>
    </row>
  </sheetData>
  <sortState xmlns:xlrd2="http://schemas.microsoft.com/office/spreadsheetml/2017/richdata2" ref="A4:Y18">
    <sortCondition descending="1" ref="D4:D18"/>
  </sortState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184E4C-EAC2-BF4D-82B6-E55D11E623CC}">
  <dimension ref="A2:Y34"/>
  <sheetViews>
    <sheetView workbookViewId="0">
      <pane ySplit="2040" topLeftCell="A18" activePane="bottomLeft"/>
      <selection pane="bottomLeft" activeCell="R31" sqref="R31"/>
    </sheetView>
  </sheetViews>
  <sheetFormatPr baseColWidth="10" defaultRowHeight="16" x14ac:dyDescent="0.2"/>
  <cols>
    <col min="1" max="1" width="23.83203125" bestFit="1" customWidth="1"/>
    <col min="2" max="2" width="3.1640625" bestFit="1" customWidth="1"/>
    <col min="3" max="3" width="4.5" bestFit="1" customWidth="1"/>
    <col min="4" max="5" width="6.1640625" bestFit="1" customWidth="1"/>
    <col min="6" max="6" width="5.6640625" bestFit="1" customWidth="1"/>
    <col min="7" max="7" width="6" bestFit="1" customWidth="1"/>
    <col min="8" max="8" width="6.1640625" bestFit="1" customWidth="1"/>
    <col min="9" max="9" width="5.6640625" bestFit="1" customWidth="1"/>
    <col min="10" max="10" width="7.5" bestFit="1" customWidth="1"/>
    <col min="11" max="11" width="4.83203125" bestFit="1" customWidth="1"/>
    <col min="12" max="12" width="4.33203125" bestFit="1" customWidth="1"/>
    <col min="13" max="13" width="7.5" bestFit="1" customWidth="1"/>
    <col min="14" max="14" width="5.83203125" customWidth="1"/>
    <col min="15" max="15" width="4" bestFit="1" customWidth="1"/>
    <col min="16" max="16" width="4.33203125" bestFit="1" customWidth="1"/>
    <col min="17" max="17" width="3.83203125" bestFit="1" customWidth="1"/>
    <col min="18" max="18" width="3.6640625" bestFit="1" customWidth="1"/>
    <col min="19" max="19" width="3.33203125" bestFit="1" customWidth="1"/>
    <col min="20" max="20" width="3.5" bestFit="1" customWidth="1"/>
    <col min="21" max="21" width="4.83203125" bestFit="1" customWidth="1"/>
    <col min="22" max="22" width="4.5" bestFit="1" customWidth="1"/>
    <col min="23" max="23" width="6.1640625" bestFit="1" customWidth="1"/>
    <col min="24" max="24" width="5.33203125" bestFit="1" customWidth="1"/>
    <col min="25" max="25" width="9" bestFit="1" customWidth="1"/>
  </cols>
  <sheetData>
    <row r="2" spans="1:25" x14ac:dyDescent="0.2">
      <c r="A2" t="s">
        <v>56</v>
      </c>
    </row>
    <row r="3" spans="1:25" x14ac:dyDescent="0.2">
      <c r="B3" s="1"/>
      <c r="C3" s="1"/>
      <c r="D3" s="1"/>
      <c r="E3" s="1"/>
      <c r="F3" s="1"/>
      <c r="G3" s="2"/>
      <c r="H3" s="1"/>
      <c r="I3" s="1"/>
      <c r="J3" s="2"/>
      <c r="K3" s="1"/>
      <c r="L3" s="1"/>
      <c r="M3" s="2"/>
      <c r="N3" s="1"/>
      <c r="O3" s="1"/>
      <c r="P3" s="1"/>
      <c r="Q3" s="1"/>
      <c r="R3" s="1"/>
      <c r="S3" s="1"/>
      <c r="T3" s="1"/>
      <c r="U3" s="1"/>
      <c r="V3" s="1" t="s">
        <v>34</v>
      </c>
      <c r="W3" s="1" t="s">
        <v>35</v>
      </c>
      <c r="X3" s="1"/>
      <c r="Y3" s="1" t="s">
        <v>37</v>
      </c>
    </row>
    <row r="4" spans="1:25" x14ac:dyDescent="0.2">
      <c r="A4" s="1"/>
      <c r="B4" s="1"/>
      <c r="C4" s="1"/>
      <c r="D4" s="1"/>
      <c r="E4" s="1"/>
      <c r="F4" s="1"/>
      <c r="G4" s="2"/>
      <c r="H4" s="1"/>
      <c r="I4" s="1"/>
      <c r="J4" s="2"/>
      <c r="K4" s="1"/>
      <c r="L4" s="1"/>
      <c r="M4" s="2"/>
      <c r="N4" s="1" t="s">
        <v>23</v>
      </c>
      <c r="O4" s="1"/>
      <c r="P4" s="1"/>
      <c r="Q4" s="1"/>
      <c r="R4" s="1"/>
      <c r="S4" s="1"/>
      <c r="T4" s="1"/>
      <c r="U4" s="1"/>
      <c r="V4" s="1" t="s">
        <v>33</v>
      </c>
      <c r="W4" s="1" t="s">
        <v>33</v>
      </c>
      <c r="X4" s="1" t="s">
        <v>36</v>
      </c>
      <c r="Y4" s="1" t="s">
        <v>38</v>
      </c>
    </row>
    <row r="5" spans="1:25" x14ac:dyDescent="0.2">
      <c r="A5" s="1" t="s">
        <v>24</v>
      </c>
      <c r="B5" s="1" t="s">
        <v>4</v>
      </c>
      <c r="C5" s="1" t="s">
        <v>5</v>
      </c>
      <c r="D5" s="1" t="s">
        <v>6</v>
      </c>
      <c r="E5" s="1" t="s">
        <v>25</v>
      </c>
      <c r="F5" s="1" t="s">
        <v>26</v>
      </c>
      <c r="G5" s="2" t="s">
        <v>9</v>
      </c>
      <c r="H5" s="1" t="s">
        <v>27</v>
      </c>
      <c r="I5" s="1" t="s">
        <v>28</v>
      </c>
      <c r="J5" s="2" t="s">
        <v>10</v>
      </c>
      <c r="K5" s="1" t="s">
        <v>11</v>
      </c>
      <c r="L5" s="1" t="s">
        <v>12</v>
      </c>
      <c r="M5" s="2" t="s">
        <v>13</v>
      </c>
      <c r="N5" s="1" t="s">
        <v>14</v>
      </c>
      <c r="O5" s="1" t="s">
        <v>15</v>
      </c>
      <c r="P5" s="1" t="s">
        <v>16</v>
      </c>
      <c r="Q5" s="1" t="s">
        <v>17</v>
      </c>
      <c r="R5" s="1" t="s">
        <v>18</v>
      </c>
      <c r="S5" s="1" t="s">
        <v>19</v>
      </c>
      <c r="T5" s="1" t="s">
        <v>20</v>
      </c>
      <c r="U5" s="1" t="s">
        <v>21</v>
      </c>
    </row>
    <row r="6" spans="1:25" x14ac:dyDescent="0.2">
      <c r="A6" s="11" t="s">
        <v>57</v>
      </c>
      <c r="B6" s="1">
        <v>1</v>
      </c>
      <c r="C6" s="1"/>
      <c r="D6" s="1">
        <v>13</v>
      </c>
      <c r="E6" s="1">
        <v>2</v>
      </c>
      <c r="F6" s="1">
        <v>4</v>
      </c>
      <c r="G6" s="3">
        <f>E6/F6</f>
        <v>0.5</v>
      </c>
      <c r="H6" s="1">
        <v>2</v>
      </c>
      <c r="I6" s="1">
        <v>8</v>
      </c>
      <c r="J6" s="2"/>
      <c r="K6" s="1">
        <v>3</v>
      </c>
      <c r="L6" s="1">
        <v>4</v>
      </c>
      <c r="M6" s="2"/>
      <c r="N6" s="1">
        <v>3</v>
      </c>
      <c r="O6" s="1">
        <v>1</v>
      </c>
      <c r="P6" s="1">
        <f t="shared" ref="P6:P32" si="0">N6+O6</f>
        <v>4</v>
      </c>
      <c r="Q6" s="1">
        <v>2</v>
      </c>
      <c r="R6" s="1"/>
      <c r="S6" s="1"/>
      <c r="T6" s="1">
        <v>1</v>
      </c>
      <c r="U6" s="1"/>
      <c r="V6" s="1">
        <f t="shared" ref="V6:V32" si="1">D6+E6+H6+K6+P6+Q6+R6+S6+U6</f>
        <v>26</v>
      </c>
      <c r="W6" s="1">
        <f t="shared" ref="W6:W32" si="2">F6-E6+I6-H6+L6-K6+T6</f>
        <v>10</v>
      </c>
      <c r="X6" s="1">
        <f t="shared" ref="X6:X32" si="3">V6-W6</f>
        <v>16</v>
      </c>
      <c r="Y6" s="2">
        <f t="shared" ref="Y6:Y32" si="4">X6/V6</f>
        <v>0.61538461538461542</v>
      </c>
    </row>
    <row r="7" spans="1:25" x14ac:dyDescent="0.2">
      <c r="A7" s="17" t="s">
        <v>63</v>
      </c>
      <c r="B7" s="1">
        <v>1</v>
      </c>
      <c r="C7" s="1"/>
      <c r="D7" s="1">
        <v>2</v>
      </c>
      <c r="E7" s="1">
        <v>1</v>
      </c>
      <c r="F7" s="1">
        <v>4</v>
      </c>
      <c r="G7" s="2"/>
      <c r="H7" s="1">
        <v>0</v>
      </c>
      <c r="I7" s="1">
        <v>2</v>
      </c>
      <c r="J7" s="2"/>
      <c r="K7" s="1"/>
      <c r="L7" s="1"/>
      <c r="M7" s="2"/>
      <c r="N7" s="1">
        <v>2</v>
      </c>
      <c r="O7" s="1">
        <v>4</v>
      </c>
      <c r="P7" s="1">
        <f t="shared" si="0"/>
        <v>6</v>
      </c>
      <c r="Q7" s="1">
        <v>3</v>
      </c>
      <c r="R7" s="1"/>
      <c r="S7" s="1"/>
      <c r="T7" s="1">
        <v>2</v>
      </c>
      <c r="U7" s="1"/>
      <c r="V7" s="1">
        <f t="shared" si="1"/>
        <v>12</v>
      </c>
      <c r="W7" s="1">
        <f t="shared" si="2"/>
        <v>7</v>
      </c>
      <c r="X7" s="1">
        <f t="shared" si="3"/>
        <v>5</v>
      </c>
      <c r="Y7" s="2">
        <f t="shared" si="4"/>
        <v>0.41666666666666669</v>
      </c>
    </row>
    <row r="8" spans="1:25" x14ac:dyDescent="0.2">
      <c r="A8" s="21" t="s">
        <v>65</v>
      </c>
      <c r="B8" s="1">
        <v>1</v>
      </c>
      <c r="C8" s="1"/>
      <c r="D8" s="1">
        <v>6</v>
      </c>
      <c r="E8" s="1">
        <v>1</v>
      </c>
      <c r="F8" s="1">
        <v>2</v>
      </c>
      <c r="G8" s="2"/>
      <c r="H8" s="1">
        <v>0</v>
      </c>
      <c r="I8" s="1">
        <v>2</v>
      </c>
      <c r="J8" s="2"/>
      <c r="K8" s="1">
        <v>4</v>
      </c>
      <c r="L8" s="1">
        <v>4</v>
      </c>
      <c r="M8" s="2"/>
      <c r="N8" s="1"/>
      <c r="O8" s="1">
        <v>4</v>
      </c>
      <c r="P8" s="1">
        <f t="shared" si="0"/>
        <v>4</v>
      </c>
      <c r="Q8" s="1">
        <v>3</v>
      </c>
      <c r="R8" s="1"/>
      <c r="S8" s="1">
        <v>1</v>
      </c>
      <c r="T8" s="1">
        <v>2</v>
      </c>
      <c r="U8" s="1"/>
      <c r="V8" s="1">
        <f t="shared" si="1"/>
        <v>19</v>
      </c>
      <c r="W8" s="1">
        <f t="shared" si="2"/>
        <v>5</v>
      </c>
      <c r="X8" s="1">
        <f t="shared" si="3"/>
        <v>14</v>
      </c>
      <c r="Y8" s="2">
        <f t="shared" si="4"/>
        <v>0.73684210526315785</v>
      </c>
    </row>
    <row r="9" spans="1:25" x14ac:dyDescent="0.2">
      <c r="A9" s="17" t="s">
        <v>68</v>
      </c>
      <c r="B9" s="1">
        <v>1</v>
      </c>
      <c r="C9" s="1"/>
      <c r="D9" s="1">
        <v>15</v>
      </c>
      <c r="E9" s="1">
        <v>4</v>
      </c>
      <c r="F9" s="1">
        <v>9</v>
      </c>
      <c r="G9" s="2"/>
      <c r="H9" s="1">
        <v>0</v>
      </c>
      <c r="I9" s="1">
        <v>2</v>
      </c>
      <c r="J9" s="2"/>
      <c r="K9" s="1">
        <v>7</v>
      </c>
      <c r="L9" s="1">
        <v>10</v>
      </c>
      <c r="M9" s="2"/>
      <c r="N9" s="1">
        <v>5</v>
      </c>
      <c r="O9" s="1">
        <v>2</v>
      </c>
      <c r="P9" s="1">
        <f t="shared" si="0"/>
        <v>7</v>
      </c>
      <c r="Q9" s="1">
        <v>4</v>
      </c>
      <c r="R9" s="1"/>
      <c r="S9" s="1"/>
      <c r="T9" s="1"/>
      <c r="U9" s="1"/>
      <c r="V9" s="1">
        <f t="shared" si="1"/>
        <v>37</v>
      </c>
      <c r="W9" s="1">
        <f t="shared" si="2"/>
        <v>10</v>
      </c>
      <c r="X9" s="1">
        <f t="shared" si="3"/>
        <v>27</v>
      </c>
      <c r="Y9" s="2">
        <f t="shared" si="4"/>
        <v>0.72972972972972971</v>
      </c>
    </row>
    <row r="10" spans="1:25" x14ac:dyDescent="0.2">
      <c r="A10" s="21" t="s">
        <v>69</v>
      </c>
      <c r="B10" s="1">
        <v>1</v>
      </c>
      <c r="C10" s="1"/>
      <c r="D10" s="1">
        <v>0</v>
      </c>
      <c r="E10" s="1">
        <v>0</v>
      </c>
      <c r="F10" s="1">
        <v>1</v>
      </c>
      <c r="G10" s="2"/>
      <c r="H10" s="1">
        <v>0</v>
      </c>
      <c r="I10" s="1">
        <v>2</v>
      </c>
      <c r="J10" s="2"/>
      <c r="K10" s="1"/>
      <c r="L10" s="1"/>
      <c r="M10" s="2"/>
      <c r="N10" s="1">
        <v>1</v>
      </c>
      <c r="O10" s="1">
        <v>2</v>
      </c>
      <c r="P10" s="1">
        <f t="shared" si="0"/>
        <v>3</v>
      </c>
      <c r="Q10" s="1">
        <v>5</v>
      </c>
      <c r="R10" s="1"/>
      <c r="S10" s="1">
        <v>1</v>
      </c>
      <c r="T10" s="1"/>
      <c r="U10" s="1"/>
      <c r="V10" s="1">
        <f t="shared" si="1"/>
        <v>9</v>
      </c>
      <c r="W10" s="1">
        <f t="shared" si="2"/>
        <v>3</v>
      </c>
      <c r="X10" s="1">
        <f t="shared" si="3"/>
        <v>6</v>
      </c>
      <c r="Y10" s="2">
        <f t="shared" si="4"/>
        <v>0.66666666666666663</v>
      </c>
    </row>
    <row r="11" spans="1:25" x14ac:dyDescent="0.2">
      <c r="A11" s="12" t="s">
        <v>70</v>
      </c>
      <c r="B11" s="1">
        <v>1</v>
      </c>
      <c r="C11" s="1"/>
      <c r="D11" s="1">
        <v>14</v>
      </c>
      <c r="E11" s="1">
        <v>5</v>
      </c>
      <c r="F11" s="1">
        <v>5</v>
      </c>
      <c r="G11" s="2"/>
      <c r="H11" s="1">
        <v>1</v>
      </c>
      <c r="I11" s="1">
        <v>2</v>
      </c>
      <c r="J11" s="2"/>
      <c r="K11" s="1">
        <v>1</v>
      </c>
      <c r="L11" s="1">
        <v>3</v>
      </c>
      <c r="M11" s="2"/>
      <c r="N11" s="1">
        <v>1</v>
      </c>
      <c r="O11" s="1">
        <v>2</v>
      </c>
      <c r="P11" s="1">
        <f t="shared" si="0"/>
        <v>3</v>
      </c>
      <c r="Q11" s="1">
        <v>1</v>
      </c>
      <c r="R11" s="1"/>
      <c r="S11" s="1">
        <v>1</v>
      </c>
      <c r="T11" s="1">
        <v>3</v>
      </c>
      <c r="U11" s="1">
        <v>1</v>
      </c>
      <c r="V11" s="1">
        <f t="shared" si="1"/>
        <v>27</v>
      </c>
      <c r="W11" s="1">
        <f t="shared" si="2"/>
        <v>6</v>
      </c>
      <c r="X11" s="1">
        <f t="shared" si="3"/>
        <v>21</v>
      </c>
      <c r="Y11" s="2">
        <f t="shared" si="4"/>
        <v>0.77777777777777779</v>
      </c>
    </row>
    <row r="12" spans="1:25" x14ac:dyDescent="0.2">
      <c r="A12" s="21" t="s">
        <v>71</v>
      </c>
      <c r="B12" s="1">
        <v>1</v>
      </c>
      <c r="C12" s="1"/>
      <c r="D12" s="1">
        <v>2</v>
      </c>
      <c r="E12" s="1"/>
      <c r="F12" s="1"/>
      <c r="G12" s="2"/>
      <c r="H12" s="1"/>
      <c r="I12" s="1"/>
      <c r="J12" s="2"/>
      <c r="K12" s="1">
        <v>2</v>
      </c>
      <c r="L12" s="1">
        <v>2</v>
      </c>
      <c r="M12" s="2"/>
      <c r="N12" s="1"/>
      <c r="O12" s="1">
        <v>4</v>
      </c>
      <c r="P12" s="1">
        <f t="shared" si="0"/>
        <v>4</v>
      </c>
      <c r="Q12" s="1">
        <v>2</v>
      </c>
      <c r="R12" s="1"/>
      <c r="S12" s="1"/>
      <c r="T12" s="1">
        <v>4</v>
      </c>
      <c r="U12" s="1"/>
      <c r="V12" s="1">
        <f t="shared" si="1"/>
        <v>10</v>
      </c>
      <c r="W12" s="1">
        <f t="shared" si="2"/>
        <v>4</v>
      </c>
      <c r="X12" s="1">
        <f t="shared" si="3"/>
        <v>6</v>
      </c>
      <c r="Y12" s="2">
        <f t="shared" si="4"/>
        <v>0.6</v>
      </c>
    </row>
    <row r="13" spans="1:25" x14ac:dyDescent="0.2">
      <c r="A13" s="12" t="s">
        <v>72</v>
      </c>
      <c r="B13" s="1">
        <v>1</v>
      </c>
      <c r="C13" s="1"/>
      <c r="D13" s="1">
        <v>11</v>
      </c>
      <c r="E13" s="1">
        <v>2</v>
      </c>
      <c r="F13" s="1">
        <v>4</v>
      </c>
      <c r="G13" s="2"/>
      <c r="H13" s="1">
        <v>1</v>
      </c>
      <c r="I13" s="1">
        <v>3</v>
      </c>
      <c r="J13" s="2"/>
      <c r="K13" s="1">
        <v>4</v>
      </c>
      <c r="L13" s="1">
        <v>7</v>
      </c>
      <c r="M13" s="2"/>
      <c r="N13" s="1"/>
      <c r="O13" s="1">
        <v>4</v>
      </c>
      <c r="P13" s="1">
        <f t="shared" si="0"/>
        <v>4</v>
      </c>
      <c r="Q13" s="1">
        <v>2</v>
      </c>
      <c r="R13" s="1"/>
      <c r="S13" s="1">
        <v>3</v>
      </c>
      <c r="T13" s="1">
        <v>1</v>
      </c>
      <c r="U13" s="1"/>
      <c r="V13" s="1">
        <f t="shared" si="1"/>
        <v>27</v>
      </c>
      <c r="W13" s="1">
        <f t="shared" si="2"/>
        <v>8</v>
      </c>
      <c r="X13" s="1">
        <f t="shared" si="3"/>
        <v>19</v>
      </c>
      <c r="Y13" s="2">
        <f t="shared" si="4"/>
        <v>0.70370370370370372</v>
      </c>
    </row>
    <row r="14" spans="1:25" x14ac:dyDescent="0.2">
      <c r="A14" s="12" t="s">
        <v>73</v>
      </c>
      <c r="B14" s="1">
        <v>1</v>
      </c>
      <c r="C14" s="1"/>
      <c r="D14" s="1">
        <v>9</v>
      </c>
      <c r="E14" s="1">
        <v>3</v>
      </c>
      <c r="F14" s="1">
        <v>6</v>
      </c>
      <c r="G14" s="2"/>
      <c r="H14" s="1">
        <v>0</v>
      </c>
      <c r="I14" s="1">
        <v>4</v>
      </c>
      <c r="J14" s="2"/>
      <c r="K14" s="1">
        <v>3</v>
      </c>
      <c r="L14" s="1">
        <v>4</v>
      </c>
      <c r="M14" s="2"/>
      <c r="N14" s="1">
        <v>3</v>
      </c>
      <c r="O14" s="1">
        <v>4</v>
      </c>
      <c r="P14" s="1">
        <f t="shared" si="0"/>
        <v>7</v>
      </c>
      <c r="Q14" s="1">
        <v>1</v>
      </c>
      <c r="R14" s="1"/>
      <c r="S14" s="1">
        <v>1</v>
      </c>
      <c r="T14" s="1">
        <v>1</v>
      </c>
      <c r="U14" s="1"/>
      <c r="V14" s="1">
        <f t="shared" si="1"/>
        <v>24</v>
      </c>
      <c r="W14" s="1">
        <f t="shared" si="2"/>
        <v>9</v>
      </c>
      <c r="X14" s="1">
        <f t="shared" si="3"/>
        <v>15</v>
      </c>
      <c r="Y14" s="2">
        <f t="shared" si="4"/>
        <v>0.625</v>
      </c>
    </row>
    <row r="15" spans="1:25" x14ac:dyDescent="0.2">
      <c r="A15" s="12" t="s">
        <v>74</v>
      </c>
      <c r="B15" s="1">
        <v>1</v>
      </c>
      <c r="C15" s="1"/>
      <c r="D15" s="1">
        <v>3</v>
      </c>
      <c r="E15" s="1">
        <v>0</v>
      </c>
      <c r="F15" s="1">
        <v>1</v>
      </c>
      <c r="G15" s="2"/>
      <c r="H15" s="1">
        <v>1</v>
      </c>
      <c r="I15" s="1">
        <v>5</v>
      </c>
      <c r="J15" s="2"/>
      <c r="K15" s="1"/>
      <c r="L15" s="1"/>
      <c r="M15" s="2"/>
      <c r="N15" s="1">
        <v>2</v>
      </c>
      <c r="O15" s="1">
        <v>1</v>
      </c>
      <c r="P15" s="1">
        <f t="shared" si="0"/>
        <v>3</v>
      </c>
      <c r="Q15" s="1">
        <v>4</v>
      </c>
      <c r="R15" s="1"/>
      <c r="S15" s="1"/>
      <c r="T15" s="1"/>
      <c r="U15" s="1"/>
      <c r="V15" s="1">
        <f t="shared" si="1"/>
        <v>11</v>
      </c>
      <c r="W15" s="1">
        <f t="shared" si="2"/>
        <v>5</v>
      </c>
      <c r="X15" s="1">
        <f t="shared" si="3"/>
        <v>6</v>
      </c>
      <c r="Y15" s="2">
        <f t="shared" si="4"/>
        <v>0.54545454545454541</v>
      </c>
    </row>
    <row r="16" spans="1:25" x14ac:dyDescent="0.2">
      <c r="A16" s="21" t="s">
        <v>76</v>
      </c>
      <c r="B16" s="1">
        <v>1</v>
      </c>
      <c r="C16" s="1"/>
      <c r="D16" s="1">
        <v>11</v>
      </c>
      <c r="E16" s="1">
        <v>3</v>
      </c>
      <c r="F16" s="1">
        <v>6</v>
      </c>
      <c r="G16" s="2"/>
      <c r="H16" s="1">
        <v>0</v>
      </c>
      <c r="I16" s="1">
        <v>1</v>
      </c>
      <c r="J16" s="2"/>
      <c r="K16" s="1">
        <v>5</v>
      </c>
      <c r="L16" s="1">
        <v>6</v>
      </c>
      <c r="M16" s="2"/>
      <c r="N16" s="1">
        <v>2</v>
      </c>
      <c r="O16" s="1">
        <v>2</v>
      </c>
      <c r="P16" s="1">
        <f t="shared" si="0"/>
        <v>4</v>
      </c>
      <c r="Q16" s="1"/>
      <c r="R16" s="1"/>
      <c r="S16" s="1"/>
      <c r="T16" s="1"/>
      <c r="U16" s="1"/>
      <c r="V16" s="1">
        <f t="shared" si="1"/>
        <v>23</v>
      </c>
      <c r="W16" s="1">
        <f t="shared" si="2"/>
        <v>5</v>
      </c>
      <c r="X16" s="1">
        <f t="shared" si="3"/>
        <v>18</v>
      </c>
      <c r="Y16" s="2">
        <f t="shared" si="4"/>
        <v>0.78260869565217395</v>
      </c>
    </row>
    <row r="17" spans="1:25" x14ac:dyDescent="0.2">
      <c r="A17" s="21" t="s">
        <v>90</v>
      </c>
      <c r="B17" s="1">
        <v>1</v>
      </c>
      <c r="C17" s="1"/>
      <c r="D17" s="1">
        <v>0</v>
      </c>
      <c r="E17" s="1">
        <v>0</v>
      </c>
      <c r="F17" s="1">
        <v>3</v>
      </c>
      <c r="G17" s="2"/>
      <c r="H17" s="1">
        <v>0</v>
      </c>
      <c r="I17" s="1">
        <v>1</v>
      </c>
      <c r="J17" s="2"/>
      <c r="K17" s="1">
        <v>0</v>
      </c>
      <c r="L17" s="1">
        <v>2</v>
      </c>
      <c r="M17" s="2"/>
      <c r="N17" s="1">
        <v>1</v>
      </c>
      <c r="O17" s="1"/>
      <c r="P17" s="1">
        <f t="shared" si="0"/>
        <v>1</v>
      </c>
      <c r="Q17" s="1"/>
      <c r="R17" s="1"/>
      <c r="S17" s="1">
        <v>1</v>
      </c>
      <c r="T17" s="1">
        <v>3</v>
      </c>
      <c r="U17" s="1"/>
      <c r="V17" s="1">
        <f t="shared" ref="V17" si="5">D17+E17+H17+K17+P17+Q17+R17+S17+U17</f>
        <v>2</v>
      </c>
      <c r="W17" s="1">
        <f t="shared" ref="W17" si="6">F17-E17+I17-H17+L17-K17+T17</f>
        <v>9</v>
      </c>
      <c r="X17" s="1">
        <f t="shared" ref="X17" si="7">V17-W17</f>
        <v>-7</v>
      </c>
      <c r="Y17" s="2">
        <f t="shared" ref="Y17" si="8">X17/V17</f>
        <v>-3.5</v>
      </c>
    </row>
    <row r="18" spans="1:25" x14ac:dyDescent="0.2">
      <c r="A18" s="17" t="s">
        <v>77</v>
      </c>
      <c r="B18" s="1">
        <v>1</v>
      </c>
      <c r="C18" s="1"/>
      <c r="D18" s="1">
        <v>0</v>
      </c>
      <c r="E18" s="1"/>
      <c r="F18" s="1"/>
      <c r="G18" s="2"/>
      <c r="H18" s="1"/>
      <c r="I18" s="1"/>
      <c r="J18" s="2"/>
      <c r="K18" s="1"/>
      <c r="L18" s="1"/>
      <c r="M18" s="2"/>
      <c r="N18" s="1">
        <v>1</v>
      </c>
      <c r="O18" s="1"/>
      <c r="P18" s="1">
        <f t="shared" si="0"/>
        <v>1</v>
      </c>
      <c r="Q18" s="1">
        <v>1</v>
      </c>
      <c r="R18" s="1"/>
      <c r="S18" s="1">
        <v>1</v>
      </c>
      <c r="T18" s="1"/>
      <c r="U18" s="1"/>
      <c r="V18" s="1">
        <f t="shared" si="1"/>
        <v>3</v>
      </c>
      <c r="W18" s="1">
        <f t="shared" si="2"/>
        <v>0</v>
      </c>
      <c r="X18" s="1">
        <f t="shared" si="3"/>
        <v>3</v>
      </c>
      <c r="Y18" s="2">
        <f t="shared" si="4"/>
        <v>1</v>
      </c>
    </row>
    <row r="19" spans="1:25" x14ac:dyDescent="0.2">
      <c r="A19" s="32" t="s">
        <v>41</v>
      </c>
      <c r="B19" s="1">
        <v>1</v>
      </c>
      <c r="C19" s="1"/>
      <c r="D19" s="1">
        <v>2</v>
      </c>
      <c r="E19" s="1">
        <v>1</v>
      </c>
      <c r="F19" s="1">
        <v>2</v>
      </c>
      <c r="G19" s="2"/>
      <c r="H19" s="1">
        <v>0</v>
      </c>
      <c r="I19" s="1">
        <v>2</v>
      </c>
      <c r="J19" s="2"/>
      <c r="K19" s="1"/>
      <c r="L19" s="1"/>
      <c r="M19" s="2"/>
      <c r="N19" s="1">
        <v>1</v>
      </c>
      <c r="O19" s="1">
        <v>4</v>
      </c>
      <c r="P19" s="1">
        <f t="shared" si="0"/>
        <v>5</v>
      </c>
      <c r="Q19" s="1">
        <v>2</v>
      </c>
      <c r="R19" s="1"/>
      <c r="S19" s="1">
        <v>1</v>
      </c>
      <c r="T19" s="1">
        <v>1</v>
      </c>
      <c r="U19" s="1"/>
      <c r="V19" s="1">
        <f t="shared" si="1"/>
        <v>11</v>
      </c>
      <c r="W19" s="1">
        <f t="shared" si="2"/>
        <v>4</v>
      </c>
      <c r="X19" s="1">
        <f t="shared" si="3"/>
        <v>7</v>
      </c>
      <c r="Y19" s="2">
        <f t="shared" si="4"/>
        <v>0.63636363636363635</v>
      </c>
    </row>
    <row r="20" spans="1:25" x14ac:dyDescent="0.2">
      <c r="A20" s="21" t="s">
        <v>81</v>
      </c>
      <c r="B20" s="1">
        <v>1</v>
      </c>
      <c r="C20" s="1"/>
      <c r="D20" s="1">
        <v>4</v>
      </c>
      <c r="E20" s="1">
        <v>1</v>
      </c>
      <c r="F20" s="1">
        <v>1</v>
      </c>
      <c r="G20" s="2"/>
      <c r="H20" s="1">
        <v>0</v>
      </c>
      <c r="I20" s="1">
        <v>2</v>
      </c>
      <c r="J20" s="2"/>
      <c r="K20" s="1">
        <v>2</v>
      </c>
      <c r="L20" s="1">
        <v>2</v>
      </c>
      <c r="M20" s="2"/>
      <c r="N20" s="1">
        <v>2</v>
      </c>
      <c r="O20" s="1">
        <v>2</v>
      </c>
      <c r="P20" s="1">
        <f t="shared" si="0"/>
        <v>4</v>
      </c>
      <c r="Q20" s="1">
        <v>3</v>
      </c>
      <c r="R20" s="1"/>
      <c r="S20" s="1"/>
      <c r="T20" s="1"/>
      <c r="U20" s="1">
        <v>1</v>
      </c>
      <c r="V20" s="1">
        <f t="shared" si="1"/>
        <v>15</v>
      </c>
      <c r="W20" s="1">
        <f t="shared" si="2"/>
        <v>2</v>
      </c>
      <c r="X20" s="1">
        <f t="shared" si="3"/>
        <v>13</v>
      </c>
      <c r="Y20" s="2">
        <f t="shared" si="4"/>
        <v>0.8666666666666667</v>
      </c>
    </row>
    <row r="21" spans="1:25" x14ac:dyDescent="0.2">
      <c r="A21" s="21" t="s">
        <v>82</v>
      </c>
      <c r="B21" s="1">
        <v>1</v>
      </c>
      <c r="C21" s="1"/>
      <c r="D21" s="1">
        <v>6</v>
      </c>
      <c r="E21" s="1">
        <v>3</v>
      </c>
      <c r="F21" s="1">
        <v>9</v>
      </c>
      <c r="G21" s="2"/>
      <c r="H21" s="1">
        <v>0</v>
      </c>
      <c r="I21" s="1">
        <v>1</v>
      </c>
      <c r="J21" s="2"/>
      <c r="K21" s="1"/>
      <c r="L21" s="1"/>
      <c r="M21" s="2"/>
      <c r="N21" s="1">
        <v>6</v>
      </c>
      <c r="O21" s="1">
        <v>2</v>
      </c>
      <c r="P21" s="1">
        <f t="shared" si="0"/>
        <v>8</v>
      </c>
      <c r="Q21" s="1">
        <v>4</v>
      </c>
      <c r="R21" s="1"/>
      <c r="S21" s="1">
        <v>1</v>
      </c>
      <c r="T21" s="1">
        <v>1</v>
      </c>
      <c r="U21" s="1"/>
      <c r="V21" s="1">
        <f t="shared" si="1"/>
        <v>22</v>
      </c>
      <c r="W21" s="1">
        <f t="shared" si="2"/>
        <v>8</v>
      </c>
      <c r="X21" s="1">
        <f t="shared" si="3"/>
        <v>14</v>
      </c>
      <c r="Y21" s="2">
        <f t="shared" si="4"/>
        <v>0.63636363636363635</v>
      </c>
    </row>
    <row r="22" spans="1:25" x14ac:dyDescent="0.2">
      <c r="A22" s="17" t="s">
        <v>64</v>
      </c>
      <c r="B22" s="1">
        <v>1</v>
      </c>
      <c r="C22" s="1"/>
      <c r="D22" s="1">
        <v>7</v>
      </c>
      <c r="E22" s="1">
        <v>2</v>
      </c>
      <c r="F22" s="1">
        <v>4</v>
      </c>
      <c r="G22" s="2"/>
      <c r="H22" s="1">
        <v>1</v>
      </c>
      <c r="I22" s="1">
        <v>4</v>
      </c>
      <c r="J22" s="2"/>
      <c r="K22" s="1"/>
      <c r="L22" s="1"/>
      <c r="M22" s="2"/>
      <c r="N22" s="1">
        <v>2</v>
      </c>
      <c r="O22" s="1">
        <v>2</v>
      </c>
      <c r="P22" s="1">
        <f t="shared" si="0"/>
        <v>4</v>
      </c>
      <c r="Q22" s="1">
        <v>1</v>
      </c>
      <c r="R22" s="1"/>
      <c r="S22" s="1">
        <v>1</v>
      </c>
      <c r="T22" s="1"/>
      <c r="U22" s="1"/>
      <c r="V22" s="1">
        <f t="shared" si="1"/>
        <v>16</v>
      </c>
      <c r="W22" s="1">
        <f t="shared" si="2"/>
        <v>5</v>
      </c>
      <c r="X22" s="1">
        <f t="shared" si="3"/>
        <v>11</v>
      </c>
      <c r="Y22" s="2">
        <f t="shared" si="4"/>
        <v>0.6875</v>
      </c>
    </row>
    <row r="23" spans="1:25" x14ac:dyDescent="0.2">
      <c r="A23" s="12" t="s">
        <v>77</v>
      </c>
      <c r="B23" s="1">
        <v>1</v>
      </c>
      <c r="C23" s="1"/>
      <c r="D23" s="1">
        <v>7</v>
      </c>
      <c r="E23" s="1">
        <v>2</v>
      </c>
      <c r="F23" s="1">
        <v>4</v>
      </c>
      <c r="G23" s="2"/>
      <c r="H23" s="1">
        <v>1</v>
      </c>
      <c r="I23" s="1">
        <v>4</v>
      </c>
      <c r="J23" s="2"/>
      <c r="K23" s="1"/>
      <c r="L23" s="1"/>
      <c r="M23" s="2"/>
      <c r="N23" s="1">
        <v>2</v>
      </c>
      <c r="O23" s="1">
        <v>2</v>
      </c>
      <c r="P23" s="1">
        <f t="shared" si="0"/>
        <v>4</v>
      </c>
      <c r="Q23" s="1">
        <v>2</v>
      </c>
      <c r="R23" s="1"/>
      <c r="S23" s="1">
        <v>1</v>
      </c>
      <c r="T23" s="1"/>
      <c r="U23" s="1"/>
      <c r="V23" s="1">
        <f t="shared" si="1"/>
        <v>17</v>
      </c>
      <c r="W23" s="1">
        <f t="shared" si="2"/>
        <v>5</v>
      </c>
      <c r="X23" s="1">
        <f t="shared" si="3"/>
        <v>12</v>
      </c>
      <c r="Y23" s="2">
        <f t="shared" si="4"/>
        <v>0.70588235294117652</v>
      </c>
    </row>
    <row r="24" spans="1:25" x14ac:dyDescent="0.2">
      <c r="A24" s="21" t="s">
        <v>83</v>
      </c>
      <c r="B24" s="1">
        <v>1</v>
      </c>
      <c r="C24" s="1"/>
      <c r="D24" s="1">
        <v>3</v>
      </c>
      <c r="E24" s="1">
        <v>0</v>
      </c>
      <c r="F24" s="1">
        <v>1</v>
      </c>
      <c r="G24" s="2"/>
      <c r="H24" s="1">
        <v>1</v>
      </c>
      <c r="I24" s="1">
        <v>2</v>
      </c>
      <c r="J24" s="2"/>
      <c r="K24" s="1"/>
      <c r="L24" s="1"/>
      <c r="M24" s="2"/>
      <c r="N24" s="1"/>
      <c r="O24" s="1">
        <v>1</v>
      </c>
      <c r="P24" s="1">
        <f t="shared" si="0"/>
        <v>1</v>
      </c>
      <c r="Q24" s="1"/>
      <c r="R24" s="1"/>
      <c r="S24" s="1"/>
      <c r="T24" s="1"/>
      <c r="U24" s="1"/>
      <c r="V24" s="1">
        <f t="shared" si="1"/>
        <v>5</v>
      </c>
      <c r="W24" s="1">
        <f t="shared" si="2"/>
        <v>2</v>
      </c>
      <c r="X24" s="1">
        <f t="shared" si="3"/>
        <v>3</v>
      </c>
      <c r="Y24" s="2">
        <f t="shared" si="4"/>
        <v>0.6</v>
      </c>
    </row>
    <row r="25" spans="1:25" x14ac:dyDescent="0.2">
      <c r="A25" s="12" t="s">
        <v>84</v>
      </c>
      <c r="B25" s="1">
        <v>1</v>
      </c>
      <c r="C25" s="1"/>
      <c r="D25" s="1">
        <v>0</v>
      </c>
      <c r="E25" s="1">
        <v>0</v>
      </c>
      <c r="F25" s="1">
        <v>2</v>
      </c>
      <c r="G25" s="2"/>
      <c r="H25" s="1">
        <v>0</v>
      </c>
      <c r="I25" s="1">
        <v>1</v>
      </c>
      <c r="J25" s="2"/>
      <c r="K25" s="1"/>
      <c r="L25" s="1"/>
      <c r="M25" s="2"/>
      <c r="N25" s="1"/>
      <c r="O25" s="1">
        <v>3</v>
      </c>
      <c r="P25" s="1">
        <f t="shared" si="0"/>
        <v>3</v>
      </c>
      <c r="Q25" s="1">
        <v>1</v>
      </c>
      <c r="R25" s="1"/>
      <c r="S25" s="1"/>
      <c r="T25" s="1">
        <v>1</v>
      </c>
      <c r="U25" s="1"/>
      <c r="V25" s="1">
        <f t="shared" si="1"/>
        <v>4</v>
      </c>
      <c r="W25" s="1">
        <f t="shared" si="2"/>
        <v>4</v>
      </c>
      <c r="X25" s="1">
        <f t="shared" si="3"/>
        <v>0</v>
      </c>
      <c r="Y25" s="2">
        <f t="shared" si="4"/>
        <v>0</v>
      </c>
    </row>
    <row r="26" spans="1:25" x14ac:dyDescent="0.2">
      <c r="A26" s="12" t="s">
        <v>84</v>
      </c>
      <c r="B26" s="1">
        <v>1</v>
      </c>
      <c r="C26" s="1"/>
      <c r="D26" s="1">
        <v>3</v>
      </c>
      <c r="E26" s="1">
        <v>1</v>
      </c>
      <c r="F26" s="1">
        <v>3</v>
      </c>
      <c r="G26" s="2"/>
      <c r="H26" s="1">
        <v>0</v>
      </c>
      <c r="I26" s="1">
        <v>1</v>
      </c>
      <c r="J26" s="2"/>
      <c r="K26" s="1">
        <v>1</v>
      </c>
      <c r="L26" s="1">
        <v>2</v>
      </c>
      <c r="M26" s="2"/>
      <c r="N26" s="1">
        <v>1</v>
      </c>
      <c r="O26" s="1">
        <v>2</v>
      </c>
      <c r="P26" s="1">
        <f t="shared" si="0"/>
        <v>3</v>
      </c>
      <c r="Q26" s="1">
        <v>1</v>
      </c>
      <c r="R26" s="1"/>
      <c r="S26" s="1"/>
      <c r="T26" s="1">
        <v>1</v>
      </c>
      <c r="U26" s="1"/>
      <c r="V26" s="1">
        <f t="shared" ref="V26:V27" si="9">D26+E26+H26+K26+P26+Q26+R26+S26+U26</f>
        <v>9</v>
      </c>
      <c r="W26" s="1">
        <f t="shared" ref="W26:W27" si="10">F26-E26+I26-H26+L26-K26+T26</f>
        <v>5</v>
      </c>
      <c r="X26" s="1">
        <f t="shared" ref="X26:X27" si="11">V26-W26</f>
        <v>4</v>
      </c>
      <c r="Y26" s="2">
        <f t="shared" ref="Y26:Y27" si="12">X26/V26</f>
        <v>0.44444444444444442</v>
      </c>
    </row>
    <row r="27" spans="1:25" x14ac:dyDescent="0.2">
      <c r="A27" s="21" t="s">
        <v>85</v>
      </c>
      <c r="B27" s="1">
        <v>1</v>
      </c>
      <c r="C27" s="1"/>
      <c r="D27" s="1">
        <v>0</v>
      </c>
      <c r="E27" s="1">
        <v>0</v>
      </c>
      <c r="F27" s="1">
        <v>1</v>
      </c>
      <c r="G27" s="2"/>
      <c r="H27" s="1">
        <v>0</v>
      </c>
      <c r="I27" s="1">
        <v>2</v>
      </c>
      <c r="J27" s="2"/>
      <c r="K27" s="1"/>
      <c r="L27" s="1"/>
      <c r="M27" s="2"/>
      <c r="N27" s="1">
        <v>2</v>
      </c>
      <c r="O27" s="1">
        <v>2</v>
      </c>
      <c r="P27" s="1">
        <f t="shared" si="0"/>
        <v>4</v>
      </c>
      <c r="Q27" s="1"/>
      <c r="R27" s="1"/>
      <c r="S27" s="1">
        <v>1</v>
      </c>
      <c r="T27" s="1"/>
      <c r="U27" s="1"/>
      <c r="V27" s="1">
        <f t="shared" si="9"/>
        <v>5</v>
      </c>
      <c r="W27" s="1">
        <f t="shared" si="10"/>
        <v>3</v>
      </c>
      <c r="X27" s="1">
        <f t="shared" si="11"/>
        <v>2</v>
      </c>
      <c r="Y27" s="2">
        <f t="shared" si="12"/>
        <v>0.4</v>
      </c>
    </row>
    <row r="28" spans="1:25" x14ac:dyDescent="0.2">
      <c r="A28" s="12" t="s">
        <v>86</v>
      </c>
      <c r="B28" s="1">
        <v>1</v>
      </c>
      <c r="C28" s="1"/>
      <c r="D28" s="1">
        <v>0</v>
      </c>
      <c r="E28" s="1"/>
      <c r="F28" s="1"/>
      <c r="G28" s="2"/>
      <c r="H28" s="1">
        <v>0</v>
      </c>
      <c r="I28" s="1">
        <v>1</v>
      </c>
      <c r="J28" s="2"/>
      <c r="K28" s="1"/>
      <c r="L28" s="1"/>
      <c r="M28" s="2"/>
      <c r="N28" s="1"/>
      <c r="O28" s="1"/>
      <c r="P28" s="1">
        <f t="shared" si="0"/>
        <v>0</v>
      </c>
      <c r="Q28" s="1"/>
      <c r="R28" s="1"/>
      <c r="S28" s="1"/>
      <c r="T28" s="1"/>
      <c r="U28" s="1"/>
      <c r="V28" s="1">
        <f t="shared" ref="V28:V31" si="13">D28+E28+H28+K28+P28+Q28+R28+S28+U28</f>
        <v>0</v>
      </c>
      <c r="W28" s="1">
        <f t="shared" ref="W28:W31" si="14">F28-E28+I28-H28+L28-K28+T28</f>
        <v>1</v>
      </c>
      <c r="X28" s="1">
        <f t="shared" ref="X28:X31" si="15">V28-W28</f>
        <v>-1</v>
      </c>
      <c r="Y28" s="2" t="e">
        <f t="shared" ref="Y28:Y31" si="16">X28/V28</f>
        <v>#DIV/0!</v>
      </c>
    </row>
    <row r="29" spans="1:25" x14ac:dyDescent="0.2">
      <c r="A29" s="12" t="s">
        <v>83</v>
      </c>
      <c r="B29" s="1">
        <v>1</v>
      </c>
      <c r="C29" s="1"/>
      <c r="D29" s="1">
        <v>0</v>
      </c>
      <c r="E29" s="1"/>
      <c r="F29" s="1"/>
      <c r="G29" s="2"/>
      <c r="H29" s="1">
        <v>0</v>
      </c>
      <c r="I29" s="1">
        <v>1</v>
      </c>
      <c r="J29" s="2"/>
      <c r="K29" s="1"/>
      <c r="L29" s="1"/>
      <c r="M29" s="2"/>
      <c r="N29" s="1"/>
      <c r="O29" s="1">
        <v>1</v>
      </c>
      <c r="P29" s="1">
        <f t="shared" si="0"/>
        <v>1</v>
      </c>
      <c r="Q29" s="1"/>
      <c r="R29" s="1"/>
      <c r="S29" s="1"/>
      <c r="T29" s="1">
        <v>5</v>
      </c>
      <c r="U29" s="1"/>
      <c r="V29" s="1">
        <f t="shared" si="13"/>
        <v>1</v>
      </c>
      <c r="W29" s="1">
        <f t="shared" si="14"/>
        <v>6</v>
      </c>
      <c r="X29" s="1">
        <f t="shared" si="15"/>
        <v>-5</v>
      </c>
      <c r="Y29" s="2">
        <f t="shared" si="16"/>
        <v>-5</v>
      </c>
    </row>
    <row r="30" spans="1:25" x14ac:dyDescent="0.2">
      <c r="A30" s="17" t="s">
        <v>64</v>
      </c>
      <c r="B30" s="1">
        <v>1</v>
      </c>
      <c r="C30" s="1"/>
      <c r="D30" s="1">
        <v>0</v>
      </c>
      <c r="E30" s="1">
        <v>0</v>
      </c>
      <c r="F30" s="1">
        <v>1</v>
      </c>
      <c r="G30" s="2"/>
      <c r="H30" s="1"/>
      <c r="I30" s="1"/>
      <c r="J30" s="2"/>
      <c r="K30" s="1"/>
      <c r="L30" s="1"/>
      <c r="M30" s="2"/>
      <c r="N30" s="1">
        <v>3</v>
      </c>
      <c r="O30" s="1">
        <v>2</v>
      </c>
      <c r="P30" s="1">
        <f t="shared" si="0"/>
        <v>5</v>
      </c>
      <c r="Q30" s="1"/>
      <c r="R30" s="1"/>
      <c r="S30" s="1"/>
      <c r="T30" s="1"/>
      <c r="U30" s="1"/>
      <c r="V30" s="1">
        <f t="shared" si="13"/>
        <v>5</v>
      </c>
      <c r="W30" s="1">
        <f t="shared" si="14"/>
        <v>1</v>
      </c>
      <c r="X30" s="1">
        <f t="shared" si="15"/>
        <v>4</v>
      </c>
      <c r="Y30" s="2">
        <f t="shared" si="16"/>
        <v>0.8</v>
      </c>
    </row>
    <row r="31" spans="1:25" x14ac:dyDescent="0.2">
      <c r="A31" s="21" t="s">
        <v>84</v>
      </c>
      <c r="B31" s="1">
        <v>1</v>
      </c>
      <c r="C31" s="1"/>
      <c r="D31" s="1"/>
      <c r="E31" s="1"/>
      <c r="F31" s="1"/>
      <c r="G31" s="2"/>
      <c r="H31" s="1"/>
      <c r="I31" s="1"/>
      <c r="J31" s="2"/>
      <c r="K31" s="1"/>
      <c r="L31" s="1"/>
      <c r="M31" s="2"/>
      <c r="N31" s="1"/>
      <c r="O31" s="1">
        <v>2</v>
      </c>
      <c r="P31" s="1">
        <f t="shared" si="0"/>
        <v>2</v>
      </c>
      <c r="Q31" s="1">
        <v>1</v>
      </c>
      <c r="R31" s="1"/>
      <c r="S31" s="1"/>
      <c r="T31" s="1"/>
      <c r="U31" s="1"/>
      <c r="V31" s="1">
        <f t="shared" si="13"/>
        <v>3</v>
      </c>
      <c r="W31" s="1">
        <f t="shared" si="14"/>
        <v>0</v>
      </c>
      <c r="X31" s="1">
        <f t="shared" si="15"/>
        <v>3</v>
      </c>
      <c r="Y31" s="2">
        <f t="shared" si="16"/>
        <v>1</v>
      </c>
    </row>
    <row r="32" spans="1:25" x14ac:dyDescent="0.2">
      <c r="B32" s="1"/>
      <c r="C32" s="1"/>
      <c r="D32" s="1"/>
      <c r="E32" s="1"/>
      <c r="F32" s="1"/>
      <c r="G32" s="2"/>
      <c r="H32" s="1"/>
      <c r="I32" s="1"/>
      <c r="J32" s="2"/>
      <c r="K32" s="1"/>
      <c r="L32" s="1"/>
      <c r="M32" s="2"/>
      <c r="N32" s="1"/>
      <c r="O32" s="1"/>
      <c r="P32" s="1">
        <f t="shared" si="0"/>
        <v>0</v>
      </c>
      <c r="Q32" s="1"/>
      <c r="R32" s="1"/>
      <c r="S32" s="1"/>
      <c r="T32" s="1"/>
      <c r="U32" s="1"/>
      <c r="V32" s="1">
        <f t="shared" si="1"/>
        <v>0</v>
      </c>
      <c r="W32" s="1">
        <f t="shared" si="2"/>
        <v>0</v>
      </c>
      <c r="X32" s="1">
        <f t="shared" si="3"/>
        <v>0</v>
      </c>
      <c r="Y32" s="2" t="e">
        <f t="shared" si="4"/>
        <v>#DIV/0!</v>
      </c>
    </row>
    <row r="33" spans="1:25" x14ac:dyDescent="0.2">
      <c r="A33" s="6"/>
      <c r="B33" s="4"/>
      <c r="C33" s="4"/>
      <c r="D33" s="4"/>
      <c r="E33" s="4"/>
      <c r="F33" s="4"/>
      <c r="G33" s="13"/>
      <c r="H33" s="4"/>
      <c r="I33" s="4"/>
      <c r="J33" s="13"/>
      <c r="K33" s="4"/>
      <c r="L33" s="4"/>
      <c r="M33" s="13"/>
      <c r="N33" s="4"/>
      <c r="O33" s="4"/>
      <c r="P33" s="4"/>
      <c r="Q33" s="4"/>
      <c r="R33" s="4"/>
      <c r="S33" s="4"/>
      <c r="T33" s="4"/>
      <c r="U33" s="4"/>
      <c r="V33" s="6"/>
      <c r="W33" s="6"/>
      <c r="X33" s="6"/>
      <c r="Y33" s="6"/>
    </row>
    <row r="34" spans="1:25" x14ac:dyDescent="0.2">
      <c r="A34" t="s">
        <v>22</v>
      </c>
      <c r="B34" s="1">
        <f>SUM(B6:B33)</f>
        <v>26</v>
      </c>
      <c r="C34" s="1">
        <f>AVERAGE(D6:D33)</f>
        <v>4.72</v>
      </c>
      <c r="D34" s="1">
        <f>SUM(D6:D33)</f>
        <v>118</v>
      </c>
      <c r="E34" s="1">
        <f t="shared" ref="E34:F34" si="17">SUM(E6:E33)</f>
        <v>31</v>
      </c>
      <c r="F34" s="1">
        <f t="shared" si="17"/>
        <v>73</v>
      </c>
      <c r="G34" s="3">
        <f>E34/F34</f>
        <v>0.42465753424657532</v>
      </c>
      <c r="H34" s="1">
        <f>SUM(H6:H33)</f>
        <v>8</v>
      </c>
      <c r="I34" s="1">
        <f>SUM(I6:I33)</f>
        <v>53</v>
      </c>
      <c r="J34" s="2">
        <f>H34/I34</f>
        <v>0.15094339622641509</v>
      </c>
      <c r="K34" s="1">
        <f t="shared" ref="K34:X34" si="18">SUM(K6:K33)</f>
        <v>32</v>
      </c>
      <c r="L34" s="1">
        <f t="shared" si="18"/>
        <v>46</v>
      </c>
      <c r="M34" s="2">
        <f>K34/L34</f>
        <v>0.69565217391304346</v>
      </c>
      <c r="N34" s="1">
        <f t="shared" si="18"/>
        <v>40</v>
      </c>
      <c r="O34" s="1">
        <f t="shared" si="18"/>
        <v>55</v>
      </c>
      <c r="P34" s="1">
        <f t="shared" si="18"/>
        <v>95</v>
      </c>
      <c r="Q34" s="1">
        <f t="shared" si="18"/>
        <v>43</v>
      </c>
      <c r="R34" s="1">
        <f t="shared" si="18"/>
        <v>0</v>
      </c>
      <c r="S34" s="1">
        <f t="shared" si="18"/>
        <v>14</v>
      </c>
      <c r="T34" s="1">
        <f t="shared" si="18"/>
        <v>26</v>
      </c>
      <c r="U34" s="1">
        <f t="shared" si="18"/>
        <v>2</v>
      </c>
      <c r="V34" s="1">
        <f t="shared" si="18"/>
        <v>343</v>
      </c>
      <c r="W34" s="1">
        <f t="shared" si="18"/>
        <v>127</v>
      </c>
      <c r="X34" s="1">
        <f t="shared" si="18"/>
        <v>216</v>
      </c>
      <c r="Y34" s="2">
        <f>X34/V34</f>
        <v>0.62973760932944611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516FEF-7167-3C4C-88B0-C1B621F2D3EA}">
  <dimension ref="A1:Y19"/>
  <sheetViews>
    <sheetView workbookViewId="0">
      <selection sqref="A1:Y19"/>
    </sheetView>
  </sheetViews>
  <sheetFormatPr baseColWidth="10" defaultRowHeight="16" x14ac:dyDescent="0.2"/>
  <cols>
    <col min="1" max="1" width="18.5" bestFit="1" customWidth="1"/>
    <col min="2" max="2" width="2.5" bestFit="1" customWidth="1"/>
    <col min="3" max="3" width="6" bestFit="1" customWidth="1"/>
    <col min="4" max="5" width="6.1640625" bestFit="1" customWidth="1"/>
    <col min="6" max="6" width="5.6640625" bestFit="1" customWidth="1"/>
    <col min="7" max="7" width="6" bestFit="1" customWidth="1"/>
    <col min="8" max="8" width="6.1640625" bestFit="1" customWidth="1"/>
    <col min="9" max="9" width="5.6640625" bestFit="1" customWidth="1"/>
    <col min="10" max="10" width="6" bestFit="1" customWidth="1"/>
    <col min="11" max="11" width="4.83203125" bestFit="1" customWidth="1"/>
    <col min="12" max="12" width="4.33203125" bestFit="1" customWidth="1"/>
    <col min="14" max="14" width="5.1640625" customWidth="1"/>
    <col min="15" max="15" width="4" bestFit="1" customWidth="1"/>
    <col min="16" max="16" width="4.33203125" bestFit="1" customWidth="1"/>
    <col min="17" max="17" width="3.83203125" bestFit="1" customWidth="1"/>
    <col min="18" max="18" width="3.6640625" bestFit="1" customWidth="1"/>
    <col min="19" max="19" width="3.33203125" bestFit="1" customWidth="1"/>
    <col min="20" max="20" width="3.5" bestFit="1" customWidth="1"/>
    <col min="21" max="21" width="4.83203125" bestFit="1" customWidth="1"/>
    <col min="22" max="22" width="4.5" bestFit="1" customWidth="1"/>
    <col min="23" max="23" width="6.1640625" bestFit="1" customWidth="1"/>
    <col min="24" max="24" width="5.33203125" bestFit="1" customWidth="1"/>
    <col min="25" max="25" width="9" bestFit="1" customWidth="1"/>
  </cols>
  <sheetData>
    <row r="1" spans="1:25" x14ac:dyDescent="0.2">
      <c r="A1" s="12" t="s">
        <v>52</v>
      </c>
      <c r="B1" s="7"/>
      <c r="C1" s="7"/>
      <c r="D1" s="7"/>
      <c r="E1" s="7"/>
      <c r="F1" s="7"/>
      <c r="G1" s="16"/>
      <c r="H1" s="7"/>
      <c r="I1" s="7"/>
      <c r="J1" s="16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12"/>
      <c r="W1" s="12"/>
      <c r="X1" s="12"/>
      <c r="Y1" s="12"/>
    </row>
    <row r="2" spans="1:25" x14ac:dyDescent="0.2">
      <c r="A2" s="12"/>
      <c r="B2" s="7"/>
      <c r="C2" s="7"/>
      <c r="D2" s="7"/>
      <c r="E2" s="7"/>
      <c r="F2" s="7"/>
      <c r="G2" s="16"/>
      <c r="H2" s="7"/>
      <c r="I2" s="7"/>
      <c r="J2" s="16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12"/>
      <c r="W2" s="12"/>
      <c r="X2" s="12"/>
      <c r="Y2" s="12"/>
    </row>
    <row r="3" spans="1:25" x14ac:dyDescent="0.2">
      <c r="A3" s="7"/>
      <c r="B3" s="7"/>
      <c r="C3" s="7"/>
      <c r="D3" s="7"/>
      <c r="E3" s="7"/>
      <c r="F3" s="7"/>
      <c r="G3" s="16"/>
      <c r="H3" s="7"/>
      <c r="I3" s="7"/>
      <c r="J3" s="16"/>
      <c r="K3" s="7"/>
      <c r="L3" s="7"/>
      <c r="M3" s="7"/>
      <c r="N3" s="7" t="s">
        <v>23</v>
      </c>
      <c r="O3" s="7"/>
      <c r="P3" s="7"/>
      <c r="Q3" s="7"/>
      <c r="R3" s="7"/>
      <c r="S3" s="7"/>
      <c r="T3" s="7"/>
      <c r="U3" s="7"/>
      <c r="V3" s="7" t="s">
        <v>34</v>
      </c>
      <c r="W3" s="7" t="s">
        <v>35</v>
      </c>
      <c r="X3" s="7"/>
      <c r="Y3" s="7" t="s">
        <v>37</v>
      </c>
    </row>
    <row r="4" spans="1:25" x14ac:dyDescent="0.2">
      <c r="A4" s="7" t="s">
        <v>24</v>
      </c>
      <c r="B4" s="7" t="s">
        <v>4</v>
      </c>
      <c r="C4" s="7" t="s">
        <v>5</v>
      </c>
      <c r="D4" s="7" t="s">
        <v>6</v>
      </c>
      <c r="E4" s="7" t="s">
        <v>25</v>
      </c>
      <c r="F4" s="7" t="s">
        <v>26</v>
      </c>
      <c r="G4" s="16" t="s">
        <v>9</v>
      </c>
      <c r="H4" s="7" t="s">
        <v>27</v>
      </c>
      <c r="I4" s="7" t="s">
        <v>28</v>
      </c>
      <c r="J4" s="16" t="s">
        <v>10</v>
      </c>
      <c r="K4" s="7" t="s">
        <v>11</v>
      </c>
      <c r="L4" s="7" t="s">
        <v>12</v>
      </c>
      <c r="M4" s="7" t="s">
        <v>13</v>
      </c>
      <c r="N4" s="7" t="s">
        <v>14</v>
      </c>
      <c r="O4" s="7" t="s">
        <v>15</v>
      </c>
      <c r="P4" s="7" t="s">
        <v>16</v>
      </c>
      <c r="Q4" s="7" t="s">
        <v>17</v>
      </c>
      <c r="R4" s="7" t="s">
        <v>18</v>
      </c>
      <c r="S4" s="7" t="s">
        <v>19</v>
      </c>
      <c r="T4" s="7" t="s">
        <v>20</v>
      </c>
      <c r="U4" s="7" t="s">
        <v>21</v>
      </c>
      <c r="V4" s="7" t="s">
        <v>33</v>
      </c>
      <c r="W4" s="7" t="s">
        <v>33</v>
      </c>
      <c r="X4" s="7" t="s">
        <v>36</v>
      </c>
      <c r="Y4" s="7" t="s">
        <v>38</v>
      </c>
    </row>
    <row r="5" spans="1:25" x14ac:dyDescent="0.2">
      <c r="A5" s="17" t="s">
        <v>57</v>
      </c>
      <c r="B5" s="7">
        <v>1</v>
      </c>
      <c r="C5" s="7"/>
      <c r="D5" s="7">
        <v>9</v>
      </c>
      <c r="E5" s="7">
        <v>4</v>
      </c>
      <c r="F5" s="7">
        <v>5</v>
      </c>
      <c r="G5" s="16">
        <v>1</v>
      </c>
      <c r="H5" s="7"/>
      <c r="I5" s="7"/>
      <c r="J5" s="16">
        <v>0.5</v>
      </c>
      <c r="K5" s="7">
        <v>1</v>
      </c>
      <c r="L5" s="7">
        <v>2</v>
      </c>
      <c r="M5" s="22">
        <v>1</v>
      </c>
      <c r="N5" s="7">
        <v>2</v>
      </c>
      <c r="O5" s="7">
        <v>3</v>
      </c>
      <c r="P5" s="1">
        <f t="shared" ref="P5:P17" si="0">N5+O5</f>
        <v>5</v>
      </c>
      <c r="Q5" s="7"/>
      <c r="R5" s="7"/>
      <c r="S5" s="7"/>
      <c r="T5" s="7">
        <v>1</v>
      </c>
      <c r="U5" s="7"/>
      <c r="V5" s="1">
        <f t="shared" ref="V5" si="1">D5+E5+H5+K5+P5+Q5+R5+S5+U5</f>
        <v>19</v>
      </c>
      <c r="W5" s="1">
        <f t="shared" ref="W5" si="2">F5-E5+I5-H5+L5-K5+T5</f>
        <v>3</v>
      </c>
      <c r="X5" s="1">
        <f t="shared" ref="X5" si="3">V5-W5</f>
        <v>16</v>
      </c>
      <c r="Y5" s="2">
        <f t="shared" ref="Y5" si="4">X5/V5</f>
        <v>0.84210526315789469</v>
      </c>
    </row>
    <row r="6" spans="1:25" x14ac:dyDescent="0.2">
      <c r="A6" s="12" t="s">
        <v>74</v>
      </c>
      <c r="B6" s="7">
        <v>1</v>
      </c>
      <c r="C6" s="7"/>
      <c r="D6" s="7">
        <v>12</v>
      </c>
      <c r="E6" s="7">
        <v>5</v>
      </c>
      <c r="F6" s="7">
        <v>9</v>
      </c>
      <c r="G6" s="16"/>
      <c r="H6" s="7"/>
      <c r="I6" s="7"/>
      <c r="J6" s="16"/>
      <c r="K6" s="7">
        <v>2</v>
      </c>
      <c r="L6" s="7">
        <v>4</v>
      </c>
      <c r="M6" s="7"/>
      <c r="N6" s="7"/>
      <c r="O6" s="7">
        <v>5</v>
      </c>
      <c r="P6" s="1">
        <f t="shared" si="0"/>
        <v>5</v>
      </c>
      <c r="Q6" s="7"/>
      <c r="R6" s="7">
        <v>2</v>
      </c>
      <c r="S6" s="7">
        <v>2</v>
      </c>
      <c r="T6" s="7">
        <v>4</v>
      </c>
      <c r="U6" s="7"/>
      <c r="V6" s="1">
        <f t="shared" ref="V6:V17" si="5">D6+E6+H6+K6+P6+Q6+R6+S6+U6</f>
        <v>28</v>
      </c>
      <c r="W6" s="1">
        <f t="shared" ref="W6:W17" si="6">F6-E6+I6-H6+L6-K6+T6</f>
        <v>10</v>
      </c>
      <c r="X6" s="1">
        <f t="shared" ref="X6:X17" si="7">V6-W6</f>
        <v>18</v>
      </c>
      <c r="Y6" s="2">
        <f t="shared" ref="Y6" si="8">X6/V6</f>
        <v>0.6428571428571429</v>
      </c>
    </row>
    <row r="7" spans="1:25" x14ac:dyDescent="0.2">
      <c r="A7" s="17" t="s">
        <v>77</v>
      </c>
      <c r="B7" s="7">
        <v>1</v>
      </c>
      <c r="C7" s="7"/>
      <c r="D7" s="7">
        <v>12</v>
      </c>
      <c r="E7" s="7">
        <v>5</v>
      </c>
      <c r="F7" s="7">
        <v>6</v>
      </c>
      <c r="G7" s="16"/>
      <c r="H7" s="7"/>
      <c r="I7" s="7"/>
      <c r="J7" s="16"/>
      <c r="K7" s="7">
        <v>2</v>
      </c>
      <c r="L7" s="7">
        <v>7</v>
      </c>
      <c r="M7" s="7"/>
      <c r="N7" s="7">
        <v>2</v>
      </c>
      <c r="O7" s="7">
        <v>7</v>
      </c>
      <c r="P7" s="1">
        <f t="shared" si="0"/>
        <v>9</v>
      </c>
      <c r="Q7" s="7">
        <v>1</v>
      </c>
      <c r="R7" s="7">
        <v>1</v>
      </c>
      <c r="S7" s="7"/>
      <c r="T7" s="7">
        <v>2</v>
      </c>
      <c r="U7" s="7"/>
      <c r="V7" s="1">
        <f t="shared" si="5"/>
        <v>30</v>
      </c>
      <c r="W7" s="1">
        <f t="shared" si="6"/>
        <v>8</v>
      </c>
      <c r="X7" s="1">
        <f t="shared" si="7"/>
        <v>22</v>
      </c>
      <c r="Y7" s="2">
        <f t="shared" ref="Y7" si="9">X7/V7</f>
        <v>0.73333333333333328</v>
      </c>
    </row>
    <row r="8" spans="1:25" x14ac:dyDescent="0.2">
      <c r="A8" s="12" t="s">
        <v>77</v>
      </c>
      <c r="B8" s="7">
        <v>1</v>
      </c>
      <c r="C8" s="7"/>
      <c r="D8" s="7">
        <v>17</v>
      </c>
      <c r="E8" s="7">
        <v>6</v>
      </c>
      <c r="F8" s="7">
        <v>7</v>
      </c>
      <c r="G8" s="16"/>
      <c r="H8" s="7"/>
      <c r="I8" s="7"/>
      <c r="J8" s="16"/>
      <c r="K8" s="7">
        <v>5</v>
      </c>
      <c r="L8" s="7">
        <v>8</v>
      </c>
      <c r="M8" s="7"/>
      <c r="N8" s="7">
        <v>2</v>
      </c>
      <c r="O8" s="7">
        <v>6</v>
      </c>
      <c r="P8" s="1">
        <f t="shared" si="0"/>
        <v>8</v>
      </c>
      <c r="Q8" s="7">
        <v>1</v>
      </c>
      <c r="R8" s="7">
        <v>1</v>
      </c>
      <c r="S8" s="7"/>
      <c r="T8" s="7"/>
      <c r="U8" s="7"/>
      <c r="V8" s="1">
        <f t="shared" si="5"/>
        <v>38</v>
      </c>
      <c r="W8" s="1">
        <f t="shared" si="6"/>
        <v>4</v>
      </c>
      <c r="X8" s="1">
        <f t="shared" si="7"/>
        <v>34</v>
      </c>
      <c r="Y8" s="2">
        <f t="shared" ref="Y8:Y17" si="10">X8/V8</f>
        <v>0.89473684210526316</v>
      </c>
    </row>
    <row r="9" spans="1:25" x14ac:dyDescent="0.2">
      <c r="A9" s="12"/>
      <c r="B9" s="7"/>
      <c r="C9" s="7"/>
      <c r="D9" s="7"/>
      <c r="E9" s="7"/>
      <c r="F9" s="7"/>
      <c r="G9" s="16"/>
      <c r="H9" s="7"/>
      <c r="I9" s="7"/>
      <c r="J9" s="16"/>
      <c r="K9" s="7"/>
      <c r="L9" s="7"/>
      <c r="M9" s="7"/>
      <c r="N9" s="7"/>
      <c r="O9" s="7"/>
      <c r="P9" s="1">
        <f t="shared" si="0"/>
        <v>0</v>
      </c>
      <c r="Q9" s="7"/>
      <c r="R9" s="7"/>
      <c r="S9" s="7"/>
      <c r="T9" s="7"/>
      <c r="U9" s="7"/>
      <c r="V9" s="1">
        <f t="shared" si="5"/>
        <v>0</v>
      </c>
      <c r="W9" s="1">
        <f t="shared" si="6"/>
        <v>0</v>
      </c>
      <c r="X9" s="1">
        <f t="shared" si="7"/>
        <v>0</v>
      </c>
      <c r="Y9" s="2" t="e">
        <f t="shared" si="10"/>
        <v>#DIV/0!</v>
      </c>
    </row>
    <row r="10" spans="1:25" x14ac:dyDescent="0.2">
      <c r="A10" s="12"/>
      <c r="B10" s="7"/>
      <c r="C10" s="7"/>
      <c r="D10" s="7"/>
      <c r="E10" s="7"/>
      <c r="F10" s="7"/>
      <c r="G10" s="16"/>
      <c r="H10" s="7"/>
      <c r="I10" s="7"/>
      <c r="J10" s="16"/>
      <c r="K10" s="7"/>
      <c r="L10" s="7"/>
      <c r="M10" s="7"/>
      <c r="N10" s="7"/>
      <c r="O10" s="7"/>
      <c r="P10" s="1">
        <f t="shared" si="0"/>
        <v>0</v>
      </c>
      <c r="Q10" s="7"/>
      <c r="R10" s="7"/>
      <c r="S10" s="7"/>
      <c r="T10" s="7"/>
      <c r="U10" s="7"/>
      <c r="V10" s="1">
        <f t="shared" si="5"/>
        <v>0</v>
      </c>
      <c r="W10" s="1">
        <f t="shared" si="6"/>
        <v>0</v>
      </c>
      <c r="X10" s="1">
        <f t="shared" si="7"/>
        <v>0</v>
      </c>
      <c r="Y10" s="2" t="e">
        <f t="shared" si="10"/>
        <v>#DIV/0!</v>
      </c>
    </row>
    <row r="11" spans="1:25" x14ac:dyDescent="0.2">
      <c r="A11" s="12"/>
      <c r="B11" s="7"/>
      <c r="C11" s="7"/>
      <c r="D11" s="7"/>
      <c r="E11" s="7"/>
      <c r="F11" s="7"/>
      <c r="G11" s="16"/>
      <c r="H11" s="7"/>
      <c r="I11" s="7"/>
      <c r="J11" s="16"/>
      <c r="K11" s="7"/>
      <c r="L11" s="7"/>
      <c r="M11" s="7"/>
      <c r="N11" s="7"/>
      <c r="O11" s="7"/>
      <c r="P11" s="1">
        <f t="shared" si="0"/>
        <v>0</v>
      </c>
      <c r="Q11" s="7"/>
      <c r="R11" s="7"/>
      <c r="S11" s="7"/>
      <c r="T11" s="7"/>
      <c r="U11" s="7"/>
      <c r="V11" s="1">
        <f t="shared" si="5"/>
        <v>0</v>
      </c>
      <c r="W11" s="1">
        <f t="shared" si="6"/>
        <v>0</v>
      </c>
      <c r="X11" s="1">
        <f t="shared" si="7"/>
        <v>0</v>
      </c>
      <c r="Y11" s="2" t="e">
        <f t="shared" si="10"/>
        <v>#DIV/0!</v>
      </c>
    </row>
    <row r="12" spans="1:25" x14ac:dyDescent="0.2">
      <c r="A12" s="12"/>
      <c r="B12" s="7"/>
      <c r="C12" s="7"/>
      <c r="D12" s="7"/>
      <c r="E12" s="7"/>
      <c r="F12" s="7"/>
      <c r="G12" s="16"/>
      <c r="H12" s="7"/>
      <c r="I12" s="7"/>
      <c r="J12" s="16"/>
      <c r="K12" s="7"/>
      <c r="L12" s="7"/>
      <c r="M12" s="7"/>
      <c r="N12" s="7"/>
      <c r="O12" s="7"/>
      <c r="P12" s="1">
        <f t="shared" si="0"/>
        <v>0</v>
      </c>
      <c r="Q12" s="7"/>
      <c r="R12" s="7"/>
      <c r="S12" s="7"/>
      <c r="T12" s="7"/>
      <c r="U12" s="7"/>
      <c r="V12" s="1">
        <f t="shared" si="5"/>
        <v>0</v>
      </c>
      <c r="W12" s="1">
        <f t="shared" si="6"/>
        <v>0</v>
      </c>
      <c r="X12" s="1">
        <f t="shared" si="7"/>
        <v>0</v>
      </c>
      <c r="Y12" s="2" t="e">
        <f t="shared" si="10"/>
        <v>#DIV/0!</v>
      </c>
    </row>
    <row r="13" spans="1:25" x14ac:dyDescent="0.2">
      <c r="A13" s="12"/>
      <c r="B13" s="7"/>
      <c r="C13" s="7"/>
      <c r="D13" s="7"/>
      <c r="E13" s="7"/>
      <c r="F13" s="7"/>
      <c r="G13" s="16"/>
      <c r="H13" s="7"/>
      <c r="I13" s="7"/>
      <c r="J13" s="16"/>
      <c r="K13" s="7"/>
      <c r="L13" s="7"/>
      <c r="M13" s="7"/>
      <c r="N13" s="7"/>
      <c r="O13" s="7"/>
      <c r="P13" s="1">
        <f t="shared" si="0"/>
        <v>0</v>
      </c>
      <c r="Q13" s="7"/>
      <c r="R13" s="7"/>
      <c r="S13" s="7"/>
      <c r="T13" s="7"/>
      <c r="U13" s="7"/>
      <c r="V13" s="1">
        <f t="shared" si="5"/>
        <v>0</v>
      </c>
      <c r="W13" s="1">
        <f t="shared" si="6"/>
        <v>0</v>
      </c>
      <c r="X13" s="1">
        <f t="shared" si="7"/>
        <v>0</v>
      </c>
      <c r="Y13" s="2" t="e">
        <f t="shared" si="10"/>
        <v>#DIV/0!</v>
      </c>
    </row>
    <row r="14" spans="1:25" x14ac:dyDescent="0.2">
      <c r="A14" s="12"/>
      <c r="B14" s="7"/>
      <c r="C14" s="7"/>
      <c r="D14" s="7"/>
      <c r="E14" s="7"/>
      <c r="F14" s="7"/>
      <c r="G14" s="16"/>
      <c r="H14" s="7"/>
      <c r="I14" s="7"/>
      <c r="J14" s="16"/>
      <c r="K14" s="7"/>
      <c r="L14" s="7"/>
      <c r="M14" s="7"/>
      <c r="N14" s="7"/>
      <c r="O14" s="7"/>
      <c r="P14" s="1">
        <f t="shared" si="0"/>
        <v>0</v>
      </c>
      <c r="Q14" s="7"/>
      <c r="R14" s="7"/>
      <c r="S14" s="7"/>
      <c r="T14" s="7"/>
      <c r="U14" s="7"/>
      <c r="V14" s="1">
        <f t="shared" si="5"/>
        <v>0</v>
      </c>
      <c r="W14" s="1">
        <f t="shared" si="6"/>
        <v>0</v>
      </c>
      <c r="X14" s="1">
        <f t="shared" si="7"/>
        <v>0</v>
      </c>
      <c r="Y14" s="2" t="e">
        <f t="shared" si="10"/>
        <v>#DIV/0!</v>
      </c>
    </row>
    <row r="15" spans="1:25" x14ac:dyDescent="0.2">
      <c r="A15" s="12"/>
      <c r="B15" s="7"/>
      <c r="C15" s="7"/>
      <c r="D15" s="7"/>
      <c r="E15" s="7"/>
      <c r="F15" s="7"/>
      <c r="G15" s="16"/>
      <c r="H15" s="7"/>
      <c r="I15" s="7"/>
      <c r="J15" s="16"/>
      <c r="K15" s="7"/>
      <c r="L15" s="7"/>
      <c r="M15" s="7"/>
      <c r="N15" s="7"/>
      <c r="O15" s="7"/>
      <c r="P15" s="1">
        <f t="shared" si="0"/>
        <v>0</v>
      </c>
      <c r="Q15" s="7"/>
      <c r="R15" s="7"/>
      <c r="S15" s="7"/>
      <c r="T15" s="7"/>
      <c r="U15" s="7"/>
      <c r="V15" s="1">
        <f t="shared" si="5"/>
        <v>0</v>
      </c>
      <c r="W15" s="1">
        <f t="shared" si="6"/>
        <v>0</v>
      </c>
      <c r="X15" s="1">
        <f t="shared" si="7"/>
        <v>0</v>
      </c>
      <c r="Y15" s="2" t="e">
        <f t="shared" si="10"/>
        <v>#DIV/0!</v>
      </c>
    </row>
    <row r="16" spans="1:25" x14ac:dyDescent="0.2">
      <c r="A16" s="12"/>
      <c r="B16" s="7"/>
      <c r="C16" s="7"/>
      <c r="D16" s="7"/>
      <c r="E16" s="7"/>
      <c r="F16" s="7"/>
      <c r="G16" s="16"/>
      <c r="H16" s="7"/>
      <c r="I16" s="7"/>
      <c r="J16" s="16"/>
      <c r="K16" s="7"/>
      <c r="L16" s="7"/>
      <c r="M16" s="7"/>
      <c r="N16" s="7"/>
      <c r="O16" s="7"/>
      <c r="P16" s="1">
        <f t="shared" si="0"/>
        <v>0</v>
      </c>
      <c r="Q16" s="7"/>
      <c r="R16" s="7"/>
      <c r="S16" s="7"/>
      <c r="T16" s="7"/>
      <c r="U16" s="7"/>
      <c r="V16" s="1">
        <f t="shared" si="5"/>
        <v>0</v>
      </c>
      <c r="W16" s="1">
        <f t="shared" si="6"/>
        <v>0</v>
      </c>
      <c r="X16" s="1">
        <f t="shared" si="7"/>
        <v>0</v>
      </c>
      <c r="Y16" s="2" t="e">
        <f t="shared" si="10"/>
        <v>#DIV/0!</v>
      </c>
    </row>
    <row r="17" spans="1:25" x14ac:dyDescent="0.2">
      <c r="A17" s="12"/>
      <c r="B17" s="7"/>
      <c r="C17" s="7"/>
      <c r="D17" s="7"/>
      <c r="E17" s="7"/>
      <c r="F17" s="7"/>
      <c r="G17" s="16"/>
      <c r="H17" s="7"/>
      <c r="I17" s="7"/>
      <c r="J17" s="16"/>
      <c r="K17" s="7"/>
      <c r="L17" s="7"/>
      <c r="M17" s="7"/>
      <c r="N17" s="7"/>
      <c r="O17" s="7"/>
      <c r="P17" s="1">
        <f t="shared" si="0"/>
        <v>0</v>
      </c>
      <c r="Q17" s="7"/>
      <c r="R17" s="7"/>
      <c r="S17" s="7"/>
      <c r="T17" s="7"/>
      <c r="U17" s="7"/>
      <c r="V17" s="1">
        <f t="shared" si="5"/>
        <v>0</v>
      </c>
      <c r="W17" s="1">
        <f t="shared" si="6"/>
        <v>0</v>
      </c>
      <c r="X17" s="1">
        <f t="shared" si="7"/>
        <v>0</v>
      </c>
      <c r="Y17" s="2" t="e">
        <f t="shared" si="10"/>
        <v>#DIV/0!</v>
      </c>
    </row>
    <row r="18" spans="1:25" x14ac:dyDescent="0.2">
      <c r="A18" s="23"/>
      <c r="B18" s="24"/>
      <c r="C18" s="24"/>
      <c r="D18" s="24"/>
      <c r="E18" s="24"/>
      <c r="F18" s="24"/>
      <c r="G18" s="25"/>
      <c r="H18" s="24"/>
      <c r="I18" s="24"/>
      <c r="J18" s="25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3"/>
      <c r="W18" s="23"/>
      <c r="X18" s="23"/>
      <c r="Y18" s="23"/>
    </row>
    <row r="19" spans="1:25" x14ac:dyDescent="0.2">
      <c r="A19" s="12" t="s">
        <v>22</v>
      </c>
      <c r="B19" s="1">
        <f>SUM(B5:B18)</f>
        <v>4</v>
      </c>
      <c r="C19" s="15">
        <f>AVERAGE(D5:D18)</f>
        <v>12.5</v>
      </c>
      <c r="D19" s="1">
        <f t="shared" ref="D19:F19" si="11">SUM(D5:D18)</f>
        <v>50</v>
      </c>
      <c r="E19" s="1">
        <f t="shared" si="11"/>
        <v>20</v>
      </c>
      <c r="F19" s="1">
        <f t="shared" si="11"/>
        <v>27</v>
      </c>
      <c r="G19" s="2">
        <f>E19/F19</f>
        <v>0.7407407407407407</v>
      </c>
      <c r="H19" s="1">
        <f>SUM(H5:H18)</f>
        <v>0</v>
      </c>
      <c r="I19" s="1">
        <f>SUM(I5:I18)</f>
        <v>0</v>
      </c>
      <c r="J19" s="2" t="e">
        <f>H19/I19</f>
        <v>#DIV/0!</v>
      </c>
      <c r="K19" s="1">
        <f>SUM(K5:K18)</f>
        <v>10</v>
      </c>
      <c r="L19" s="1">
        <f>SUM(L5:L18)</f>
        <v>21</v>
      </c>
      <c r="M19" s="5">
        <f>K19/L19</f>
        <v>0.47619047619047616</v>
      </c>
      <c r="N19" s="1">
        <f t="shared" ref="N19:X19" si="12">SUM(N5:N18)</f>
        <v>6</v>
      </c>
      <c r="O19" s="1">
        <f t="shared" si="12"/>
        <v>21</v>
      </c>
      <c r="P19" s="1">
        <f t="shared" si="12"/>
        <v>27</v>
      </c>
      <c r="Q19" s="1">
        <f t="shared" si="12"/>
        <v>2</v>
      </c>
      <c r="R19" s="1">
        <f t="shared" si="12"/>
        <v>4</v>
      </c>
      <c r="S19" s="1">
        <f t="shared" si="12"/>
        <v>2</v>
      </c>
      <c r="T19" s="1">
        <f t="shared" si="12"/>
        <v>7</v>
      </c>
      <c r="U19" s="1">
        <f t="shared" si="12"/>
        <v>0</v>
      </c>
      <c r="V19" s="1">
        <f t="shared" si="12"/>
        <v>115</v>
      </c>
      <c r="W19" s="1">
        <f t="shared" si="12"/>
        <v>25</v>
      </c>
      <c r="X19" s="1">
        <f t="shared" si="12"/>
        <v>90</v>
      </c>
      <c r="Y19" s="2">
        <f>X19/V19</f>
        <v>0.78260869565217395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89DEBE-1A6D-D04C-A91A-6D56647DF674}">
  <dimension ref="A1:Y25"/>
  <sheetViews>
    <sheetView workbookViewId="0">
      <selection activeCell="R18" sqref="R18"/>
    </sheetView>
  </sheetViews>
  <sheetFormatPr baseColWidth="10" defaultRowHeight="16" x14ac:dyDescent="0.2"/>
  <cols>
    <col min="1" max="1" width="20.1640625" bestFit="1" customWidth="1"/>
    <col min="2" max="2" width="3.1640625" style="19" bestFit="1" customWidth="1"/>
    <col min="3" max="3" width="6" customWidth="1"/>
    <col min="4" max="5" width="6.1640625" bestFit="1" customWidth="1"/>
    <col min="6" max="6" width="5.6640625" bestFit="1" customWidth="1"/>
    <col min="7" max="7" width="7.1640625" style="14" bestFit="1" customWidth="1"/>
    <col min="8" max="8" width="6.1640625" bestFit="1" customWidth="1"/>
    <col min="9" max="9" width="5.6640625" bestFit="1" customWidth="1"/>
    <col min="10" max="10" width="6.1640625" style="14" bestFit="1" customWidth="1"/>
    <col min="11" max="11" width="4.83203125" bestFit="1" customWidth="1"/>
    <col min="12" max="12" width="4.33203125" bestFit="1" customWidth="1"/>
    <col min="13" max="13" width="6.1640625" bestFit="1" customWidth="1"/>
    <col min="14" max="14" width="5.1640625" customWidth="1"/>
    <col min="15" max="15" width="4" bestFit="1" customWidth="1"/>
    <col min="16" max="16" width="4.33203125" bestFit="1" customWidth="1"/>
    <col min="17" max="17" width="3.83203125" bestFit="1" customWidth="1"/>
    <col min="18" max="18" width="3.6640625" bestFit="1" customWidth="1"/>
    <col min="19" max="19" width="3.33203125" bestFit="1" customWidth="1"/>
    <col min="20" max="20" width="3.5" bestFit="1" customWidth="1"/>
    <col min="21" max="21" width="4.83203125" bestFit="1" customWidth="1"/>
    <col min="22" max="22" width="4.5" bestFit="1" customWidth="1"/>
    <col min="23" max="23" width="6.1640625" bestFit="1" customWidth="1"/>
    <col min="24" max="24" width="5.33203125" bestFit="1" customWidth="1"/>
    <col min="25" max="25" width="9" bestFit="1" customWidth="1"/>
  </cols>
  <sheetData>
    <row r="1" spans="1:25" x14ac:dyDescent="0.2">
      <c r="A1" t="s">
        <v>54</v>
      </c>
      <c r="C1" s="1"/>
      <c r="D1" s="1"/>
      <c r="E1" s="1"/>
      <c r="F1" s="1"/>
      <c r="G1" s="2"/>
      <c r="H1" s="1"/>
      <c r="I1" s="1"/>
      <c r="J1" s="2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5" x14ac:dyDescent="0.2">
      <c r="A2" s="1"/>
      <c r="C2" s="1"/>
      <c r="D2" s="1"/>
      <c r="E2" s="1"/>
      <c r="F2" s="1"/>
      <c r="G2" s="2"/>
      <c r="H2" s="1"/>
      <c r="I2" s="1"/>
      <c r="J2" s="2"/>
      <c r="K2" s="1"/>
      <c r="L2" s="1"/>
      <c r="M2" s="1"/>
      <c r="N2" s="1" t="s">
        <v>23</v>
      </c>
      <c r="O2" s="1"/>
      <c r="P2" s="1"/>
      <c r="Q2" s="1"/>
      <c r="R2" s="1"/>
      <c r="S2" s="1"/>
      <c r="T2" s="1"/>
      <c r="U2" s="1"/>
      <c r="V2" s="1" t="s">
        <v>34</v>
      </c>
      <c r="W2" s="1" t="s">
        <v>35</v>
      </c>
      <c r="X2" s="1"/>
      <c r="Y2" s="1" t="s">
        <v>37</v>
      </c>
    </row>
    <row r="3" spans="1:25" x14ac:dyDescent="0.2">
      <c r="A3" s="1" t="s">
        <v>24</v>
      </c>
      <c r="B3" s="19" t="s">
        <v>4</v>
      </c>
      <c r="C3" s="1" t="s">
        <v>5</v>
      </c>
      <c r="D3" s="1" t="s">
        <v>6</v>
      </c>
      <c r="E3" s="1" t="s">
        <v>25</v>
      </c>
      <c r="F3" s="1" t="s">
        <v>26</v>
      </c>
      <c r="G3" s="2" t="s">
        <v>9</v>
      </c>
      <c r="H3" s="1" t="s">
        <v>27</v>
      </c>
      <c r="I3" s="1" t="s">
        <v>28</v>
      </c>
      <c r="J3" s="2" t="s">
        <v>10</v>
      </c>
      <c r="K3" s="1" t="s">
        <v>11</v>
      </c>
      <c r="L3" s="1" t="s">
        <v>12</v>
      </c>
      <c r="M3" s="1" t="s">
        <v>13</v>
      </c>
      <c r="N3" s="1" t="s">
        <v>14</v>
      </c>
      <c r="O3" s="1" t="s">
        <v>15</v>
      </c>
      <c r="P3" s="1" t="s">
        <v>16</v>
      </c>
      <c r="Q3" s="1" t="s">
        <v>17</v>
      </c>
      <c r="R3" s="1" t="s">
        <v>18</v>
      </c>
      <c r="S3" s="1" t="s">
        <v>19</v>
      </c>
      <c r="T3" s="1" t="s">
        <v>20</v>
      </c>
      <c r="U3" s="1" t="s">
        <v>21</v>
      </c>
      <c r="V3" s="1" t="s">
        <v>33</v>
      </c>
      <c r="W3" s="1" t="s">
        <v>33</v>
      </c>
      <c r="X3" s="1" t="s">
        <v>36</v>
      </c>
      <c r="Y3" s="1" t="s">
        <v>38</v>
      </c>
    </row>
    <row r="4" spans="1:25" x14ac:dyDescent="0.2">
      <c r="A4" s="21" t="s">
        <v>65</v>
      </c>
      <c r="B4" s="19">
        <v>1</v>
      </c>
      <c r="C4" s="1"/>
      <c r="D4" s="1">
        <v>13</v>
      </c>
      <c r="E4" s="1">
        <v>2</v>
      </c>
      <c r="F4" s="1">
        <v>4</v>
      </c>
      <c r="G4" s="2"/>
      <c r="H4" s="1">
        <v>3</v>
      </c>
      <c r="I4" s="1">
        <v>5</v>
      </c>
      <c r="J4" s="2"/>
      <c r="K4" s="1"/>
      <c r="L4" s="1"/>
      <c r="M4" s="1"/>
      <c r="N4" s="1"/>
      <c r="O4" s="1">
        <v>1</v>
      </c>
      <c r="P4" s="1">
        <f t="shared" ref="P4:P23" si="0">N4+O4</f>
        <v>1</v>
      </c>
      <c r="Q4" s="1">
        <v>2</v>
      </c>
      <c r="R4" s="1"/>
      <c r="S4" s="1"/>
      <c r="T4" s="1"/>
      <c r="U4" s="1"/>
      <c r="V4" s="1">
        <f t="shared" ref="V4" si="1">D4+E4+H4+K4+P4+Q4+R4+S4+U4</f>
        <v>21</v>
      </c>
      <c r="W4" s="1">
        <f t="shared" ref="W4" si="2">F4-E4+I4-H4+L4-K4+T4</f>
        <v>4</v>
      </c>
      <c r="X4" s="1">
        <f t="shared" ref="X4" si="3">V4-W4</f>
        <v>17</v>
      </c>
      <c r="Y4" s="2">
        <f>X4/V4</f>
        <v>0.80952380952380953</v>
      </c>
    </row>
    <row r="5" spans="1:25" x14ac:dyDescent="0.2">
      <c r="A5" s="17" t="s">
        <v>68</v>
      </c>
      <c r="B5" s="19">
        <v>1</v>
      </c>
      <c r="C5" s="1"/>
      <c r="D5" s="1">
        <v>9</v>
      </c>
      <c r="E5" s="1"/>
      <c r="F5" s="1"/>
      <c r="G5" s="2"/>
      <c r="H5" s="1">
        <v>3</v>
      </c>
      <c r="I5" s="1">
        <v>6</v>
      </c>
      <c r="J5" s="2"/>
      <c r="K5" s="1"/>
      <c r="L5" s="1"/>
      <c r="M5" s="1"/>
      <c r="N5" s="1"/>
      <c r="O5" s="1">
        <v>2</v>
      </c>
      <c r="P5" s="1">
        <f t="shared" si="0"/>
        <v>2</v>
      </c>
      <c r="Q5" s="1"/>
      <c r="R5" s="1"/>
      <c r="S5" s="1"/>
      <c r="T5" s="1">
        <v>1</v>
      </c>
      <c r="U5" s="1"/>
      <c r="V5" s="1">
        <f t="shared" ref="V5:V23" si="4">D5+E5+H5+K5+P5+Q5+R5+S5+U5</f>
        <v>14</v>
      </c>
      <c r="W5" s="1">
        <f t="shared" ref="W5:W23" si="5">F5-E5+I5-H5+L5-K5+T5</f>
        <v>4</v>
      </c>
      <c r="X5" s="1">
        <f t="shared" ref="X5:X23" si="6">V5-W5</f>
        <v>10</v>
      </c>
      <c r="Y5" s="2">
        <f>X5/V5</f>
        <v>0.7142857142857143</v>
      </c>
    </row>
    <row r="6" spans="1:25" x14ac:dyDescent="0.2">
      <c r="A6" s="21" t="s">
        <v>69</v>
      </c>
      <c r="B6" s="19">
        <v>1</v>
      </c>
      <c r="C6" s="1"/>
      <c r="D6" s="1">
        <v>3</v>
      </c>
      <c r="E6" s="1"/>
      <c r="F6" s="1"/>
      <c r="G6" s="2"/>
      <c r="H6" s="1">
        <v>1</v>
      </c>
      <c r="I6" s="1">
        <v>5</v>
      </c>
      <c r="J6" s="2"/>
      <c r="K6" s="1"/>
      <c r="L6" s="1"/>
      <c r="M6" s="1"/>
      <c r="N6" s="1"/>
      <c r="O6" s="1">
        <v>1</v>
      </c>
      <c r="P6" s="1">
        <f t="shared" si="0"/>
        <v>1</v>
      </c>
      <c r="Q6" s="1">
        <v>1</v>
      </c>
      <c r="R6" s="1"/>
      <c r="S6" s="1"/>
      <c r="T6" s="1"/>
      <c r="U6" s="1"/>
      <c r="V6" s="1">
        <f t="shared" si="4"/>
        <v>6</v>
      </c>
      <c r="W6" s="1">
        <f t="shared" si="5"/>
        <v>4</v>
      </c>
      <c r="X6" s="1">
        <f t="shared" si="6"/>
        <v>2</v>
      </c>
      <c r="Y6" s="2">
        <f t="shared" ref="Y6:Y7" si="7">X6/V6</f>
        <v>0.33333333333333331</v>
      </c>
    </row>
    <row r="7" spans="1:25" x14ac:dyDescent="0.2">
      <c r="A7" s="12" t="s">
        <v>70</v>
      </c>
      <c r="B7" s="19">
        <v>1</v>
      </c>
      <c r="C7" s="1"/>
      <c r="D7" s="1">
        <v>0</v>
      </c>
      <c r="E7" s="1"/>
      <c r="F7" s="1"/>
      <c r="G7" s="2"/>
      <c r="H7" s="1">
        <v>0</v>
      </c>
      <c r="I7" s="1">
        <v>1</v>
      </c>
      <c r="J7" s="2"/>
      <c r="K7" s="1"/>
      <c r="L7" s="1"/>
      <c r="M7" s="1"/>
      <c r="N7" s="1"/>
      <c r="O7" s="1"/>
      <c r="P7" s="1">
        <f t="shared" si="0"/>
        <v>0</v>
      </c>
      <c r="Q7" s="1">
        <v>2</v>
      </c>
      <c r="R7" s="1">
        <v>1</v>
      </c>
      <c r="S7" s="1">
        <v>1</v>
      </c>
      <c r="T7" s="1"/>
      <c r="U7" s="1"/>
      <c r="V7" s="1">
        <f t="shared" si="4"/>
        <v>4</v>
      </c>
      <c r="W7" s="1">
        <f t="shared" si="5"/>
        <v>1</v>
      </c>
      <c r="X7" s="1">
        <f t="shared" si="6"/>
        <v>3</v>
      </c>
      <c r="Y7" s="2">
        <f t="shared" si="7"/>
        <v>0.75</v>
      </c>
    </row>
    <row r="8" spans="1:25" x14ac:dyDescent="0.2">
      <c r="A8" s="21" t="s">
        <v>71</v>
      </c>
      <c r="B8" s="19">
        <v>1</v>
      </c>
      <c r="C8" s="1"/>
      <c r="D8" s="1">
        <v>0</v>
      </c>
      <c r="E8" s="1"/>
      <c r="F8" s="1"/>
      <c r="G8" s="2"/>
      <c r="H8" s="1">
        <v>0</v>
      </c>
      <c r="I8" s="1">
        <v>4</v>
      </c>
      <c r="J8" s="2"/>
      <c r="K8" s="1"/>
      <c r="L8" s="1"/>
      <c r="M8" s="1"/>
      <c r="N8" s="1">
        <v>1</v>
      </c>
      <c r="O8" s="1">
        <v>1</v>
      </c>
      <c r="P8" s="1">
        <f t="shared" si="0"/>
        <v>2</v>
      </c>
      <c r="Q8" s="1">
        <v>1</v>
      </c>
      <c r="R8" s="1"/>
      <c r="S8" s="1"/>
      <c r="T8" s="1"/>
      <c r="U8" s="1"/>
      <c r="V8" s="1">
        <f t="shared" si="4"/>
        <v>3</v>
      </c>
      <c r="W8" s="1">
        <f t="shared" si="5"/>
        <v>4</v>
      </c>
      <c r="X8" s="1">
        <f t="shared" si="6"/>
        <v>-1</v>
      </c>
      <c r="Y8" s="2">
        <f t="shared" ref="Y8:Y9" si="8">X8/V8</f>
        <v>-0.33333333333333331</v>
      </c>
    </row>
    <row r="9" spans="1:25" x14ac:dyDescent="0.2">
      <c r="A9" s="12" t="s">
        <v>72</v>
      </c>
      <c r="B9" s="19">
        <v>1</v>
      </c>
      <c r="C9" s="1"/>
      <c r="D9" s="1">
        <v>5</v>
      </c>
      <c r="E9" s="1">
        <v>1</v>
      </c>
      <c r="F9" s="1">
        <v>1</v>
      </c>
      <c r="G9" s="2"/>
      <c r="H9" s="1">
        <v>1</v>
      </c>
      <c r="I9" s="1">
        <v>4</v>
      </c>
      <c r="J9" s="2"/>
      <c r="K9" s="1"/>
      <c r="L9" s="1"/>
      <c r="M9" s="1"/>
      <c r="N9" s="1"/>
      <c r="O9" s="1"/>
      <c r="P9" s="1">
        <f t="shared" si="0"/>
        <v>0</v>
      </c>
      <c r="Q9" s="1">
        <v>1</v>
      </c>
      <c r="R9" s="1"/>
      <c r="S9" s="1"/>
      <c r="T9" s="1">
        <v>2</v>
      </c>
      <c r="U9" s="1"/>
      <c r="V9" s="1">
        <f t="shared" si="4"/>
        <v>8</v>
      </c>
      <c r="W9" s="1">
        <f t="shared" si="5"/>
        <v>5</v>
      </c>
      <c r="X9" s="1">
        <f t="shared" si="6"/>
        <v>3</v>
      </c>
      <c r="Y9" s="2">
        <f t="shared" si="8"/>
        <v>0.375</v>
      </c>
    </row>
    <row r="10" spans="1:25" x14ac:dyDescent="0.2">
      <c r="A10" s="12" t="s">
        <v>73</v>
      </c>
      <c r="B10" s="19">
        <v>1</v>
      </c>
      <c r="C10" s="1"/>
      <c r="D10" s="1">
        <v>8</v>
      </c>
      <c r="E10" s="1">
        <v>1</v>
      </c>
      <c r="F10" s="1">
        <v>2</v>
      </c>
      <c r="G10" s="2"/>
      <c r="H10" s="1">
        <v>2</v>
      </c>
      <c r="I10" s="1">
        <v>9</v>
      </c>
      <c r="J10" s="2"/>
      <c r="K10" s="1"/>
      <c r="L10" s="1"/>
      <c r="M10" s="5"/>
      <c r="N10" s="1"/>
      <c r="O10" s="1">
        <v>4</v>
      </c>
      <c r="P10" s="1">
        <f t="shared" si="0"/>
        <v>4</v>
      </c>
      <c r="Q10" s="1">
        <v>3</v>
      </c>
      <c r="R10" s="1"/>
      <c r="S10" s="1">
        <v>1</v>
      </c>
      <c r="T10" s="1">
        <v>1</v>
      </c>
      <c r="U10" s="1"/>
      <c r="V10" s="1">
        <f t="shared" si="4"/>
        <v>19</v>
      </c>
      <c r="W10" s="1">
        <f t="shared" si="5"/>
        <v>9</v>
      </c>
      <c r="X10" s="1">
        <f t="shared" si="6"/>
        <v>10</v>
      </c>
      <c r="Y10" s="2">
        <f t="shared" ref="Y10" si="9">X10/V10</f>
        <v>0.52631578947368418</v>
      </c>
    </row>
    <row r="11" spans="1:25" x14ac:dyDescent="0.2">
      <c r="A11" s="21" t="s">
        <v>82</v>
      </c>
      <c r="B11" s="19">
        <v>1</v>
      </c>
      <c r="C11" s="1"/>
      <c r="D11" s="1">
        <v>2</v>
      </c>
      <c r="E11" s="1">
        <v>1</v>
      </c>
      <c r="F11" s="1">
        <v>1</v>
      </c>
      <c r="G11" s="2"/>
      <c r="H11" s="1">
        <v>0</v>
      </c>
      <c r="I11" s="1">
        <v>6</v>
      </c>
      <c r="J11" s="2"/>
      <c r="K11" s="1">
        <v>0</v>
      </c>
      <c r="L11" s="1">
        <v>1</v>
      </c>
      <c r="M11" s="1"/>
      <c r="N11" s="1"/>
      <c r="O11" s="1">
        <v>2</v>
      </c>
      <c r="P11" s="1">
        <f t="shared" si="0"/>
        <v>2</v>
      </c>
      <c r="Q11" s="1">
        <v>1</v>
      </c>
      <c r="R11" s="1"/>
      <c r="S11" s="1">
        <v>1</v>
      </c>
      <c r="T11" s="1">
        <v>1</v>
      </c>
      <c r="U11" s="1"/>
      <c r="V11" s="1">
        <f t="shared" si="4"/>
        <v>7</v>
      </c>
      <c r="W11" s="1">
        <f t="shared" si="5"/>
        <v>8</v>
      </c>
      <c r="X11" s="1">
        <f t="shared" si="6"/>
        <v>-1</v>
      </c>
      <c r="Y11" s="2">
        <f t="shared" ref="Y11" si="10">X11/V11</f>
        <v>-0.14285714285714285</v>
      </c>
    </row>
    <row r="12" spans="1:25" x14ac:dyDescent="0.2">
      <c r="A12" s="17" t="s">
        <v>64</v>
      </c>
      <c r="B12" s="19">
        <v>1</v>
      </c>
      <c r="C12" s="1"/>
      <c r="D12" s="1">
        <v>18</v>
      </c>
      <c r="E12" s="1">
        <v>0</v>
      </c>
      <c r="F12" s="1">
        <v>1</v>
      </c>
      <c r="G12" s="2"/>
      <c r="H12" s="1">
        <v>6</v>
      </c>
      <c r="I12" s="1">
        <v>7</v>
      </c>
      <c r="J12" s="2"/>
      <c r="K12" s="1"/>
      <c r="L12" s="1"/>
      <c r="M12" s="1"/>
      <c r="N12" s="1"/>
      <c r="O12" s="1">
        <v>2</v>
      </c>
      <c r="P12" s="1">
        <f t="shared" si="0"/>
        <v>2</v>
      </c>
      <c r="Q12" s="1">
        <v>3</v>
      </c>
      <c r="R12" s="1"/>
      <c r="S12" s="1">
        <v>4</v>
      </c>
      <c r="T12" s="1">
        <v>3</v>
      </c>
      <c r="U12" s="1"/>
      <c r="V12" s="1">
        <f t="shared" si="4"/>
        <v>33</v>
      </c>
      <c r="W12" s="1">
        <f t="shared" si="5"/>
        <v>5</v>
      </c>
      <c r="X12" s="1">
        <f t="shared" si="6"/>
        <v>28</v>
      </c>
      <c r="Y12" s="2">
        <f t="shared" ref="Y12" si="11">X12/V12</f>
        <v>0.84848484848484851</v>
      </c>
    </row>
    <row r="13" spans="1:25" x14ac:dyDescent="0.2">
      <c r="A13" s="7" t="s">
        <v>77</v>
      </c>
      <c r="B13" s="19">
        <v>1</v>
      </c>
      <c r="C13" s="1"/>
      <c r="D13" s="1">
        <v>3</v>
      </c>
      <c r="E13" s="1">
        <v>0</v>
      </c>
      <c r="F13" s="1">
        <v>0</v>
      </c>
      <c r="G13" s="2"/>
      <c r="H13" s="1">
        <v>1</v>
      </c>
      <c r="I13" s="1">
        <v>2</v>
      </c>
      <c r="J13" s="2"/>
      <c r="K13" s="1"/>
      <c r="L13" s="1"/>
      <c r="M13" s="2"/>
      <c r="N13" s="1"/>
      <c r="O13" s="1">
        <v>1</v>
      </c>
      <c r="P13" s="1">
        <f t="shared" si="0"/>
        <v>1</v>
      </c>
      <c r="Q13" s="1">
        <v>1</v>
      </c>
      <c r="R13" s="1"/>
      <c r="S13" s="1">
        <v>1</v>
      </c>
      <c r="T13" s="1">
        <v>1</v>
      </c>
      <c r="U13" s="1"/>
      <c r="V13" s="1">
        <f t="shared" si="4"/>
        <v>7</v>
      </c>
      <c r="W13" s="1">
        <f t="shared" si="5"/>
        <v>2</v>
      </c>
      <c r="X13" s="1">
        <f t="shared" si="6"/>
        <v>5</v>
      </c>
      <c r="Y13" s="2">
        <f t="shared" ref="Y13" si="12">X13/V13</f>
        <v>0.7142857142857143</v>
      </c>
    </row>
    <row r="14" spans="1:25" x14ac:dyDescent="0.2">
      <c r="A14" s="21" t="s">
        <v>83</v>
      </c>
      <c r="B14" s="19">
        <v>1</v>
      </c>
      <c r="C14" s="1"/>
      <c r="D14" s="1">
        <v>0</v>
      </c>
      <c r="E14" s="1"/>
      <c r="F14" s="1"/>
      <c r="G14" s="2"/>
      <c r="H14" s="1">
        <v>0</v>
      </c>
      <c r="I14" s="1">
        <v>2</v>
      </c>
      <c r="J14" s="2"/>
      <c r="K14" s="1"/>
      <c r="L14" s="1"/>
      <c r="M14" s="1"/>
      <c r="N14" s="1"/>
      <c r="O14" s="1"/>
      <c r="P14" s="1">
        <f t="shared" si="0"/>
        <v>0</v>
      </c>
      <c r="Q14" s="1"/>
      <c r="R14" s="1"/>
      <c r="S14" s="1"/>
      <c r="T14" s="1"/>
      <c r="U14" s="1"/>
      <c r="V14" s="1">
        <f t="shared" si="4"/>
        <v>0</v>
      </c>
      <c r="W14" s="1">
        <f t="shared" si="5"/>
        <v>2</v>
      </c>
      <c r="X14" s="1">
        <f t="shared" si="6"/>
        <v>-2</v>
      </c>
      <c r="Y14" s="2" t="e">
        <f t="shared" ref="Y14" si="13">X14/V14</f>
        <v>#DIV/0!</v>
      </c>
    </row>
    <row r="15" spans="1:25" x14ac:dyDescent="0.2">
      <c r="A15" s="12" t="s">
        <v>84</v>
      </c>
      <c r="B15" s="19">
        <v>1</v>
      </c>
      <c r="C15" s="1"/>
      <c r="D15" s="1">
        <v>20</v>
      </c>
      <c r="E15" s="1"/>
      <c r="F15" s="1"/>
      <c r="G15" s="2"/>
      <c r="H15" s="1">
        <v>5</v>
      </c>
      <c r="I15" s="1">
        <v>10</v>
      </c>
      <c r="J15" s="2"/>
      <c r="K15" s="1">
        <v>5</v>
      </c>
      <c r="L15" s="1">
        <v>6</v>
      </c>
      <c r="M15" s="1"/>
      <c r="N15" s="1">
        <v>1</v>
      </c>
      <c r="O15" s="1">
        <v>5</v>
      </c>
      <c r="P15" s="1">
        <f t="shared" si="0"/>
        <v>6</v>
      </c>
      <c r="Q15" s="1">
        <v>4</v>
      </c>
      <c r="R15" s="1"/>
      <c r="S15" s="1"/>
      <c r="T15" s="1">
        <v>1</v>
      </c>
      <c r="U15" s="1"/>
      <c r="V15" s="1">
        <f t="shared" si="4"/>
        <v>40</v>
      </c>
      <c r="W15" s="1">
        <f t="shared" si="5"/>
        <v>7</v>
      </c>
      <c r="X15" s="1">
        <f t="shared" si="6"/>
        <v>33</v>
      </c>
      <c r="Y15" s="2">
        <f t="shared" ref="Y15:Y16" si="14">X15/V15</f>
        <v>0.82499999999999996</v>
      </c>
    </row>
    <row r="16" spans="1:25" x14ac:dyDescent="0.2">
      <c r="A16" s="12" t="s">
        <v>84</v>
      </c>
      <c r="B16" s="19">
        <v>1</v>
      </c>
      <c r="C16" s="1"/>
      <c r="D16" s="1">
        <v>4</v>
      </c>
      <c r="E16" s="1">
        <v>2</v>
      </c>
      <c r="F16" s="1">
        <v>3</v>
      </c>
      <c r="G16" s="2"/>
      <c r="H16" s="1">
        <v>0</v>
      </c>
      <c r="I16" s="1">
        <v>5</v>
      </c>
      <c r="J16" s="2"/>
      <c r="K16" s="1"/>
      <c r="L16" s="1"/>
      <c r="M16" s="2"/>
      <c r="N16" s="1"/>
      <c r="O16" s="1">
        <v>4</v>
      </c>
      <c r="P16" s="1">
        <f t="shared" si="0"/>
        <v>4</v>
      </c>
      <c r="Q16" s="1">
        <v>4</v>
      </c>
      <c r="R16" s="1"/>
      <c r="S16" s="1"/>
      <c r="T16" s="1">
        <v>1</v>
      </c>
      <c r="U16" s="1"/>
      <c r="V16" s="1">
        <f t="shared" si="4"/>
        <v>14</v>
      </c>
      <c r="W16" s="1">
        <f t="shared" si="5"/>
        <v>7</v>
      </c>
      <c r="X16" s="1">
        <f t="shared" si="6"/>
        <v>7</v>
      </c>
      <c r="Y16" s="2">
        <f t="shared" si="14"/>
        <v>0.5</v>
      </c>
    </row>
    <row r="17" spans="1:25" x14ac:dyDescent="0.2">
      <c r="A17" s="10" t="s">
        <v>85</v>
      </c>
      <c r="B17" s="19">
        <v>1</v>
      </c>
      <c r="C17" s="1"/>
      <c r="D17" s="1">
        <v>0</v>
      </c>
      <c r="E17" s="1"/>
      <c r="F17" s="1"/>
      <c r="G17" s="2"/>
      <c r="H17" s="1">
        <v>0</v>
      </c>
      <c r="I17" s="1">
        <v>2</v>
      </c>
      <c r="J17" s="2"/>
      <c r="K17" s="1"/>
      <c r="L17" s="1"/>
      <c r="M17" s="1"/>
      <c r="N17" s="1">
        <v>1</v>
      </c>
      <c r="O17" s="1"/>
      <c r="P17" s="1">
        <f t="shared" si="0"/>
        <v>1</v>
      </c>
      <c r="Q17" s="1">
        <v>1</v>
      </c>
      <c r="R17" s="1"/>
      <c r="S17" s="1"/>
      <c r="T17" s="1">
        <v>3</v>
      </c>
      <c r="U17" s="1"/>
      <c r="V17" s="1">
        <f t="shared" si="4"/>
        <v>2</v>
      </c>
      <c r="W17" s="1">
        <f t="shared" si="5"/>
        <v>5</v>
      </c>
      <c r="X17" s="1">
        <f t="shared" si="6"/>
        <v>-3</v>
      </c>
      <c r="Y17" s="2">
        <f t="shared" ref="Y17:Y18" si="15">X17/V17</f>
        <v>-1.5</v>
      </c>
    </row>
    <row r="18" spans="1:25" x14ac:dyDescent="0.2">
      <c r="A18" s="10" t="s">
        <v>86</v>
      </c>
      <c r="B18" s="19">
        <v>1</v>
      </c>
      <c r="C18" s="1"/>
      <c r="D18" s="1">
        <v>5</v>
      </c>
      <c r="E18" s="1">
        <v>1</v>
      </c>
      <c r="F18" s="1">
        <v>1</v>
      </c>
      <c r="G18" s="2"/>
      <c r="H18" s="1">
        <v>1</v>
      </c>
      <c r="I18" s="1">
        <v>3</v>
      </c>
      <c r="J18" s="2"/>
      <c r="K18" s="1"/>
      <c r="L18" s="1"/>
      <c r="M18" s="1"/>
      <c r="N18" s="1"/>
      <c r="O18" s="1"/>
      <c r="P18" s="1">
        <f t="shared" si="0"/>
        <v>0</v>
      </c>
      <c r="Q18" s="1">
        <v>1</v>
      </c>
      <c r="R18" s="1"/>
      <c r="S18" s="1"/>
      <c r="T18" s="1"/>
      <c r="U18" s="1"/>
      <c r="V18" s="1">
        <f t="shared" si="4"/>
        <v>8</v>
      </c>
      <c r="W18" s="1">
        <f t="shared" si="5"/>
        <v>2</v>
      </c>
      <c r="X18" s="1">
        <f t="shared" si="6"/>
        <v>6</v>
      </c>
      <c r="Y18" s="2">
        <f t="shared" si="15"/>
        <v>0.75</v>
      </c>
    </row>
    <row r="19" spans="1:25" x14ac:dyDescent="0.2">
      <c r="A19" s="21"/>
      <c r="C19" s="1"/>
      <c r="D19" s="1"/>
      <c r="E19" s="1"/>
      <c r="F19" s="1"/>
      <c r="G19" s="2"/>
      <c r="H19" s="1"/>
      <c r="I19" s="1"/>
      <c r="J19" s="2"/>
      <c r="K19" s="1"/>
      <c r="L19" s="1"/>
      <c r="M19" s="1"/>
      <c r="N19" s="1"/>
      <c r="O19" s="1"/>
      <c r="P19" s="1">
        <f t="shared" si="0"/>
        <v>0</v>
      </c>
      <c r="Q19" s="1"/>
      <c r="R19" s="1"/>
      <c r="S19" s="1"/>
      <c r="T19" s="1"/>
      <c r="U19" s="1"/>
      <c r="V19" s="1">
        <f t="shared" si="4"/>
        <v>0</v>
      </c>
      <c r="W19" s="1">
        <f t="shared" si="5"/>
        <v>0</v>
      </c>
      <c r="X19" s="1">
        <f t="shared" si="6"/>
        <v>0</v>
      </c>
      <c r="Y19" s="2" t="e">
        <f t="shared" ref="Y19" si="16">X19/V19</f>
        <v>#DIV/0!</v>
      </c>
    </row>
    <row r="20" spans="1:25" x14ac:dyDescent="0.2">
      <c r="A20" s="10"/>
      <c r="C20" s="1"/>
      <c r="D20" s="1"/>
      <c r="E20" s="1"/>
      <c r="F20" s="1"/>
      <c r="G20" s="2"/>
      <c r="H20" s="1"/>
      <c r="I20" s="1"/>
      <c r="J20" s="2"/>
      <c r="K20" s="1"/>
      <c r="L20" s="1"/>
      <c r="M20" s="2"/>
      <c r="N20" s="1"/>
      <c r="O20" s="1"/>
      <c r="P20" s="1">
        <f t="shared" si="0"/>
        <v>0</v>
      </c>
      <c r="Q20" s="1"/>
      <c r="R20" s="1"/>
      <c r="S20" s="1"/>
      <c r="T20" s="1"/>
      <c r="U20" s="1"/>
      <c r="V20" s="1">
        <f t="shared" si="4"/>
        <v>0</v>
      </c>
      <c r="W20" s="1">
        <f t="shared" si="5"/>
        <v>0</v>
      </c>
      <c r="X20" s="1">
        <f t="shared" si="6"/>
        <v>0</v>
      </c>
      <c r="Y20" s="2" t="e">
        <f t="shared" ref="Y20" si="17">X20/V20</f>
        <v>#DIV/0!</v>
      </c>
    </row>
    <row r="21" spans="1:25" x14ac:dyDescent="0.2">
      <c r="C21" s="1"/>
      <c r="D21" s="1"/>
      <c r="E21" s="1"/>
      <c r="F21" s="1"/>
      <c r="G21" s="2"/>
      <c r="H21" s="1"/>
      <c r="I21" s="1"/>
      <c r="J21" s="2"/>
      <c r="K21" s="1"/>
      <c r="L21" s="1"/>
      <c r="M21" s="1"/>
      <c r="N21" s="1"/>
      <c r="O21" s="1"/>
      <c r="P21" s="1">
        <f t="shared" si="0"/>
        <v>0</v>
      </c>
      <c r="Q21" s="1"/>
      <c r="R21" s="1"/>
      <c r="S21" s="1"/>
      <c r="T21" s="1"/>
      <c r="U21" s="1"/>
      <c r="V21" s="1">
        <f t="shared" si="4"/>
        <v>0</v>
      </c>
      <c r="W21" s="1">
        <f t="shared" si="5"/>
        <v>0</v>
      </c>
      <c r="X21" s="1">
        <f t="shared" si="6"/>
        <v>0</v>
      </c>
      <c r="Y21" s="2" t="e">
        <f t="shared" ref="Y21" si="18">X21/V21</f>
        <v>#DIV/0!</v>
      </c>
    </row>
    <row r="22" spans="1:25" x14ac:dyDescent="0.2">
      <c r="A22" s="1"/>
      <c r="C22" s="1"/>
      <c r="D22" s="1"/>
      <c r="E22" s="1"/>
      <c r="F22" s="1"/>
      <c r="G22" s="2"/>
      <c r="H22" s="1"/>
      <c r="I22" s="1"/>
      <c r="J22" s="2"/>
      <c r="K22" s="1"/>
      <c r="L22" s="1"/>
      <c r="M22" s="1"/>
      <c r="N22" s="1"/>
      <c r="O22" s="1"/>
      <c r="P22" s="1">
        <f t="shared" si="0"/>
        <v>0</v>
      </c>
      <c r="Q22" s="1"/>
      <c r="R22" s="1"/>
      <c r="S22" s="1"/>
      <c r="T22" s="1"/>
      <c r="U22" s="1"/>
      <c r="V22" s="1">
        <f t="shared" si="4"/>
        <v>0</v>
      </c>
      <c r="W22" s="1">
        <f t="shared" si="5"/>
        <v>0</v>
      </c>
      <c r="X22" s="1">
        <f t="shared" si="6"/>
        <v>0</v>
      </c>
      <c r="Y22" s="2" t="e">
        <f t="shared" ref="Y22" si="19">X22/V22</f>
        <v>#DIV/0!</v>
      </c>
    </row>
    <row r="23" spans="1:25" x14ac:dyDescent="0.2">
      <c r="A23" s="21"/>
      <c r="C23" s="1"/>
      <c r="D23" s="1"/>
      <c r="E23" s="1"/>
      <c r="F23" s="1"/>
      <c r="G23" s="2"/>
      <c r="H23" s="1"/>
      <c r="I23" s="1"/>
      <c r="J23" s="2"/>
      <c r="K23" s="1"/>
      <c r="L23" s="1"/>
      <c r="M23" s="1"/>
      <c r="N23" s="1"/>
      <c r="O23" s="1"/>
      <c r="P23" s="1">
        <f t="shared" si="0"/>
        <v>0</v>
      </c>
      <c r="Q23" s="1"/>
      <c r="R23" s="1"/>
      <c r="S23" s="1"/>
      <c r="T23" s="1"/>
      <c r="U23" s="1"/>
      <c r="V23" s="1">
        <f t="shared" si="4"/>
        <v>0</v>
      </c>
      <c r="W23" s="1">
        <f t="shared" si="5"/>
        <v>0</v>
      </c>
      <c r="X23" s="1">
        <f t="shared" si="6"/>
        <v>0</v>
      </c>
      <c r="Y23" s="2" t="e">
        <f t="shared" ref="Y23" si="20">X23/V23</f>
        <v>#DIV/0!</v>
      </c>
    </row>
    <row r="24" spans="1:25" x14ac:dyDescent="0.2">
      <c r="A24" s="6"/>
      <c r="B24" s="20"/>
      <c r="C24" s="4"/>
      <c r="D24" s="4"/>
      <c r="E24" s="4"/>
      <c r="F24" s="4"/>
      <c r="G24" s="13"/>
      <c r="H24" s="4"/>
      <c r="I24" s="4"/>
      <c r="J24" s="13"/>
      <c r="K24" s="4"/>
      <c r="L24" s="4"/>
      <c r="M24" s="4"/>
      <c r="N24" s="4"/>
      <c r="O24" s="4"/>
      <c r="P24" s="4">
        <f t="shared" ref="P24" si="21">N24+O24</f>
        <v>0</v>
      </c>
      <c r="Q24" s="4"/>
      <c r="R24" s="4"/>
      <c r="S24" s="4"/>
      <c r="T24" s="4"/>
      <c r="U24" s="4"/>
      <c r="V24" s="6"/>
      <c r="W24" s="6"/>
      <c r="X24" s="6"/>
      <c r="Y24" s="6"/>
    </row>
    <row r="25" spans="1:25" x14ac:dyDescent="0.2">
      <c r="A25" t="s">
        <v>22</v>
      </c>
      <c r="B25" s="19">
        <f>SUM(B4:B24)</f>
        <v>15</v>
      </c>
      <c r="C25" s="8">
        <f>AVERAGE(D4:D24)</f>
        <v>6</v>
      </c>
      <c r="D25" s="1">
        <f>SUM(D4:D24)</f>
        <v>90</v>
      </c>
      <c r="E25" s="1">
        <f t="shared" ref="E25:F25" si="22">SUM(E4:E24)</f>
        <v>8</v>
      </c>
      <c r="F25" s="1">
        <f t="shared" si="22"/>
        <v>13</v>
      </c>
      <c r="G25" s="3">
        <f>E25/F25</f>
        <v>0.61538461538461542</v>
      </c>
      <c r="H25" s="1">
        <f>SUM(H4:H24)</f>
        <v>23</v>
      </c>
      <c r="I25" s="1">
        <f>SUM(I4:I24)</f>
        <v>71</v>
      </c>
      <c r="J25" s="2">
        <f>H25/I25</f>
        <v>0.323943661971831</v>
      </c>
      <c r="K25" s="1">
        <f t="shared" ref="K25:X25" si="23">SUM(K4:K24)</f>
        <v>5</v>
      </c>
      <c r="L25" s="1">
        <f t="shared" si="23"/>
        <v>7</v>
      </c>
      <c r="M25" s="5">
        <f>K25/L25</f>
        <v>0.7142857142857143</v>
      </c>
      <c r="N25" s="1">
        <f t="shared" si="23"/>
        <v>3</v>
      </c>
      <c r="O25" s="1">
        <f t="shared" si="23"/>
        <v>23</v>
      </c>
      <c r="P25" s="1">
        <f t="shared" si="23"/>
        <v>26</v>
      </c>
      <c r="Q25" s="1">
        <f t="shared" si="23"/>
        <v>25</v>
      </c>
      <c r="R25" s="1">
        <f t="shared" si="23"/>
        <v>1</v>
      </c>
      <c r="S25" s="1">
        <f t="shared" si="23"/>
        <v>8</v>
      </c>
      <c r="T25" s="1">
        <f t="shared" si="23"/>
        <v>14</v>
      </c>
      <c r="U25" s="1">
        <f t="shared" si="23"/>
        <v>0</v>
      </c>
      <c r="V25" s="1">
        <f t="shared" si="23"/>
        <v>186</v>
      </c>
      <c r="W25" s="1">
        <f t="shared" si="23"/>
        <v>69</v>
      </c>
      <c r="X25" s="1">
        <f t="shared" si="23"/>
        <v>117</v>
      </c>
      <c r="Y25" s="2">
        <f t="shared" ref="Y25" si="24">X25/V25</f>
        <v>0.62903225806451613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6BDA39-20F5-9640-AB1D-5BA05092155F}">
  <dimension ref="A1:Y26"/>
  <sheetViews>
    <sheetView topLeftCell="A4" workbookViewId="0">
      <selection activeCell="T12" sqref="T12"/>
    </sheetView>
  </sheetViews>
  <sheetFormatPr baseColWidth="10" defaultRowHeight="16" x14ac:dyDescent="0.2"/>
  <cols>
    <col min="1" max="1" width="23.83203125" bestFit="1" customWidth="1"/>
    <col min="2" max="2" width="3.1640625" style="1" bestFit="1" customWidth="1"/>
    <col min="3" max="3" width="4.5" bestFit="1" customWidth="1"/>
    <col min="4" max="5" width="6.1640625" bestFit="1" customWidth="1"/>
    <col min="6" max="6" width="5.6640625" bestFit="1" customWidth="1"/>
    <col min="7" max="7" width="6.1640625" style="14" bestFit="1" customWidth="1"/>
    <col min="8" max="8" width="6.1640625" bestFit="1" customWidth="1"/>
    <col min="9" max="9" width="5.6640625" bestFit="1" customWidth="1"/>
    <col min="10" max="10" width="6.1640625" style="14" bestFit="1" customWidth="1"/>
    <col min="11" max="11" width="4.83203125" bestFit="1" customWidth="1"/>
    <col min="12" max="12" width="4.33203125" bestFit="1" customWidth="1"/>
    <col min="13" max="13" width="7.5" style="14" bestFit="1" customWidth="1"/>
    <col min="14" max="14" width="6.83203125" customWidth="1"/>
    <col min="15" max="15" width="4" bestFit="1" customWidth="1"/>
    <col min="16" max="16" width="4.33203125" bestFit="1" customWidth="1"/>
    <col min="17" max="17" width="3.83203125" bestFit="1" customWidth="1"/>
    <col min="18" max="18" width="3.6640625" bestFit="1" customWidth="1"/>
    <col min="19" max="19" width="3.33203125" bestFit="1" customWidth="1"/>
    <col min="20" max="20" width="3.5" bestFit="1" customWidth="1"/>
    <col min="21" max="21" width="4.83203125" bestFit="1" customWidth="1"/>
    <col min="22" max="22" width="4.5" bestFit="1" customWidth="1"/>
    <col min="23" max="23" width="6.1640625" bestFit="1" customWidth="1"/>
    <col min="24" max="24" width="5.33203125" bestFit="1" customWidth="1"/>
    <col min="25" max="25" width="9" bestFit="1" customWidth="1"/>
  </cols>
  <sheetData>
    <row r="1" spans="1:25" x14ac:dyDescent="0.2">
      <c r="A1" t="s">
        <v>61</v>
      </c>
      <c r="C1" s="1"/>
      <c r="D1" s="1"/>
      <c r="E1" s="1"/>
      <c r="F1" s="1"/>
      <c r="G1" s="2"/>
      <c r="H1" s="1"/>
      <c r="I1" s="1"/>
      <c r="J1" s="2"/>
      <c r="K1" s="1"/>
      <c r="L1" s="1"/>
      <c r="M1" s="2"/>
      <c r="N1" s="1"/>
      <c r="O1" s="1"/>
      <c r="P1" s="1"/>
      <c r="Q1" s="1"/>
      <c r="R1" s="1"/>
      <c r="S1" s="1"/>
      <c r="T1" s="1"/>
      <c r="U1" s="1"/>
    </row>
    <row r="2" spans="1:25" x14ac:dyDescent="0.2">
      <c r="C2" s="1"/>
      <c r="D2" s="1"/>
      <c r="E2" s="1"/>
      <c r="F2" s="1"/>
      <c r="G2" s="2"/>
      <c r="H2" s="1"/>
      <c r="I2" s="1"/>
      <c r="J2" s="2"/>
      <c r="K2" s="1"/>
      <c r="L2" s="1"/>
      <c r="M2" s="2"/>
      <c r="N2" s="1"/>
      <c r="O2" s="1"/>
      <c r="P2" s="1"/>
      <c r="Q2" s="1"/>
      <c r="R2" s="1"/>
      <c r="S2" s="1"/>
      <c r="T2" s="1"/>
      <c r="U2" s="1"/>
      <c r="V2" s="1" t="s">
        <v>34</v>
      </c>
      <c r="W2" s="1" t="s">
        <v>35</v>
      </c>
      <c r="X2" s="1"/>
      <c r="Y2" s="1" t="s">
        <v>37</v>
      </c>
    </row>
    <row r="3" spans="1:25" x14ac:dyDescent="0.2">
      <c r="A3" s="1"/>
      <c r="C3" s="1"/>
      <c r="D3" s="1"/>
      <c r="E3" s="1"/>
      <c r="F3" s="1"/>
      <c r="G3" s="2"/>
      <c r="H3" s="1"/>
      <c r="I3" s="1"/>
      <c r="J3" s="2"/>
      <c r="K3" s="1"/>
      <c r="L3" s="1"/>
      <c r="M3" s="2"/>
      <c r="N3" s="1" t="s">
        <v>23</v>
      </c>
      <c r="O3" s="1"/>
      <c r="P3" s="1"/>
      <c r="Q3" s="1"/>
      <c r="R3" s="1"/>
      <c r="S3" s="1"/>
      <c r="T3" s="1"/>
      <c r="U3" s="1"/>
      <c r="V3" s="1" t="s">
        <v>33</v>
      </c>
      <c r="W3" s="1" t="s">
        <v>33</v>
      </c>
      <c r="X3" s="1" t="s">
        <v>36</v>
      </c>
      <c r="Y3" s="1" t="s">
        <v>38</v>
      </c>
    </row>
    <row r="4" spans="1:25" x14ac:dyDescent="0.2">
      <c r="A4" s="1" t="s">
        <v>24</v>
      </c>
      <c r="B4" s="1" t="s">
        <v>4</v>
      </c>
      <c r="C4" s="1" t="s">
        <v>5</v>
      </c>
      <c r="D4" s="1" t="s">
        <v>6</v>
      </c>
      <c r="E4" s="1" t="s">
        <v>25</v>
      </c>
      <c r="F4" s="1" t="s">
        <v>26</v>
      </c>
      <c r="G4" s="2" t="s">
        <v>9</v>
      </c>
      <c r="H4" s="1" t="s">
        <v>27</v>
      </c>
      <c r="I4" s="1" t="s">
        <v>28</v>
      </c>
      <c r="J4" s="2" t="s">
        <v>10</v>
      </c>
      <c r="K4" s="1" t="s">
        <v>11</v>
      </c>
      <c r="L4" s="1" t="s">
        <v>12</v>
      </c>
      <c r="M4" s="2" t="s">
        <v>13</v>
      </c>
      <c r="N4" s="1" t="s">
        <v>14</v>
      </c>
      <c r="O4" s="1" t="s">
        <v>15</v>
      </c>
      <c r="P4" s="1" t="s">
        <v>16</v>
      </c>
      <c r="Q4" s="1" t="s">
        <v>17</v>
      </c>
      <c r="R4" s="1" t="s">
        <v>18</v>
      </c>
      <c r="S4" s="1" t="s">
        <v>19</v>
      </c>
      <c r="T4" s="1" t="s">
        <v>20</v>
      </c>
      <c r="U4" s="1" t="s">
        <v>21</v>
      </c>
    </row>
    <row r="5" spans="1:25" x14ac:dyDescent="0.2">
      <c r="A5" s="11" t="s">
        <v>62</v>
      </c>
      <c r="B5" s="1">
        <v>1</v>
      </c>
      <c r="C5" s="1"/>
      <c r="D5" s="1">
        <v>6</v>
      </c>
      <c r="E5" s="1">
        <v>0</v>
      </c>
      <c r="F5" s="1">
        <v>0</v>
      </c>
      <c r="G5" s="2" t="e">
        <f t="shared" ref="G5" si="0">E5/F5</f>
        <v>#DIV/0!</v>
      </c>
      <c r="H5" s="1">
        <v>2</v>
      </c>
      <c r="I5" s="1">
        <v>2</v>
      </c>
      <c r="J5" s="2">
        <f t="shared" ref="J5" si="1">H5/I5</f>
        <v>1</v>
      </c>
      <c r="K5" s="1"/>
      <c r="L5" s="1"/>
      <c r="M5" s="2"/>
      <c r="N5" s="1">
        <v>2</v>
      </c>
      <c r="O5" s="1">
        <v>1</v>
      </c>
      <c r="P5" s="1">
        <f t="shared" ref="P5:P25" si="2">N5+O5</f>
        <v>3</v>
      </c>
      <c r="Q5" s="1">
        <v>2</v>
      </c>
      <c r="R5" s="1"/>
      <c r="S5" s="1"/>
      <c r="T5" s="1">
        <v>1</v>
      </c>
      <c r="U5" s="1"/>
      <c r="V5" s="1">
        <f t="shared" ref="V5" si="3">D5+E5+H5+K5+P5+Q5+R5+S5+U5</f>
        <v>13</v>
      </c>
      <c r="W5" s="1">
        <f t="shared" ref="W5" si="4">F5-E5+I5-H5+L5-K5+T5</f>
        <v>1</v>
      </c>
      <c r="X5" s="1">
        <f t="shared" ref="X5" si="5">V5-W5</f>
        <v>12</v>
      </c>
      <c r="Y5" s="2">
        <f t="shared" ref="Y5:Y10" si="6">X5/V5</f>
        <v>0.92307692307692313</v>
      </c>
    </row>
    <row r="6" spans="1:25" x14ac:dyDescent="0.2">
      <c r="A6" s="17" t="s">
        <v>63</v>
      </c>
      <c r="B6" s="1">
        <v>1</v>
      </c>
      <c r="C6" s="1"/>
      <c r="D6" s="1">
        <v>1</v>
      </c>
      <c r="E6" s="1"/>
      <c r="F6" s="1"/>
      <c r="G6" s="2"/>
      <c r="H6" s="1">
        <v>0</v>
      </c>
      <c r="I6" s="1">
        <v>1</v>
      </c>
      <c r="J6" s="2"/>
      <c r="K6" s="1">
        <v>1</v>
      </c>
      <c r="L6" s="1">
        <v>2</v>
      </c>
      <c r="M6" s="2"/>
      <c r="N6" s="1"/>
      <c r="O6" s="1"/>
      <c r="P6" s="1">
        <f t="shared" si="2"/>
        <v>0</v>
      </c>
      <c r="Q6" s="1"/>
      <c r="R6" s="1"/>
      <c r="S6" s="1"/>
      <c r="T6" s="1"/>
      <c r="U6" s="1"/>
      <c r="V6" s="1">
        <f t="shared" ref="V6:V24" si="7">D6+E6+H6+K6+P6+Q6+R6+S6+U6</f>
        <v>2</v>
      </c>
      <c r="W6" s="1">
        <f t="shared" ref="W6:W24" si="8">F6-E6+I6-H6+L6-K6+T6</f>
        <v>2</v>
      </c>
      <c r="X6" s="1">
        <f t="shared" ref="X6:X24" si="9">V6-W6</f>
        <v>0</v>
      </c>
      <c r="Y6" s="2">
        <f t="shared" si="6"/>
        <v>0</v>
      </c>
    </row>
    <row r="7" spans="1:25" x14ac:dyDescent="0.2">
      <c r="A7" s="21" t="s">
        <v>65</v>
      </c>
      <c r="B7" s="1">
        <v>1</v>
      </c>
      <c r="C7" s="1"/>
      <c r="D7" s="1">
        <v>10</v>
      </c>
      <c r="E7" s="1">
        <v>2</v>
      </c>
      <c r="F7" s="1">
        <v>3</v>
      </c>
      <c r="G7" s="2"/>
      <c r="H7" s="1">
        <v>2</v>
      </c>
      <c r="I7" s="1">
        <v>4</v>
      </c>
      <c r="J7" s="2"/>
      <c r="K7" s="1">
        <v>0</v>
      </c>
      <c r="L7" s="1">
        <v>1</v>
      </c>
      <c r="M7" s="2"/>
      <c r="N7" s="1">
        <v>1</v>
      </c>
      <c r="O7" s="1"/>
      <c r="P7" s="1">
        <f t="shared" si="2"/>
        <v>1</v>
      </c>
      <c r="Q7" s="1"/>
      <c r="R7" s="1"/>
      <c r="S7" s="1">
        <v>1</v>
      </c>
      <c r="T7" s="1"/>
      <c r="U7" s="1"/>
      <c r="V7" s="1">
        <f t="shared" si="7"/>
        <v>16</v>
      </c>
      <c r="W7" s="1">
        <f t="shared" si="8"/>
        <v>4</v>
      </c>
      <c r="X7" s="1">
        <f t="shared" si="9"/>
        <v>12</v>
      </c>
      <c r="Y7" s="2">
        <f t="shared" si="6"/>
        <v>0.75</v>
      </c>
    </row>
    <row r="8" spans="1:25" x14ac:dyDescent="0.2">
      <c r="A8" s="17" t="s">
        <v>68</v>
      </c>
      <c r="B8" s="1">
        <v>1</v>
      </c>
      <c r="C8" s="1"/>
      <c r="D8" s="1">
        <v>0</v>
      </c>
      <c r="E8" s="1"/>
      <c r="F8" s="1"/>
      <c r="G8" s="2"/>
      <c r="H8" s="1"/>
      <c r="I8" s="1"/>
      <c r="J8" s="2"/>
      <c r="K8" s="1"/>
      <c r="L8" s="1"/>
      <c r="M8" s="2"/>
      <c r="N8" s="1"/>
      <c r="O8" s="1"/>
      <c r="P8" s="1">
        <f t="shared" si="2"/>
        <v>0</v>
      </c>
      <c r="Q8" s="1"/>
      <c r="R8" s="1"/>
      <c r="S8" s="1"/>
      <c r="T8" s="1"/>
      <c r="U8" s="1"/>
      <c r="V8" s="1">
        <f t="shared" si="7"/>
        <v>0</v>
      </c>
      <c r="W8" s="1">
        <f t="shared" si="8"/>
        <v>0</v>
      </c>
      <c r="X8" s="1">
        <f t="shared" si="9"/>
        <v>0</v>
      </c>
      <c r="Y8" s="2" t="e">
        <f t="shared" si="6"/>
        <v>#DIV/0!</v>
      </c>
    </row>
    <row r="9" spans="1:25" x14ac:dyDescent="0.2">
      <c r="A9" s="21" t="s">
        <v>69</v>
      </c>
      <c r="B9" s="1">
        <v>1</v>
      </c>
      <c r="C9" s="1"/>
      <c r="D9" s="1"/>
      <c r="E9" s="1"/>
      <c r="F9" s="1"/>
      <c r="G9" s="2"/>
      <c r="H9" s="1"/>
      <c r="I9" s="1"/>
      <c r="J9" s="2"/>
      <c r="K9" s="1"/>
      <c r="L9" s="1"/>
      <c r="M9" s="2"/>
      <c r="N9" s="1"/>
      <c r="O9" s="1">
        <v>1</v>
      </c>
      <c r="P9" s="1">
        <f t="shared" si="2"/>
        <v>1</v>
      </c>
      <c r="Q9" s="1"/>
      <c r="R9" s="1"/>
      <c r="S9" s="1"/>
      <c r="T9" s="1"/>
      <c r="U9" s="1"/>
      <c r="V9" s="1">
        <f t="shared" si="7"/>
        <v>1</v>
      </c>
      <c r="W9" s="1">
        <f t="shared" si="8"/>
        <v>0</v>
      </c>
      <c r="X9" s="1">
        <f t="shared" si="9"/>
        <v>1</v>
      </c>
      <c r="Y9" s="2">
        <f t="shared" si="6"/>
        <v>1</v>
      </c>
    </row>
    <row r="10" spans="1:25" x14ac:dyDescent="0.2">
      <c r="A10" s="10" t="s">
        <v>71</v>
      </c>
      <c r="B10" s="1">
        <v>1</v>
      </c>
      <c r="C10" s="1"/>
      <c r="D10" s="1">
        <v>0</v>
      </c>
      <c r="E10" s="1"/>
      <c r="F10" s="1"/>
      <c r="G10" s="2"/>
      <c r="H10" s="1">
        <v>0</v>
      </c>
      <c r="I10" s="1">
        <v>2</v>
      </c>
      <c r="J10" s="2"/>
      <c r="K10" s="1"/>
      <c r="L10" s="1"/>
      <c r="M10" s="2"/>
      <c r="N10" s="1"/>
      <c r="O10" s="1">
        <v>1</v>
      </c>
      <c r="P10" s="1">
        <f t="shared" si="2"/>
        <v>1</v>
      </c>
      <c r="Q10" s="1">
        <v>1</v>
      </c>
      <c r="R10" s="1"/>
      <c r="S10" s="1">
        <v>2</v>
      </c>
      <c r="T10" s="1"/>
      <c r="U10" s="1"/>
      <c r="V10" s="1">
        <f t="shared" si="7"/>
        <v>4</v>
      </c>
      <c r="W10" s="1">
        <f t="shared" si="8"/>
        <v>2</v>
      </c>
      <c r="X10" s="1">
        <f t="shared" si="9"/>
        <v>2</v>
      </c>
      <c r="Y10" s="2">
        <f t="shared" si="6"/>
        <v>0.5</v>
      </c>
    </row>
    <row r="11" spans="1:25" x14ac:dyDescent="0.2">
      <c r="A11" s="12" t="s">
        <v>72</v>
      </c>
      <c r="B11" s="1">
        <v>1</v>
      </c>
      <c r="C11" s="1"/>
      <c r="D11" s="1">
        <v>1</v>
      </c>
      <c r="E11" s="1"/>
      <c r="F11" s="1"/>
      <c r="G11" s="2"/>
      <c r="H11" s="1">
        <v>0</v>
      </c>
      <c r="I11" s="1">
        <v>2</v>
      </c>
      <c r="J11" s="2"/>
      <c r="K11" s="1">
        <v>1</v>
      </c>
      <c r="L11" s="1">
        <v>2</v>
      </c>
      <c r="M11" s="2"/>
      <c r="N11" s="1"/>
      <c r="O11" s="1">
        <v>3</v>
      </c>
      <c r="P11" s="1">
        <f t="shared" si="2"/>
        <v>3</v>
      </c>
      <c r="Q11" s="1"/>
      <c r="R11" s="1">
        <v>1</v>
      </c>
      <c r="S11" s="1"/>
      <c r="T11" s="1">
        <v>1</v>
      </c>
      <c r="U11" s="1"/>
      <c r="V11" s="1">
        <f t="shared" si="7"/>
        <v>6</v>
      </c>
      <c r="W11" s="1">
        <f t="shared" si="8"/>
        <v>4</v>
      </c>
      <c r="X11" s="1">
        <f t="shared" si="9"/>
        <v>2</v>
      </c>
      <c r="Y11" s="2">
        <f t="shared" ref="Y11" si="10">X11/V11</f>
        <v>0.33333333333333331</v>
      </c>
    </row>
    <row r="12" spans="1:25" x14ac:dyDescent="0.2">
      <c r="A12" s="12" t="s">
        <v>73</v>
      </c>
      <c r="B12" s="1">
        <v>1</v>
      </c>
      <c r="C12" s="1"/>
      <c r="D12" s="1">
        <v>0</v>
      </c>
      <c r="E12" s="1">
        <v>0</v>
      </c>
      <c r="F12" s="1">
        <v>2</v>
      </c>
      <c r="G12" s="2"/>
      <c r="H12" s="1">
        <v>0</v>
      </c>
      <c r="I12" s="1">
        <v>2</v>
      </c>
      <c r="J12" s="2"/>
      <c r="K12" s="1"/>
      <c r="L12" s="1"/>
      <c r="M12" s="2"/>
      <c r="N12" s="1">
        <v>1</v>
      </c>
      <c r="O12" s="1">
        <v>1</v>
      </c>
      <c r="P12" s="1">
        <f t="shared" si="2"/>
        <v>2</v>
      </c>
      <c r="Q12" s="1"/>
      <c r="R12" s="1"/>
      <c r="S12" s="1">
        <v>1</v>
      </c>
      <c r="T12" s="1"/>
      <c r="U12" s="1"/>
      <c r="V12" s="1">
        <f t="shared" si="7"/>
        <v>3</v>
      </c>
      <c r="W12" s="1">
        <f t="shared" si="8"/>
        <v>4</v>
      </c>
      <c r="X12" s="1">
        <f t="shared" si="9"/>
        <v>-1</v>
      </c>
      <c r="Y12" s="2">
        <f t="shared" ref="Y12" si="11">X12/V12</f>
        <v>-0.33333333333333331</v>
      </c>
    </row>
    <row r="13" spans="1:25" x14ac:dyDescent="0.2">
      <c r="A13" s="10"/>
      <c r="C13" s="1"/>
      <c r="D13" s="1"/>
      <c r="E13" s="1"/>
      <c r="F13" s="1"/>
      <c r="G13" s="2"/>
      <c r="H13" s="1"/>
      <c r="I13" s="1"/>
      <c r="J13" s="2"/>
      <c r="K13" s="1"/>
      <c r="L13" s="1"/>
      <c r="M13" s="2"/>
      <c r="N13" s="1"/>
      <c r="O13" s="1"/>
      <c r="P13" s="1">
        <f t="shared" si="2"/>
        <v>0</v>
      </c>
      <c r="Q13" s="1"/>
      <c r="R13" s="1"/>
      <c r="S13" s="1"/>
      <c r="T13" s="1"/>
      <c r="U13" s="1"/>
      <c r="V13" s="1">
        <f t="shared" si="7"/>
        <v>0</v>
      </c>
      <c r="W13" s="1">
        <f t="shared" si="8"/>
        <v>0</v>
      </c>
      <c r="X13" s="1">
        <f t="shared" si="9"/>
        <v>0</v>
      </c>
      <c r="Y13" s="2" t="e">
        <f t="shared" ref="Y13:Y14" si="12">X13/V13</f>
        <v>#DIV/0!</v>
      </c>
    </row>
    <row r="14" spans="1:25" x14ac:dyDescent="0.2">
      <c r="A14" s="10"/>
      <c r="C14" s="1"/>
      <c r="D14" s="1"/>
      <c r="E14" s="1"/>
      <c r="F14" s="1"/>
      <c r="G14" s="2"/>
      <c r="H14" s="1"/>
      <c r="I14" s="1"/>
      <c r="J14" s="2"/>
      <c r="K14" s="1"/>
      <c r="L14" s="1"/>
      <c r="M14" s="2"/>
      <c r="N14" s="1"/>
      <c r="O14" s="1"/>
      <c r="P14" s="1">
        <f t="shared" si="2"/>
        <v>0</v>
      </c>
      <c r="Q14" s="1"/>
      <c r="R14" s="1"/>
      <c r="S14" s="1"/>
      <c r="T14" s="1"/>
      <c r="U14" s="1"/>
      <c r="V14" s="1">
        <f t="shared" si="7"/>
        <v>0</v>
      </c>
      <c r="W14" s="1">
        <f t="shared" si="8"/>
        <v>0</v>
      </c>
      <c r="X14" s="1">
        <f t="shared" si="9"/>
        <v>0</v>
      </c>
      <c r="Y14" s="2" t="e">
        <f t="shared" si="12"/>
        <v>#DIV/0!</v>
      </c>
    </row>
    <row r="15" spans="1:25" x14ac:dyDescent="0.2">
      <c r="A15" s="10"/>
      <c r="C15" s="1"/>
      <c r="D15" s="1"/>
      <c r="E15" s="1"/>
      <c r="F15" s="1"/>
      <c r="G15" s="2"/>
      <c r="H15" s="1"/>
      <c r="I15" s="1"/>
      <c r="J15" s="2"/>
      <c r="K15" s="1"/>
      <c r="L15" s="1"/>
      <c r="M15" s="2"/>
      <c r="N15" s="1"/>
      <c r="O15" s="1"/>
      <c r="P15" s="1">
        <f t="shared" si="2"/>
        <v>0</v>
      </c>
      <c r="Q15" s="1"/>
      <c r="R15" s="1"/>
      <c r="S15" s="1"/>
      <c r="T15" s="1"/>
      <c r="U15" s="1"/>
      <c r="V15" s="1">
        <f t="shared" si="7"/>
        <v>0</v>
      </c>
      <c r="W15" s="1">
        <f t="shared" si="8"/>
        <v>0</v>
      </c>
      <c r="X15" s="1">
        <f t="shared" si="9"/>
        <v>0</v>
      </c>
      <c r="Y15" s="2" t="e">
        <f t="shared" ref="Y15" si="13">X15/V15</f>
        <v>#DIV/0!</v>
      </c>
    </row>
    <row r="16" spans="1:25" x14ac:dyDescent="0.2">
      <c r="A16" s="10"/>
      <c r="C16" s="1"/>
      <c r="D16" s="1"/>
      <c r="E16" s="1"/>
      <c r="F16" s="1"/>
      <c r="G16" s="2"/>
      <c r="H16" s="1"/>
      <c r="I16" s="1"/>
      <c r="J16" s="2"/>
      <c r="K16" s="1"/>
      <c r="L16" s="1"/>
      <c r="M16" s="2"/>
      <c r="N16" s="1"/>
      <c r="O16" s="1"/>
      <c r="P16" s="1">
        <f t="shared" si="2"/>
        <v>0</v>
      </c>
      <c r="Q16" s="1"/>
      <c r="R16" s="1"/>
      <c r="S16" s="1"/>
      <c r="T16" s="1"/>
      <c r="U16" s="1"/>
      <c r="V16" s="1">
        <f t="shared" si="7"/>
        <v>0</v>
      </c>
      <c r="W16" s="1">
        <f t="shared" si="8"/>
        <v>0</v>
      </c>
      <c r="X16" s="1">
        <f t="shared" si="9"/>
        <v>0</v>
      </c>
      <c r="Y16" s="2" t="e">
        <f t="shared" ref="Y16" si="14">X16/V16</f>
        <v>#DIV/0!</v>
      </c>
    </row>
    <row r="17" spans="1:25" x14ac:dyDescent="0.2">
      <c r="A17" s="1"/>
      <c r="C17" s="1"/>
      <c r="D17" s="1"/>
      <c r="E17" s="1"/>
      <c r="F17" s="1"/>
      <c r="G17" s="2"/>
      <c r="H17" s="1"/>
      <c r="I17" s="1"/>
      <c r="J17" s="2"/>
      <c r="K17" s="1"/>
      <c r="L17" s="1"/>
      <c r="M17" s="2"/>
      <c r="N17" s="1"/>
      <c r="O17" s="1"/>
      <c r="P17" s="1">
        <f t="shared" si="2"/>
        <v>0</v>
      </c>
      <c r="Q17" s="1"/>
      <c r="R17" s="1"/>
      <c r="S17" s="1"/>
      <c r="T17" s="1"/>
      <c r="U17" s="1"/>
      <c r="V17" s="1">
        <f t="shared" si="7"/>
        <v>0</v>
      </c>
      <c r="W17" s="1">
        <f t="shared" si="8"/>
        <v>0</v>
      </c>
      <c r="X17" s="1">
        <f t="shared" si="9"/>
        <v>0</v>
      </c>
      <c r="Y17" s="2" t="e">
        <f t="shared" ref="Y17" si="15">X17/V17</f>
        <v>#DIV/0!</v>
      </c>
    </row>
    <row r="18" spans="1:25" x14ac:dyDescent="0.2">
      <c r="A18" s="21"/>
      <c r="C18" s="1"/>
      <c r="D18" s="1"/>
      <c r="E18" s="1"/>
      <c r="F18" s="1"/>
      <c r="G18" s="2"/>
      <c r="H18" s="1"/>
      <c r="I18" s="1"/>
      <c r="J18" s="2"/>
      <c r="K18" s="1"/>
      <c r="L18" s="1"/>
      <c r="M18" s="2"/>
      <c r="N18" s="1"/>
      <c r="O18" s="1"/>
      <c r="P18" s="1">
        <f t="shared" si="2"/>
        <v>0</v>
      </c>
      <c r="Q18" s="1"/>
      <c r="R18" s="1"/>
      <c r="S18" s="1"/>
      <c r="T18" s="1"/>
      <c r="U18" s="1"/>
      <c r="V18" s="1">
        <f t="shared" si="7"/>
        <v>0</v>
      </c>
      <c r="W18" s="1">
        <f t="shared" si="8"/>
        <v>0</v>
      </c>
      <c r="X18" s="1">
        <f t="shared" si="9"/>
        <v>0</v>
      </c>
      <c r="Y18" s="2" t="e">
        <f t="shared" ref="Y18" si="16">X18/V18</f>
        <v>#DIV/0!</v>
      </c>
    </row>
    <row r="19" spans="1:25" x14ac:dyDescent="0.2">
      <c r="A19" s="10"/>
      <c r="C19" s="1"/>
      <c r="D19" s="1"/>
      <c r="E19" s="1"/>
      <c r="F19" s="1"/>
      <c r="G19" s="2"/>
      <c r="H19" s="1"/>
      <c r="I19" s="1"/>
      <c r="J19" s="2"/>
      <c r="K19" s="1"/>
      <c r="L19" s="1"/>
      <c r="M19" s="2"/>
      <c r="N19" s="1"/>
      <c r="O19" s="1"/>
      <c r="P19" s="1">
        <f t="shared" si="2"/>
        <v>0</v>
      </c>
      <c r="Q19" s="1"/>
      <c r="R19" s="1"/>
      <c r="S19" s="1"/>
      <c r="T19" s="1"/>
      <c r="U19" s="1"/>
      <c r="V19" s="1">
        <f t="shared" si="7"/>
        <v>0</v>
      </c>
      <c r="W19" s="1">
        <f t="shared" si="8"/>
        <v>0</v>
      </c>
      <c r="X19" s="1">
        <f t="shared" si="9"/>
        <v>0</v>
      </c>
      <c r="Y19" s="2" t="e">
        <f t="shared" ref="Y19" si="17">X19/V19</f>
        <v>#DIV/0!</v>
      </c>
    </row>
    <row r="20" spans="1:25" x14ac:dyDescent="0.2">
      <c r="A20" s="21"/>
      <c r="C20" s="1"/>
      <c r="D20" s="1"/>
      <c r="E20" s="1"/>
      <c r="F20" s="1"/>
      <c r="G20" s="2"/>
      <c r="H20" s="1"/>
      <c r="I20" s="1"/>
      <c r="J20" s="2"/>
      <c r="K20" s="1"/>
      <c r="L20" s="1"/>
      <c r="M20" s="2"/>
      <c r="N20" s="1"/>
      <c r="O20" s="1"/>
      <c r="P20" s="1">
        <f t="shared" si="2"/>
        <v>0</v>
      </c>
      <c r="Q20" s="1"/>
      <c r="R20" s="1"/>
      <c r="S20" s="1"/>
      <c r="T20" s="1"/>
      <c r="U20" s="1"/>
      <c r="V20" s="1">
        <f t="shared" si="7"/>
        <v>0</v>
      </c>
      <c r="W20" s="1">
        <f t="shared" si="8"/>
        <v>0</v>
      </c>
      <c r="X20" s="1">
        <f t="shared" si="9"/>
        <v>0</v>
      </c>
      <c r="Y20" s="2" t="e">
        <f t="shared" ref="Y20" si="18">X20/V20</f>
        <v>#DIV/0!</v>
      </c>
    </row>
    <row r="21" spans="1:25" x14ac:dyDescent="0.2">
      <c r="A21" s="10"/>
      <c r="C21" s="1"/>
      <c r="D21" s="1"/>
      <c r="E21" s="1"/>
      <c r="F21" s="1"/>
      <c r="G21" s="2"/>
      <c r="H21" s="1"/>
      <c r="I21" s="1"/>
      <c r="J21" s="2"/>
      <c r="K21" s="1"/>
      <c r="L21" s="1"/>
      <c r="M21" s="2"/>
      <c r="N21" s="1"/>
      <c r="O21" s="1"/>
      <c r="P21" s="1">
        <f t="shared" si="2"/>
        <v>0</v>
      </c>
      <c r="Q21" s="1"/>
      <c r="R21" s="1"/>
      <c r="S21" s="1"/>
      <c r="T21" s="1"/>
      <c r="U21" s="1"/>
      <c r="V21" s="1">
        <f t="shared" si="7"/>
        <v>0</v>
      </c>
      <c r="W21" s="1">
        <f t="shared" si="8"/>
        <v>0</v>
      </c>
      <c r="X21" s="1">
        <f t="shared" si="9"/>
        <v>0</v>
      </c>
      <c r="Y21" s="2" t="e">
        <f t="shared" ref="Y21:Y23" si="19">X21/V21</f>
        <v>#DIV/0!</v>
      </c>
    </row>
    <row r="22" spans="1:25" x14ac:dyDescent="0.2">
      <c r="C22" s="1"/>
      <c r="D22" s="1"/>
      <c r="E22" s="1"/>
      <c r="F22" s="1"/>
      <c r="G22" s="2"/>
      <c r="H22" s="1"/>
      <c r="I22" s="1"/>
      <c r="J22" s="2"/>
      <c r="K22" s="1"/>
      <c r="L22" s="1"/>
      <c r="M22" s="2"/>
      <c r="N22" s="1"/>
      <c r="O22" s="1"/>
      <c r="P22" s="1">
        <f t="shared" si="2"/>
        <v>0</v>
      </c>
      <c r="Q22" s="1"/>
      <c r="R22" s="1"/>
      <c r="S22" s="1"/>
      <c r="T22" s="1"/>
      <c r="U22" s="1"/>
      <c r="V22" s="1">
        <f t="shared" si="7"/>
        <v>0</v>
      </c>
      <c r="W22" s="1">
        <f t="shared" si="8"/>
        <v>0</v>
      </c>
      <c r="X22" s="1">
        <f t="shared" si="9"/>
        <v>0</v>
      </c>
      <c r="Y22" s="2" t="e">
        <f t="shared" si="19"/>
        <v>#DIV/0!</v>
      </c>
    </row>
    <row r="23" spans="1:25" x14ac:dyDescent="0.2">
      <c r="A23" s="1"/>
      <c r="C23" s="1"/>
      <c r="D23" s="1"/>
      <c r="E23" s="1"/>
      <c r="F23" s="1"/>
      <c r="G23" s="2"/>
      <c r="H23" s="1"/>
      <c r="I23" s="1"/>
      <c r="J23" s="2"/>
      <c r="K23" s="1"/>
      <c r="L23" s="1"/>
      <c r="M23" s="2"/>
      <c r="N23" s="1"/>
      <c r="O23" s="1"/>
      <c r="P23" s="1">
        <f t="shared" si="2"/>
        <v>0</v>
      </c>
      <c r="Q23" s="1"/>
      <c r="R23" s="1"/>
      <c r="S23" s="1"/>
      <c r="T23" s="1"/>
      <c r="U23" s="1"/>
      <c r="V23" s="1">
        <f t="shared" si="7"/>
        <v>0</v>
      </c>
      <c r="W23" s="1">
        <f t="shared" si="8"/>
        <v>0</v>
      </c>
      <c r="X23" s="1">
        <f t="shared" si="9"/>
        <v>0</v>
      </c>
      <c r="Y23" s="2" t="e">
        <f t="shared" si="19"/>
        <v>#DIV/0!</v>
      </c>
    </row>
    <row r="24" spans="1:25" x14ac:dyDescent="0.2">
      <c r="A24" s="21"/>
      <c r="C24" s="1"/>
      <c r="D24" s="1"/>
      <c r="E24" s="1"/>
      <c r="F24" s="1"/>
      <c r="G24" s="2"/>
      <c r="H24" s="1"/>
      <c r="I24" s="1"/>
      <c r="J24" s="2"/>
      <c r="K24" s="1"/>
      <c r="L24" s="1"/>
      <c r="M24" s="2"/>
      <c r="N24" s="1"/>
      <c r="O24" s="1"/>
      <c r="P24" s="1">
        <f t="shared" si="2"/>
        <v>0</v>
      </c>
      <c r="Q24" s="1"/>
      <c r="R24" s="1"/>
      <c r="S24" s="1"/>
      <c r="T24" s="1"/>
      <c r="U24" s="1"/>
      <c r="V24" s="1">
        <f t="shared" si="7"/>
        <v>0</v>
      </c>
      <c r="W24" s="1">
        <f t="shared" si="8"/>
        <v>0</v>
      </c>
      <c r="X24" s="1">
        <f t="shared" si="9"/>
        <v>0</v>
      </c>
      <c r="Y24" s="2" t="e">
        <f t="shared" ref="Y24" si="20">X24/V24</f>
        <v>#DIV/0!</v>
      </c>
    </row>
    <row r="25" spans="1:25" x14ac:dyDescent="0.2">
      <c r="A25" s="6"/>
      <c r="B25" s="4"/>
      <c r="C25" s="4"/>
      <c r="D25" s="4"/>
      <c r="E25" s="4"/>
      <c r="F25" s="4"/>
      <c r="G25" s="13"/>
      <c r="H25" s="4"/>
      <c r="I25" s="4"/>
      <c r="J25" s="13"/>
      <c r="K25" s="4"/>
      <c r="L25" s="4"/>
      <c r="M25" s="13"/>
      <c r="N25" s="4"/>
      <c r="O25" s="4"/>
      <c r="P25" s="1">
        <f t="shared" si="2"/>
        <v>0</v>
      </c>
      <c r="Q25" s="4"/>
      <c r="R25" s="4"/>
      <c r="S25" s="4"/>
      <c r="T25" s="4"/>
      <c r="U25" s="4"/>
      <c r="V25" s="6"/>
      <c r="W25" s="6"/>
      <c r="X25" s="6"/>
      <c r="Y25" s="6"/>
    </row>
    <row r="26" spans="1:25" x14ac:dyDescent="0.2">
      <c r="A26" t="s">
        <v>22</v>
      </c>
      <c r="B26" s="1">
        <f>SUM(B5:B25)</f>
        <v>8</v>
      </c>
      <c r="C26" s="1">
        <f>AVERAGE(D5:D25)</f>
        <v>2.5714285714285716</v>
      </c>
      <c r="D26" s="1">
        <f>SUM(D5:D25)</f>
        <v>18</v>
      </c>
      <c r="E26" s="1">
        <f t="shared" ref="E26:F26" si="21">SUM(E5:E25)</f>
        <v>2</v>
      </c>
      <c r="F26" s="1">
        <f t="shared" si="21"/>
        <v>5</v>
      </c>
      <c r="G26" s="3">
        <f>E26/F26</f>
        <v>0.4</v>
      </c>
      <c r="H26" s="1">
        <f>SUM(H5:H25)</f>
        <v>4</v>
      </c>
      <c r="I26" s="1">
        <f>SUM(I5:I25)</f>
        <v>13</v>
      </c>
      <c r="J26" s="2">
        <f>H26/I26</f>
        <v>0.30769230769230771</v>
      </c>
      <c r="K26" s="1">
        <f t="shared" ref="K26:X26" si="22">SUM(K5:K25)</f>
        <v>2</v>
      </c>
      <c r="L26" s="1">
        <f t="shared" si="22"/>
        <v>5</v>
      </c>
      <c r="M26" s="2">
        <f>K26/L26</f>
        <v>0.4</v>
      </c>
      <c r="N26" s="1">
        <f t="shared" si="22"/>
        <v>4</v>
      </c>
      <c r="O26" s="1">
        <f t="shared" si="22"/>
        <v>7</v>
      </c>
      <c r="P26" s="1">
        <f t="shared" si="22"/>
        <v>11</v>
      </c>
      <c r="Q26" s="1">
        <f t="shared" si="22"/>
        <v>3</v>
      </c>
      <c r="R26" s="1">
        <f t="shared" si="22"/>
        <v>1</v>
      </c>
      <c r="S26" s="1">
        <f t="shared" si="22"/>
        <v>4</v>
      </c>
      <c r="T26" s="1">
        <f t="shared" si="22"/>
        <v>2</v>
      </c>
      <c r="U26" s="1">
        <f t="shared" si="22"/>
        <v>0</v>
      </c>
      <c r="V26" s="1">
        <f t="shared" si="22"/>
        <v>45</v>
      </c>
      <c r="W26" s="1">
        <f t="shared" si="22"/>
        <v>17</v>
      </c>
      <c r="X26" s="1">
        <f t="shared" si="22"/>
        <v>28</v>
      </c>
      <c r="Y26" s="2">
        <f>X26/V26</f>
        <v>0.62222222222222223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42301A-AC8F-644B-AF4D-8835087CFCCA}">
  <dimension ref="A1:Y34"/>
  <sheetViews>
    <sheetView topLeftCell="A2" workbookViewId="0">
      <pane ySplit="1400" topLeftCell="A19" activePane="bottomLeft"/>
      <selection activeCell="A2" sqref="A2"/>
      <selection pane="bottomLeft" activeCell="U32" sqref="U32"/>
    </sheetView>
  </sheetViews>
  <sheetFormatPr baseColWidth="10" defaultRowHeight="16" x14ac:dyDescent="0.2"/>
  <cols>
    <col min="1" max="1" width="23.83203125" bestFit="1" customWidth="1"/>
    <col min="2" max="2" width="3.1640625" style="1" bestFit="1" customWidth="1"/>
    <col min="3" max="3" width="4.5" bestFit="1" customWidth="1"/>
    <col min="4" max="5" width="6.1640625" bestFit="1" customWidth="1"/>
    <col min="6" max="6" width="5.6640625" bestFit="1" customWidth="1"/>
    <col min="7" max="7" width="7.1640625" style="14" bestFit="1" customWidth="1"/>
    <col min="8" max="8" width="6.1640625" bestFit="1" customWidth="1"/>
    <col min="9" max="9" width="5.6640625" bestFit="1" customWidth="1"/>
    <col min="10" max="10" width="6" style="14" bestFit="1" customWidth="1"/>
    <col min="11" max="11" width="4.83203125" bestFit="1" customWidth="1"/>
    <col min="12" max="12" width="4.33203125" bestFit="1" customWidth="1"/>
    <col min="13" max="13" width="6.1640625" bestFit="1" customWidth="1"/>
    <col min="14" max="14" width="3.83203125" customWidth="1"/>
    <col min="15" max="15" width="4" bestFit="1" customWidth="1"/>
    <col min="16" max="16" width="4.33203125" bestFit="1" customWidth="1"/>
    <col min="17" max="17" width="3.83203125" bestFit="1" customWidth="1"/>
    <col min="18" max="18" width="3.6640625" bestFit="1" customWidth="1"/>
    <col min="19" max="19" width="3.33203125" bestFit="1" customWidth="1"/>
    <col min="20" max="20" width="3.5" bestFit="1" customWidth="1"/>
    <col min="21" max="21" width="4.83203125" bestFit="1" customWidth="1"/>
    <col min="22" max="22" width="4.5" bestFit="1" customWidth="1"/>
    <col min="23" max="23" width="6.1640625" bestFit="1" customWidth="1"/>
    <col min="24" max="24" width="5.33203125" bestFit="1" customWidth="1"/>
    <col min="25" max="25" width="9" bestFit="1" customWidth="1"/>
  </cols>
  <sheetData>
    <row r="1" spans="1:25" x14ac:dyDescent="0.2">
      <c r="A1" t="s">
        <v>58</v>
      </c>
      <c r="C1" s="1"/>
      <c r="D1" s="1"/>
      <c r="E1" s="1"/>
      <c r="F1" s="1"/>
      <c r="G1" s="2"/>
      <c r="H1" s="1"/>
      <c r="I1" s="1"/>
      <c r="J1" s="2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5" x14ac:dyDescent="0.2">
      <c r="C2" s="1"/>
      <c r="D2" s="1"/>
      <c r="E2" s="1"/>
      <c r="F2" s="1"/>
      <c r="G2" s="2"/>
      <c r="H2" s="1"/>
      <c r="I2" s="1"/>
      <c r="J2" s="2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5" x14ac:dyDescent="0.2">
      <c r="A3" s="1"/>
      <c r="C3" s="1"/>
      <c r="D3" s="1"/>
      <c r="E3" s="1"/>
      <c r="F3" s="1"/>
      <c r="G3" s="2"/>
      <c r="H3" s="1"/>
      <c r="I3" s="1"/>
      <c r="J3" s="2"/>
      <c r="K3" s="1"/>
      <c r="L3" s="1"/>
      <c r="M3" s="1"/>
      <c r="N3" s="1" t="s">
        <v>23</v>
      </c>
      <c r="O3" s="1"/>
      <c r="P3" s="1"/>
      <c r="Q3" s="1"/>
      <c r="R3" s="1"/>
      <c r="S3" s="1"/>
      <c r="T3" s="1"/>
      <c r="U3" s="1"/>
      <c r="V3" s="1" t="s">
        <v>34</v>
      </c>
      <c r="W3" s="1" t="s">
        <v>35</v>
      </c>
      <c r="X3" s="1"/>
      <c r="Y3" s="1" t="s">
        <v>37</v>
      </c>
    </row>
    <row r="4" spans="1:25" x14ac:dyDescent="0.2">
      <c r="A4" s="1" t="s">
        <v>24</v>
      </c>
      <c r="B4" s="1" t="s">
        <v>4</v>
      </c>
      <c r="C4" s="1" t="s">
        <v>5</v>
      </c>
      <c r="D4" s="1" t="s">
        <v>6</v>
      </c>
      <c r="E4" s="1" t="s">
        <v>25</v>
      </c>
      <c r="F4" s="1" t="s">
        <v>26</v>
      </c>
      <c r="G4" s="2" t="s">
        <v>9</v>
      </c>
      <c r="H4" s="1" t="s">
        <v>27</v>
      </c>
      <c r="I4" s="1" t="s">
        <v>28</v>
      </c>
      <c r="J4" s="2" t="s">
        <v>10</v>
      </c>
      <c r="K4" s="1" t="s">
        <v>11</v>
      </c>
      <c r="L4" s="1" t="s">
        <v>12</v>
      </c>
      <c r="M4" s="1" t="s">
        <v>13</v>
      </c>
      <c r="N4" s="1" t="s">
        <v>14</v>
      </c>
      <c r="O4" s="1" t="s">
        <v>15</v>
      </c>
      <c r="P4" s="1" t="s">
        <v>16</v>
      </c>
      <c r="Q4" s="1" t="s">
        <v>17</v>
      </c>
      <c r="R4" s="1" t="s">
        <v>18</v>
      </c>
      <c r="S4" s="1" t="s">
        <v>19</v>
      </c>
      <c r="T4" s="1" t="s">
        <v>20</v>
      </c>
      <c r="U4" s="1" t="s">
        <v>21</v>
      </c>
      <c r="V4" s="1" t="s">
        <v>33</v>
      </c>
      <c r="W4" s="1" t="s">
        <v>33</v>
      </c>
      <c r="X4" s="1" t="s">
        <v>36</v>
      </c>
      <c r="Y4" s="1" t="s">
        <v>38</v>
      </c>
    </row>
    <row r="5" spans="1:25" x14ac:dyDescent="0.2">
      <c r="A5" s="11" t="s">
        <v>57</v>
      </c>
      <c r="B5" s="1">
        <v>1</v>
      </c>
      <c r="C5" s="1"/>
      <c r="D5" s="1">
        <v>2</v>
      </c>
      <c r="E5" s="1">
        <v>0</v>
      </c>
      <c r="F5" s="1">
        <v>0</v>
      </c>
      <c r="G5" s="2" t="e">
        <f>E5/F5</f>
        <v>#DIV/0!</v>
      </c>
      <c r="H5" s="1">
        <v>0</v>
      </c>
      <c r="I5" s="1">
        <v>2</v>
      </c>
      <c r="J5" s="2">
        <f>H5/I5</f>
        <v>0</v>
      </c>
      <c r="K5" s="1">
        <v>2</v>
      </c>
      <c r="L5" s="1">
        <v>2</v>
      </c>
      <c r="M5" s="1"/>
      <c r="N5" s="1">
        <v>1</v>
      </c>
      <c r="O5" s="1">
        <v>2</v>
      </c>
      <c r="P5" s="1">
        <f t="shared" ref="P5:P22" si="0">N5+O5</f>
        <v>3</v>
      </c>
      <c r="Q5" s="1">
        <v>3</v>
      </c>
      <c r="R5" s="1"/>
      <c r="S5" s="1"/>
      <c r="T5" s="1">
        <v>1</v>
      </c>
      <c r="U5" s="1"/>
      <c r="V5" s="1">
        <f t="shared" ref="V5" si="1">D5+E5+H5+K5+P5+Q5+R5+S5+U5</f>
        <v>10</v>
      </c>
      <c r="W5" s="1">
        <f t="shared" ref="W5" si="2">F5-E5+I5-H5+L5-K5+T5</f>
        <v>3</v>
      </c>
      <c r="X5" s="1">
        <f t="shared" ref="X5" si="3">V5-W5</f>
        <v>7</v>
      </c>
      <c r="Y5" s="2">
        <f t="shared" ref="Y5" si="4">X5/V5</f>
        <v>0.7</v>
      </c>
    </row>
    <row r="6" spans="1:25" x14ac:dyDescent="0.2">
      <c r="A6" s="17" t="s">
        <v>63</v>
      </c>
      <c r="B6" s="1">
        <v>1</v>
      </c>
      <c r="C6" s="1"/>
      <c r="D6" s="1">
        <v>9</v>
      </c>
      <c r="E6" s="1">
        <v>1</v>
      </c>
      <c r="F6" s="1">
        <v>2</v>
      </c>
      <c r="G6" s="2"/>
      <c r="H6" s="1">
        <v>1</v>
      </c>
      <c r="I6" s="1">
        <v>2</v>
      </c>
      <c r="J6" s="2"/>
      <c r="K6" s="1">
        <v>4</v>
      </c>
      <c r="L6" s="1">
        <v>6</v>
      </c>
      <c r="M6" s="1"/>
      <c r="N6" s="1"/>
      <c r="O6" s="1">
        <v>4</v>
      </c>
      <c r="P6" s="1">
        <f t="shared" si="0"/>
        <v>4</v>
      </c>
      <c r="Q6" s="1">
        <v>5</v>
      </c>
      <c r="R6" s="1"/>
      <c r="S6" s="1">
        <v>1</v>
      </c>
      <c r="T6" s="1">
        <v>1</v>
      </c>
      <c r="U6" s="1"/>
      <c r="V6" s="1">
        <f t="shared" ref="V6:V23" si="5">D6+E6+H6+K6+P6+Q6+R6+S6+U6</f>
        <v>25</v>
      </c>
      <c r="W6" s="1">
        <f t="shared" ref="W6:W23" si="6">F6-E6+I6-H6+L6-K6+T6</f>
        <v>5</v>
      </c>
      <c r="X6" s="1">
        <f t="shared" ref="X6:X23" si="7">V6-W6</f>
        <v>20</v>
      </c>
      <c r="Y6" s="2">
        <f t="shared" ref="Y6:Y23" si="8">X6/V6</f>
        <v>0.8</v>
      </c>
    </row>
    <row r="7" spans="1:25" x14ac:dyDescent="0.2">
      <c r="A7" s="11" t="s">
        <v>64</v>
      </c>
      <c r="B7" s="1">
        <v>1</v>
      </c>
      <c r="C7" s="1"/>
      <c r="D7" s="1">
        <v>5</v>
      </c>
      <c r="E7" s="1">
        <v>1</v>
      </c>
      <c r="F7" s="1">
        <v>2</v>
      </c>
      <c r="G7" s="2"/>
      <c r="H7" s="1">
        <v>1</v>
      </c>
      <c r="I7" s="1">
        <v>1</v>
      </c>
      <c r="J7" s="2"/>
      <c r="K7" s="1"/>
      <c r="L7" s="1"/>
      <c r="M7" s="1"/>
      <c r="N7" s="1"/>
      <c r="O7" s="1">
        <v>2</v>
      </c>
      <c r="P7" s="1">
        <f t="shared" si="0"/>
        <v>2</v>
      </c>
      <c r="Q7" s="1">
        <v>1</v>
      </c>
      <c r="R7" s="1"/>
      <c r="S7" s="1">
        <v>2</v>
      </c>
      <c r="T7" s="1">
        <v>3</v>
      </c>
      <c r="U7" s="1"/>
      <c r="V7" s="1">
        <f t="shared" si="5"/>
        <v>12</v>
      </c>
      <c r="W7" s="1">
        <f t="shared" si="6"/>
        <v>4</v>
      </c>
      <c r="X7" s="1">
        <f t="shared" si="7"/>
        <v>8</v>
      </c>
      <c r="Y7" s="2">
        <f t="shared" si="8"/>
        <v>0.66666666666666663</v>
      </c>
    </row>
    <row r="8" spans="1:25" x14ac:dyDescent="0.2">
      <c r="A8" s="17" t="s">
        <v>68</v>
      </c>
      <c r="B8" s="1">
        <v>1</v>
      </c>
      <c r="C8" s="1"/>
      <c r="D8" s="1">
        <v>0</v>
      </c>
      <c r="E8" s="1">
        <v>0</v>
      </c>
      <c r="F8" s="1">
        <v>1</v>
      </c>
      <c r="G8" s="2"/>
      <c r="H8" s="1">
        <v>0</v>
      </c>
      <c r="I8" s="1">
        <v>1</v>
      </c>
      <c r="J8" s="2"/>
      <c r="K8" s="1"/>
      <c r="L8" s="1"/>
      <c r="M8" s="1"/>
      <c r="N8" s="1"/>
      <c r="O8" s="1"/>
      <c r="P8" s="1">
        <f t="shared" si="0"/>
        <v>0</v>
      </c>
      <c r="Q8" s="1">
        <v>2</v>
      </c>
      <c r="R8" s="1"/>
      <c r="S8" s="1"/>
      <c r="T8" s="1"/>
      <c r="U8" s="1"/>
      <c r="V8" s="1">
        <f t="shared" si="5"/>
        <v>2</v>
      </c>
      <c r="W8" s="1">
        <f t="shared" si="6"/>
        <v>2</v>
      </c>
      <c r="X8" s="1">
        <f t="shared" si="7"/>
        <v>0</v>
      </c>
      <c r="Y8" s="2">
        <f t="shared" si="8"/>
        <v>0</v>
      </c>
    </row>
    <row r="9" spans="1:25" x14ac:dyDescent="0.2">
      <c r="A9" s="21" t="s">
        <v>69</v>
      </c>
      <c r="B9" s="1">
        <v>1</v>
      </c>
      <c r="C9" s="1"/>
      <c r="D9" s="1">
        <v>0</v>
      </c>
      <c r="E9" s="1">
        <v>0</v>
      </c>
      <c r="F9" s="1">
        <v>1</v>
      </c>
      <c r="G9" s="2"/>
      <c r="H9" s="1"/>
      <c r="I9" s="1"/>
      <c r="J9" s="2"/>
      <c r="K9" s="1"/>
      <c r="L9" s="1"/>
      <c r="M9" s="1"/>
      <c r="N9" s="1"/>
      <c r="O9" s="1">
        <v>1</v>
      </c>
      <c r="P9" s="1">
        <f t="shared" si="0"/>
        <v>1</v>
      </c>
      <c r="Q9" s="1"/>
      <c r="R9" s="1"/>
      <c r="S9" s="1"/>
      <c r="T9" s="1"/>
      <c r="U9" s="1"/>
      <c r="V9" s="1">
        <f t="shared" si="5"/>
        <v>1</v>
      </c>
      <c r="W9" s="1">
        <f t="shared" si="6"/>
        <v>1</v>
      </c>
      <c r="X9" s="1">
        <f t="shared" si="7"/>
        <v>0</v>
      </c>
      <c r="Y9" s="2">
        <f t="shared" si="8"/>
        <v>0</v>
      </c>
    </row>
    <row r="10" spans="1:25" x14ac:dyDescent="0.2">
      <c r="A10" s="21" t="s">
        <v>71</v>
      </c>
      <c r="B10" s="1">
        <v>1</v>
      </c>
      <c r="C10" s="1"/>
      <c r="D10" s="1">
        <v>8</v>
      </c>
      <c r="E10" s="1">
        <v>2</v>
      </c>
      <c r="F10" s="1">
        <v>4</v>
      </c>
      <c r="G10" s="2"/>
      <c r="H10" s="1">
        <v>1</v>
      </c>
      <c r="I10" s="1">
        <v>2</v>
      </c>
      <c r="J10" s="2"/>
      <c r="K10" s="1">
        <v>1</v>
      </c>
      <c r="L10" s="1">
        <v>3</v>
      </c>
      <c r="M10" s="1"/>
      <c r="N10" s="1">
        <v>4</v>
      </c>
      <c r="O10" s="1">
        <v>5</v>
      </c>
      <c r="P10" s="1">
        <f t="shared" si="0"/>
        <v>9</v>
      </c>
      <c r="Q10" s="1">
        <v>1</v>
      </c>
      <c r="R10" s="1"/>
      <c r="S10" s="1">
        <v>2</v>
      </c>
      <c r="T10" s="1">
        <v>6</v>
      </c>
      <c r="U10" s="1"/>
      <c r="V10" s="1">
        <f t="shared" si="5"/>
        <v>24</v>
      </c>
      <c r="W10" s="1">
        <f t="shared" si="6"/>
        <v>11</v>
      </c>
      <c r="X10" s="1">
        <f t="shared" si="7"/>
        <v>13</v>
      </c>
      <c r="Y10" s="2">
        <f t="shared" si="8"/>
        <v>0.54166666666666663</v>
      </c>
    </row>
    <row r="11" spans="1:25" x14ac:dyDescent="0.2">
      <c r="A11" s="12" t="s">
        <v>72</v>
      </c>
      <c r="B11" s="1">
        <v>1</v>
      </c>
      <c r="C11" s="1"/>
      <c r="D11" s="1">
        <v>5</v>
      </c>
      <c r="E11" s="1">
        <v>1</v>
      </c>
      <c r="F11" s="1">
        <v>3</v>
      </c>
      <c r="G11" s="2"/>
      <c r="H11" s="1">
        <v>1</v>
      </c>
      <c r="I11" s="1">
        <v>1</v>
      </c>
      <c r="J11" s="2"/>
      <c r="M11" s="1"/>
      <c r="N11" s="1">
        <v>2</v>
      </c>
      <c r="O11" s="1"/>
      <c r="P11" s="1">
        <f t="shared" si="0"/>
        <v>2</v>
      </c>
      <c r="Q11" s="1">
        <v>1</v>
      </c>
      <c r="R11" s="1"/>
      <c r="S11" s="1">
        <v>1</v>
      </c>
      <c r="T11" s="1">
        <v>3</v>
      </c>
      <c r="U11" s="1"/>
      <c r="V11" s="1">
        <f t="shared" si="5"/>
        <v>11</v>
      </c>
      <c r="W11" s="1">
        <f t="shared" si="6"/>
        <v>5</v>
      </c>
      <c r="X11" s="1">
        <f t="shared" si="7"/>
        <v>6</v>
      </c>
      <c r="Y11" s="2">
        <f t="shared" si="8"/>
        <v>0.54545454545454541</v>
      </c>
    </row>
    <row r="12" spans="1:25" x14ac:dyDescent="0.2">
      <c r="A12" s="12" t="s">
        <v>73</v>
      </c>
      <c r="B12" s="1">
        <v>1</v>
      </c>
      <c r="C12" s="1"/>
      <c r="D12" s="1">
        <v>6</v>
      </c>
      <c r="E12" s="1">
        <v>2</v>
      </c>
      <c r="F12" s="1">
        <v>4</v>
      </c>
      <c r="G12" s="2"/>
      <c r="H12" s="1">
        <v>0</v>
      </c>
      <c r="I12" s="1">
        <v>2</v>
      </c>
      <c r="J12" s="2"/>
      <c r="K12" s="1">
        <v>2</v>
      </c>
      <c r="L12" s="1">
        <v>2</v>
      </c>
      <c r="M12" s="1"/>
      <c r="N12" s="1">
        <v>2</v>
      </c>
      <c r="O12" s="1">
        <v>2</v>
      </c>
      <c r="P12" s="1">
        <f t="shared" si="0"/>
        <v>4</v>
      </c>
      <c r="Q12" s="1">
        <v>3</v>
      </c>
      <c r="R12" s="1"/>
      <c r="S12" s="1"/>
      <c r="T12" s="1"/>
      <c r="U12" s="1"/>
      <c r="V12" s="1">
        <f t="shared" si="5"/>
        <v>17</v>
      </c>
      <c r="W12" s="1">
        <f t="shared" si="6"/>
        <v>4</v>
      </c>
      <c r="X12" s="1">
        <f t="shared" si="7"/>
        <v>13</v>
      </c>
      <c r="Y12" s="2">
        <f t="shared" si="8"/>
        <v>0.76470588235294112</v>
      </c>
    </row>
    <row r="13" spans="1:25" x14ac:dyDescent="0.2">
      <c r="A13" s="12" t="s">
        <v>74</v>
      </c>
      <c r="B13" s="1">
        <v>1</v>
      </c>
      <c r="C13" s="1"/>
      <c r="D13" s="1">
        <v>0</v>
      </c>
      <c r="E13" s="1"/>
      <c r="F13" s="1"/>
      <c r="G13" s="2"/>
      <c r="H13" s="1">
        <v>0</v>
      </c>
      <c r="I13" s="1">
        <v>1</v>
      </c>
      <c r="J13" s="2"/>
      <c r="K13" s="1"/>
      <c r="L13" s="1"/>
      <c r="M13" s="1"/>
      <c r="N13" s="1"/>
      <c r="O13" s="1"/>
      <c r="P13" s="1">
        <f t="shared" si="0"/>
        <v>0</v>
      </c>
      <c r="Q13" s="1">
        <v>2</v>
      </c>
      <c r="R13" s="1"/>
      <c r="S13" s="1"/>
      <c r="T13" s="1">
        <v>2</v>
      </c>
      <c r="U13" s="1"/>
      <c r="V13" s="1">
        <f t="shared" si="5"/>
        <v>2</v>
      </c>
      <c r="W13" s="1">
        <f t="shared" si="6"/>
        <v>3</v>
      </c>
      <c r="X13" s="1">
        <f t="shared" si="7"/>
        <v>-1</v>
      </c>
      <c r="Y13" s="2">
        <f t="shared" si="8"/>
        <v>-0.5</v>
      </c>
    </row>
    <row r="14" spans="1:25" x14ac:dyDescent="0.2">
      <c r="A14" s="21" t="s">
        <v>76</v>
      </c>
      <c r="B14" s="1">
        <v>1</v>
      </c>
      <c r="C14" s="1"/>
      <c r="D14" s="1">
        <v>13</v>
      </c>
      <c r="E14" s="1">
        <v>5</v>
      </c>
      <c r="F14" s="1">
        <v>6</v>
      </c>
      <c r="G14" s="2"/>
      <c r="H14" s="1">
        <v>0</v>
      </c>
      <c r="I14" s="1">
        <v>1</v>
      </c>
      <c r="J14" s="2"/>
      <c r="K14" s="1">
        <v>3</v>
      </c>
      <c r="L14" s="1">
        <v>3</v>
      </c>
      <c r="M14" s="1"/>
      <c r="N14" s="1"/>
      <c r="O14" s="1">
        <v>2</v>
      </c>
      <c r="P14" s="1">
        <f t="shared" si="0"/>
        <v>2</v>
      </c>
      <c r="Q14" s="1"/>
      <c r="R14" s="1"/>
      <c r="S14" s="1">
        <v>2</v>
      </c>
      <c r="T14" s="1">
        <v>2</v>
      </c>
      <c r="U14" s="1"/>
      <c r="V14" s="1">
        <f t="shared" si="5"/>
        <v>25</v>
      </c>
      <c r="W14" s="1">
        <f t="shared" si="6"/>
        <v>4</v>
      </c>
      <c r="X14" s="1">
        <f t="shared" si="7"/>
        <v>21</v>
      </c>
      <c r="Y14" s="2">
        <f t="shared" si="8"/>
        <v>0.84</v>
      </c>
    </row>
    <row r="15" spans="1:25" x14ac:dyDescent="0.2">
      <c r="A15" s="17" t="s">
        <v>77</v>
      </c>
      <c r="B15" s="1">
        <v>1</v>
      </c>
      <c r="C15" s="1"/>
      <c r="D15" s="1">
        <v>2</v>
      </c>
      <c r="E15" s="1">
        <v>1</v>
      </c>
      <c r="F15" s="1">
        <v>1</v>
      </c>
      <c r="G15" s="2"/>
      <c r="H15" s="1">
        <v>0</v>
      </c>
      <c r="I15" s="1">
        <v>2</v>
      </c>
      <c r="J15" s="2"/>
      <c r="K15" s="1"/>
      <c r="L15" s="1"/>
      <c r="M15" s="1"/>
      <c r="N15" s="1"/>
      <c r="O15" s="1"/>
      <c r="P15" s="1">
        <f t="shared" si="0"/>
        <v>0</v>
      </c>
      <c r="Q15" s="1">
        <v>2</v>
      </c>
      <c r="R15" s="1"/>
      <c r="S15" s="1"/>
      <c r="T15" s="1"/>
      <c r="U15" s="1"/>
      <c r="V15" s="1">
        <f t="shared" si="5"/>
        <v>5</v>
      </c>
      <c r="W15" s="1">
        <f t="shared" si="6"/>
        <v>2</v>
      </c>
      <c r="X15" s="1">
        <f t="shared" si="7"/>
        <v>3</v>
      </c>
      <c r="Y15" s="2">
        <f t="shared" si="8"/>
        <v>0.6</v>
      </c>
    </row>
    <row r="16" spans="1:25" x14ac:dyDescent="0.2">
      <c r="A16" s="32" t="s">
        <v>41</v>
      </c>
      <c r="B16" s="1">
        <v>1</v>
      </c>
      <c r="C16" s="1"/>
      <c r="D16" s="1">
        <v>0</v>
      </c>
      <c r="E16" s="1">
        <v>0</v>
      </c>
      <c r="F16" s="1">
        <v>2</v>
      </c>
      <c r="G16" s="2"/>
      <c r="H16" s="1">
        <v>0</v>
      </c>
      <c r="I16" s="1">
        <v>2</v>
      </c>
      <c r="J16" s="2"/>
      <c r="K16" s="1"/>
      <c r="L16" s="1"/>
      <c r="M16" s="1"/>
      <c r="N16" s="1">
        <v>1</v>
      </c>
      <c r="O16" s="1">
        <v>1</v>
      </c>
      <c r="P16" s="1">
        <f t="shared" si="0"/>
        <v>2</v>
      </c>
      <c r="Q16" s="1">
        <v>4</v>
      </c>
      <c r="R16" s="1"/>
      <c r="S16" s="1">
        <v>1</v>
      </c>
      <c r="T16" s="1">
        <v>1</v>
      </c>
      <c r="U16" s="1"/>
      <c r="V16" s="1">
        <f t="shared" si="5"/>
        <v>7</v>
      </c>
      <c r="W16" s="1">
        <f t="shared" si="6"/>
        <v>5</v>
      </c>
      <c r="X16" s="1">
        <f t="shared" si="7"/>
        <v>2</v>
      </c>
      <c r="Y16" s="2">
        <f t="shared" si="8"/>
        <v>0.2857142857142857</v>
      </c>
    </row>
    <row r="17" spans="1:25" x14ac:dyDescent="0.2">
      <c r="A17" s="21" t="s">
        <v>81</v>
      </c>
      <c r="B17" s="1">
        <v>1</v>
      </c>
      <c r="C17" s="1"/>
      <c r="D17" s="1">
        <v>6</v>
      </c>
      <c r="E17" s="1">
        <v>1</v>
      </c>
      <c r="F17" s="1">
        <v>3</v>
      </c>
      <c r="G17" s="2"/>
      <c r="H17" s="1">
        <v>0</v>
      </c>
      <c r="I17" s="1">
        <v>2</v>
      </c>
      <c r="J17" s="2"/>
      <c r="K17" s="1">
        <v>4</v>
      </c>
      <c r="L17" s="1">
        <v>4</v>
      </c>
      <c r="M17" s="1"/>
      <c r="N17" s="1">
        <v>1</v>
      </c>
      <c r="O17" s="1">
        <v>1</v>
      </c>
      <c r="P17" s="1">
        <f t="shared" si="0"/>
        <v>2</v>
      </c>
      <c r="Q17" s="1">
        <v>2</v>
      </c>
      <c r="R17" s="1"/>
      <c r="S17" s="1">
        <v>1</v>
      </c>
      <c r="T17" s="1">
        <v>1</v>
      </c>
      <c r="U17" s="1"/>
      <c r="V17" s="1">
        <f t="shared" si="5"/>
        <v>16</v>
      </c>
      <c r="W17" s="1">
        <f t="shared" si="6"/>
        <v>5</v>
      </c>
      <c r="X17" s="1">
        <f t="shared" si="7"/>
        <v>11</v>
      </c>
      <c r="Y17" s="2">
        <f t="shared" si="8"/>
        <v>0.6875</v>
      </c>
    </row>
    <row r="18" spans="1:25" x14ac:dyDescent="0.2">
      <c r="A18" s="21" t="s">
        <v>76</v>
      </c>
      <c r="B18" s="1">
        <v>1</v>
      </c>
      <c r="C18" s="1"/>
      <c r="D18" s="1">
        <v>12</v>
      </c>
      <c r="E18" s="1">
        <v>3</v>
      </c>
      <c r="F18" s="1">
        <v>6</v>
      </c>
      <c r="G18" s="2"/>
      <c r="H18" s="1">
        <v>2</v>
      </c>
      <c r="I18" s="1">
        <v>3</v>
      </c>
      <c r="J18" s="2"/>
      <c r="K18" s="1"/>
      <c r="L18" s="1"/>
      <c r="M18" s="1"/>
      <c r="N18" s="1">
        <v>2</v>
      </c>
      <c r="O18" s="1">
        <v>8</v>
      </c>
      <c r="P18" s="1">
        <f t="shared" si="0"/>
        <v>10</v>
      </c>
      <c r="Q18" s="1">
        <v>5</v>
      </c>
      <c r="R18" s="1"/>
      <c r="S18" s="1"/>
      <c r="T18" s="1">
        <v>1</v>
      </c>
      <c r="U18" s="1"/>
      <c r="V18" s="1">
        <f t="shared" si="5"/>
        <v>32</v>
      </c>
      <c r="W18" s="1">
        <f t="shared" si="6"/>
        <v>5</v>
      </c>
      <c r="X18" s="1">
        <f t="shared" si="7"/>
        <v>27</v>
      </c>
      <c r="Y18" s="2">
        <f t="shared" si="8"/>
        <v>0.84375</v>
      </c>
    </row>
    <row r="19" spans="1:25" x14ac:dyDescent="0.2">
      <c r="A19" s="21" t="s">
        <v>82</v>
      </c>
      <c r="B19" s="1">
        <v>1</v>
      </c>
      <c r="C19" s="1"/>
      <c r="D19" s="1">
        <v>6</v>
      </c>
      <c r="E19" s="1"/>
      <c r="F19" s="1"/>
      <c r="G19" s="2"/>
      <c r="H19" s="1">
        <v>2</v>
      </c>
      <c r="I19" s="1">
        <v>6</v>
      </c>
      <c r="J19" s="2"/>
      <c r="K19" s="1"/>
      <c r="L19" s="1"/>
      <c r="M19" s="1"/>
      <c r="N19" s="1">
        <v>3</v>
      </c>
      <c r="O19" s="1">
        <v>2</v>
      </c>
      <c r="P19" s="1">
        <f t="shared" si="0"/>
        <v>5</v>
      </c>
      <c r="Q19" s="1">
        <v>7</v>
      </c>
      <c r="R19" s="1"/>
      <c r="S19" s="1">
        <v>1</v>
      </c>
      <c r="T19" s="1">
        <v>3</v>
      </c>
      <c r="U19" s="1"/>
      <c r="V19" s="1">
        <f t="shared" si="5"/>
        <v>21</v>
      </c>
      <c r="W19" s="1">
        <f t="shared" si="6"/>
        <v>7</v>
      </c>
      <c r="X19" s="1">
        <f t="shared" si="7"/>
        <v>14</v>
      </c>
      <c r="Y19" s="2">
        <f t="shared" si="8"/>
        <v>0.66666666666666663</v>
      </c>
    </row>
    <row r="20" spans="1:25" x14ac:dyDescent="0.2">
      <c r="A20" s="17" t="s">
        <v>64</v>
      </c>
      <c r="B20" s="1">
        <v>1</v>
      </c>
      <c r="C20" s="1"/>
      <c r="D20" s="1">
        <v>4</v>
      </c>
      <c r="E20" s="1">
        <v>2</v>
      </c>
      <c r="F20" s="1">
        <v>2</v>
      </c>
      <c r="G20" s="2"/>
      <c r="H20" s="1">
        <v>0</v>
      </c>
      <c r="I20" s="1">
        <v>3</v>
      </c>
      <c r="J20" s="2"/>
      <c r="K20" s="1"/>
      <c r="L20" s="1"/>
      <c r="M20" s="1"/>
      <c r="N20" s="1"/>
      <c r="O20" s="1">
        <v>1</v>
      </c>
      <c r="P20" s="1">
        <f t="shared" si="0"/>
        <v>1</v>
      </c>
      <c r="Q20" s="1">
        <v>5</v>
      </c>
      <c r="R20" s="1"/>
      <c r="S20" s="1">
        <v>2</v>
      </c>
      <c r="T20" s="1">
        <v>5</v>
      </c>
      <c r="U20" s="1"/>
      <c r="V20" s="1">
        <f t="shared" si="5"/>
        <v>14</v>
      </c>
      <c r="W20" s="1">
        <f t="shared" si="6"/>
        <v>8</v>
      </c>
      <c r="X20" s="1">
        <f t="shared" si="7"/>
        <v>6</v>
      </c>
      <c r="Y20" s="2">
        <f t="shared" si="8"/>
        <v>0.42857142857142855</v>
      </c>
    </row>
    <row r="21" spans="1:25" x14ac:dyDescent="0.2">
      <c r="A21" s="7" t="s">
        <v>77</v>
      </c>
      <c r="B21" s="1">
        <v>1</v>
      </c>
      <c r="C21" s="1"/>
      <c r="D21" s="1">
        <v>11</v>
      </c>
      <c r="E21" s="1">
        <v>4</v>
      </c>
      <c r="F21" s="1">
        <v>7</v>
      </c>
      <c r="G21" s="2"/>
      <c r="H21" s="1">
        <v>0</v>
      </c>
      <c r="I21" s="1">
        <v>1</v>
      </c>
      <c r="J21" s="2"/>
      <c r="K21" s="1">
        <v>3</v>
      </c>
      <c r="L21" s="1">
        <v>3</v>
      </c>
      <c r="M21" s="1"/>
      <c r="N21" s="1">
        <v>1</v>
      </c>
      <c r="O21" s="1">
        <v>2</v>
      </c>
      <c r="P21" s="1">
        <f t="shared" si="0"/>
        <v>3</v>
      </c>
      <c r="Q21" s="1">
        <v>3</v>
      </c>
      <c r="R21" s="1"/>
      <c r="S21" s="1">
        <v>1</v>
      </c>
      <c r="T21" s="1">
        <v>1</v>
      </c>
      <c r="U21" s="1"/>
      <c r="V21" s="1">
        <f t="shared" si="5"/>
        <v>25</v>
      </c>
      <c r="W21" s="1">
        <f t="shared" si="6"/>
        <v>5</v>
      </c>
      <c r="X21" s="1">
        <f t="shared" si="7"/>
        <v>20</v>
      </c>
      <c r="Y21" s="2">
        <f t="shared" si="8"/>
        <v>0.8</v>
      </c>
    </row>
    <row r="22" spans="1:25" x14ac:dyDescent="0.2">
      <c r="A22" s="17" t="s">
        <v>90</v>
      </c>
      <c r="B22" s="1">
        <v>1</v>
      </c>
      <c r="C22" s="1"/>
      <c r="D22" s="1">
        <v>0</v>
      </c>
      <c r="E22" s="1">
        <v>0</v>
      </c>
      <c r="F22" s="1">
        <v>1</v>
      </c>
      <c r="G22" s="2"/>
      <c r="H22" s="1">
        <v>0</v>
      </c>
      <c r="I22" s="1">
        <v>1</v>
      </c>
      <c r="J22" s="2"/>
      <c r="K22" s="1"/>
      <c r="L22" s="1"/>
      <c r="M22" s="1"/>
      <c r="N22" s="1">
        <v>1</v>
      </c>
      <c r="O22" s="1">
        <v>1</v>
      </c>
      <c r="P22" s="1">
        <f t="shared" si="0"/>
        <v>2</v>
      </c>
      <c r="Q22" s="1"/>
      <c r="R22" s="1"/>
      <c r="S22" s="1">
        <v>1</v>
      </c>
      <c r="T22" s="1"/>
      <c r="U22" s="1"/>
      <c r="V22" s="1">
        <f t="shared" ref="V22" si="9">D22+E22+H22+K22+P22+Q22+R22+S22+U22</f>
        <v>3</v>
      </c>
      <c r="W22" s="1">
        <f t="shared" ref="W22" si="10">F22-E22+I22-H22+L22-K22+T22</f>
        <v>2</v>
      </c>
      <c r="X22" s="1">
        <f t="shared" ref="X22" si="11">V22-W22</f>
        <v>1</v>
      </c>
      <c r="Y22" s="2">
        <f t="shared" ref="Y22" si="12">X22/V22</f>
        <v>0.33333333333333331</v>
      </c>
    </row>
    <row r="23" spans="1:25" x14ac:dyDescent="0.2">
      <c r="A23" s="21" t="s">
        <v>83</v>
      </c>
      <c r="B23" s="1">
        <v>1</v>
      </c>
      <c r="C23" s="1"/>
      <c r="D23" s="1">
        <v>4</v>
      </c>
      <c r="E23" s="1">
        <v>2</v>
      </c>
      <c r="F23" s="1">
        <v>2</v>
      </c>
      <c r="G23" s="2"/>
      <c r="H23" s="1">
        <v>0</v>
      </c>
      <c r="I23" s="1">
        <v>3</v>
      </c>
      <c r="J23" s="2"/>
      <c r="K23" s="1"/>
      <c r="L23" s="1"/>
      <c r="M23" s="1"/>
      <c r="N23" s="1">
        <v>1</v>
      </c>
      <c r="O23" s="1">
        <v>1</v>
      </c>
      <c r="P23" s="1">
        <f t="shared" ref="P23:P33" si="13">N23+O23</f>
        <v>2</v>
      </c>
      <c r="Q23" s="1">
        <v>4</v>
      </c>
      <c r="R23" s="1"/>
      <c r="S23" s="1">
        <v>1</v>
      </c>
      <c r="T23" s="1">
        <v>1</v>
      </c>
      <c r="U23" s="1"/>
      <c r="V23" s="1">
        <f t="shared" si="5"/>
        <v>13</v>
      </c>
      <c r="W23" s="1">
        <f t="shared" si="6"/>
        <v>4</v>
      </c>
      <c r="X23" s="1">
        <f t="shared" si="7"/>
        <v>9</v>
      </c>
      <c r="Y23" s="2">
        <f t="shared" si="8"/>
        <v>0.69230769230769229</v>
      </c>
    </row>
    <row r="24" spans="1:25" x14ac:dyDescent="0.2">
      <c r="A24" s="12" t="s">
        <v>84</v>
      </c>
      <c r="B24" s="1">
        <v>1</v>
      </c>
      <c r="C24" s="1"/>
      <c r="D24" s="1">
        <v>13</v>
      </c>
      <c r="E24" s="1">
        <v>3</v>
      </c>
      <c r="F24" s="1">
        <v>5</v>
      </c>
      <c r="G24" s="2"/>
      <c r="H24" s="1">
        <v>2</v>
      </c>
      <c r="I24" s="1">
        <v>5</v>
      </c>
      <c r="J24" s="2"/>
      <c r="K24" s="1">
        <v>1</v>
      </c>
      <c r="L24" s="1">
        <v>2</v>
      </c>
      <c r="M24" s="1"/>
      <c r="N24" s="1">
        <v>1</v>
      </c>
      <c r="O24" s="1">
        <v>2</v>
      </c>
      <c r="P24" s="1">
        <f t="shared" si="13"/>
        <v>3</v>
      </c>
      <c r="Q24" s="1">
        <v>4</v>
      </c>
      <c r="R24" s="1"/>
      <c r="S24" s="1">
        <v>1</v>
      </c>
      <c r="T24" s="1"/>
      <c r="U24" s="1"/>
      <c r="V24" s="1">
        <f t="shared" ref="V24:V29" si="14">D24+E24+H24+K24+P24+Q24+R24+S24+U24</f>
        <v>27</v>
      </c>
      <c r="W24" s="1">
        <f t="shared" ref="W24:W29" si="15">F24-E24+I24-H24+L24-K24+T24</f>
        <v>6</v>
      </c>
      <c r="X24" s="1">
        <f t="shared" ref="X24:X29" si="16">V24-W24</f>
        <v>21</v>
      </c>
      <c r="Y24" s="2">
        <f t="shared" ref="Y24:Y29" si="17">X24/V24</f>
        <v>0.77777777777777779</v>
      </c>
    </row>
    <row r="25" spans="1:25" x14ac:dyDescent="0.2">
      <c r="A25" s="12" t="s">
        <v>84</v>
      </c>
      <c r="B25" s="1">
        <v>1</v>
      </c>
      <c r="C25" s="1"/>
      <c r="D25" s="1">
        <v>6</v>
      </c>
      <c r="E25" s="1">
        <v>2</v>
      </c>
      <c r="F25" s="1">
        <v>3</v>
      </c>
      <c r="G25" s="2"/>
      <c r="H25" s="1">
        <v>0</v>
      </c>
      <c r="I25" s="1">
        <v>2</v>
      </c>
      <c r="J25" s="2"/>
      <c r="K25" s="1">
        <v>2</v>
      </c>
      <c r="L25" s="1">
        <v>2</v>
      </c>
      <c r="M25" s="1"/>
      <c r="N25" s="1"/>
      <c r="O25" s="1">
        <v>4</v>
      </c>
      <c r="P25" s="1">
        <f t="shared" si="13"/>
        <v>4</v>
      </c>
      <c r="Q25" s="1">
        <v>4</v>
      </c>
      <c r="R25" s="1">
        <v>1</v>
      </c>
      <c r="S25" s="1">
        <v>2</v>
      </c>
      <c r="T25" s="1">
        <v>2</v>
      </c>
      <c r="U25" s="1"/>
      <c r="V25" s="1">
        <f t="shared" si="14"/>
        <v>21</v>
      </c>
      <c r="W25" s="1">
        <f t="shared" si="15"/>
        <v>5</v>
      </c>
      <c r="X25" s="1">
        <f t="shared" si="16"/>
        <v>16</v>
      </c>
      <c r="Y25" s="2">
        <f t="shared" si="17"/>
        <v>0.76190476190476186</v>
      </c>
    </row>
    <row r="26" spans="1:25" x14ac:dyDescent="0.2">
      <c r="A26" s="21" t="s">
        <v>85</v>
      </c>
      <c r="B26" s="1">
        <v>1</v>
      </c>
      <c r="C26" s="1"/>
      <c r="D26" s="1">
        <v>12</v>
      </c>
      <c r="E26" s="1">
        <v>3</v>
      </c>
      <c r="F26" s="1">
        <v>8</v>
      </c>
      <c r="G26" s="2"/>
      <c r="H26" s="1">
        <v>2</v>
      </c>
      <c r="I26" s="1">
        <v>3</v>
      </c>
      <c r="J26" s="2"/>
      <c r="K26" s="1"/>
      <c r="L26" s="1"/>
      <c r="M26" s="1"/>
      <c r="N26" s="1"/>
      <c r="O26" s="1">
        <v>1</v>
      </c>
      <c r="P26" s="1">
        <f t="shared" si="13"/>
        <v>1</v>
      </c>
      <c r="Q26" s="1">
        <v>8</v>
      </c>
      <c r="R26" s="1"/>
      <c r="S26" s="1">
        <v>2</v>
      </c>
      <c r="T26" s="1">
        <v>3</v>
      </c>
      <c r="U26" s="1"/>
      <c r="V26" s="1">
        <f t="shared" si="14"/>
        <v>28</v>
      </c>
      <c r="W26" s="1">
        <f t="shared" si="15"/>
        <v>9</v>
      </c>
      <c r="X26" s="1">
        <f t="shared" si="16"/>
        <v>19</v>
      </c>
      <c r="Y26" s="2">
        <f t="shared" si="17"/>
        <v>0.6785714285714286</v>
      </c>
    </row>
    <row r="27" spans="1:25" x14ac:dyDescent="0.2">
      <c r="A27" s="21" t="s">
        <v>86</v>
      </c>
      <c r="B27" s="1">
        <v>1</v>
      </c>
      <c r="C27" s="1"/>
      <c r="D27" s="1">
        <v>9</v>
      </c>
      <c r="E27" s="1">
        <v>3</v>
      </c>
      <c r="F27" s="1">
        <v>3</v>
      </c>
      <c r="G27" s="2"/>
      <c r="H27" s="1">
        <v>1</v>
      </c>
      <c r="I27" s="1">
        <v>4</v>
      </c>
      <c r="J27" s="2"/>
      <c r="K27" s="1"/>
      <c r="L27" s="1"/>
      <c r="M27" s="1"/>
      <c r="N27" s="1"/>
      <c r="O27" s="1">
        <v>1</v>
      </c>
      <c r="P27" s="1">
        <f t="shared" si="13"/>
        <v>1</v>
      </c>
      <c r="Q27" s="1">
        <v>7</v>
      </c>
      <c r="R27" s="1"/>
      <c r="S27" s="1"/>
      <c r="T27" s="1"/>
      <c r="U27" s="1"/>
      <c r="V27" s="1">
        <f t="shared" si="14"/>
        <v>21</v>
      </c>
      <c r="W27" s="1">
        <f t="shared" si="15"/>
        <v>3</v>
      </c>
      <c r="X27" s="1">
        <f t="shared" si="16"/>
        <v>18</v>
      </c>
      <c r="Y27" s="2">
        <f t="shared" si="17"/>
        <v>0.8571428571428571</v>
      </c>
    </row>
    <row r="28" spans="1:25" x14ac:dyDescent="0.2">
      <c r="A28" s="12" t="s">
        <v>86</v>
      </c>
      <c r="B28" s="1">
        <v>1</v>
      </c>
      <c r="C28" s="1"/>
      <c r="D28" s="1">
        <v>22</v>
      </c>
      <c r="E28" s="1">
        <v>6</v>
      </c>
      <c r="F28" s="1">
        <v>7</v>
      </c>
      <c r="G28" s="2"/>
      <c r="H28" s="1">
        <v>3</v>
      </c>
      <c r="I28" s="1">
        <v>3</v>
      </c>
      <c r="J28" s="2"/>
      <c r="K28" s="1">
        <v>2</v>
      </c>
      <c r="L28" s="1">
        <v>2</v>
      </c>
      <c r="M28" s="1"/>
      <c r="N28" s="1">
        <v>1</v>
      </c>
      <c r="O28" s="1">
        <v>1</v>
      </c>
      <c r="P28" s="1">
        <f t="shared" si="13"/>
        <v>2</v>
      </c>
      <c r="Q28" s="1">
        <v>11</v>
      </c>
      <c r="R28" s="1"/>
      <c r="S28" s="1">
        <v>1</v>
      </c>
      <c r="T28" s="1">
        <v>4</v>
      </c>
      <c r="U28" s="1"/>
      <c r="V28" s="1">
        <f t="shared" si="14"/>
        <v>47</v>
      </c>
      <c r="W28" s="1">
        <f t="shared" si="15"/>
        <v>5</v>
      </c>
      <c r="X28" s="1">
        <f t="shared" si="16"/>
        <v>42</v>
      </c>
      <c r="Y28" s="2">
        <f t="shared" si="17"/>
        <v>0.8936170212765957</v>
      </c>
    </row>
    <row r="29" spans="1:25" x14ac:dyDescent="0.2">
      <c r="A29" s="12" t="s">
        <v>83</v>
      </c>
      <c r="B29" s="1">
        <v>1</v>
      </c>
      <c r="C29" s="1"/>
      <c r="D29" s="1">
        <v>9</v>
      </c>
      <c r="E29" s="1">
        <v>1</v>
      </c>
      <c r="F29" s="1">
        <v>4</v>
      </c>
      <c r="G29" s="2"/>
      <c r="H29" s="1">
        <v>2</v>
      </c>
      <c r="I29" s="1">
        <v>3</v>
      </c>
      <c r="J29" s="2"/>
      <c r="K29" s="1">
        <v>1</v>
      </c>
      <c r="L29" s="1">
        <v>2</v>
      </c>
      <c r="M29" s="1"/>
      <c r="N29" s="1"/>
      <c r="O29" s="1">
        <v>3</v>
      </c>
      <c r="P29" s="1">
        <f t="shared" si="13"/>
        <v>3</v>
      </c>
      <c r="Q29" s="1">
        <v>7</v>
      </c>
      <c r="R29" s="1"/>
      <c r="S29" s="1">
        <v>1</v>
      </c>
      <c r="T29" s="1">
        <v>3</v>
      </c>
      <c r="U29" s="1"/>
      <c r="V29" s="1">
        <f t="shared" si="14"/>
        <v>24</v>
      </c>
      <c r="W29" s="1">
        <f t="shared" si="15"/>
        <v>8</v>
      </c>
      <c r="X29" s="1">
        <f t="shared" si="16"/>
        <v>16</v>
      </c>
      <c r="Y29" s="2">
        <f t="shared" si="17"/>
        <v>0.66666666666666663</v>
      </c>
    </row>
    <row r="30" spans="1:25" x14ac:dyDescent="0.2">
      <c r="A30" s="17" t="s">
        <v>64</v>
      </c>
      <c r="B30" s="1">
        <v>1</v>
      </c>
      <c r="C30" s="1"/>
      <c r="D30" s="1">
        <v>13</v>
      </c>
      <c r="E30" s="1">
        <v>5</v>
      </c>
      <c r="F30" s="1">
        <v>5</v>
      </c>
      <c r="G30" s="2"/>
      <c r="H30" s="1">
        <v>1</v>
      </c>
      <c r="I30" s="1">
        <v>1</v>
      </c>
      <c r="J30" s="2"/>
      <c r="K30" s="1">
        <v>0</v>
      </c>
      <c r="L30" s="1">
        <v>1</v>
      </c>
      <c r="M30" s="1"/>
      <c r="N30" s="1"/>
      <c r="O30" s="1">
        <v>6</v>
      </c>
      <c r="P30" s="1">
        <f t="shared" si="13"/>
        <v>6</v>
      </c>
      <c r="Q30" s="1">
        <v>4</v>
      </c>
      <c r="R30" s="1"/>
      <c r="S30" s="1">
        <v>2</v>
      </c>
      <c r="T30" s="1">
        <v>2</v>
      </c>
      <c r="U30" s="1"/>
      <c r="V30" s="1">
        <f t="shared" ref="V30:V32" si="18">D30+E30+H30+K30+P30+Q30+R30+S30+U30</f>
        <v>31</v>
      </c>
      <c r="W30" s="1">
        <f t="shared" ref="W30:W32" si="19">F30-E30+I30-H30+L30-K30+T30</f>
        <v>3</v>
      </c>
      <c r="X30" s="1">
        <f t="shared" ref="X30:X32" si="20">V30-W30</f>
        <v>28</v>
      </c>
      <c r="Y30" s="2">
        <f t="shared" ref="Y30:Y32" si="21">X30/V30</f>
        <v>0.90322580645161288</v>
      </c>
    </row>
    <row r="31" spans="1:25" x14ac:dyDescent="0.2">
      <c r="A31" s="21" t="s">
        <v>86</v>
      </c>
      <c r="B31" s="1">
        <v>1</v>
      </c>
      <c r="C31" s="1"/>
      <c r="D31" s="1">
        <v>11</v>
      </c>
      <c r="E31" s="1">
        <v>4</v>
      </c>
      <c r="F31" s="1">
        <v>5</v>
      </c>
      <c r="G31" s="2"/>
      <c r="H31" s="1">
        <v>1</v>
      </c>
      <c r="I31" s="1">
        <v>2</v>
      </c>
      <c r="J31" s="2"/>
      <c r="K31" s="1">
        <v>0</v>
      </c>
      <c r="L31" s="1">
        <v>1</v>
      </c>
      <c r="M31" s="1"/>
      <c r="N31" s="1">
        <v>1</v>
      </c>
      <c r="O31" s="1">
        <v>1</v>
      </c>
      <c r="P31" s="1">
        <f t="shared" si="13"/>
        <v>2</v>
      </c>
      <c r="Q31" s="1">
        <v>5</v>
      </c>
      <c r="R31" s="1"/>
      <c r="S31" s="1"/>
      <c r="T31" s="1">
        <v>1</v>
      </c>
      <c r="U31" s="1"/>
      <c r="V31" s="1">
        <f t="shared" si="18"/>
        <v>23</v>
      </c>
      <c r="W31" s="1">
        <f t="shared" si="19"/>
        <v>4</v>
      </c>
      <c r="X31" s="1">
        <f t="shared" si="20"/>
        <v>19</v>
      </c>
      <c r="Y31" s="2">
        <f t="shared" si="21"/>
        <v>0.82608695652173914</v>
      </c>
    </row>
    <row r="32" spans="1:25" x14ac:dyDescent="0.2">
      <c r="A32" s="21" t="s">
        <v>84</v>
      </c>
      <c r="B32" s="1">
        <v>1</v>
      </c>
      <c r="C32" s="1"/>
      <c r="D32" s="1">
        <v>20</v>
      </c>
      <c r="E32" s="1">
        <v>4</v>
      </c>
      <c r="F32" s="1">
        <v>7</v>
      </c>
      <c r="G32" s="2"/>
      <c r="H32" s="1">
        <v>2</v>
      </c>
      <c r="I32" s="1">
        <v>3</v>
      </c>
      <c r="J32" s="2"/>
      <c r="K32" s="1">
        <v>6</v>
      </c>
      <c r="L32" s="1">
        <v>6</v>
      </c>
      <c r="M32" s="1"/>
      <c r="N32" s="1">
        <v>1</v>
      </c>
      <c r="O32" s="1">
        <v>5</v>
      </c>
      <c r="P32" s="1">
        <f t="shared" si="13"/>
        <v>6</v>
      </c>
      <c r="Q32" s="1">
        <v>7</v>
      </c>
      <c r="R32" s="1"/>
      <c r="S32" s="1"/>
      <c r="T32" s="1">
        <v>3</v>
      </c>
      <c r="U32" s="1"/>
      <c r="V32" s="1">
        <f t="shared" si="18"/>
        <v>45</v>
      </c>
      <c r="W32" s="1">
        <f t="shared" si="19"/>
        <v>7</v>
      </c>
      <c r="X32" s="1">
        <f t="shared" si="20"/>
        <v>38</v>
      </c>
      <c r="Y32" s="2">
        <f t="shared" si="21"/>
        <v>0.84444444444444444</v>
      </c>
    </row>
    <row r="33" spans="1:25" x14ac:dyDescent="0.2">
      <c r="A33" s="6"/>
      <c r="B33" s="4"/>
      <c r="C33" s="4"/>
      <c r="D33" s="4"/>
      <c r="E33" s="4"/>
      <c r="F33" s="4"/>
      <c r="G33" s="13"/>
      <c r="H33" s="4"/>
      <c r="I33" s="4"/>
      <c r="J33" s="13"/>
      <c r="K33" s="4"/>
      <c r="L33" s="4"/>
      <c r="M33" s="4"/>
      <c r="N33" s="4"/>
      <c r="O33" s="4"/>
      <c r="P33" s="4">
        <f t="shared" si="13"/>
        <v>0</v>
      </c>
      <c r="Q33" s="4"/>
      <c r="R33" s="4"/>
      <c r="S33" s="4"/>
      <c r="T33" s="4"/>
      <c r="U33" s="4"/>
      <c r="V33" s="6"/>
      <c r="W33" s="6"/>
      <c r="X33" s="6"/>
      <c r="Y33" s="6"/>
    </row>
    <row r="34" spans="1:25" x14ac:dyDescent="0.2">
      <c r="A34" t="s">
        <v>22</v>
      </c>
      <c r="B34" s="1">
        <f>SUM(B5:B33)</f>
        <v>28</v>
      </c>
      <c r="C34" s="8">
        <f>AVERAGE(D5:D33)</f>
        <v>7.4285714285714288</v>
      </c>
      <c r="D34" s="1">
        <f>SUM(D5:D33)</f>
        <v>208</v>
      </c>
      <c r="E34" s="1">
        <f t="shared" ref="E34:F34" si="22">SUM(E5:E33)</f>
        <v>56</v>
      </c>
      <c r="F34" s="1">
        <f t="shared" si="22"/>
        <v>94</v>
      </c>
      <c r="G34" s="2">
        <f>E34/F34</f>
        <v>0.5957446808510638</v>
      </c>
      <c r="H34" s="1">
        <f>SUM(H5:H33)</f>
        <v>22</v>
      </c>
      <c r="I34" s="1">
        <f>SUM(I5:I33)</f>
        <v>62</v>
      </c>
      <c r="J34" s="2">
        <f>H34/I34</f>
        <v>0.35483870967741937</v>
      </c>
      <c r="K34" s="1">
        <f t="shared" ref="K34:X34" si="23">SUM(K5:K33)</f>
        <v>31</v>
      </c>
      <c r="L34" s="1">
        <f t="shared" si="23"/>
        <v>39</v>
      </c>
      <c r="M34" s="5">
        <f>K34/L34</f>
        <v>0.79487179487179482</v>
      </c>
      <c r="N34" s="1">
        <f t="shared" si="23"/>
        <v>23</v>
      </c>
      <c r="O34" s="1">
        <f t="shared" si="23"/>
        <v>59</v>
      </c>
      <c r="P34" s="1">
        <f t="shared" si="23"/>
        <v>82</v>
      </c>
      <c r="Q34" s="1">
        <f t="shared" si="23"/>
        <v>107</v>
      </c>
      <c r="R34" s="1">
        <f t="shared" si="23"/>
        <v>1</v>
      </c>
      <c r="S34" s="1">
        <f t="shared" si="23"/>
        <v>25</v>
      </c>
      <c r="T34" s="1">
        <f t="shared" si="23"/>
        <v>49</v>
      </c>
      <c r="U34" s="1">
        <f t="shared" si="23"/>
        <v>0</v>
      </c>
      <c r="V34" s="1">
        <f t="shared" si="23"/>
        <v>532</v>
      </c>
      <c r="W34" s="1">
        <f t="shared" si="23"/>
        <v>135</v>
      </c>
      <c r="X34" s="1">
        <f t="shared" si="23"/>
        <v>397</v>
      </c>
      <c r="Y34" s="2">
        <f>X34/V34</f>
        <v>0.74624060150375937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FC823E-F793-DF4B-B101-CE5F3CFD9B5B}">
  <dimension ref="A1:Y25"/>
  <sheetViews>
    <sheetView workbookViewId="0">
      <selection activeCell="R21" sqref="R21"/>
    </sheetView>
  </sheetViews>
  <sheetFormatPr baseColWidth="10" defaultRowHeight="16" x14ac:dyDescent="0.2"/>
  <cols>
    <col min="1" max="1" width="19.5" bestFit="1" customWidth="1"/>
    <col min="2" max="2" width="3.1640625" style="1" bestFit="1" customWidth="1"/>
    <col min="3" max="3" width="4.5" bestFit="1" customWidth="1"/>
    <col min="4" max="5" width="6.1640625" bestFit="1" customWidth="1"/>
    <col min="6" max="6" width="5.6640625" bestFit="1" customWidth="1"/>
    <col min="7" max="7" width="7.5" style="14" bestFit="1" customWidth="1"/>
    <col min="8" max="8" width="6.1640625" bestFit="1" customWidth="1"/>
    <col min="9" max="9" width="5.6640625" bestFit="1" customWidth="1"/>
    <col min="10" max="10" width="7.5" style="14" bestFit="1" customWidth="1"/>
    <col min="11" max="11" width="4.83203125" bestFit="1" customWidth="1"/>
    <col min="12" max="12" width="4.33203125" bestFit="1" customWidth="1"/>
    <col min="13" max="13" width="7.1640625" bestFit="1" customWidth="1"/>
    <col min="14" max="14" width="5.33203125" customWidth="1"/>
    <col min="15" max="15" width="4" bestFit="1" customWidth="1"/>
    <col min="16" max="16" width="4.33203125" bestFit="1" customWidth="1"/>
    <col min="17" max="17" width="3.83203125" bestFit="1" customWidth="1"/>
    <col min="18" max="18" width="3.6640625" bestFit="1" customWidth="1"/>
    <col min="19" max="19" width="3.33203125" bestFit="1" customWidth="1"/>
    <col min="20" max="20" width="3.5" bestFit="1" customWidth="1"/>
    <col min="21" max="21" width="4.83203125" bestFit="1" customWidth="1"/>
    <col min="22" max="22" width="4.5" bestFit="1" customWidth="1"/>
    <col min="23" max="23" width="6.1640625" bestFit="1" customWidth="1"/>
    <col min="24" max="24" width="5.33203125" bestFit="1" customWidth="1"/>
    <col min="25" max="25" width="9" bestFit="1" customWidth="1"/>
  </cols>
  <sheetData>
    <row r="1" spans="1:25" x14ac:dyDescent="0.2">
      <c r="A1" t="s">
        <v>75</v>
      </c>
      <c r="C1" s="1"/>
      <c r="D1" s="1"/>
      <c r="E1" s="1"/>
      <c r="F1" s="1"/>
      <c r="G1" s="2"/>
      <c r="H1" s="1"/>
      <c r="I1" s="1"/>
      <c r="J1" s="2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5" x14ac:dyDescent="0.2">
      <c r="C2" s="1"/>
      <c r="D2" s="1"/>
      <c r="E2" s="1"/>
      <c r="F2" s="1"/>
      <c r="G2" s="2"/>
      <c r="H2" s="1"/>
      <c r="I2" s="1"/>
      <c r="J2" s="2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 t="s">
        <v>34</v>
      </c>
      <c r="W2" s="1" t="s">
        <v>35</v>
      </c>
      <c r="X2" s="1"/>
      <c r="Y2" s="1" t="s">
        <v>37</v>
      </c>
    </row>
    <row r="3" spans="1:25" x14ac:dyDescent="0.2">
      <c r="A3" s="1"/>
      <c r="C3" s="1"/>
      <c r="D3" s="1"/>
      <c r="E3" s="1"/>
      <c r="F3" s="1"/>
      <c r="G3" s="2"/>
      <c r="H3" s="1"/>
      <c r="I3" s="1"/>
      <c r="J3" s="2"/>
      <c r="K3" s="1"/>
      <c r="L3" s="1"/>
      <c r="M3" s="1"/>
      <c r="N3" s="1" t="s">
        <v>23</v>
      </c>
      <c r="O3" s="1"/>
      <c r="P3" s="1"/>
      <c r="Q3" s="1"/>
      <c r="R3" s="1"/>
      <c r="S3" s="1"/>
      <c r="T3" s="1"/>
      <c r="U3" s="1"/>
      <c r="V3" s="1" t="s">
        <v>33</v>
      </c>
      <c r="W3" s="1" t="s">
        <v>33</v>
      </c>
      <c r="X3" s="1" t="s">
        <v>36</v>
      </c>
      <c r="Y3" s="1" t="s">
        <v>38</v>
      </c>
    </row>
    <row r="4" spans="1:25" x14ac:dyDescent="0.2">
      <c r="A4" s="1" t="s">
        <v>24</v>
      </c>
      <c r="B4" s="1" t="s">
        <v>4</v>
      </c>
      <c r="C4" s="1" t="s">
        <v>5</v>
      </c>
      <c r="D4" s="1" t="s">
        <v>6</v>
      </c>
      <c r="E4" s="1" t="s">
        <v>25</v>
      </c>
      <c r="F4" s="1" t="s">
        <v>26</v>
      </c>
      <c r="G4" s="2" t="s">
        <v>9</v>
      </c>
      <c r="H4" s="1" t="s">
        <v>27</v>
      </c>
      <c r="I4" s="1" t="s">
        <v>28</v>
      </c>
      <c r="J4" s="2" t="s">
        <v>10</v>
      </c>
      <c r="K4" s="1" t="s">
        <v>11</v>
      </c>
      <c r="L4" s="1" t="s">
        <v>12</v>
      </c>
      <c r="M4" s="1" t="s">
        <v>13</v>
      </c>
      <c r="N4" s="1" t="s">
        <v>14</v>
      </c>
      <c r="O4" s="1" t="s">
        <v>15</v>
      </c>
      <c r="P4" s="1" t="s">
        <v>16</v>
      </c>
      <c r="Q4" s="1" t="s">
        <v>17</v>
      </c>
      <c r="R4" s="1" t="s">
        <v>18</v>
      </c>
      <c r="S4" s="1" t="s">
        <v>19</v>
      </c>
      <c r="T4" s="1" t="s">
        <v>20</v>
      </c>
      <c r="U4" s="1" t="s">
        <v>21</v>
      </c>
    </row>
    <row r="5" spans="1:25" x14ac:dyDescent="0.2">
      <c r="A5" s="10" t="s">
        <v>42</v>
      </c>
      <c r="B5" s="1">
        <v>1</v>
      </c>
      <c r="C5" s="1"/>
      <c r="D5" s="1">
        <v>12</v>
      </c>
      <c r="E5" s="1">
        <v>0</v>
      </c>
      <c r="F5" s="1">
        <v>0</v>
      </c>
      <c r="G5" s="2" t="e">
        <f t="shared" ref="G5" si="0">E5/F5</f>
        <v>#DIV/0!</v>
      </c>
      <c r="H5" s="1">
        <v>4</v>
      </c>
      <c r="I5" s="1">
        <v>9</v>
      </c>
      <c r="J5" s="2"/>
      <c r="K5" s="1"/>
      <c r="L5" s="1"/>
      <c r="M5" s="1"/>
      <c r="N5" s="1"/>
      <c r="O5" s="1">
        <v>1</v>
      </c>
      <c r="P5" s="1">
        <f t="shared" ref="P5:P24" si="1">N5+O5</f>
        <v>1</v>
      </c>
      <c r="Q5" s="1"/>
      <c r="R5" s="1"/>
      <c r="S5" s="1"/>
      <c r="T5" s="1">
        <v>1</v>
      </c>
      <c r="U5" s="1"/>
      <c r="V5" s="1">
        <f t="shared" ref="V5" si="2">D5+E5+H5+K5+P5+Q5+R5+S5+U5</f>
        <v>17</v>
      </c>
      <c r="W5" s="1">
        <f t="shared" ref="W5" si="3">F5-E5+I5-H5+L5-K5+T5</f>
        <v>6</v>
      </c>
      <c r="X5" s="1">
        <f t="shared" ref="X5" si="4">V5-W5</f>
        <v>11</v>
      </c>
      <c r="Y5" s="2">
        <f t="shared" ref="Y5" si="5">X5/V5</f>
        <v>0.6470588235294118</v>
      </c>
    </row>
    <row r="6" spans="1:25" x14ac:dyDescent="0.2">
      <c r="A6" s="10" t="s">
        <v>90</v>
      </c>
      <c r="B6" s="1">
        <v>1</v>
      </c>
      <c r="C6" s="1"/>
      <c r="D6" s="1">
        <v>15</v>
      </c>
      <c r="E6" s="1">
        <v>5</v>
      </c>
      <c r="F6" s="1">
        <v>9</v>
      </c>
      <c r="G6" s="2"/>
      <c r="H6" s="1">
        <v>1</v>
      </c>
      <c r="I6" s="1">
        <v>4</v>
      </c>
      <c r="J6" s="2"/>
      <c r="K6" s="1">
        <v>2</v>
      </c>
      <c r="L6" s="1">
        <v>2</v>
      </c>
      <c r="M6" s="1"/>
      <c r="N6" s="1">
        <v>5</v>
      </c>
      <c r="O6" s="1">
        <v>3</v>
      </c>
      <c r="P6" s="1">
        <f t="shared" si="1"/>
        <v>8</v>
      </c>
      <c r="Q6" s="1">
        <v>7</v>
      </c>
      <c r="R6" s="1"/>
      <c r="S6" s="1">
        <v>2</v>
      </c>
      <c r="T6" s="1">
        <v>2</v>
      </c>
      <c r="U6" s="1"/>
      <c r="V6" s="1">
        <f t="shared" ref="V6" si="6">D6+E6+H6+K6+P6+Q6+R6+S6+U6</f>
        <v>40</v>
      </c>
      <c r="W6" s="1">
        <f t="shared" ref="W6" si="7">F6-E6+I6-H6+L6-K6+T6</f>
        <v>9</v>
      </c>
      <c r="X6" s="1">
        <f t="shared" ref="X6" si="8">V6-W6</f>
        <v>31</v>
      </c>
      <c r="Y6" s="2">
        <f t="shared" ref="Y6" si="9">X6/V6</f>
        <v>0.77500000000000002</v>
      </c>
    </row>
    <row r="7" spans="1:25" x14ac:dyDescent="0.2">
      <c r="A7" s="17" t="s">
        <v>77</v>
      </c>
      <c r="B7" s="1">
        <v>1</v>
      </c>
      <c r="C7" s="1"/>
      <c r="D7" s="1">
        <v>18</v>
      </c>
      <c r="E7" s="1"/>
      <c r="F7" s="1"/>
      <c r="G7" s="2"/>
      <c r="H7" s="1">
        <v>6</v>
      </c>
      <c r="I7" s="1">
        <v>12</v>
      </c>
      <c r="J7" s="2"/>
      <c r="K7" s="1"/>
      <c r="L7" s="1"/>
      <c r="M7" s="5"/>
      <c r="N7" s="1"/>
      <c r="O7" s="1"/>
      <c r="P7" s="1">
        <f t="shared" si="1"/>
        <v>0</v>
      </c>
      <c r="Q7" s="1"/>
      <c r="R7" s="1"/>
      <c r="S7" s="1"/>
      <c r="T7" s="1">
        <v>1</v>
      </c>
      <c r="U7" s="1"/>
      <c r="V7" s="1">
        <f t="shared" ref="V7:V11" si="10">D7+E7+H7+K7+P7+Q7+R7+S7+U7</f>
        <v>24</v>
      </c>
      <c r="W7" s="1">
        <f t="shared" ref="W7:W11" si="11">F7-E7+I7-H7+L7-K7+T7</f>
        <v>7</v>
      </c>
      <c r="X7" s="1">
        <f t="shared" ref="X7:X11" si="12">V7-W7</f>
        <v>17</v>
      </c>
      <c r="Y7" s="2">
        <f t="shared" ref="Y7:Y11" si="13">X7/V7</f>
        <v>0.70833333333333337</v>
      </c>
    </row>
    <row r="8" spans="1:25" x14ac:dyDescent="0.2">
      <c r="A8" s="32" t="s">
        <v>41</v>
      </c>
      <c r="B8" s="1">
        <v>1</v>
      </c>
      <c r="C8" s="1"/>
      <c r="D8" s="1">
        <v>21</v>
      </c>
      <c r="E8" s="1"/>
      <c r="F8" s="1"/>
      <c r="G8" s="2"/>
      <c r="H8" s="1">
        <v>7</v>
      </c>
      <c r="I8" s="1">
        <v>13</v>
      </c>
      <c r="J8" s="2"/>
      <c r="K8" s="1"/>
      <c r="L8" s="1"/>
      <c r="M8" s="5"/>
      <c r="N8" s="1"/>
      <c r="O8" s="1">
        <v>5</v>
      </c>
      <c r="P8" s="1">
        <f t="shared" si="1"/>
        <v>5</v>
      </c>
      <c r="Q8" s="1">
        <v>1</v>
      </c>
      <c r="R8" s="1"/>
      <c r="S8" s="1"/>
      <c r="T8" s="1"/>
      <c r="U8" s="1"/>
      <c r="V8" s="1">
        <f t="shared" si="10"/>
        <v>34</v>
      </c>
      <c r="W8" s="1">
        <f t="shared" si="11"/>
        <v>6</v>
      </c>
      <c r="X8" s="1">
        <f t="shared" si="12"/>
        <v>28</v>
      </c>
      <c r="Y8" s="2">
        <f t="shared" si="13"/>
        <v>0.82352941176470584</v>
      </c>
    </row>
    <row r="9" spans="1:25" x14ac:dyDescent="0.2">
      <c r="A9" s="21" t="s">
        <v>81</v>
      </c>
      <c r="B9" s="1">
        <v>1</v>
      </c>
      <c r="C9" s="1"/>
      <c r="D9" s="1">
        <v>12</v>
      </c>
      <c r="E9" s="1"/>
      <c r="F9" s="1"/>
      <c r="G9" s="2"/>
      <c r="H9" s="1">
        <v>4</v>
      </c>
      <c r="I9" s="1">
        <v>10</v>
      </c>
      <c r="J9" s="2"/>
      <c r="K9" s="1"/>
      <c r="L9" s="1"/>
      <c r="M9" s="5"/>
      <c r="N9" s="1"/>
      <c r="O9" s="1">
        <v>3</v>
      </c>
      <c r="P9" s="1">
        <f t="shared" si="1"/>
        <v>3</v>
      </c>
      <c r="Q9" s="1"/>
      <c r="R9" s="1"/>
      <c r="S9" s="1"/>
      <c r="T9" s="1"/>
      <c r="U9" s="1"/>
      <c r="V9" s="1">
        <f t="shared" si="10"/>
        <v>19</v>
      </c>
      <c r="W9" s="1">
        <f t="shared" si="11"/>
        <v>6</v>
      </c>
      <c r="X9" s="1">
        <f t="shared" si="12"/>
        <v>13</v>
      </c>
      <c r="Y9" s="2">
        <f t="shared" si="13"/>
        <v>0.68421052631578949</v>
      </c>
    </row>
    <row r="10" spans="1:25" x14ac:dyDescent="0.2">
      <c r="A10" s="21" t="s">
        <v>76</v>
      </c>
      <c r="B10" s="1">
        <v>1</v>
      </c>
      <c r="C10" s="1"/>
      <c r="D10" s="1">
        <v>12</v>
      </c>
      <c r="E10" s="1"/>
      <c r="F10" s="1"/>
      <c r="G10" s="2"/>
      <c r="H10" s="1">
        <v>4</v>
      </c>
      <c r="I10" s="1">
        <v>11</v>
      </c>
      <c r="J10" s="2"/>
      <c r="K10" s="1"/>
      <c r="L10" s="1"/>
      <c r="M10" s="5"/>
      <c r="N10" s="1"/>
      <c r="O10" s="1"/>
      <c r="P10" s="1">
        <f t="shared" si="1"/>
        <v>0</v>
      </c>
      <c r="Q10" s="1"/>
      <c r="R10" s="1"/>
      <c r="S10" s="1"/>
      <c r="T10" s="1"/>
      <c r="U10" s="1"/>
      <c r="V10" s="1">
        <f t="shared" si="10"/>
        <v>16</v>
      </c>
      <c r="W10" s="1">
        <f t="shared" si="11"/>
        <v>7</v>
      </c>
      <c r="X10" s="1">
        <f t="shared" si="12"/>
        <v>9</v>
      </c>
      <c r="Y10" s="2">
        <f t="shared" si="13"/>
        <v>0.5625</v>
      </c>
    </row>
    <row r="11" spans="1:25" x14ac:dyDescent="0.2">
      <c r="A11" s="21" t="s">
        <v>82</v>
      </c>
      <c r="B11" s="1">
        <v>1</v>
      </c>
      <c r="C11" s="1"/>
      <c r="D11" s="1">
        <v>9</v>
      </c>
      <c r="E11" s="1"/>
      <c r="F11" s="1"/>
      <c r="G11" s="2"/>
      <c r="H11" s="1">
        <v>3</v>
      </c>
      <c r="I11" s="1">
        <v>11</v>
      </c>
      <c r="J11" s="2"/>
      <c r="K11" s="1"/>
      <c r="L11" s="1"/>
      <c r="M11" s="1"/>
      <c r="N11" s="1"/>
      <c r="O11" s="1">
        <v>1</v>
      </c>
      <c r="P11" s="1">
        <f t="shared" si="1"/>
        <v>1</v>
      </c>
      <c r="Q11" s="1">
        <v>1</v>
      </c>
      <c r="R11" s="1"/>
      <c r="S11" s="1"/>
      <c r="T11" s="1"/>
      <c r="U11" s="1"/>
      <c r="V11" s="1">
        <f t="shared" si="10"/>
        <v>14</v>
      </c>
      <c r="W11" s="1">
        <f t="shared" si="11"/>
        <v>8</v>
      </c>
      <c r="X11" s="1">
        <f t="shared" si="12"/>
        <v>6</v>
      </c>
      <c r="Y11" s="2">
        <f t="shared" si="13"/>
        <v>0.42857142857142855</v>
      </c>
    </row>
    <row r="12" spans="1:25" x14ac:dyDescent="0.2">
      <c r="A12" s="21" t="s">
        <v>83</v>
      </c>
      <c r="B12" s="1">
        <v>1</v>
      </c>
      <c r="C12" s="1"/>
      <c r="D12" s="1">
        <v>22</v>
      </c>
      <c r="E12" s="1"/>
      <c r="F12" s="1"/>
      <c r="G12" s="2"/>
      <c r="H12" s="1">
        <v>6</v>
      </c>
      <c r="I12" s="1">
        <v>10</v>
      </c>
      <c r="J12" s="2"/>
      <c r="K12" s="1">
        <v>4</v>
      </c>
      <c r="L12" s="1">
        <v>5</v>
      </c>
      <c r="M12" s="5"/>
      <c r="N12" s="1">
        <v>1</v>
      </c>
      <c r="O12" s="1">
        <v>1</v>
      </c>
      <c r="P12" s="1">
        <f t="shared" si="1"/>
        <v>2</v>
      </c>
      <c r="Q12" s="1"/>
      <c r="R12" s="1"/>
      <c r="S12" s="1"/>
      <c r="T12" s="1"/>
      <c r="U12" s="1"/>
      <c r="V12" s="1">
        <f t="shared" ref="V12:V22" si="14">D12+E12+H12+K12+P12+Q12+R12+S12+U12</f>
        <v>34</v>
      </c>
      <c r="W12" s="1">
        <f t="shared" ref="W12:W22" si="15">F12-E12+I12-H12+L12-K12+T12</f>
        <v>5</v>
      </c>
      <c r="X12" s="1">
        <f t="shared" ref="X12:X22" si="16">V12-W12</f>
        <v>29</v>
      </c>
      <c r="Y12" s="2">
        <f t="shared" ref="Y12:Y22" si="17">X12/V12</f>
        <v>0.8529411764705882</v>
      </c>
    </row>
    <row r="13" spans="1:25" x14ac:dyDescent="0.2">
      <c r="A13" s="12" t="s">
        <v>84</v>
      </c>
      <c r="B13" s="1">
        <v>1</v>
      </c>
      <c r="C13" s="1"/>
      <c r="D13" s="1">
        <v>6</v>
      </c>
      <c r="E13" s="1"/>
      <c r="F13" s="1"/>
      <c r="G13" s="2"/>
      <c r="H13" s="1">
        <v>2</v>
      </c>
      <c r="I13" s="1">
        <v>10</v>
      </c>
      <c r="J13" s="2"/>
      <c r="K13" s="1"/>
      <c r="L13" s="1"/>
      <c r="M13" s="1"/>
      <c r="N13" s="1"/>
      <c r="O13" s="1">
        <v>2</v>
      </c>
      <c r="P13" s="1">
        <f t="shared" si="1"/>
        <v>2</v>
      </c>
      <c r="Q13" s="1"/>
      <c r="R13" s="1"/>
      <c r="S13" s="1"/>
      <c r="T13" s="1"/>
      <c r="U13" s="1"/>
      <c r="V13" s="1">
        <f t="shared" si="14"/>
        <v>10</v>
      </c>
      <c r="W13" s="1">
        <f t="shared" si="15"/>
        <v>8</v>
      </c>
      <c r="X13" s="1">
        <f t="shared" si="16"/>
        <v>2</v>
      </c>
      <c r="Y13" s="2">
        <f t="shared" si="17"/>
        <v>0.2</v>
      </c>
    </row>
    <row r="14" spans="1:25" x14ac:dyDescent="0.2">
      <c r="A14" s="12" t="s">
        <v>84</v>
      </c>
      <c r="B14" s="1">
        <v>1</v>
      </c>
      <c r="C14" s="1"/>
      <c r="D14" s="1">
        <v>3</v>
      </c>
      <c r="E14" s="1"/>
      <c r="F14" s="1"/>
      <c r="G14" s="2"/>
      <c r="H14" s="1">
        <v>1</v>
      </c>
      <c r="I14" s="1">
        <v>7</v>
      </c>
      <c r="J14" s="2"/>
      <c r="K14" s="1"/>
      <c r="L14" s="1"/>
      <c r="M14" s="1"/>
      <c r="N14" s="1"/>
      <c r="O14" s="1">
        <v>4</v>
      </c>
      <c r="P14" s="1">
        <f t="shared" si="1"/>
        <v>4</v>
      </c>
      <c r="Q14" s="1"/>
      <c r="R14" s="1"/>
      <c r="S14" s="1">
        <v>1</v>
      </c>
      <c r="T14" s="1"/>
      <c r="U14" s="1"/>
      <c r="V14" s="1">
        <f t="shared" si="14"/>
        <v>9</v>
      </c>
      <c r="W14" s="1">
        <f t="shared" si="15"/>
        <v>6</v>
      </c>
      <c r="X14" s="1">
        <f t="shared" si="16"/>
        <v>3</v>
      </c>
      <c r="Y14" s="2">
        <f t="shared" si="17"/>
        <v>0.33333333333333331</v>
      </c>
    </row>
    <row r="15" spans="1:25" x14ac:dyDescent="0.2">
      <c r="A15" s="21" t="s">
        <v>81</v>
      </c>
      <c r="B15" s="1">
        <v>1</v>
      </c>
      <c r="C15" s="1"/>
      <c r="D15" s="1">
        <v>18</v>
      </c>
      <c r="E15" s="1"/>
      <c r="F15" s="1"/>
      <c r="G15" s="2"/>
      <c r="H15" s="1">
        <v>6</v>
      </c>
      <c r="I15" s="1">
        <v>12</v>
      </c>
      <c r="J15" s="2"/>
      <c r="K15" s="1"/>
      <c r="L15" s="1"/>
      <c r="M15" s="1"/>
      <c r="N15" s="1"/>
      <c r="O15" s="1">
        <v>3</v>
      </c>
      <c r="P15" s="1">
        <f t="shared" si="1"/>
        <v>3</v>
      </c>
      <c r="Q15" s="1"/>
      <c r="R15" s="1"/>
      <c r="S15" s="1">
        <v>1</v>
      </c>
      <c r="T15" s="1"/>
      <c r="U15" s="1"/>
      <c r="V15" s="1">
        <f t="shared" si="14"/>
        <v>28</v>
      </c>
      <c r="W15" s="1">
        <f t="shared" si="15"/>
        <v>6</v>
      </c>
      <c r="X15" s="1">
        <f t="shared" si="16"/>
        <v>22</v>
      </c>
      <c r="Y15" s="2">
        <f t="shared" si="17"/>
        <v>0.7857142857142857</v>
      </c>
    </row>
    <row r="16" spans="1:25" x14ac:dyDescent="0.2">
      <c r="A16" s="21" t="s">
        <v>86</v>
      </c>
      <c r="B16" s="1">
        <v>1</v>
      </c>
      <c r="C16" s="1"/>
      <c r="D16" s="1">
        <v>9</v>
      </c>
      <c r="E16" s="1"/>
      <c r="F16" s="1"/>
      <c r="G16" s="2"/>
      <c r="H16" s="1">
        <v>3</v>
      </c>
      <c r="I16" s="1">
        <v>10</v>
      </c>
      <c r="J16" s="2"/>
      <c r="K16" s="1"/>
      <c r="L16" s="1"/>
      <c r="M16" s="1"/>
      <c r="N16" s="1"/>
      <c r="O16" s="1"/>
      <c r="P16" s="1">
        <f t="shared" si="1"/>
        <v>0</v>
      </c>
      <c r="Q16" s="1">
        <v>2</v>
      </c>
      <c r="R16" s="1"/>
      <c r="S16" s="1"/>
      <c r="T16" s="1"/>
      <c r="U16" s="1"/>
      <c r="V16" s="1">
        <f t="shared" si="14"/>
        <v>14</v>
      </c>
      <c r="W16" s="1">
        <f t="shared" si="15"/>
        <v>7</v>
      </c>
      <c r="X16" s="1">
        <f t="shared" si="16"/>
        <v>7</v>
      </c>
      <c r="Y16" s="2">
        <f t="shared" si="17"/>
        <v>0.5</v>
      </c>
    </row>
    <row r="17" spans="1:25" x14ac:dyDescent="0.2">
      <c r="A17" s="12" t="s">
        <v>86</v>
      </c>
      <c r="B17" s="1">
        <v>1</v>
      </c>
      <c r="C17" s="1"/>
      <c r="D17" s="1">
        <v>12</v>
      </c>
      <c r="E17" s="1">
        <v>3</v>
      </c>
      <c r="F17" s="1">
        <v>3</v>
      </c>
      <c r="G17" s="2"/>
      <c r="H17" s="1">
        <v>2</v>
      </c>
      <c r="I17" s="1">
        <v>10</v>
      </c>
      <c r="J17" s="2"/>
      <c r="K17" s="1"/>
      <c r="L17" s="1"/>
      <c r="M17" s="1"/>
      <c r="N17" s="1"/>
      <c r="O17" s="1"/>
      <c r="P17" s="1">
        <f t="shared" si="1"/>
        <v>0</v>
      </c>
      <c r="Q17" s="1">
        <v>1</v>
      </c>
      <c r="R17" s="1"/>
      <c r="S17" s="1"/>
      <c r="T17" s="1">
        <v>1</v>
      </c>
      <c r="U17" s="1"/>
      <c r="V17" s="1">
        <f t="shared" si="14"/>
        <v>18</v>
      </c>
      <c r="W17" s="1">
        <f t="shared" si="15"/>
        <v>9</v>
      </c>
      <c r="X17" s="1">
        <f t="shared" si="16"/>
        <v>9</v>
      </c>
      <c r="Y17" s="2">
        <f t="shared" si="17"/>
        <v>0.5</v>
      </c>
    </row>
    <row r="18" spans="1:25" x14ac:dyDescent="0.2">
      <c r="A18" s="12" t="s">
        <v>83</v>
      </c>
      <c r="B18" s="1">
        <v>1</v>
      </c>
      <c r="C18" s="1"/>
      <c r="D18" s="1">
        <v>24</v>
      </c>
      <c r="E18" s="1"/>
      <c r="F18" s="1"/>
      <c r="G18" s="2"/>
      <c r="H18" s="1">
        <v>8</v>
      </c>
      <c r="I18" s="1">
        <v>16</v>
      </c>
      <c r="J18" s="2"/>
      <c r="K18" s="1"/>
      <c r="L18" s="1"/>
      <c r="M18" s="1"/>
      <c r="N18" s="1"/>
      <c r="O18" s="1">
        <v>2</v>
      </c>
      <c r="P18" s="1">
        <f t="shared" si="1"/>
        <v>2</v>
      </c>
      <c r="Q18" s="1"/>
      <c r="R18" s="1"/>
      <c r="S18" s="1"/>
      <c r="T18" s="1"/>
      <c r="U18" s="1"/>
      <c r="V18" s="1">
        <f t="shared" si="14"/>
        <v>34</v>
      </c>
      <c r="W18" s="1">
        <f t="shared" si="15"/>
        <v>8</v>
      </c>
      <c r="X18" s="1">
        <f t="shared" si="16"/>
        <v>26</v>
      </c>
      <c r="Y18" s="2">
        <f t="shared" si="17"/>
        <v>0.76470588235294112</v>
      </c>
    </row>
    <row r="19" spans="1:25" x14ac:dyDescent="0.2">
      <c r="A19" s="17" t="s">
        <v>64</v>
      </c>
      <c r="B19" s="1">
        <v>1</v>
      </c>
      <c r="C19" s="1"/>
      <c r="D19" s="1">
        <v>35</v>
      </c>
      <c r="E19" s="1"/>
      <c r="F19" s="1"/>
      <c r="G19" s="2"/>
      <c r="H19" s="1">
        <v>11</v>
      </c>
      <c r="I19" s="1">
        <v>21</v>
      </c>
      <c r="J19" s="2"/>
      <c r="K19" s="1">
        <v>2</v>
      </c>
      <c r="L19" s="1">
        <v>2</v>
      </c>
      <c r="M19" s="1"/>
      <c r="N19" s="1">
        <v>1</v>
      </c>
      <c r="O19" s="1">
        <v>1</v>
      </c>
      <c r="P19" s="1">
        <f t="shared" si="1"/>
        <v>2</v>
      </c>
      <c r="Q19" s="1">
        <v>1</v>
      </c>
      <c r="R19" s="1"/>
      <c r="S19" s="1">
        <v>1</v>
      </c>
      <c r="T19" s="1">
        <v>1</v>
      </c>
      <c r="U19" s="1"/>
      <c r="V19" s="1">
        <f t="shared" si="14"/>
        <v>52</v>
      </c>
      <c r="W19" s="1">
        <f t="shared" si="15"/>
        <v>11</v>
      </c>
      <c r="X19" s="1">
        <f t="shared" si="16"/>
        <v>41</v>
      </c>
      <c r="Y19" s="2">
        <f t="shared" si="17"/>
        <v>0.78846153846153844</v>
      </c>
    </row>
    <row r="20" spans="1:25" x14ac:dyDescent="0.2">
      <c r="A20" s="21" t="s">
        <v>86</v>
      </c>
      <c r="B20" s="1">
        <v>1</v>
      </c>
      <c r="C20" s="1"/>
      <c r="D20" s="1">
        <v>26</v>
      </c>
      <c r="E20" s="1"/>
      <c r="F20" s="1"/>
      <c r="G20" s="2"/>
      <c r="H20" s="1">
        <v>8</v>
      </c>
      <c r="I20" s="1">
        <v>17</v>
      </c>
      <c r="J20" s="2"/>
      <c r="K20" s="1">
        <v>2</v>
      </c>
      <c r="L20" s="1">
        <v>3</v>
      </c>
      <c r="M20" s="1"/>
      <c r="N20" s="1"/>
      <c r="O20" s="1"/>
      <c r="P20" s="1">
        <f t="shared" si="1"/>
        <v>0</v>
      </c>
      <c r="Q20" s="1">
        <v>1</v>
      </c>
      <c r="R20" s="1"/>
      <c r="S20" s="1"/>
      <c r="T20" s="1">
        <v>1</v>
      </c>
      <c r="U20" s="1"/>
      <c r="V20" s="1">
        <f t="shared" si="14"/>
        <v>37</v>
      </c>
      <c r="W20" s="1">
        <f t="shared" si="15"/>
        <v>11</v>
      </c>
      <c r="X20" s="1">
        <f t="shared" si="16"/>
        <v>26</v>
      </c>
      <c r="Y20" s="2">
        <f t="shared" si="17"/>
        <v>0.70270270270270274</v>
      </c>
    </row>
    <row r="21" spans="1:25" x14ac:dyDescent="0.2">
      <c r="A21" s="21" t="s">
        <v>84</v>
      </c>
      <c r="B21" s="1">
        <v>1</v>
      </c>
      <c r="C21" s="1"/>
      <c r="D21" s="1">
        <v>15</v>
      </c>
      <c r="E21" s="1"/>
      <c r="F21" s="1"/>
      <c r="G21" s="2"/>
      <c r="H21" s="1">
        <v>5</v>
      </c>
      <c r="I21" s="1">
        <v>12</v>
      </c>
      <c r="J21" s="2"/>
      <c r="K21" s="1"/>
      <c r="L21" s="1"/>
      <c r="M21" s="1"/>
      <c r="N21" s="1"/>
      <c r="O21" s="1">
        <v>2</v>
      </c>
      <c r="P21" s="1">
        <f t="shared" si="1"/>
        <v>2</v>
      </c>
      <c r="Q21" s="1">
        <v>2</v>
      </c>
      <c r="R21" s="1"/>
      <c r="S21" s="1"/>
      <c r="T21" s="1"/>
      <c r="U21" s="1"/>
      <c r="V21" s="1">
        <f t="shared" si="14"/>
        <v>24</v>
      </c>
      <c r="W21" s="1">
        <f t="shared" si="15"/>
        <v>7</v>
      </c>
      <c r="X21" s="1">
        <f t="shared" si="16"/>
        <v>17</v>
      </c>
      <c r="Y21" s="2">
        <f t="shared" si="17"/>
        <v>0.70833333333333337</v>
      </c>
    </row>
    <row r="22" spans="1:25" x14ac:dyDescent="0.2">
      <c r="C22" s="1"/>
      <c r="D22" s="1"/>
      <c r="E22" s="1"/>
      <c r="F22" s="1"/>
      <c r="G22" s="2"/>
      <c r="H22" s="1"/>
      <c r="I22" s="1"/>
      <c r="J22" s="2"/>
      <c r="K22" s="1"/>
      <c r="L22" s="1"/>
      <c r="M22" s="1"/>
      <c r="N22" s="1"/>
      <c r="O22" s="1"/>
      <c r="P22" s="1">
        <f t="shared" si="1"/>
        <v>0</v>
      </c>
      <c r="Q22" s="1"/>
      <c r="R22" s="1"/>
      <c r="S22" s="1"/>
      <c r="T22" s="1"/>
      <c r="U22" s="1"/>
      <c r="V22" s="1">
        <f t="shared" si="14"/>
        <v>0</v>
      </c>
      <c r="W22" s="1">
        <f t="shared" si="15"/>
        <v>0</v>
      </c>
      <c r="X22" s="1">
        <f t="shared" si="16"/>
        <v>0</v>
      </c>
      <c r="Y22" s="2" t="e">
        <f t="shared" si="17"/>
        <v>#DIV/0!</v>
      </c>
    </row>
    <row r="23" spans="1:25" x14ac:dyDescent="0.2">
      <c r="C23" s="1"/>
      <c r="D23" s="1"/>
      <c r="E23" s="1"/>
      <c r="F23" s="1"/>
      <c r="G23" s="2"/>
      <c r="H23" s="1"/>
      <c r="I23" s="1"/>
      <c r="J23" s="2"/>
      <c r="K23" s="1"/>
      <c r="L23" s="1"/>
      <c r="M23" s="1"/>
      <c r="N23" s="1"/>
      <c r="O23" s="1"/>
      <c r="P23" s="1">
        <f t="shared" si="1"/>
        <v>0</v>
      </c>
      <c r="Q23" s="1"/>
      <c r="R23" s="1"/>
      <c r="S23" s="1"/>
      <c r="T23" s="1"/>
      <c r="U23" s="1"/>
    </row>
    <row r="24" spans="1:25" x14ac:dyDescent="0.2">
      <c r="A24" s="6"/>
      <c r="B24" s="4"/>
      <c r="C24" s="4"/>
      <c r="D24" s="4"/>
      <c r="E24" s="4"/>
      <c r="F24" s="4"/>
      <c r="G24" s="13"/>
      <c r="H24" s="4"/>
      <c r="I24" s="4"/>
      <c r="J24" s="13"/>
      <c r="K24" s="4"/>
      <c r="L24" s="4"/>
      <c r="M24" s="4"/>
      <c r="N24" s="4"/>
      <c r="O24" s="4"/>
      <c r="P24" s="1">
        <f t="shared" si="1"/>
        <v>0</v>
      </c>
      <c r="Q24" s="4"/>
      <c r="R24" s="4"/>
      <c r="S24" s="4"/>
      <c r="T24" s="4"/>
      <c r="U24" s="4"/>
      <c r="V24" s="6"/>
      <c r="W24" s="6"/>
      <c r="X24" s="6"/>
      <c r="Y24" s="6"/>
    </row>
    <row r="25" spans="1:25" x14ac:dyDescent="0.2">
      <c r="A25" t="s">
        <v>22</v>
      </c>
      <c r="B25" s="1">
        <f>SUM(B5:B24)</f>
        <v>17</v>
      </c>
      <c r="C25" s="8">
        <f>AVERAGE(D5:D24)</f>
        <v>15.823529411764707</v>
      </c>
      <c r="D25" s="1">
        <f>SUM(D5:D24)</f>
        <v>269</v>
      </c>
      <c r="E25" s="1">
        <f>SUM(E5:E24)</f>
        <v>8</v>
      </c>
      <c r="F25" s="1">
        <f>SUM(F5:F24)</f>
        <v>12</v>
      </c>
      <c r="G25" s="2">
        <f>E25/F25</f>
        <v>0.66666666666666663</v>
      </c>
      <c r="H25" s="1">
        <f>SUM(H5:H24)</f>
        <v>81</v>
      </c>
      <c r="I25" s="1">
        <f>SUM(I5:I24)</f>
        <v>195</v>
      </c>
      <c r="J25" s="2">
        <f>H25/I25</f>
        <v>0.41538461538461541</v>
      </c>
      <c r="K25" s="1">
        <f t="shared" ref="K25:X25" si="18">SUM(K5:K24)</f>
        <v>10</v>
      </c>
      <c r="L25" s="1">
        <f t="shared" si="18"/>
        <v>12</v>
      </c>
      <c r="M25" s="5">
        <f>K25/L25</f>
        <v>0.83333333333333337</v>
      </c>
      <c r="N25" s="1">
        <f t="shared" si="18"/>
        <v>7</v>
      </c>
      <c r="O25" s="1">
        <f t="shared" si="18"/>
        <v>28</v>
      </c>
      <c r="P25" s="1">
        <f t="shared" si="18"/>
        <v>35</v>
      </c>
      <c r="Q25" s="1">
        <f t="shared" si="18"/>
        <v>16</v>
      </c>
      <c r="R25" s="1">
        <f t="shared" si="18"/>
        <v>0</v>
      </c>
      <c r="S25" s="1">
        <f t="shared" si="18"/>
        <v>5</v>
      </c>
      <c r="T25" s="1">
        <f t="shared" si="18"/>
        <v>7</v>
      </c>
      <c r="U25" s="1">
        <f t="shared" si="18"/>
        <v>0</v>
      </c>
      <c r="V25" s="1">
        <f t="shared" si="18"/>
        <v>424</v>
      </c>
      <c r="W25" s="1">
        <f t="shared" si="18"/>
        <v>127</v>
      </c>
      <c r="X25" s="1">
        <f t="shared" si="18"/>
        <v>297</v>
      </c>
      <c r="Y25" s="2">
        <f>X25/V25</f>
        <v>0.70047169811320753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962254-9DEE-5848-B245-035CFD748968}">
  <dimension ref="A1:Y22"/>
  <sheetViews>
    <sheetView workbookViewId="0">
      <selection activeCell="E12" sqref="E12"/>
    </sheetView>
  </sheetViews>
  <sheetFormatPr baseColWidth="10" defaultRowHeight="16" x14ac:dyDescent="0.2"/>
  <cols>
    <col min="1" max="1" width="19" bestFit="1" customWidth="1"/>
    <col min="2" max="2" width="3.1640625" style="1" bestFit="1" customWidth="1"/>
    <col min="3" max="3" width="4.5" bestFit="1" customWidth="1"/>
    <col min="4" max="5" width="6.1640625" bestFit="1" customWidth="1"/>
    <col min="6" max="6" width="5.6640625" bestFit="1" customWidth="1"/>
    <col min="7" max="7" width="7.1640625" bestFit="1" customWidth="1"/>
    <col min="8" max="8" width="6.1640625" bestFit="1" customWidth="1"/>
    <col min="9" max="9" width="5.6640625" bestFit="1" customWidth="1"/>
    <col min="10" max="10" width="6" bestFit="1" customWidth="1"/>
    <col min="11" max="11" width="4.83203125" bestFit="1" customWidth="1"/>
    <col min="12" max="12" width="4.33203125" bestFit="1" customWidth="1"/>
    <col min="13" max="13" width="7.1640625" bestFit="1" customWidth="1"/>
    <col min="14" max="14" width="6.1640625" customWidth="1"/>
    <col min="15" max="15" width="4" bestFit="1" customWidth="1"/>
    <col min="16" max="16" width="4.33203125" bestFit="1" customWidth="1"/>
    <col min="17" max="17" width="3.83203125" bestFit="1" customWidth="1"/>
    <col min="18" max="18" width="3.6640625" bestFit="1" customWidth="1"/>
    <col min="19" max="19" width="3.33203125" bestFit="1" customWidth="1"/>
    <col min="20" max="20" width="3.5" bestFit="1" customWidth="1"/>
    <col min="21" max="21" width="4.83203125" bestFit="1" customWidth="1"/>
    <col min="22" max="22" width="4.5" bestFit="1" customWidth="1"/>
    <col min="23" max="23" width="6.1640625" bestFit="1" customWidth="1"/>
    <col min="24" max="24" width="5.33203125" bestFit="1" customWidth="1"/>
    <col min="25" max="25" width="9" bestFit="1" customWidth="1"/>
  </cols>
  <sheetData>
    <row r="1" spans="1:25" x14ac:dyDescent="0.2">
      <c r="A1" t="s">
        <v>78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5" x14ac:dyDescent="0.2"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5" x14ac:dyDescent="0.2">
      <c r="A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 t="s">
        <v>23</v>
      </c>
      <c r="O3" s="1"/>
      <c r="P3" s="1"/>
      <c r="Q3" s="1"/>
      <c r="R3" s="1"/>
      <c r="S3" s="1"/>
      <c r="T3" s="1"/>
      <c r="U3" s="1"/>
      <c r="V3" s="1" t="s">
        <v>34</v>
      </c>
      <c r="W3" s="1" t="s">
        <v>35</v>
      </c>
      <c r="X3" s="1"/>
      <c r="Y3" s="1" t="s">
        <v>37</v>
      </c>
    </row>
    <row r="4" spans="1:25" x14ac:dyDescent="0.2">
      <c r="A4" s="1" t="s">
        <v>24</v>
      </c>
      <c r="B4" s="1" t="s">
        <v>4</v>
      </c>
      <c r="C4" s="1" t="s">
        <v>5</v>
      </c>
      <c r="D4" s="1" t="s">
        <v>6</v>
      </c>
      <c r="E4" s="1" t="s">
        <v>25</v>
      </c>
      <c r="F4" s="1" t="s">
        <v>26</v>
      </c>
      <c r="G4" s="1" t="s">
        <v>9</v>
      </c>
      <c r="H4" s="1" t="s">
        <v>27</v>
      </c>
      <c r="I4" s="1" t="s">
        <v>28</v>
      </c>
      <c r="J4" s="1" t="s">
        <v>10</v>
      </c>
      <c r="K4" s="1" t="s">
        <v>11</v>
      </c>
      <c r="L4" s="1" t="s">
        <v>12</v>
      </c>
      <c r="M4" s="1" t="s">
        <v>13</v>
      </c>
      <c r="N4" s="1" t="s">
        <v>14</v>
      </c>
      <c r="O4" s="1" t="s">
        <v>15</v>
      </c>
      <c r="P4" s="1" t="s">
        <v>16</v>
      </c>
      <c r="Q4" s="1" t="s">
        <v>17</v>
      </c>
      <c r="R4" s="1" t="s">
        <v>18</v>
      </c>
      <c r="S4" s="1" t="s">
        <v>19</v>
      </c>
      <c r="T4" s="1" t="s">
        <v>20</v>
      </c>
      <c r="U4" s="1" t="s">
        <v>21</v>
      </c>
      <c r="V4" s="1" t="s">
        <v>33</v>
      </c>
      <c r="W4" s="1" t="s">
        <v>33</v>
      </c>
      <c r="X4" s="1" t="s">
        <v>36</v>
      </c>
      <c r="Y4" s="1" t="s">
        <v>38</v>
      </c>
    </row>
    <row r="5" spans="1:25" x14ac:dyDescent="0.2">
      <c r="A5" s="11" t="s">
        <v>79</v>
      </c>
      <c r="B5" s="1">
        <v>1</v>
      </c>
      <c r="C5" s="1"/>
      <c r="D5" s="1">
        <v>10</v>
      </c>
      <c r="E5" s="1">
        <v>2</v>
      </c>
      <c r="F5" s="1">
        <v>2</v>
      </c>
      <c r="G5" s="5"/>
      <c r="H5" s="1">
        <v>2</v>
      </c>
      <c r="I5" s="1">
        <v>4</v>
      </c>
      <c r="J5" s="5"/>
      <c r="K5" s="1"/>
      <c r="L5" s="1"/>
      <c r="M5" s="1"/>
      <c r="N5" s="1">
        <v>4</v>
      </c>
      <c r="O5" s="1">
        <v>1</v>
      </c>
      <c r="P5" s="1">
        <f t="shared" ref="P5:P21" si="0">N5+O5</f>
        <v>5</v>
      </c>
      <c r="Q5" s="1">
        <v>1</v>
      </c>
      <c r="R5" s="1">
        <v>2</v>
      </c>
      <c r="S5" s="1">
        <v>1</v>
      </c>
      <c r="T5" s="1">
        <v>2</v>
      </c>
      <c r="U5" s="1"/>
      <c r="V5" s="1">
        <f t="shared" ref="V5" si="1">D5+E5+H5+K5+P5+Q5+R5+S5+U5</f>
        <v>23</v>
      </c>
      <c r="W5" s="1">
        <f t="shared" ref="W5" si="2">F5-E5+I5-H5+L5-K5+T5</f>
        <v>4</v>
      </c>
      <c r="X5" s="1">
        <f t="shared" ref="X5" si="3">V5-W5</f>
        <v>19</v>
      </c>
      <c r="Y5" s="2">
        <f t="shared" ref="Y5" si="4">X5/V5</f>
        <v>0.82608695652173914</v>
      </c>
    </row>
    <row r="6" spans="1:25" x14ac:dyDescent="0.2">
      <c r="A6" s="21" t="s">
        <v>81</v>
      </c>
      <c r="B6" s="1">
        <v>1</v>
      </c>
      <c r="C6" s="1"/>
      <c r="D6" s="1">
        <v>2</v>
      </c>
      <c r="E6" s="1">
        <v>1</v>
      </c>
      <c r="F6" s="1">
        <v>1</v>
      </c>
      <c r="G6" s="5"/>
      <c r="H6" s="1">
        <v>0</v>
      </c>
      <c r="I6" s="1">
        <v>2</v>
      </c>
      <c r="J6" s="5"/>
      <c r="K6" s="1"/>
      <c r="L6" s="1"/>
      <c r="M6" s="1"/>
      <c r="N6" s="1">
        <v>2</v>
      </c>
      <c r="O6" s="1">
        <v>4</v>
      </c>
      <c r="P6" s="1">
        <f t="shared" si="0"/>
        <v>6</v>
      </c>
      <c r="Q6" s="1"/>
      <c r="R6" s="1">
        <v>3</v>
      </c>
      <c r="S6" s="1"/>
      <c r="T6" s="1">
        <v>3</v>
      </c>
      <c r="U6" s="1"/>
      <c r="V6" s="1">
        <f t="shared" ref="V6:V17" si="5">D6+E6+H6+K6+P6+Q6+R6+S6+U6</f>
        <v>12</v>
      </c>
      <c r="W6" s="1">
        <f t="shared" ref="W6:W17" si="6">F6-E6+I6-H6+L6-K6+T6</f>
        <v>5</v>
      </c>
      <c r="X6" s="1">
        <f t="shared" ref="X6:X17" si="7">V6-W6</f>
        <v>7</v>
      </c>
      <c r="Y6" s="2">
        <f t="shared" ref="Y6:Y17" si="8">X6/V6</f>
        <v>0.58333333333333337</v>
      </c>
    </row>
    <row r="7" spans="1:25" x14ac:dyDescent="0.2">
      <c r="A7" s="10" t="s">
        <v>42</v>
      </c>
      <c r="B7" s="1">
        <v>1</v>
      </c>
      <c r="C7" s="1"/>
      <c r="D7" s="1">
        <v>12</v>
      </c>
      <c r="E7" s="1">
        <v>4</v>
      </c>
      <c r="F7" s="1">
        <v>8</v>
      </c>
      <c r="G7" s="1"/>
      <c r="H7" s="1">
        <v>1</v>
      </c>
      <c r="I7" s="1">
        <v>1</v>
      </c>
      <c r="J7" s="1"/>
      <c r="K7" s="1">
        <v>1</v>
      </c>
      <c r="L7" s="1">
        <v>4</v>
      </c>
      <c r="M7" s="1"/>
      <c r="N7" s="1">
        <v>4</v>
      </c>
      <c r="O7" s="1"/>
      <c r="P7" s="1">
        <f t="shared" si="0"/>
        <v>4</v>
      </c>
      <c r="Q7" s="1">
        <v>1</v>
      </c>
      <c r="R7" s="1">
        <v>2</v>
      </c>
      <c r="S7" s="1">
        <v>2</v>
      </c>
      <c r="T7" s="1"/>
      <c r="U7" s="1"/>
      <c r="V7" s="1">
        <f t="shared" si="5"/>
        <v>27</v>
      </c>
      <c r="W7" s="1">
        <f t="shared" si="6"/>
        <v>7</v>
      </c>
      <c r="X7" s="1">
        <f t="shared" si="7"/>
        <v>20</v>
      </c>
      <c r="Y7" s="2">
        <f t="shared" si="8"/>
        <v>0.7407407407407407</v>
      </c>
    </row>
    <row r="8" spans="1:25" x14ac:dyDescent="0.2">
      <c r="A8" s="21" t="s">
        <v>82</v>
      </c>
      <c r="B8" s="1">
        <v>1</v>
      </c>
      <c r="C8" s="1"/>
      <c r="D8" s="1">
        <v>15</v>
      </c>
      <c r="E8" s="1">
        <v>6</v>
      </c>
      <c r="F8" s="1">
        <v>8</v>
      </c>
      <c r="G8" s="1"/>
      <c r="H8" s="1"/>
      <c r="I8" s="1"/>
      <c r="J8" s="1"/>
      <c r="K8" s="1">
        <v>3</v>
      </c>
      <c r="L8" s="1">
        <v>4</v>
      </c>
      <c r="M8" s="1"/>
      <c r="N8" s="1">
        <v>5</v>
      </c>
      <c r="O8" s="1">
        <v>10</v>
      </c>
      <c r="P8" s="1">
        <f t="shared" si="0"/>
        <v>15</v>
      </c>
      <c r="Q8" s="1"/>
      <c r="R8" s="1">
        <v>2</v>
      </c>
      <c r="S8" s="1">
        <v>1</v>
      </c>
      <c r="T8" s="1">
        <v>3</v>
      </c>
      <c r="U8" s="1"/>
      <c r="V8" s="1">
        <f t="shared" si="5"/>
        <v>42</v>
      </c>
      <c r="W8" s="1">
        <f t="shared" si="6"/>
        <v>6</v>
      </c>
      <c r="X8" s="1">
        <f t="shared" si="7"/>
        <v>36</v>
      </c>
      <c r="Y8" s="2">
        <f t="shared" si="8"/>
        <v>0.8571428571428571</v>
      </c>
    </row>
    <row r="9" spans="1:25" x14ac:dyDescent="0.2">
      <c r="A9" s="7" t="s">
        <v>77</v>
      </c>
      <c r="B9" s="1">
        <v>1</v>
      </c>
      <c r="C9" s="1"/>
      <c r="D9" s="1">
        <v>7</v>
      </c>
      <c r="E9" s="1">
        <v>3</v>
      </c>
      <c r="F9" s="1">
        <v>4</v>
      </c>
      <c r="G9" s="1"/>
      <c r="H9" s="1"/>
      <c r="I9" s="1"/>
      <c r="J9" s="1"/>
      <c r="K9" s="1">
        <v>1</v>
      </c>
      <c r="L9" s="1">
        <v>1</v>
      </c>
      <c r="M9" s="1"/>
      <c r="N9" s="1">
        <v>3</v>
      </c>
      <c r="O9" s="1">
        <v>5</v>
      </c>
      <c r="P9" s="1">
        <f t="shared" si="0"/>
        <v>8</v>
      </c>
      <c r="Q9" s="1">
        <v>1</v>
      </c>
      <c r="R9" s="1">
        <v>1</v>
      </c>
      <c r="S9" s="1">
        <v>1</v>
      </c>
      <c r="T9" s="1">
        <v>1</v>
      </c>
      <c r="U9" s="1"/>
      <c r="V9" s="1">
        <f t="shared" si="5"/>
        <v>22</v>
      </c>
      <c r="W9" s="1">
        <f t="shared" si="6"/>
        <v>2</v>
      </c>
      <c r="X9" s="1">
        <f t="shared" si="7"/>
        <v>20</v>
      </c>
      <c r="Y9" s="2">
        <f t="shared" si="8"/>
        <v>0.90909090909090906</v>
      </c>
    </row>
    <row r="10" spans="1:25" x14ac:dyDescent="0.2">
      <c r="A10" s="21" t="s">
        <v>83</v>
      </c>
      <c r="B10" s="1">
        <v>1</v>
      </c>
      <c r="C10" s="1"/>
      <c r="D10" s="1">
        <v>10</v>
      </c>
      <c r="E10" s="1">
        <v>4</v>
      </c>
      <c r="F10" s="1">
        <v>6</v>
      </c>
      <c r="G10" s="1"/>
      <c r="H10" s="1">
        <v>0</v>
      </c>
      <c r="I10" s="1">
        <v>3</v>
      </c>
      <c r="J10" s="1"/>
      <c r="K10" s="1">
        <v>2</v>
      </c>
      <c r="L10" s="1">
        <v>2</v>
      </c>
      <c r="M10" s="1"/>
      <c r="N10" s="1">
        <v>4</v>
      </c>
      <c r="O10" s="1">
        <v>3</v>
      </c>
      <c r="P10" s="1">
        <f t="shared" si="0"/>
        <v>7</v>
      </c>
      <c r="Q10" s="1">
        <v>1</v>
      </c>
      <c r="R10" s="1"/>
      <c r="S10" s="1"/>
      <c r="T10" s="1"/>
      <c r="U10" s="1"/>
      <c r="V10" s="1">
        <f t="shared" si="5"/>
        <v>24</v>
      </c>
      <c r="W10" s="1">
        <f t="shared" si="6"/>
        <v>5</v>
      </c>
      <c r="X10" s="1">
        <f t="shared" si="7"/>
        <v>19</v>
      </c>
      <c r="Y10" s="2">
        <f t="shared" si="8"/>
        <v>0.79166666666666663</v>
      </c>
    </row>
    <row r="11" spans="1:25" x14ac:dyDescent="0.2">
      <c r="A11" s="12" t="s">
        <v>84</v>
      </c>
      <c r="B11" s="1">
        <v>1</v>
      </c>
      <c r="C11" s="1"/>
      <c r="D11" s="1">
        <v>2</v>
      </c>
      <c r="E11" s="1">
        <v>0</v>
      </c>
      <c r="F11" s="1">
        <v>1</v>
      </c>
      <c r="G11" s="1"/>
      <c r="H11" s="1">
        <v>0</v>
      </c>
      <c r="I11" s="1">
        <v>2</v>
      </c>
      <c r="J11" s="1"/>
      <c r="K11" s="1">
        <v>2</v>
      </c>
      <c r="L11" s="1">
        <v>4</v>
      </c>
      <c r="M11" s="1"/>
      <c r="N11" s="1">
        <v>2</v>
      </c>
      <c r="O11" s="1">
        <v>2</v>
      </c>
      <c r="P11" s="1">
        <f t="shared" si="0"/>
        <v>4</v>
      </c>
      <c r="Q11" s="1">
        <v>1</v>
      </c>
      <c r="R11" s="1"/>
      <c r="S11" s="1"/>
      <c r="T11" s="1">
        <v>1</v>
      </c>
      <c r="U11" s="1"/>
      <c r="V11" s="1">
        <f t="shared" si="5"/>
        <v>9</v>
      </c>
      <c r="W11" s="1">
        <f t="shared" si="6"/>
        <v>6</v>
      </c>
      <c r="X11" s="1">
        <f t="shared" si="7"/>
        <v>3</v>
      </c>
      <c r="Y11" s="2">
        <f t="shared" si="8"/>
        <v>0.33333333333333331</v>
      </c>
    </row>
    <row r="12" spans="1:25" x14ac:dyDescent="0.2">
      <c r="A12" s="21" t="s">
        <v>85</v>
      </c>
      <c r="B12" s="1">
        <v>1</v>
      </c>
      <c r="C12" s="1"/>
      <c r="D12" s="1">
        <v>9</v>
      </c>
      <c r="E12" s="1">
        <v>4</v>
      </c>
      <c r="F12" s="1">
        <v>7</v>
      </c>
      <c r="G12" s="1"/>
      <c r="H12" s="1">
        <v>0</v>
      </c>
      <c r="I12" s="1">
        <v>1</v>
      </c>
      <c r="J12" s="1"/>
      <c r="K12" s="1">
        <v>1</v>
      </c>
      <c r="L12" s="1">
        <v>3</v>
      </c>
      <c r="M12" s="1"/>
      <c r="N12" s="1">
        <v>4</v>
      </c>
      <c r="O12" s="1">
        <v>4</v>
      </c>
      <c r="P12" s="1">
        <f t="shared" si="0"/>
        <v>8</v>
      </c>
      <c r="Q12" s="1">
        <v>2</v>
      </c>
      <c r="R12" s="1">
        <v>2</v>
      </c>
      <c r="S12" s="1"/>
      <c r="T12" s="1">
        <v>1</v>
      </c>
      <c r="U12" s="1"/>
      <c r="V12" s="1">
        <f t="shared" si="5"/>
        <v>26</v>
      </c>
      <c r="W12" s="1">
        <f t="shared" si="6"/>
        <v>7</v>
      </c>
      <c r="X12" s="1">
        <f t="shared" si="7"/>
        <v>19</v>
      </c>
      <c r="Y12" s="2">
        <f t="shared" si="8"/>
        <v>0.73076923076923073</v>
      </c>
    </row>
    <row r="13" spans="1:25" x14ac:dyDescent="0.2">
      <c r="A13" s="11" t="s">
        <v>86</v>
      </c>
      <c r="B13" s="1">
        <v>1</v>
      </c>
      <c r="C13" s="1"/>
      <c r="D13" s="1">
        <v>2</v>
      </c>
      <c r="E13" s="1">
        <v>1</v>
      </c>
      <c r="F13" s="1">
        <v>3</v>
      </c>
      <c r="G13" s="5"/>
      <c r="H13" s="1">
        <v>0</v>
      </c>
      <c r="I13" s="1">
        <v>1</v>
      </c>
      <c r="J13" s="5"/>
      <c r="K13" s="1"/>
      <c r="L13" s="1"/>
      <c r="M13" s="1"/>
      <c r="N13" s="1">
        <v>1</v>
      </c>
      <c r="O13" s="1"/>
      <c r="P13" s="1">
        <f t="shared" si="0"/>
        <v>1</v>
      </c>
      <c r="Q13" s="1">
        <v>1</v>
      </c>
      <c r="R13" s="1">
        <v>1</v>
      </c>
      <c r="S13" s="1">
        <v>2</v>
      </c>
      <c r="T13" s="1">
        <v>3</v>
      </c>
      <c r="U13" s="1"/>
      <c r="V13" s="1">
        <f t="shared" si="5"/>
        <v>8</v>
      </c>
      <c r="W13" s="1">
        <f t="shared" si="6"/>
        <v>6</v>
      </c>
      <c r="X13" s="1">
        <f t="shared" si="7"/>
        <v>2</v>
      </c>
      <c r="Y13" s="2">
        <f t="shared" si="8"/>
        <v>0.25</v>
      </c>
    </row>
    <row r="14" spans="1:25" x14ac:dyDescent="0.2">
      <c r="A14" s="1" t="s">
        <v>86</v>
      </c>
      <c r="B14" s="1">
        <v>1</v>
      </c>
      <c r="C14" s="1"/>
      <c r="D14" s="1">
        <v>2</v>
      </c>
      <c r="E14" s="1">
        <v>1</v>
      </c>
      <c r="F14" s="1">
        <v>3</v>
      </c>
      <c r="G14" s="1"/>
      <c r="H14" s="1">
        <v>0</v>
      </c>
      <c r="I14" s="1">
        <v>1</v>
      </c>
      <c r="J14" s="1"/>
      <c r="K14" s="1"/>
      <c r="L14" s="1"/>
      <c r="M14" s="1"/>
      <c r="N14" s="1">
        <v>2</v>
      </c>
      <c r="O14" s="1">
        <v>4</v>
      </c>
      <c r="P14" s="1">
        <f t="shared" si="0"/>
        <v>6</v>
      </c>
      <c r="Q14" s="1">
        <v>1</v>
      </c>
      <c r="R14" s="1">
        <v>4</v>
      </c>
      <c r="S14" s="1">
        <v>1</v>
      </c>
      <c r="T14" s="1"/>
      <c r="U14" s="1"/>
      <c r="V14" s="1">
        <f t="shared" si="5"/>
        <v>15</v>
      </c>
      <c r="W14" s="1">
        <f t="shared" si="6"/>
        <v>3</v>
      </c>
      <c r="X14" s="1">
        <f t="shared" si="7"/>
        <v>12</v>
      </c>
      <c r="Y14" s="2">
        <f t="shared" si="8"/>
        <v>0.8</v>
      </c>
    </row>
    <row r="15" spans="1:25" x14ac:dyDescent="0.2">
      <c r="A15" s="12" t="s">
        <v>83</v>
      </c>
      <c r="B15" s="1">
        <v>1</v>
      </c>
      <c r="C15" s="1"/>
      <c r="D15" s="1">
        <v>8</v>
      </c>
      <c r="E15" s="1">
        <v>4</v>
      </c>
      <c r="F15" s="1">
        <v>8</v>
      </c>
      <c r="G15" s="5"/>
      <c r="H15" s="1">
        <v>0</v>
      </c>
      <c r="I15" s="1">
        <v>1</v>
      </c>
      <c r="J15" s="1"/>
      <c r="K15" s="1"/>
      <c r="L15" s="1"/>
      <c r="M15" s="1"/>
      <c r="N15" s="1">
        <v>5</v>
      </c>
      <c r="O15" s="1">
        <v>5</v>
      </c>
      <c r="P15" s="1">
        <f t="shared" si="0"/>
        <v>10</v>
      </c>
      <c r="Q15" s="1">
        <v>2</v>
      </c>
      <c r="R15" s="1">
        <v>1</v>
      </c>
      <c r="S15" s="1"/>
      <c r="T15" s="1"/>
      <c r="U15" s="1"/>
      <c r="V15" s="1">
        <f t="shared" si="5"/>
        <v>25</v>
      </c>
      <c r="W15" s="1">
        <f t="shared" si="6"/>
        <v>5</v>
      </c>
      <c r="X15" s="1">
        <f t="shared" si="7"/>
        <v>20</v>
      </c>
      <c r="Y15" s="2">
        <f t="shared" si="8"/>
        <v>0.8</v>
      </c>
    </row>
    <row r="16" spans="1:25" x14ac:dyDescent="0.2">
      <c r="A16" s="17" t="s">
        <v>64</v>
      </c>
      <c r="B16" s="1">
        <v>1</v>
      </c>
      <c r="C16" s="1"/>
      <c r="D16" s="1">
        <v>5</v>
      </c>
      <c r="E16" s="1">
        <v>1</v>
      </c>
      <c r="F16" s="1">
        <v>1</v>
      </c>
      <c r="G16" s="1"/>
      <c r="H16" s="1">
        <v>0</v>
      </c>
      <c r="I16" s="1">
        <v>1</v>
      </c>
      <c r="J16" s="1"/>
      <c r="K16" s="1">
        <v>3</v>
      </c>
      <c r="L16" s="1">
        <v>4</v>
      </c>
      <c r="M16" s="1"/>
      <c r="N16" s="1">
        <v>1</v>
      </c>
      <c r="O16" s="1">
        <v>2</v>
      </c>
      <c r="P16" s="1">
        <f t="shared" si="0"/>
        <v>3</v>
      </c>
      <c r="Q16" s="1"/>
      <c r="R16" s="1">
        <v>1</v>
      </c>
      <c r="S16" s="1"/>
      <c r="T16" s="1">
        <v>1</v>
      </c>
      <c r="U16" s="1"/>
      <c r="V16" s="1">
        <f t="shared" si="5"/>
        <v>13</v>
      </c>
      <c r="W16" s="1">
        <f t="shared" si="6"/>
        <v>3</v>
      </c>
      <c r="X16" s="1">
        <f t="shared" si="7"/>
        <v>10</v>
      </c>
      <c r="Y16" s="2">
        <f t="shared" si="8"/>
        <v>0.76923076923076927</v>
      </c>
    </row>
    <row r="17" spans="1:25" x14ac:dyDescent="0.2">
      <c r="A17" s="11" t="s">
        <v>86</v>
      </c>
      <c r="B17" s="1">
        <v>1</v>
      </c>
      <c r="C17" s="1"/>
      <c r="D17" s="1"/>
      <c r="E17" s="1"/>
      <c r="F17" s="1"/>
      <c r="G17" s="1"/>
      <c r="H17" s="1"/>
      <c r="I17" s="1"/>
      <c r="J17" s="1"/>
      <c r="K17" s="1">
        <v>2</v>
      </c>
      <c r="L17" s="1">
        <v>2</v>
      </c>
      <c r="M17" s="1"/>
      <c r="N17" s="1"/>
      <c r="O17" s="1"/>
      <c r="P17" s="1">
        <f t="shared" si="0"/>
        <v>0</v>
      </c>
      <c r="Q17" s="1"/>
      <c r="R17" s="1"/>
      <c r="S17" s="1"/>
      <c r="T17" s="1"/>
      <c r="U17" s="1"/>
      <c r="V17" s="1">
        <f t="shared" si="5"/>
        <v>2</v>
      </c>
      <c r="W17" s="1">
        <f t="shared" si="6"/>
        <v>0</v>
      </c>
      <c r="X17" s="1">
        <f t="shared" si="7"/>
        <v>2</v>
      </c>
      <c r="Y17" s="2">
        <f t="shared" si="8"/>
        <v>1</v>
      </c>
    </row>
    <row r="18" spans="1:25" x14ac:dyDescent="0.2">
      <c r="A18" s="32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>
        <f t="shared" si="0"/>
        <v>0</v>
      </c>
      <c r="Q18" s="1"/>
      <c r="R18" s="1"/>
      <c r="S18" s="1"/>
      <c r="T18" s="1"/>
      <c r="U18" s="1"/>
      <c r="V18" s="1">
        <f t="shared" ref="V18" si="9">D18+E18+H18+K18+P18+Q18+R18+S18+U18</f>
        <v>0</v>
      </c>
      <c r="W18" s="1">
        <f t="shared" ref="W18" si="10">F18-E18+I18-H18+L18-K18+T18</f>
        <v>0</v>
      </c>
      <c r="X18" s="1">
        <f t="shared" ref="X18" si="11">V18-W18</f>
        <v>0</v>
      </c>
      <c r="Y18" s="2" t="e">
        <f t="shared" ref="Y18" si="12">X18/V18</f>
        <v>#DIV/0!</v>
      </c>
    </row>
    <row r="19" spans="1:25" x14ac:dyDescent="0.2"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>
        <f t="shared" si="0"/>
        <v>0</v>
      </c>
      <c r="Q19" s="1"/>
      <c r="R19" s="1"/>
      <c r="S19" s="1"/>
      <c r="T19" s="1"/>
      <c r="U19" s="1"/>
    </row>
    <row r="20" spans="1:25" x14ac:dyDescent="0.2"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>
        <f t="shared" si="0"/>
        <v>0</v>
      </c>
      <c r="Q20" s="1"/>
      <c r="R20" s="1"/>
      <c r="S20" s="1"/>
      <c r="T20" s="1"/>
      <c r="U20" s="1"/>
    </row>
    <row r="21" spans="1:25" x14ac:dyDescent="0.2">
      <c r="A21" s="6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>
        <f t="shared" si="0"/>
        <v>0</v>
      </c>
      <c r="Q21" s="4"/>
      <c r="R21" s="4"/>
      <c r="S21" s="4"/>
      <c r="T21" s="4"/>
      <c r="U21" s="4"/>
      <c r="V21" s="6"/>
      <c r="W21" s="6"/>
      <c r="X21" s="6"/>
      <c r="Y21" s="6"/>
    </row>
    <row r="22" spans="1:25" x14ac:dyDescent="0.2">
      <c r="A22" t="s">
        <v>22</v>
      </c>
      <c r="B22" s="1">
        <f>SUM(B5:B21)</f>
        <v>13</v>
      </c>
      <c r="C22" s="8">
        <f>AVERAGE(D5:D21)</f>
        <v>7</v>
      </c>
      <c r="D22" s="1">
        <f>SUM(D5:D21)</f>
        <v>84</v>
      </c>
      <c r="E22" s="1">
        <f>SUM(E5:E21)</f>
        <v>31</v>
      </c>
      <c r="F22" s="1">
        <f>SUM(F5:F21)</f>
        <v>52</v>
      </c>
      <c r="G22" s="5">
        <f>E22/F22</f>
        <v>0.59615384615384615</v>
      </c>
      <c r="H22" s="1">
        <f>SUM(H5:H21)</f>
        <v>3</v>
      </c>
      <c r="I22" s="1">
        <f>SUM(I5:I21)</f>
        <v>17</v>
      </c>
      <c r="J22" s="5">
        <f>H22/I22</f>
        <v>0.17647058823529413</v>
      </c>
      <c r="K22" s="1">
        <f t="shared" ref="K22:X22" si="13">SUM(K5:K21)</f>
        <v>15</v>
      </c>
      <c r="L22" s="1">
        <f t="shared" si="13"/>
        <v>24</v>
      </c>
      <c r="M22" s="5">
        <f>K22/L22</f>
        <v>0.625</v>
      </c>
      <c r="N22" s="1">
        <f t="shared" si="13"/>
        <v>37</v>
      </c>
      <c r="O22" s="1">
        <f t="shared" si="13"/>
        <v>40</v>
      </c>
      <c r="P22" s="1">
        <f t="shared" si="13"/>
        <v>77</v>
      </c>
      <c r="Q22" s="1">
        <f t="shared" si="13"/>
        <v>11</v>
      </c>
      <c r="R22" s="1">
        <f t="shared" si="13"/>
        <v>19</v>
      </c>
      <c r="S22" s="1">
        <f t="shared" si="13"/>
        <v>8</v>
      </c>
      <c r="T22" s="1">
        <f t="shared" si="13"/>
        <v>15</v>
      </c>
      <c r="U22" s="1">
        <f t="shared" si="13"/>
        <v>0</v>
      </c>
      <c r="V22" s="1">
        <f t="shared" si="13"/>
        <v>248</v>
      </c>
      <c r="W22" s="1">
        <f t="shared" si="13"/>
        <v>59</v>
      </c>
      <c r="X22" s="1">
        <f t="shared" si="13"/>
        <v>189</v>
      </c>
      <c r="Y22" s="2">
        <f>X22/V22</f>
        <v>0.76209677419354838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E244FA-7A3F-3E4D-8EAB-C21BD94F046F}">
  <dimension ref="A1:Y19"/>
  <sheetViews>
    <sheetView workbookViewId="0">
      <selection activeCell="P8" sqref="P8"/>
    </sheetView>
  </sheetViews>
  <sheetFormatPr baseColWidth="10" defaultRowHeight="16" x14ac:dyDescent="0.2"/>
  <cols>
    <col min="1" max="1" width="16.6640625" bestFit="1" customWidth="1"/>
    <col min="2" max="2" width="2.5" bestFit="1" customWidth="1"/>
    <col min="3" max="3" width="5.6640625" bestFit="1" customWidth="1"/>
    <col min="4" max="5" width="6.1640625" bestFit="1" customWidth="1"/>
    <col min="6" max="6" width="5.6640625" bestFit="1" customWidth="1"/>
    <col min="7" max="7" width="6" bestFit="1" customWidth="1"/>
    <col min="8" max="8" width="6.1640625" bestFit="1" customWidth="1"/>
    <col min="10" max="10" width="6" bestFit="1" customWidth="1"/>
    <col min="11" max="11" width="4.83203125" bestFit="1" customWidth="1"/>
    <col min="12" max="12" width="4.33203125" bestFit="1" customWidth="1"/>
    <col min="13" max="13" width="7.1640625" bestFit="1" customWidth="1"/>
    <col min="14" max="14" width="9.1640625" bestFit="1" customWidth="1"/>
    <col min="15" max="15" width="4" bestFit="1" customWidth="1"/>
    <col min="16" max="16" width="4.33203125" bestFit="1" customWidth="1"/>
    <col min="17" max="17" width="3.83203125" bestFit="1" customWidth="1"/>
    <col min="18" max="18" width="3.6640625" bestFit="1" customWidth="1"/>
    <col min="19" max="19" width="3.33203125" bestFit="1" customWidth="1"/>
    <col min="20" max="20" width="3.5" bestFit="1" customWidth="1"/>
    <col min="21" max="21" width="4.83203125" bestFit="1" customWidth="1"/>
  </cols>
  <sheetData>
    <row r="1" spans="1:25" x14ac:dyDescent="0.2">
      <c r="A1" s="12" t="s">
        <v>88</v>
      </c>
      <c r="B1" s="7"/>
      <c r="C1" s="7"/>
      <c r="D1" s="7"/>
      <c r="E1" s="7"/>
      <c r="F1" s="7"/>
      <c r="G1" s="16"/>
      <c r="H1" s="7"/>
      <c r="I1" s="7"/>
      <c r="J1" s="16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12"/>
      <c r="W1" s="12"/>
      <c r="X1" s="12"/>
      <c r="Y1" s="12"/>
    </row>
    <row r="2" spans="1:25" x14ac:dyDescent="0.2">
      <c r="A2" s="12"/>
      <c r="B2" s="7"/>
      <c r="C2" s="7"/>
      <c r="D2" s="7"/>
      <c r="E2" s="7"/>
      <c r="F2" s="7"/>
      <c r="G2" s="16"/>
      <c r="H2" s="7"/>
      <c r="I2" s="7"/>
      <c r="J2" s="16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12"/>
      <c r="W2" s="12"/>
      <c r="X2" s="12"/>
      <c r="Y2" s="12"/>
    </row>
    <row r="3" spans="1:25" x14ac:dyDescent="0.2">
      <c r="A3" s="7"/>
      <c r="B3" s="7"/>
      <c r="C3" s="7"/>
      <c r="D3" s="7"/>
      <c r="E3" s="7"/>
      <c r="F3" s="7"/>
      <c r="G3" s="16"/>
      <c r="H3" s="7"/>
      <c r="I3" s="7"/>
      <c r="J3" s="16"/>
      <c r="K3" s="7"/>
      <c r="L3" s="7"/>
      <c r="M3" s="7"/>
      <c r="N3" s="7" t="s">
        <v>23</v>
      </c>
      <c r="O3" s="7"/>
      <c r="P3" s="7"/>
      <c r="Q3" s="7"/>
      <c r="R3" s="7"/>
      <c r="S3" s="7"/>
      <c r="T3" s="7"/>
      <c r="U3" s="7"/>
      <c r="V3" s="7" t="s">
        <v>34</v>
      </c>
      <c r="W3" s="7" t="s">
        <v>35</v>
      </c>
      <c r="X3" s="7"/>
      <c r="Y3" s="7" t="s">
        <v>37</v>
      </c>
    </row>
    <row r="4" spans="1:25" x14ac:dyDescent="0.2">
      <c r="A4" s="7" t="s">
        <v>24</v>
      </c>
      <c r="B4" s="7" t="s">
        <v>4</v>
      </c>
      <c r="C4" s="7" t="s">
        <v>5</v>
      </c>
      <c r="D4" s="7" t="s">
        <v>6</v>
      </c>
      <c r="E4" s="7" t="s">
        <v>25</v>
      </c>
      <c r="F4" s="7" t="s">
        <v>26</v>
      </c>
      <c r="G4" s="16" t="s">
        <v>9</v>
      </c>
      <c r="H4" s="7" t="s">
        <v>27</v>
      </c>
      <c r="I4" s="7" t="s">
        <v>28</v>
      </c>
      <c r="J4" s="16" t="s">
        <v>10</v>
      </c>
      <c r="K4" s="7" t="s">
        <v>11</v>
      </c>
      <c r="L4" s="7" t="s">
        <v>12</v>
      </c>
      <c r="M4" s="7" t="s">
        <v>13</v>
      </c>
      <c r="N4" s="7" t="s">
        <v>14</v>
      </c>
      <c r="O4" s="7" t="s">
        <v>15</v>
      </c>
      <c r="P4" s="7" t="s">
        <v>16</v>
      </c>
      <c r="Q4" s="7" t="s">
        <v>17</v>
      </c>
      <c r="R4" s="7" t="s">
        <v>18</v>
      </c>
      <c r="S4" s="7" t="s">
        <v>19</v>
      </c>
      <c r="T4" s="7" t="s">
        <v>20</v>
      </c>
      <c r="U4" s="7" t="s">
        <v>21</v>
      </c>
      <c r="V4" s="7" t="s">
        <v>33</v>
      </c>
      <c r="W4" s="7" t="s">
        <v>33</v>
      </c>
      <c r="X4" s="7" t="s">
        <v>36</v>
      </c>
      <c r="Y4" s="7" t="s">
        <v>38</v>
      </c>
    </row>
    <row r="5" spans="1:25" x14ac:dyDescent="0.2">
      <c r="A5" s="17" t="s">
        <v>89</v>
      </c>
      <c r="B5" s="7">
        <v>1</v>
      </c>
      <c r="C5" s="7"/>
      <c r="D5" s="7">
        <v>10</v>
      </c>
      <c r="E5" s="7">
        <v>2</v>
      </c>
      <c r="F5" s="7">
        <v>10</v>
      </c>
      <c r="G5" s="16">
        <v>1</v>
      </c>
      <c r="H5" s="7">
        <v>2</v>
      </c>
      <c r="I5" s="7">
        <v>10</v>
      </c>
      <c r="J5" s="16">
        <v>0.5</v>
      </c>
      <c r="K5" s="7"/>
      <c r="L5" s="7"/>
      <c r="M5" s="22">
        <v>1</v>
      </c>
      <c r="N5" s="7">
        <v>4</v>
      </c>
      <c r="O5" s="7">
        <v>5</v>
      </c>
      <c r="P5" s="1">
        <f t="shared" ref="P5:P17" si="0">N5+O5</f>
        <v>9</v>
      </c>
      <c r="Q5" s="7">
        <v>1</v>
      </c>
      <c r="R5" s="7"/>
      <c r="S5" s="7">
        <v>1</v>
      </c>
      <c r="T5" s="7">
        <v>2</v>
      </c>
      <c r="U5" s="7"/>
      <c r="V5" s="1">
        <f t="shared" ref="V5:V17" si="1">D5+E5+H5+K5+P5+Q5+R5+S5+U5</f>
        <v>25</v>
      </c>
      <c r="W5" s="1">
        <f t="shared" ref="W5:W17" si="2">F5-E5+I5-H5+L5-K5+T5</f>
        <v>18</v>
      </c>
      <c r="X5" s="1">
        <f t="shared" ref="X5:X17" si="3">V5-W5</f>
        <v>7</v>
      </c>
      <c r="Y5" s="2">
        <f t="shared" ref="Y5:Y17" si="4">X5/V5</f>
        <v>0.28000000000000003</v>
      </c>
    </row>
    <row r="6" spans="1:25" x14ac:dyDescent="0.2">
      <c r="A6" s="12" t="s">
        <v>92</v>
      </c>
      <c r="B6" s="7">
        <v>1</v>
      </c>
      <c r="C6" s="7"/>
      <c r="D6" s="7">
        <v>2</v>
      </c>
      <c r="E6" s="7">
        <v>1</v>
      </c>
      <c r="F6" s="7"/>
      <c r="G6" s="16">
        <v>0.01</v>
      </c>
      <c r="H6" s="7"/>
      <c r="I6" s="7"/>
      <c r="J6" s="16"/>
      <c r="K6" s="7"/>
      <c r="L6" s="7"/>
      <c r="M6" s="7"/>
      <c r="N6" s="7"/>
      <c r="O6" s="7"/>
      <c r="P6" s="1">
        <f t="shared" si="0"/>
        <v>0</v>
      </c>
      <c r="Q6" s="7"/>
      <c r="R6" s="7"/>
      <c r="S6" s="7"/>
      <c r="T6" s="7"/>
      <c r="U6" s="7"/>
      <c r="V6" s="1">
        <f t="shared" si="1"/>
        <v>3</v>
      </c>
      <c r="W6" s="1">
        <f t="shared" si="2"/>
        <v>-1</v>
      </c>
      <c r="X6" s="1">
        <f t="shared" si="3"/>
        <v>4</v>
      </c>
      <c r="Y6" s="2">
        <f t="shared" si="4"/>
        <v>1.3333333333333333</v>
      </c>
    </row>
    <row r="7" spans="1:25" x14ac:dyDescent="0.2">
      <c r="A7" s="17" t="s">
        <v>86</v>
      </c>
      <c r="B7" s="7">
        <v>1</v>
      </c>
      <c r="C7" s="7"/>
      <c r="D7" s="7">
        <v>8</v>
      </c>
      <c r="E7" s="7">
        <v>1</v>
      </c>
      <c r="F7" s="7">
        <v>1</v>
      </c>
      <c r="G7" s="16"/>
      <c r="H7" s="7">
        <v>2</v>
      </c>
      <c r="I7" s="7">
        <v>2</v>
      </c>
      <c r="J7" s="16"/>
      <c r="K7" s="7">
        <v>0</v>
      </c>
      <c r="L7" s="7">
        <v>1</v>
      </c>
      <c r="M7" s="7"/>
      <c r="N7" s="7"/>
      <c r="O7" s="7"/>
      <c r="P7" s="1">
        <f t="shared" si="0"/>
        <v>0</v>
      </c>
      <c r="Q7" s="7"/>
      <c r="R7" s="7"/>
      <c r="S7" s="7"/>
      <c r="T7" s="7"/>
      <c r="U7" s="7"/>
      <c r="V7" s="1">
        <f t="shared" si="1"/>
        <v>11</v>
      </c>
      <c r="W7" s="1">
        <f t="shared" si="2"/>
        <v>1</v>
      </c>
      <c r="X7" s="1">
        <f t="shared" si="3"/>
        <v>10</v>
      </c>
      <c r="Y7" s="2">
        <f t="shared" si="4"/>
        <v>0.90909090909090906</v>
      </c>
    </row>
    <row r="8" spans="1:25" x14ac:dyDescent="0.2">
      <c r="A8" s="12" t="s">
        <v>84</v>
      </c>
      <c r="B8" s="7">
        <v>1</v>
      </c>
      <c r="C8" s="7"/>
      <c r="D8" s="7">
        <v>0</v>
      </c>
      <c r="E8" s="7"/>
      <c r="F8" s="7"/>
      <c r="G8" s="16"/>
      <c r="H8" s="7"/>
      <c r="I8" s="7"/>
      <c r="J8" s="16"/>
      <c r="K8" s="7"/>
      <c r="L8" s="7"/>
      <c r="M8" s="7"/>
      <c r="N8" s="7"/>
      <c r="O8" s="7">
        <v>1</v>
      </c>
      <c r="P8" s="1">
        <f t="shared" si="0"/>
        <v>1</v>
      </c>
      <c r="Q8" s="7"/>
      <c r="R8" s="7"/>
      <c r="S8" s="7"/>
      <c r="T8" s="7"/>
      <c r="U8" s="7"/>
      <c r="V8" s="1">
        <f t="shared" si="1"/>
        <v>1</v>
      </c>
      <c r="W8" s="1">
        <f t="shared" si="2"/>
        <v>0</v>
      </c>
      <c r="X8" s="1">
        <f t="shared" si="3"/>
        <v>1</v>
      </c>
      <c r="Y8" s="2">
        <f t="shared" si="4"/>
        <v>1</v>
      </c>
    </row>
    <row r="9" spans="1:25" x14ac:dyDescent="0.2">
      <c r="A9" s="12"/>
      <c r="B9" s="7">
        <v>1</v>
      </c>
      <c r="C9" s="7"/>
      <c r="D9" s="7">
        <v>0</v>
      </c>
      <c r="E9" s="7"/>
      <c r="F9" s="7"/>
      <c r="G9" s="16"/>
      <c r="H9" s="7"/>
      <c r="I9" s="7"/>
      <c r="J9" s="16"/>
      <c r="K9" s="7"/>
      <c r="L9" s="7"/>
      <c r="M9" s="7"/>
      <c r="N9" s="7"/>
      <c r="O9" s="7"/>
      <c r="P9" s="1">
        <f t="shared" si="0"/>
        <v>0</v>
      </c>
      <c r="Q9" s="7"/>
      <c r="R9" s="7"/>
      <c r="S9" s="7"/>
      <c r="T9" s="7"/>
      <c r="U9" s="7"/>
      <c r="V9" s="1">
        <f t="shared" si="1"/>
        <v>0</v>
      </c>
      <c r="W9" s="1">
        <f t="shared" si="2"/>
        <v>0</v>
      </c>
      <c r="X9" s="1">
        <f t="shared" si="3"/>
        <v>0</v>
      </c>
      <c r="Y9" s="2" t="e">
        <f t="shared" si="4"/>
        <v>#DIV/0!</v>
      </c>
    </row>
    <row r="10" spans="1:25" x14ac:dyDescent="0.2">
      <c r="A10" s="12"/>
      <c r="B10" s="7">
        <v>1</v>
      </c>
      <c r="C10" s="7"/>
      <c r="D10" s="7">
        <v>0</v>
      </c>
      <c r="E10" s="7"/>
      <c r="F10" s="7"/>
      <c r="G10" s="16"/>
      <c r="H10" s="7"/>
      <c r="I10" s="7"/>
      <c r="J10" s="16"/>
      <c r="K10" s="7"/>
      <c r="L10" s="7"/>
      <c r="M10" s="7"/>
      <c r="N10" s="7"/>
      <c r="O10" s="7"/>
      <c r="P10" s="1">
        <f t="shared" si="0"/>
        <v>0</v>
      </c>
      <c r="Q10" s="7"/>
      <c r="R10" s="7"/>
      <c r="S10" s="7"/>
      <c r="T10" s="7"/>
      <c r="U10" s="7"/>
      <c r="V10" s="1">
        <f t="shared" si="1"/>
        <v>0</v>
      </c>
      <c r="W10" s="1">
        <f t="shared" si="2"/>
        <v>0</v>
      </c>
      <c r="X10" s="1">
        <f t="shared" si="3"/>
        <v>0</v>
      </c>
      <c r="Y10" s="2" t="e">
        <f t="shared" si="4"/>
        <v>#DIV/0!</v>
      </c>
    </row>
    <row r="11" spans="1:25" x14ac:dyDescent="0.2">
      <c r="A11" s="12"/>
      <c r="B11" s="7">
        <v>1</v>
      </c>
      <c r="C11" s="7"/>
      <c r="D11" s="7">
        <v>0</v>
      </c>
      <c r="E11" s="7"/>
      <c r="F11" s="7"/>
      <c r="G11" s="16"/>
      <c r="H11" s="7"/>
      <c r="I11" s="7"/>
      <c r="J11" s="16"/>
      <c r="K11" s="7"/>
      <c r="L11" s="7"/>
      <c r="M11" s="7"/>
      <c r="N11" s="7"/>
      <c r="O11" s="7"/>
      <c r="P11" s="1">
        <f t="shared" si="0"/>
        <v>0</v>
      </c>
      <c r="Q11" s="7"/>
      <c r="R11" s="7"/>
      <c r="S11" s="7"/>
      <c r="T11" s="7"/>
      <c r="U11" s="7"/>
      <c r="V11" s="1">
        <f t="shared" si="1"/>
        <v>0</v>
      </c>
      <c r="W11" s="1">
        <f t="shared" si="2"/>
        <v>0</v>
      </c>
      <c r="X11" s="1">
        <f t="shared" si="3"/>
        <v>0</v>
      </c>
      <c r="Y11" s="2" t="e">
        <f t="shared" si="4"/>
        <v>#DIV/0!</v>
      </c>
    </row>
    <row r="12" spans="1:25" x14ac:dyDescent="0.2">
      <c r="A12" s="12"/>
      <c r="B12" s="7">
        <v>1</v>
      </c>
      <c r="C12" s="7"/>
      <c r="D12" s="7">
        <v>0</v>
      </c>
      <c r="E12" s="7"/>
      <c r="F12" s="7"/>
      <c r="G12" s="16"/>
      <c r="H12" s="7"/>
      <c r="I12" s="7"/>
      <c r="J12" s="16"/>
      <c r="K12" s="7"/>
      <c r="L12" s="7"/>
      <c r="M12" s="7"/>
      <c r="N12" s="7"/>
      <c r="O12" s="7"/>
      <c r="P12" s="1">
        <f t="shared" si="0"/>
        <v>0</v>
      </c>
      <c r="Q12" s="7"/>
      <c r="R12" s="7"/>
      <c r="S12" s="7"/>
      <c r="T12" s="7"/>
      <c r="U12" s="7"/>
      <c r="V12" s="1">
        <f t="shared" si="1"/>
        <v>0</v>
      </c>
      <c r="W12" s="1">
        <f t="shared" si="2"/>
        <v>0</v>
      </c>
      <c r="X12" s="1">
        <f t="shared" si="3"/>
        <v>0</v>
      </c>
      <c r="Y12" s="2" t="e">
        <f t="shared" si="4"/>
        <v>#DIV/0!</v>
      </c>
    </row>
    <row r="13" spans="1:25" x14ac:dyDescent="0.2">
      <c r="A13" s="12"/>
      <c r="B13" s="7"/>
      <c r="C13" s="7"/>
      <c r="D13" s="7"/>
      <c r="E13" s="7"/>
      <c r="F13" s="7"/>
      <c r="G13" s="16"/>
      <c r="H13" s="7"/>
      <c r="I13" s="7"/>
      <c r="J13" s="16"/>
      <c r="K13" s="7"/>
      <c r="L13" s="7"/>
      <c r="M13" s="7"/>
      <c r="N13" s="7"/>
      <c r="O13" s="7"/>
      <c r="P13" s="1">
        <f t="shared" si="0"/>
        <v>0</v>
      </c>
      <c r="Q13" s="7"/>
      <c r="R13" s="7"/>
      <c r="S13" s="7"/>
      <c r="T13" s="7"/>
      <c r="U13" s="7"/>
      <c r="V13" s="1">
        <f t="shared" si="1"/>
        <v>0</v>
      </c>
      <c r="W13" s="1">
        <f t="shared" si="2"/>
        <v>0</v>
      </c>
      <c r="X13" s="1">
        <f t="shared" si="3"/>
        <v>0</v>
      </c>
      <c r="Y13" s="2" t="e">
        <f t="shared" si="4"/>
        <v>#DIV/0!</v>
      </c>
    </row>
    <row r="14" spans="1:25" x14ac:dyDescent="0.2">
      <c r="A14" s="12"/>
      <c r="B14" s="7"/>
      <c r="C14" s="7"/>
      <c r="D14" s="7"/>
      <c r="E14" s="7"/>
      <c r="F14" s="7"/>
      <c r="G14" s="16"/>
      <c r="H14" s="7"/>
      <c r="I14" s="7"/>
      <c r="J14" s="16"/>
      <c r="K14" s="7"/>
      <c r="L14" s="7"/>
      <c r="M14" s="7"/>
      <c r="N14" s="7"/>
      <c r="O14" s="7"/>
      <c r="P14" s="1">
        <f t="shared" si="0"/>
        <v>0</v>
      </c>
      <c r="Q14" s="7"/>
      <c r="R14" s="7"/>
      <c r="S14" s="7"/>
      <c r="T14" s="7"/>
      <c r="U14" s="7"/>
      <c r="V14" s="1">
        <f t="shared" si="1"/>
        <v>0</v>
      </c>
      <c r="W14" s="1">
        <f t="shared" si="2"/>
        <v>0</v>
      </c>
      <c r="X14" s="1">
        <f t="shared" si="3"/>
        <v>0</v>
      </c>
      <c r="Y14" s="2" t="e">
        <f t="shared" si="4"/>
        <v>#DIV/0!</v>
      </c>
    </row>
    <row r="15" spans="1:25" x14ac:dyDescent="0.2">
      <c r="A15" s="12"/>
      <c r="B15" s="7"/>
      <c r="C15" s="7"/>
      <c r="D15" s="7"/>
      <c r="E15" s="7"/>
      <c r="F15" s="7"/>
      <c r="G15" s="16"/>
      <c r="H15" s="7"/>
      <c r="I15" s="7"/>
      <c r="J15" s="16"/>
      <c r="K15" s="7"/>
      <c r="L15" s="7"/>
      <c r="M15" s="7"/>
      <c r="N15" s="7"/>
      <c r="O15" s="7"/>
      <c r="P15" s="1">
        <f t="shared" si="0"/>
        <v>0</v>
      </c>
      <c r="Q15" s="7"/>
      <c r="R15" s="7"/>
      <c r="S15" s="7"/>
      <c r="T15" s="7"/>
      <c r="U15" s="7"/>
      <c r="V15" s="1">
        <f t="shared" si="1"/>
        <v>0</v>
      </c>
      <c r="W15" s="1">
        <f t="shared" si="2"/>
        <v>0</v>
      </c>
      <c r="X15" s="1">
        <f t="shared" si="3"/>
        <v>0</v>
      </c>
      <c r="Y15" s="2" t="e">
        <f t="shared" si="4"/>
        <v>#DIV/0!</v>
      </c>
    </row>
    <row r="16" spans="1:25" x14ac:dyDescent="0.2">
      <c r="A16" s="12"/>
      <c r="B16" s="7"/>
      <c r="C16" s="7"/>
      <c r="D16" s="7"/>
      <c r="E16" s="7"/>
      <c r="F16" s="7"/>
      <c r="G16" s="16"/>
      <c r="H16" s="7"/>
      <c r="I16" s="7"/>
      <c r="J16" s="16"/>
      <c r="K16" s="7"/>
      <c r="L16" s="7"/>
      <c r="M16" s="7"/>
      <c r="N16" s="7"/>
      <c r="O16" s="7"/>
      <c r="P16" s="1">
        <f t="shared" si="0"/>
        <v>0</v>
      </c>
      <c r="Q16" s="7"/>
      <c r="R16" s="7"/>
      <c r="S16" s="7"/>
      <c r="T16" s="7"/>
      <c r="U16" s="7"/>
      <c r="V16" s="1">
        <f t="shared" si="1"/>
        <v>0</v>
      </c>
      <c r="W16" s="1">
        <f t="shared" si="2"/>
        <v>0</v>
      </c>
      <c r="X16" s="1">
        <f t="shared" si="3"/>
        <v>0</v>
      </c>
      <c r="Y16" s="2" t="e">
        <f t="shared" si="4"/>
        <v>#DIV/0!</v>
      </c>
    </row>
    <row r="17" spans="1:25" x14ac:dyDescent="0.2">
      <c r="A17" s="12"/>
      <c r="B17" s="7"/>
      <c r="C17" s="7"/>
      <c r="D17" s="7"/>
      <c r="E17" s="7"/>
      <c r="F17" s="7"/>
      <c r="G17" s="16"/>
      <c r="H17" s="7"/>
      <c r="I17" s="7"/>
      <c r="J17" s="16"/>
      <c r="K17" s="7"/>
      <c r="L17" s="7"/>
      <c r="M17" s="7"/>
      <c r="N17" s="7"/>
      <c r="O17" s="7"/>
      <c r="P17" s="1">
        <f t="shared" si="0"/>
        <v>0</v>
      </c>
      <c r="Q17" s="7"/>
      <c r="R17" s="7"/>
      <c r="S17" s="7"/>
      <c r="T17" s="7"/>
      <c r="U17" s="7"/>
      <c r="V17" s="1">
        <f t="shared" si="1"/>
        <v>0</v>
      </c>
      <c r="W17" s="1">
        <f t="shared" si="2"/>
        <v>0</v>
      </c>
      <c r="X17" s="1">
        <f t="shared" si="3"/>
        <v>0</v>
      </c>
      <c r="Y17" s="2" t="e">
        <f t="shared" si="4"/>
        <v>#DIV/0!</v>
      </c>
    </row>
    <row r="18" spans="1:25" x14ac:dyDescent="0.2">
      <c r="A18" s="23"/>
      <c r="B18" s="24"/>
      <c r="C18" s="24"/>
      <c r="D18" s="24"/>
      <c r="E18" s="24"/>
      <c r="F18" s="24"/>
      <c r="G18" s="25"/>
      <c r="H18" s="24"/>
      <c r="I18" s="24"/>
      <c r="J18" s="25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3"/>
      <c r="W18" s="23"/>
      <c r="X18" s="23"/>
      <c r="Y18" s="23"/>
    </row>
    <row r="19" spans="1:25" x14ac:dyDescent="0.2">
      <c r="A19" s="12" t="s">
        <v>22</v>
      </c>
      <c r="B19" s="1">
        <f>SUM(B5:B18)</f>
        <v>8</v>
      </c>
      <c r="C19" s="15">
        <f>AVERAGE(D5:D18)</f>
        <v>2.5</v>
      </c>
      <c r="D19" s="1">
        <f t="shared" ref="D19:F19" si="5">SUM(D5:D18)</f>
        <v>20</v>
      </c>
      <c r="E19" s="1">
        <f t="shared" si="5"/>
        <v>4</v>
      </c>
      <c r="F19" s="1">
        <f t="shared" si="5"/>
        <v>11</v>
      </c>
      <c r="G19" s="2">
        <f>E19/F19</f>
        <v>0.36363636363636365</v>
      </c>
      <c r="H19" s="1">
        <f>SUM(H5:H18)</f>
        <v>4</v>
      </c>
      <c r="I19" s="1">
        <f>SUM(I5:I18)</f>
        <v>12</v>
      </c>
      <c r="J19" s="2">
        <f>H19/I19</f>
        <v>0.33333333333333331</v>
      </c>
      <c r="K19" s="1">
        <f>SUM(K5:K18)</f>
        <v>0</v>
      </c>
      <c r="L19" s="1">
        <f>SUM(L5:L18)</f>
        <v>1</v>
      </c>
      <c r="M19" s="5">
        <f>K19/L19</f>
        <v>0</v>
      </c>
      <c r="N19" s="1">
        <f t="shared" ref="N19:X19" si="6">SUM(N5:N18)</f>
        <v>4</v>
      </c>
      <c r="O19" s="1">
        <f t="shared" si="6"/>
        <v>6</v>
      </c>
      <c r="P19" s="1">
        <f t="shared" si="6"/>
        <v>10</v>
      </c>
      <c r="Q19" s="1">
        <f t="shared" si="6"/>
        <v>1</v>
      </c>
      <c r="R19" s="1">
        <f t="shared" si="6"/>
        <v>0</v>
      </c>
      <c r="S19" s="1">
        <f t="shared" si="6"/>
        <v>1</v>
      </c>
      <c r="T19" s="1">
        <f t="shared" si="6"/>
        <v>2</v>
      </c>
      <c r="U19" s="1">
        <f t="shared" si="6"/>
        <v>0</v>
      </c>
      <c r="V19" s="1">
        <f t="shared" si="6"/>
        <v>40</v>
      </c>
      <c r="W19" s="1">
        <f t="shared" si="6"/>
        <v>18</v>
      </c>
      <c r="X19" s="1">
        <f t="shared" si="6"/>
        <v>22</v>
      </c>
      <c r="Y19" s="2">
        <f>X19/V19</f>
        <v>0.55000000000000004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E1842F-E04E-EF4A-83BB-DC72E18D1111}">
  <dimension ref="A1:Y35"/>
  <sheetViews>
    <sheetView workbookViewId="0">
      <pane ySplit="1720" topLeftCell="A17" activePane="bottomLeft"/>
      <selection pane="bottomLeft" activeCell="U33" sqref="U33"/>
    </sheetView>
  </sheetViews>
  <sheetFormatPr baseColWidth="10" defaultRowHeight="16" x14ac:dyDescent="0.2"/>
  <cols>
    <col min="1" max="1" width="23.83203125" bestFit="1" customWidth="1"/>
    <col min="2" max="2" width="3.1640625" bestFit="1" customWidth="1"/>
    <col min="3" max="3" width="7.5" bestFit="1" customWidth="1"/>
    <col min="4" max="5" width="6.1640625" bestFit="1" customWidth="1"/>
    <col min="6" max="6" width="5.6640625" bestFit="1" customWidth="1"/>
    <col min="7" max="7" width="7.5" style="14" bestFit="1" customWidth="1"/>
    <col min="8" max="8" width="6.1640625" bestFit="1" customWidth="1"/>
    <col min="9" max="9" width="5.6640625" bestFit="1" customWidth="1"/>
    <col min="10" max="10" width="7.5" style="14" bestFit="1" customWidth="1"/>
    <col min="11" max="11" width="4.83203125" bestFit="1" customWidth="1"/>
    <col min="12" max="12" width="4.33203125" bestFit="1" customWidth="1"/>
    <col min="13" max="13" width="7.5" style="14" bestFit="1" customWidth="1"/>
    <col min="14" max="14" width="5.6640625" customWidth="1"/>
    <col min="15" max="15" width="4" bestFit="1" customWidth="1"/>
    <col min="16" max="16" width="4.33203125" bestFit="1" customWidth="1"/>
    <col min="17" max="17" width="3.83203125" bestFit="1" customWidth="1"/>
    <col min="18" max="18" width="3.6640625" bestFit="1" customWidth="1"/>
    <col min="19" max="19" width="3.33203125" bestFit="1" customWidth="1"/>
    <col min="20" max="20" width="3.5" bestFit="1" customWidth="1"/>
    <col min="21" max="21" width="4.83203125" bestFit="1" customWidth="1"/>
    <col min="22" max="22" width="4.5" bestFit="1" customWidth="1"/>
    <col min="23" max="23" width="6.1640625" bestFit="1" customWidth="1"/>
    <col min="24" max="24" width="5.33203125" bestFit="1" customWidth="1"/>
    <col min="25" max="25" width="8.6640625" customWidth="1"/>
  </cols>
  <sheetData>
    <row r="1" spans="1:25" x14ac:dyDescent="0.2">
      <c r="A1" t="s">
        <v>44</v>
      </c>
    </row>
    <row r="3" spans="1:25" x14ac:dyDescent="0.2">
      <c r="N3" t="s">
        <v>23</v>
      </c>
      <c r="V3" s="1" t="s">
        <v>34</v>
      </c>
      <c r="W3" s="1" t="s">
        <v>35</v>
      </c>
      <c r="X3" s="1"/>
      <c r="Y3" s="1" t="s">
        <v>37</v>
      </c>
    </row>
    <row r="4" spans="1:25" x14ac:dyDescent="0.2">
      <c r="A4" s="1" t="s">
        <v>24</v>
      </c>
      <c r="B4" s="1" t="s">
        <v>4</v>
      </c>
      <c r="C4" s="1" t="s">
        <v>5</v>
      </c>
      <c r="D4" s="1" t="s">
        <v>6</v>
      </c>
      <c r="E4" s="1" t="s">
        <v>25</v>
      </c>
      <c r="F4" s="1" t="s">
        <v>26</v>
      </c>
      <c r="G4" s="2" t="s">
        <v>9</v>
      </c>
      <c r="H4" s="1" t="s">
        <v>27</v>
      </c>
      <c r="I4" s="1" t="s">
        <v>28</v>
      </c>
      <c r="J4" s="2" t="s">
        <v>10</v>
      </c>
      <c r="K4" s="1" t="s">
        <v>11</v>
      </c>
      <c r="L4" s="1" t="s">
        <v>12</v>
      </c>
      <c r="M4" s="2" t="s">
        <v>13</v>
      </c>
      <c r="N4" s="1" t="s">
        <v>14</v>
      </c>
      <c r="O4" s="1" t="s">
        <v>15</v>
      </c>
      <c r="P4" s="1" t="s">
        <v>16</v>
      </c>
      <c r="Q4" s="1" t="s">
        <v>17</v>
      </c>
      <c r="R4" s="1" t="s">
        <v>18</v>
      </c>
      <c r="S4" s="1" t="s">
        <v>19</v>
      </c>
      <c r="T4" s="1" t="s">
        <v>20</v>
      </c>
      <c r="U4" s="1" t="s">
        <v>21</v>
      </c>
      <c r="V4" s="1" t="s">
        <v>33</v>
      </c>
      <c r="W4" s="1" t="s">
        <v>33</v>
      </c>
      <c r="X4" s="1" t="s">
        <v>36</v>
      </c>
      <c r="Y4" s="1" t="s">
        <v>38</v>
      </c>
    </row>
    <row r="5" spans="1:25" x14ac:dyDescent="0.2">
      <c r="A5" s="11" t="s">
        <v>57</v>
      </c>
      <c r="B5" s="1">
        <v>1</v>
      </c>
      <c r="C5" s="1"/>
      <c r="D5" s="1">
        <v>11</v>
      </c>
      <c r="E5" s="1">
        <v>2</v>
      </c>
      <c r="F5" s="1">
        <v>6</v>
      </c>
      <c r="G5" s="2">
        <f t="shared" ref="G5" si="0">E5/F5</f>
        <v>0.33333333333333331</v>
      </c>
      <c r="H5" s="1">
        <v>1</v>
      </c>
      <c r="I5" s="1">
        <v>3</v>
      </c>
      <c r="J5" s="2">
        <f t="shared" ref="J5" si="1">H5/I5</f>
        <v>0.33333333333333331</v>
      </c>
      <c r="K5" s="1">
        <v>2</v>
      </c>
      <c r="L5" s="1">
        <v>2</v>
      </c>
      <c r="M5" s="2"/>
      <c r="N5" s="1">
        <v>2</v>
      </c>
      <c r="O5" s="1">
        <v>7</v>
      </c>
      <c r="P5" s="1">
        <f t="shared" ref="P5:P33" si="2">N5+O5</f>
        <v>9</v>
      </c>
      <c r="Q5" s="1">
        <v>1</v>
      </c>
      <c r="R5" s="1"/>
      <c r="S5" s="1">
        <v>2</v>
      </c>
      <c r="T5" s="1">
        <v>2</v>
      </c>
      <c r="U5" s="1"/>
      <c r="V5" s="1">
        <f t="shared" ref="V5" si="3">D5+E5+H5+K5+P5+Q5+R5+S5+U5</f>
        <v>28</v>
      </c>
      <c r="W5" s="1">
        <f t="shared" ref="W5" si="4">F5-E5+I5-H5+L5-K5+T5</f>
        <v>8</v>
      </c>
      <c r="X5" s="1">
        <f t="shared" ref="X5" si="5">V5-W5</f>
        <v>20</v>
      </c>
      <c r="Y5" s="2">
        <f t="shared" ref="Y5:Y10" si="6">X5/V5</f>
        <v>0.7142857142857143</v>
      </c>
    </row>
    <row r="6" spans="1:25" x14ac:dyDescent="0.2">
      <c r="A6" s="11" t="s">
        <v>63</v>
      </c>
      <c r="B6" s="1">
        <v>1</v>
      </c>
      <c r="C6" s="1"/>
      <c r="D6" s="1">
        <v>14</v>
      </c>
      <c r="E6" s="1">
        <v>2</v>
      </c>
      <c r="F6" s="1">
        <v>2</v>
      </c>
      <c r="G6" s="2"/>
      <c r="H6" s="1">
        <v>3</v>
      </c>
      <c r="I6" s="1">
        <v>9</v>
      </c>
      <c r="J6" s="2"/>
      <c r="K6" s="1">
        <v>1</v>
      </c>
      <c r="L6" s="1">
        <v>2</v>
      </c>
      <c r="M6" s="2"/>
      <c r="N6" s="1">
        <v>2</v>
      </c>
      <c r="O6" s="1">
        <v>7</v>
      </c>
      <c r="P6" s="1">
        <f t="shared" si="2"/>
        <v>9</v>
      </c>
      <c r="Q6" s="1">
        <v>2</v>
      </c>
      <c r="R6" s="1"/>
      <c r="S6" s="1"/>
      <c r="T6" s="1">
        <v>3</v>
      </c>
      <c r="U6" s="1"/>
      <c r="V6" s="1">
        <f t="shared" ref="V6:V34" si="7">D6+E6+H6+K6+P6+Q6+R6+S6+U6</f>
        <v>31</v>
      </c>
      <c r="W6" s="1">
        <f t="shared" ref="W6:W34" si="8">F6-E6+I6-H6+L6-K6+T6</f>
        <v>10</v>
      </c>
      <c r="X6" s="1">
        <f t="shared" ref="X6:X34" si="9">V6-W6</f>
        <v>21</v>
      </c>
      <c r="Y6" s="2">
        <f t="shared" si="6"/>
        <v>0.67741935483870963</v>
      </c>
    </row>
    <row r="7" spans="1:25" x14ac:dyDescent="0.2">
      <c r="A7" s="10" t="s">
        <v>65</v>
      </c>
      <c r="B7" s="1">
        <v>1</v>
      </c>
      <c r="C7" s="1"/>
      <c r="D7" s="1">
        <v>13</v>
      </c>
      <c r="E7" s="1">
        <v>2</v>
      </c>
      <c r="F7" s="1">
        <v>3</v>
      </c>
      <c r="G7" s="2"/>
      <c r="H7" s="1">
        <v>3</v>
      </c>
      <c r="I7" s="1">
        <v>5</v>
      </c>
      <c r="J7" s="2"/>
      <c r="K7" s="1"/>
      <c r="L7" s="1"/>
      <c r="M7" s="2"/>
      <c r="N7" s="1">
        <v>0</v>
      </c>
      <c r="O7" s="1">
        <v>3</v>
      </c>
      <c r="P7" s="1">
        <f t="shared" si="2"/>
        <v>3</v>
      </c>
      <c r="Q7" s="1"/>
      <c r="R7" s="1">
        <v>1</v>
      </c>
      <c r="S7" s="1"/>
      <c r="T7" s="1">
        <v>2</v>
      </c>
      <c r="U7" s="1"/>
      <c r="V7" s="1">
        <f t="shared" si="7"/>
        <v>22</v>
      </c>
      <c r="W7" s="1">
        <f t="shared" si="8"/>
        <v>5</v>
      </c>
      <c r="X7" s="1">
        <f t="shared" si="9"/>
        <v>17</v>
      </c>
      <c r="Y7" s="2">
        <f t="shared" si="6"/>
        <v>0.77272727272727271</v>
      </c>
    </row>
    <row r="8" spans="1:25" x14ac:dyDescent="0.2">
      <c r="A8" s="11" t="s">
        <v>68</v>
      </c>
      <c r="B8" s="1">
        <v>1</v>
      </c>
      <c r="C8" s="1"/>
      <c r="D8" s="1">
        <v>10</v>
      </c>
      <c r="E8" s="1">
        <v>2</v>
      </c>
      <c r="F8" s="1">
        <v>4</v>
      </c>
      <c r="G8" s="2"/>
      <c r="H8" s="1">
        <v>1</v>
      </c>
      <c r="I8" s="1">
        <v>6</v>
      </c>
      <c r="J8" s="2"/>
      <c r="K8" s="1">
        <v>3</v>
      </c>
      <c r="L8" s="1">
        <v>4</v>
      </c>
      <c r="M8" s="2"/>
      <c r="N8" s="1"/>
      <c r="O8" s="1">
        <v>6</v>
      </c>
      <c r="P8" s="1">
        <f t="shared" si="2"/>
        <v>6</v>
      </c>
      <c r="Q8" s="1">
        <v>2</v>
      </c>
      <c r="R8" s="1"/>
      <c r="S8" s="1">
        <v>1</v>
      </c>
      <c r="T8" s="1">
        <v>1</v>
      </c>
      <c r="U8" s="1"/>
      <c r="V8" s="1">
        <f t="shared" si="7"/>
        <v>25</v>
      </c>
      <c r="W8" s="1">
        <f t="shared" si="8"/>
        <v>9</v>
      </c>
      <c r="X8" s="1">
        <f t="shared" si="9"/>
        <v>16</v>
      </c>
      <c r="Y8" s="2">
        <f t="shared" si="6"/>
        <v>0.64</v>
      </c>
    </row>
    <row r="9" spans="1:25" x14ac:dyDescent="0.2">
      <c r="A9" s="10" t="s">
        <v>69</v>
      </c>
      <c r="B9" s="1">
        <v>1</v>
      </c>
      <c r="C9" s="1"/>
      <c r="D9" s="1">
        <v>17</v>
      </c>
      <c r="E9" s="1">
        <v>2</v>
      </c>
      <c r="F9" s="1">
        <v>3</v>
      </c>
      <c r="G9" s="2"/>
      <c r="H9" s="1">
        <v>4</v>
      </c>
      <c r="I9" s="1">
        <v>5</v>
      </c>
      <c r="J9" s="2"/>
      <c r="K9" s="1">
        <v>1</v>
      </c>
      <c r="L9" s="1">
        <v>2</v>
      </c>
      <c r="M9" s="2"/>
      <c r="N9" s="1">
        <v>1</v>
      </c>
      <c r="O9" s="1">
        <v>2</v>
      </c>
      <c r="P9" s="1">
        <f t="shared" si="2"/>
        <v>3</v>
      </c>
      <c r="Q9" s="1">
        <v>1</v>
      </c>
      <c r="R9" s="1">
        <v>1</v>
      </c>
      <c r="S9" s="1"/>
      <c r="T9" s="1">
        <v>5</v>
      </c>
      <c r="U9" s="1"/>
      <c r="V9" s="1">
        <f t="shared" si="7"/>
        <v>29</v>
      </c>
      <c r="W9" s="1">
        <f t="shared" si="8"/>
        <v>8</v>
      </c>
      <c r="X9" s="1">
        <f t="shared" si="9"/>
        <v>21</v>
      </c>
      <c r="Y9" s="2">
        <f t="shared" si="6"/>
        <v>0.72413793103448276</v>
      </c>
    </row>
    <row r="10" spans="1:25" x14ac:dyDescent="0.2">
      <c r="A10" t="s">
        <v>70</v>
      </c>
      <c r="B10" s="1">
        <v>1</v>
      </c>
      <c r="C10" s="1"/>
      <c r="D10" s="1">
        <v>7</v>
      </c>
      <c r="E10" s="1">
        <v>2</v>
      </c>
      <c r="F10" s="1">
        <v>3</v>
      </c>
      <c r="G10" s="2"/>
      <c r="H10" s="1">
        <v>1</v>
      </c>
      <c r="I10" s="1">
        <v>6</v>
      </c>
      <c r="J10" s="2"/>
      <c r="K10" s="1"/>
      <c r="L10" s="1"/>
      <c r="M10" s="2"/>
      <c r="N10" s="1">
        <v>1</v>
      </c>
      <c r="O10" s="1">
        <v>8</v>
      </c>
      <c r="P10" s="1">
        <f t="shared" si="2"/>
        <v>9</v>
      </c>
      <c r="Q10" s="1">
        <v>1</v>
      </c>
      <c r="R10" s="1">
        <v>1</v>
      </c>
      <c r="S10" s="1">
        <v>1</v>
      </c>
      <c r="T10" s="1"/>
      <c r="U10" s="1"/>
      <c r="V10" s="1">
        <f t="shared" si="7"/>
        <v>22</v>
      </c>
      <c r="W10" s="1">
        <f t="shared" si="8"/>
        <v>6</v>
      </c>
      <c r="X10" s="1">
        <f t="shared" si="9"/>
        <v>16</v>
      </c>
      <c r="Y10" s="2">
        <f t="shared" si="6"/>
        <v>0.72727272727272729</v>
      </c>
    </row>
    <row r="11" spans="1:25" x14ac:dyDescent="0.2">
      <c r="A11" s="10" t="s">
        <v>71</v>
      </c>
      <c r="B11" s="1">
        <v>1</v>
      </c>
      <c r="C11" s="1"/>
      <c r="D11" s="1">
        <v>12</v>
      </c>
      <c r="E11" s="1">
        <v>3</v>
      </c>
      <c r="F11" s="1">
        <v>5</v>
      </c>
      <c r="G11" s="2"/>
      <c r="H11" s="1">
        <v>1</v>
      </c>
      <c r="I11" s="1">
        <v>5</v>
      </c>
      <c r="J11" s="2"/>
      <c r="K11" s="1">
        <v>3</v>
      </c>
      <c r="L11" s="1">
        <v>5</v>
      </c>
      <c r="M11" s="2"/>
      <c r="N11" s="1">
        <v>3</v>
      </c>
      <c r="O11" s="1">
        <v>7</v>
      </c>
      <c r="P11" s="1">
        <f t="shared" si="2"/>
        <v>10</v>
      </c>
      <c r="Q11" s="1">
        <v>1</v>
      </c>
      <c r="R11" s="1">
        <v>1</v>
      </c>
      <c r="S11" s="1"/>
      <c r="T11" s="1">
        <v>3</v>
      </c>
      <c r="U11" s="1"/>
      <c r="V11" s="1">
        <f t="shared" si="7"/>
        <v>31</v>
      </c>
      <c r="W11" s="1">
        <f t="shared" si="8"/>
        <v>11</v>
      </c>
      <c r="X11" s="1">
        <f t="shared" si="9"/>
        <v>20</v>
      </c>
      <c r="Y11" s="2">
        <f t="shared" ref="Y11" si="10">X11/V11</f>
        <v>0.64516129032258063</v>
      </c>
    </row>
    <row r="12" spans="1:25" x14ac:dyDescent="0.2">
      <c r="A12" t="s">
        <v>72</v>
      </c>
      <c r="B12" s="1">
        <v>1</v>
      </c>
      <c r="C12" s="1"/>
      <c r="D12" s="1">
        <v>12</v>
      </c>
      <c r="E12" s="1"/>
      <c r="F12" s="1"/>
      <c r="G12" s="2"/>
      <c r="H12" s="1">
        <v>4</v>
      </c>
      <c r="I12" s="1">
        <v>8</v>
      </c>
      <c r="J12" s="2"/>
      <c r="K12" s="1"/>
      <c r="L12" s="1"/>
      <c r="M12" s="2"/>
      <c r="N12" s="1">
        <v>1</v>
      </c>
      <c r="O12" s="1">
        <v>2</v>
      </c>
      <c r="P12" s="1">
        <f t="shared" si="2"/>
        <v>3</v>
      </c>
      <c r="Q12" s="1">
        <v>1</v>
      </c>
      <c r="R12" s="1"/>
      <c r="S12" s="1">
        <v>1</v>
      </c>
      <c r="T12" s="1">
        <v>1</v>
      </c>
      <c r="U12" s="1"/>
      <c r="V12" s="1">
        <f t="shared" si="7"/>
        <v>21</v>
      </c>
      <c r="W12" s="1">
        <f t="shared" si="8"/>
        <v>5</v>
      </c>
      <c r="X12" s="1">
        <f t="shared" si="9"/>
        <v>16</v>
      </c>
      <c r="Y12" s="2">
        <f t="shared" ref="Y12" si="11">X12/V12</f>
        <v>0.76190476190476186</v>
      </c>
    </row>
    <row r="13" spans="1:25" x14ac:dyDescent="0.2">
      <c r="A13" t="s">
        <v>73</v>
      </c>
      <c r="B13" s="1">
        <v>1</v>
      </c>
      <c r="C13" s="1"/>
      <c r="D13" s="1">
        <v>4</v>
      </c>
      <c r="E13" s="1">
        <v>2</v>
      </c>
      <c r="F13" s="1">
        <v>5</v>
      </c>
      <c r="G13" s="2"/>
      <c r="H13" s="1">
        <v>0</v>
      </c>
      <c r="I13" s="1">
        <v>4</v>
      </c>
      <c r="J13" s="2"/>
      <c r="K13" s="1"/>
      <c r="L13" s="1"/>
      <c r="M13" s="2"/>
      <c r="N13" s="1"/>
      <c r="O13" s="1">
        <v>4</v>
      </c>
      <c r="P13" s="1">
        <f t="shared" si="2"/>
        <v>4</v>
      </c>
      <c r="Q13" s="1">
        <v>1</v>
      </c>
      <c r="R13" s="1"/>
      <c r="S13" s="1">
        <v>1</v>
      </c>
      <c r="T13" s="1">
        <v>3</v>
      </c>
      <c r="U13" s="1"/>
      <c r="V13" s="1">
        <f t="shared" si="7"/>
        <v>12</v>
      </c>
      <c r="W13" s="1">
        <f t="shared" si="8"/>
        <v>10</v>
      </c>
      <c r="X13" s="1">
        <f t="shared" si="9"/>
        <v>2</v>
      </c>
      <c r="Y13" s="2">
        <f t="shared" ref="Y13" si="12">X13/V13</f>
        <v>0.16666666666666666</v>
      </c>
    </row>
    <row r="14" spans="1:25" x14ac:dyDescent="0.2">
      <c r="A14" t="s">
        <v>74</v>
      </c>
      <c r="B14" s="1">
        <v>1</v>
      </c>
      <c r="C14" s="1"/>
      <c r="D14" s="1">
        <v>10</v>
      </c>
      <c r="E14" s="1">
        <v>2</v>
      </c>
      <c r="F14" s="1">
        <v>4</v>
      </c>
      <c r="G14" s="2"/>
      <c r="H14" s="1">
        <v>2</v>
      </c>
      <c r="I14" s="1">
        <v>6</v>
      </c>
      <c r="J14" s="2"/>
      <c r="K14" s="1"/>
      <c r="L14" s="1"/>
      <c r="M14" s="2"/>
      <c r="N14" s="1">
        <v>4</v>
      </c>
      <c r="O14" s="1">
        <v>7</v>
      </c>
      <c r="P14" s="1">
        <f t="shared" si="2"/>
        <v>11</v>
      </c>
      <c r="Q14" s="1">
        <v>4</v>
      </c>
      <c r="R14" s="1"/>
      <c r="S14" s="1"/>
      <c r="T14" s="1"/>
      <c r="U14" s="1"/>
      <c r="V14" s="1">
        <f t="shared" si="7"/>
        <v>29</v>
      </c>
      <c r="W14" s="1">
        <f t="shared" si="8"/>
        <v>6</v>
      </c>
      <c r="X14" s="1">
        <f t="shared" si="9"/>
        <v>23</v>
      </c>
      <c r="Y14" s="2">
        <f t="shared" ref="Y14" si="13">X14/V14</f>
        <v>0.7931034482758621</v>
      </c>
    </row>
    <row r="15" spans="1:25" x14ac:dyDescent="0.2">
      <c r="A15" s="10" t="s">
        <v>76</v>
      </c>
      <c r="B15" s="1">
        <v>1</v>
      </c>
      <c r="C15" s="1"/>
      <c r="D15" s="1">
        <v>18</v>
      </c>
      <c r="E15" s="1">
        <v>3</v>
      </c>
      <c r="F15" s="1">
        <v>3</v>
      </c>
      <c r="G15" s="2"/>
      <c r="H15" s="1">
        <v>1</v>
      </c>
      <c r="I15" s="1">
        <v>3</v>
      </c>
      <c r="J15" s="2"/>
      <c r="K15" s="1">
        <v>9</v>
      </c>
      <c r="L15" s="1">
        <v>10</v>
      </c>
      <c r="M15" s="2"/>
      <c r="N15" s="1">
        <v>2</v>
      </c>
      <c r="O15" s="1">
        <v>10</v>
      </c>
      <c r="P15" s="1">
        <f t="shared" si="2"/>
        <v>12</v>
      </c>
      <c r="Q15" s="1">
        <v>5</v>
      </c>
      <c r="R15" s="1"/>
      <c r="S15" s="1">
        <v>2</v>
      </c>
      <c r="T15" s="1">
        <v>5</v>
      </c>
      <c r="U15" s="1"/>
      <c r="V15" s="1">
        <f t="shared" si="7"/>
        <v>50</v>
      </c>
      <c r="W15" s="1">
        <f t="shared" si="8"/>
        <v>8</v>
      </c>
      <c r="X15" s="1">
        <f t="shared" si="9"/>
        <v>42</v>
      </c>
      <c r="Y15" s="2">
        <f t="shared" ref="Y15" si="14">X15/V15</f>
        <v>0.84</v>
      </c>
    </row>
    <row r="16" spans="1:25" x14ac:dyDescent="0.2">
      <c r="A16" s="10" t="s">
        <v>90</v>
      </c>
      <c r="B16" s="1">
        <v>1</v>
      </c>
      <c r="C16" s="1"/>
      <c r="D16" s="1">
        <v>7</v>
      </c>
      <c r="E16" s="1">
        <v>1</v>
      </c>
      <c r="F16" s="1">
        <v>3</v>
      </c>
      <c r="G16" s="2"/>
      <c r="H16" s="1">
        <v>1</v>
      </c>
      <c r="I16" s="1">
        <v>2</v>
      </c>
      <c r="J16" s="2"/>
      <c r="K16" s="1">
        <v>2</v>
      </c>
      <c r="L16" s="1">
        <v>2</v>
      </c>
      <c r="M16" s="2"/>
      <c r="N16" s="1">
        <v>4</v>
      </c>
      <c r="O16" s="1">
        <v>5</v>
      </c>
      <c r="P16" s="1">
        <f t="shared" si="2"/>
        <v>9</v>
      </c>
      <c r="Q16" s="1">
        <v>3</v>
      </c>
      <c r="R16" s="1">
        <v>1</v>
      </c>
      <c r="S16" s="1">
        <v>1</v>
      </c>
      <c r="T16" s="1"/>
      <c r="U16" s="1"/>
      <c r="V16" s="1">
        <f t="shared" ref="V16" si="15">D16+E16+H16+K16+P16+Q16+R16+S16+U16</f>
        <v>25</v>
      </c>
      <c r="W16" s="1">
        <f t="shared" ref="W16" si="16">F16-E16+I16-H16+L16-K16+T16</f>
        <v>3</v>
      </c>
      <c r="X16" s="1">
        <f t="shared" ref="X16" si="17">V16-W16</f>
        <v>22</v>
      </c>
      <c r="Y16" s="2">
        <f t="shared" ref="Y16" si="18">X16/V16</f>
        <v>0.88</v>
      </c>
    </row>
    <row r="17" spans="1:25" x14ac:dyDescent="0.2">
      <c r="A17" s="10" t="s">
        <v>77</v>
      </c>
      <c r="B17" s="1">
        <v>1</v>
      </c>
      <c r="C17" s="1"/>
      <c r="D17" s="1">
        <v>22</v>
      </c>
      <c r="E17" s="1">
        <v>4</v>
      </c>
      <c r="F17" s="1">
        <v>5</v>
      </c>
      <c r="G17" s="2"/>
      <c r="H17" s="1">
        <v>4</v>
      </c>
      <c r="I17" s="1">
        <v>8</v>
      </c>
      <c r="J17" s="2"/>
      <c r="K17" s="1">
        <v>2</v>
      </c>
      <c r="L17" s="1">
        <v>3</v>
      </c>
      <c r="M17" s="2"/>
      <c r="N17" s="1">
        <v>2</v>
      </c>
      <c r="O17" s="1"/>
      <c r="P17" s="1">
        <f t="shared" si="2"/>
        <v>2</v>
      </c>
      <c r="Q17" s="1">
        <v>2</v>
      </c>
      <c r="R17" s="1"/>
      <c r="S17" s="1">
        <v>1</v>
      </c>
      <c r="T17" s="1">
        <v>1</v>
      </c>
      <c r="U17" s="1"/>
      <c r="V17" s="1">
        <f t="shared" si="7"/>
        <v>37</v>
      </c>
      <c r="W17" s="1">
        <f t="shared" si="8"/>
        <v>7</v>
      </c>
      <c r="X17" s="1">
        <f t="shared" si="9"/>
        <v>30</v>
      </c>
      <c r="Y17" s="2">
        <f t="shared" ref="Y17" si="19">X17/V17</f>
        <v>0.81081081081081086</v>
      </c>
    </row>
    <row r="18" spans="1:25" x14ac:dyDescent="0.2">
      <c r="A18" s="10" t="s">
        <v>41</v>
      </c>
      <c r="B18" s="1">
        <v>1</v>
      </c>
      <c r="C18" s="1"/>
      <c r="D18" s="1">
        <v>14</v>
      </c>
      <c r="E18" s="1">
        <v>4</v>
      </c>
      <c r="F18" s="1">
        <v>5</v>
      </c>
      <c r="G18" s="2"/>
      <c r="H18" s="1">
        <v>2</v>
      </c>
      <c r="I18" s="1">
        <v>4</v>
      </c>
      <c r="J18" s="2"/>
      <c r="K18" s="1"/>
      <c r="L18" s="1"/>
      <c r="M18" s="2"/>
      <c r="N18" s="1">
        <v>1</v>
      </c>
      <c r="O18" s="1">
        <v>4</v>
      </c>
      <c r="P18" s="1">
        <f t="shared" si="2"/>
        <v>5</v>
      </c>
      <c r="Q18" s="1">
        <v>5</v>
      </c>
      <c r="R18" s="1">
        <v>1</v>
      </c>
      <c r="S18" s="1"/>
      <c r="T18" s="1">
        <v>1</v>
      </c>
      <c r="U18" s="1"/>
      <c r="V18" s="1">
        <f t="shared" si="7"/>
        <v>31</v>
      </c>
      <c r="W18" s="1">
        <f t="shared" si="8"/>
        <v>4</v>
      </c>
      <c r="X18" s="1">
        <f t="shared" si="9"/>
        <v>27</v>
      </c>
      <c r="Y18" s="2">
        <f t="shared" ref="Y18" si="20">X18/V18</f>
        <v>0.87096774193548387</v>
      </c>
    </row>
    <row r="19" spans="1:25" x14ac:dyDescent="0.2">
      <c r="A19" s="10" t="s">
        <v>81</v>
      </c>
      <c r="B19" s="1">
        <v>1</v>
      </c>
      <c r="C19" s="1"/>
      <c r="D19" s="1">
        <v>11</v>
      </c>
      <c r="E19" s="1">
        <v>1</v>
      </c>
      <c r="F19" s="1">
        <v>3</v>
      </c>
      <c r="G19" s="2"/>
      <c r="H19" s="1">
        <v>2</v>
      </c>
      <c r="I19" s="1">
        <v>6</v>
      </c>
      <c r="J19" s="2"/>
      <c r="K19" s="1">
        <v>3</v>
      </c>
      <c r="L19" s="1">
        <v>4</v>
      </c>
      <c r="M19" s="2"/>
      <c r="N19" s="1">
        <v>2</v>
      </c>
      <c r="O19" s="1">
        <v>6</v>
      </c>
      <c r="P19" s="1">
        <f t="shared" si="2"/>
        <v>8</v>
      </c>
      <c r="Q19" s="1">
        <v>5</v>
      </c>
      <c r="R19" s="1"/>
      <c r="S19" s="1"/>
      <c r="T19" s="1">
        <v>2</v>
      </c>
      <c r="U19" s="1"/>
      <c r="V19" s="1">
        <f t="shared" si="7"/>
        <v>30</v>
      </c>
      <c r="W19" s="1">
        <f t="shared" si="8"/>
        <v>9</v>
      </c>
      <c r="X19" s="1">
        <f t="shared" si="9"/>
        <v>21</v>
      </c>
      <c r="Y19" s="2">
        <f t="shared" ref="Y19" si="21">X19/V19</f>
        <v>0.7</v>
      </c>
    </row>
    <row r="20" spans="1:25" x14ac:dyDescent="0.2">
      <c r="A20" s="10" t="s">
        <v>76</v>
      </c>
      <c r="B20" s="1">
        <v>1</v>
      </c>
      <c r="C20" s="1"/>
      <c r="D20" s="1">
        <v>10</v>
      </c>
      <c r="E20" s="1">
        <v>2</v>
      </c>
      <c r="F20" s="1">
        <v>3</v>
      </c>
      <c r="G20" s="2"/>
      <c r="H20" s="1">
        <v>2</v>
      </c>
      <c r="I20" s="1">
        <v>5</v>
      </c>
      <c r="J20" s="2"/>
      <c r="K20" s="1"/>
      <c r="L20" s="1"/>
      <c r="M20" s="2"/>
      <c r="N20" s="1">
        <v>1</v>
      </c>
      <c r="O20" s="1">
        <v>3</v>
      </c>
      <c r="P20" s="1">
        <f t="shared" si="2"/>
        <v>4</v>
      </c>
      <c r="Q20" s="1">
        <v>6</v>
      </c>
      <c r="R20" s="1"/>
      <c r="S20" s="1">
        <v>1</v>
      </c>
      <c r="T20" s="1">
        <v>3</v>
      </c>
      <c r="U20" s="1"/>
      <c r="V20" s="1">
        <f t="shared" si="7"/>
        <v>25</v>
      </c>
      <c r="W20" s="1">
        <f t="shared" si="8"/>
        <v>7</v>
      </c>
      <c r="X20" s="1">
        <f t="shared" si="9"/>
        <v>18</v>
      </c>
      <c r="Y20" s="2">
        <f t="shared" ref="Y20" si="22">X20/V20</f>
        <v>0.72</v>
      </c>
    </row>
    <row r="21" spans="1:25" x14ac:dyDescent="0.2">
      <c r="A21" s="10" t="s">
        <v>82</v>
      </c>
      <c r="B21" s="1">
        <v>1</v>
      </c>
      <c r="C21" s="1"/>
      <c r="D21" s="1">
        <v>21</v>
      </c>
      <c r="E21" s="1">
        <v>6</v>
      </c>
      <c r="F21" s="1">
        <v>8</v>
      </c>
      <c r="G21" s="2"/>
      <c r="H21" s="1">
        <v>3</v>
      </c>
      <c r="I21" s="1">
        <v>6</v>
      </c>
      <c r="J21" s="2"/>
      <c r="K21" s="1"/>
      <c r="L21" s="1"/>
      <c r="M21" s="2"/>
      <c r="N21" s="1">
        <v>4</v>
      </c>
      <c r="O21" s="1">
        <v>3</v>
      </c>
      <c r="P21" s="1">
        <f t="shared" si="2"/>
        <v>7</v>
      </c>
      <c r="Q21" s="1">
        <v>1</v>
      </c>
      <c r="R21" s="1"/>
      <c r="S21" s="1">
        <v>1</v>
      </c>
      <c r="T21" s="1">
        <v>2</v>
      </c>
      <c r="U21" s="1"/>
      <c r="V21" s="1">
        <f t="shared" si="7"/>
        <v>39</v>
      </c>
      <c r="W21" s="1">
        <f t="shared" si="8"/>
        <v>7</v>
      </c>
      <c r="X21" s="1">
        <f t="shared" si="9"/>
        <v>32</v>
      </c>
      <c r="Y21" s="2">
        <f t="shared" ref="Y21" si="23">X21/V21</f>
        <v>0.82051282051282048</v>
      </c>
    </row>
    <row r="22" spans="1:25" x14ac:dyDescent="0.2">
      <c r="A22" s="11" t="s">
        <v>64</v>
      </c>
      <c r="B22" s="1">
        <v>1</v>
      </c>
      <c r="C22" s="1"/>
      <c r="D22" s="1">
        <v>14</v>
      </c>
      <c r="E22" s="1">
        <v>1</v>
      </c>
      <c r="F22" s="1">
        <v>1</v>
      </c>
      <c r="G22" s="2"/>
      <c r="H22" s="1">
        <v>4</v>
      </c>
      <c r="I22" s="1">
        <v>4</v>
      </c>
      <c r="J22" s="2"/>
      <c r="K22" s="1"/>
      <c r="L22" s="1"/>
      <c r="M22" s="2"/>
      <c r="N22" s="1"/>
      <c r="O22" s="1">
        <v>9</v>
      </c>
      <c r="P22" s="1">
        <f t="shared" si="2"/>
        <v>9</v>
      </c>
      <c r="Q22" s="1">
        <v>3</v>
      </c>
      <c r="R22" s="1"/>
      <c r="S22" s="1">
        <v>2</v>
      </c>
      <c r="T22" s="1"/>
      <c r="U22" s="1"/>
      <c r="V22" s="1">
        <f t="shared" si="7"/>
        <v>33</v>
      </c>
      <c r="W22" s="1">
        <f t="shared" si="8"/>
        <v>0</v>
      </c>
      <c r="X22" s="1">
        <f t="shared" si="9"/>
        <v>33</v>
      </c>
      <c r="Y22" s="2">
        <f t="shared" ref="Y22" si="24">X22/V22</f>
        <v>1</v>
      </c>
    </row>
    <row r="23" spans="1:25" x14ac:dyDescent="0.2">
      <c r="A23" s="12" t="s">
        <v>77</v>
      </c>
      <c r="B23" s="1">
        <v>1</v>
      </c>
      <c r="C23" s="1"/>
      <c r="D23" s="1">
        <v>5</v>
      </c>
      <c r="E23" s="1">
        <v>0</v>
      </c>
      <c r="F23" s="1">
        <v>1</v>
      </c>
      <c r="G23" s="2"/>
      <c r="H23" s="1">
        <v>1</v>
      </c>
      <c r="I23" s="1">
        <v>3</v>
      </c>
      <c r="J23" s="2"/>
      <c r="K23" s="1">
        <v>2</v>
      </c>
      <c r="L23" s="1">
        <v>2</v>
      </c>
      <c r="M23" s="2"/>
      <c r="N23" s="1">
        <v>1</v>
      </c>
      <c r="O23" s="1">
        <v>6</v>
      </c>
      <c r="P23" s="1">
        <f t="shared" si="2"/>
        <v>7</v>
      </c>
      <c r="Q23" s="1">
        <v>2</v>
      </c>
      <c r="R23" s="1"/>
      <c r="S23" s="1">
        <v>1</v>
      </c>
      <c r="T23" s="1">
        <v>1</v>
      </c>
      <c r="U23" s="1"/>
      <c r="V23" s="1">
        <f t="shared" si="7"/>
        <v>18</v>
      </c>
      <c r="W23" s="1">
        <f t="shared" si="8"/>
        <v>4</v>
      </c>
      <c r="X23" s="1">
        <f t="shared" si="9"/>
        <v>14</v>
      </c>
      <c r="Y23" s="2">
        <f t="shared" ref="Y23" si="25">X23/V23</f>
        <v>0.77777777777777779</v>
      </c>
    </row>
    <row r="24" spans="1:25" x14ac:dyDescent="0.2">
      <c r="A24" s="10" t="s">
        <v>83</v>
      </c>
      <c r="B24" s="1">
        <v>1</v>
      </c>
      <c r="C24" s="1"/>
      <c r="D24" s="1">
        <v>12</v>
      </c>
      <c r="E24" s="1">
        <v>1</v>
      </c>
      <c r="F24" s="1">
        <v>3</v>
      </c>
      <c r="G24" s="2"/>
      <c r="H24" s="1">
        <v>2</v>
      </c>
      <c r="I24" s="1">
        <v>6</v>
      </c>
      <c r="J24" s="2"/>
      <c r="K24" s="1">
        <v>5</v>
      </c>
      <c r="L24" s="1">
        <v>6</v>
      </c>
      <c r="M24" s="2"/>
      <c r="N24" s="1">
        <v>1</v>
      </c>
      <c r="O24" s="1">
        <v>5</v>
      </c>
      <c r="P24" s="1">
        <f t="shared" si="2"/>
        <v>6</v>
      </c>
      <c r="Q24" s="1">
        <v>4</v>
      </c>
      <c r="R24" s="1"/>
      <c r="S24" s="1"/>
      <c r="T24" s="1">
        <v>2</v>
      </c>
      <c r="U24" s="1"/>
      <c r="V24" s="1">
        <f t="shared" si="7"/>
        <v>30</v>
      </c>
      <c r="W24" s="1">
        <f t="shared" si="8"/>
        <v>9</v>
      </c>
      <c r="X24" s="1">
        <f t="shared" si="9"/>
        <v>21</v>
      </c>
      <c r="Y24" s="2">
        <f t="shared" ref="Y24:Y26" si="26">X24/V24</f>
        <v>0.7</v>
      </c>
    </row>
    <row r="25" spans="1:25" x14ac:dyDescent="0.2">
      <c r="A25" t="s">
        <v>84</v>
      </c>
      <c r="B25" s="1">
        <v>1</v>
      </c>
      <c r="C25" s="1"/>
      <c r="D25" s="1">
        <v>24</v>
      </c>
      <c r="E25" s="1">
        <v>3</v>
      </c>
      <c r="F25" s="1">
        <v>5</v>
      </c>
      <c r="G25" s="2"/>
      <c r="H25" s="1">
        <v>5</v>
      </c>
      <c r="I25" s="1">
        <v>10</v>
      </c>
      <c r="J25" s="2"/>
      <c r="K25" s="1">
        <v>3</v>
      </c>
      <c r="L25" s="1">
        <v>4</v>
      </c>
      <c r="M25" s="2"/>
      <c r="N25" s="1">
        <v>1</v>
      </c>
      <c r="O25" s="1">
        <v>3</v>
      </c>
      <c r="P25" s="1">
        <f t="shared" si="2"/>
        <v>4</v>
      </c>
      <c r="Q25" s="1">
        <v>1</v>
      </c>
      <c r="R25" s="1"/>
      <c r="S25" s="1">
        <v>1</v>
      </c>
      <c r="T25" s="1">
        <v>1</v>
      </c>
      <c r="V25" s="1">
        <f t="shared" si="7"/>
        <v>41</v>
      </c>
      <c r="W25" s="1">
        <f t="shared" si="8"/>
        <v>9</v>
      </c>
      <c r="X25" s="1">
        <f t="shared" si="9"/>
        <v>32</v>
      </c>
      <c r="Y25" s="2">
        <f t="shared" si="26"/>
        <v>0.78048780487804881</v>
      </c>
    </row>
    <row r="26" spans="1:25" x14ac:dyDescent="0.2">
      <c r="A26" t="s">
        <v>84</v>
      </c>
      <c r="B26" s="1">
        <v>1</v>
      </c>
      <c r="C26" s="1"/>
      <c r="D26" s="1">
        <v>11</v>
      </c>
      <c r="E26" s="1">
        <v>2</v>
      </c>
      <c r="F26" s="1">
        <v>4</v>
      </c>
      <c r="G26" s="2"/>
      <c r="H26" s="1">
        <v>2</v>
      </c>
      <c r="I26" s="1">
        <v>6</v>
      </c>
      <c r="J26" s="2"/>
      <c r="K26" s="1">
        <v>1</v>
      </c>
      <c r="L26" s="1">
        <v>1</v>
      </c>
      <c r="M26" s="2"/>
      <c r="N26" s="1">
        <v>1</v>
      </c>
      <c r="O26" s="1">
        <v>10</v>
      </c>
      <c r="P26" s="1">
        <f t="shared" si="2"/>
        <v>11</v>
      </c>
      <c r="Q26" s="1">
        <v>3</v>
      </c>
      <c r="R26" s="1"/>
      <c r="S26" s="1"/>
      <c r="T26" s="1">
        <v>6</v>
      </c>
      <c r="U26" s="1">
        <v>1</v>
      </c>
      <c r="V26" s="1">
        <f t="shared" si="7"/>
        <v>31</v>
      </c>
      <c r="W26" s="1">
        <f t="shared" si="8"/>
        <v>12</v>
      </c>
      <c r="X26" s="1">
        <f t="shared" si="9"/>
        <v>19</v>
      </c>
      <c r="Y26" s="2">
        <f t="shared" si="26"/>
        <v>0.61290322580645162</v>
      </c>
    </row>
    <row r="27" spans="1:25" x14ac:dyDescent="0.2">
      <c r="A27" s="10" t="s">
        <v>85</v>
      </c>
      <c r="B27" s="1">
        <v>1</v>
      </c>
      <c r="C27" s="1"/>
      <c r="D27" s="1">
        <v>21</v>
      </c>
      <c r="E27" s="1">
        <v>4</v>
      </c>
      <c r="F27" s="1">
        <v>6</v>
      </c>
      <c r="G27" s="2"/>
      <c r="H27" s="1">
        <v>3</v>
      </c>
      <c r="I27" s="1">
        <v>10</v>
      </c>
      <c r="J27" s="2"/>
      <c r="K27" s="1">
        <v>4</v>
      </c>
      <c r="L27" s="1">
        <v>4</v>
      </c>
      <c r="M27" s="2"/>
      <c r="N27" s="1">
        <v>5</v>
      </c>
      <c r="O27" s="1">
        <v>11</v>
      </c>
      <c r="P27" s="1">
        <f t="shared" si="2"/>
        <v>16</v>
      </c>
      <c r="Q27" s="1">
        <v>7</v>
      </c>
      <c r="R27" s="1">
        <v>1</v>
      </c>
      <c r="S27" s="1"/>
      <c r="T27" s="1">
        <v>1</v>
      </c>
      <c r="U27" s="1"/>
      <c r="V27" s="1">
        <f t="shared" si="7"/>
        <v>56</v>
      </c>
      <c r="W27" s="1">
        <f t="shared" si="8"/>
        <v>10</v>
      </c>
      <c r="X27" s="1">
        <f t="shared" si="9"/>
        <v>46</v>
      </c>
      <c r="Y27" s="2">
        <f t="shared" ref="Y27" si="27">X27/V27</f>
        <v>0.8214285714285714</v>
      </c>
    </row>
    <row r="28" spans="1:25" x14ac:dyDescent="0.2">
      <c r="A28" s="11" t="s">
        <v>86</v>
      </c>
      <c r="B28" s="1">
        <v>1</v>
      </c>
      <c r="C28" s="1"/>
      <c r="D28" s="1">
        <v>14</v>
      </c>
      <c r="E28" s="1">
        <v>2</v>
      </c>
      <c r="F28" s="1">
        <v>3</v>
      </c>
      <c r="G28" s="2"/>
      <c r="H28" s="1">
        <v>3</v>
      </c>
      <c r="I28" s="1">
        <v>6</v>
      </c>
      <c r="J28" s="2"/>
      <c r="K28" s="1">
        <v>1</v>
      </c>
      <c r="L28" s="1">
        <v>2</v>
      </c>
      <c r="M28" s="2"/>
      <c r="N28" s="1">
        <v>3</v>
      </c>
      <c r="O28" s="1">
        <v>5</v>
      </c>
      <c r="P28" s="1">
        <f t="shared" si="2"/>
        <v>8</v>
      </c>
      <c r="Q28" s="1">
        <v>1</v>
      </c>
      <c r="R28" s="1"/>
      <c r="S28" s="1">
        <v>2</v>
      </c>
      <c r="T28" s="1">
        <v>1</v>
      </c>
      <c r="U28" s="1"/>
      <c r="V28" s="1">
        <f t="shared" si="7"/>
        <v>31</v>
      </c>
      <c r="W28" s="1">
        <f t="shared" si="8"/>
        <v>6</v>
      </c>
      <c r="X28" s="1">
        <f t="shared" si="9"/>
        <v>25</v>
      </c>
      <c r="Y28" s="2">
        <f t="shared" ref="Y28" si="28">X28/V28</f>
        <v>0.80645161290322576</v>
      </c>
    </row>
    <row r="29" spans="1:25" x14ac:dyDescent="0.2">
      <c r="A29" s="1" t="s">
        <v>86</v>
      </c>
      <c r="B29" s="1">
        <v>1</v>
      </c>
      <c r="C29" s="1"/>
      <c r="D29" s="1">
        <v>18</v>
      </c>
      <c r="E29" s="1">
        <v>4</v>
      </c>
      <c r="F29" s="1">
        <v>5</v>
      </c>
      <c r="G29" s="2"/>
      <c r="H29" s="1">
        <v>3</v>
      </c>
      <c r="I29" s="1">
        <v>7</v>
      </c>
      <c r="J29" s="2"/>
      <c r="K29" s="1">
        <v>1</v>
      </c>
      <c r="L29" s="1">
        <v>2</v>
      </c>
      <c r="M29" s="2"/>
      <c r="N29" s="1">
        <v>2</v>
      </c>
      <c r="O29" s="1">
        <v>6</v>
      </c>
      <c r="P29" s="1">
        <f t="shared" si="2"/>
        <v>8</v>
      </c>
      <c r="Q29" s="1">
        <v>4</v>
      </c>
      <c r="R29" s="1">
        <v>1</v>
      </c>
      <c r="S29" s="1">
        <v>1</v>
      </c>
      <c r="T29" s="1">
        <v>8</v>
      </c>
      <c r="U29" s="1"/>
      <c r="V29" s="1">
        <f t="shared" ref="V29:V32" si="29">D29+E29+H29+K29+P29+Q29+R29+S29+U29</f>
        <v>40</v>
      </c>
      <c r="W29" s="1">
        <f t="shared" ref="W29:W32" si="30">F29-E29+I29-H29+L29-K29+T29</f>
        <v>14</v>
      </c>
      <c r="X29" s="1">
        <f t="shared" ref="X29:X32" si="31">V29-W29</f>
        <v>26</v>
      </c>
      <c r="Y29" s="2">
        <f t="shared" ref="Y29:Y32" si="32">X29/V29</f>
        <v>0.65</v>
      </c>
    </row>
    <row r="30" spans="1:25" x14ac:dyDescent="0.2">
      <c r="A30" t="s">
        <v>83</v>
      </c>
      <c r="B30" s="1">
        <v>1</v>
      </c>
      <c r="C30" s="1"/>
      <c r="D30" s="1">
        <v>17</v>
      </c>
      <c r="E30" s="1">
        <v>3</v>
      </c>
      <c r="F30" s="1">
        <v>5</v>
      </c>
      <c r="G30" s="2"/>
      <c r="H30" s="1">
        <v>3</v>
      </c>
      <c r="I30" s="1">
        <v>8</v>
      </c>
      <c r="J30" s="2"/>
      <c r="K30" s="1">
        <v>2</v>
      </c>
      <c r="L30" s="1">
        <v>2</v>
      </c>
      <c r="M30" s="2"/>
      <c r="N30" s="1"/>
      <c r="O30" s="1">
        <v>9</v>
      </c>
      <c r="P30" s="1">
        <f t="shared" si="2"/>
        <v>9</v>
      </c>
      <c r="Q30" s="1">
        <v>7</v>
      </c>
      <c r="R30" s="1"/>
      <c r="S30" s="1">
        <v>1</v>
      </c>
      <c r="T30" s="1">
        <v>1</v>
      </c>
      <c r="U30" s="1"/>
      <c r="V30" s="1">
        <f t="shared" si="29"/>
        <v>42</v>
      </c>
      <c r="W30" s="1">
        <f t="shared" si="30"/>
        <v>8</v>
      </c>
      <c r="X30" s="1">
        <f t="shared" si="31"/>
        <v>34</v>
      </c>
      <c r="Y30" s="2">
        <f t="shared" si="32"/>
        <v>0.80952380952380953</v>
      </c>
    </row>
    <row r="31" spans="1:25" x14ac:dyDescent="0.2">
      <c r="A31" s="11" t="s">
        <v>64</v>
      </c>
      <c r="B31" s="1">
        <v>1</v>
      </c>
      <c r="C31" s="1"/>
      <c r="D31" s="1">
        <v>12</v>
      </c>
      <c r="E31" s="1">
        <v>1</v>
      </c>
      <c r="F31" s="1">
        <v>4</v>
      </c>
      <c r="G31" s="2"/>
      <c r="H31" s="1">
        <v>2</v>
      </c>
      <c r="I31" s="1">
        <v>3</v>
      </c>
      <c r="J31" s="2"/>
      <c r="K31" s="1">
        <v>2</v>
      </c>
      <c r="L31" s="1">
        <v>2</v>
      </c>
      <c r="M31" s="2"/>
      <c r="N31" s="1">
        <v>1</v>
      </c>
      <c r="O31" s="1">
        <v>5</v>
      </c>
      <c r="P31" s="1">
        <f t="shared" si="2"/>
        <v>6</v>
      </c>
      <c r="Q31" s="1">
        <v>3</v>
      </c>
      <c r="R31" s="1"/>
      <c r="S31" s="1"/>
      <c r="T31" s="1">
        <v>1</v>
      </c>
      <c r="U31" s="1"/>
      <c r="V31" s="1">
        <f t="shared" si="29"/>
        <v>26</v>
      </c>
      <c r="W31" s="1">
        <f t="shared" si="30"/>
        <v>5</v>
      </c>
      <c r="X31" s="1">
        <f t="shared" si="31"/>
        <v>21</v>
      </c>
      <c r="Y31" s="2">
        <f t="shared" si="32"/>
        <v>0.80769230769230771</v>
      </c>
    </row>
    <row r="32" spans="1:25" x14ac:dyDescent="0.2">
      <c r="A32" s="11" t="s">
        <v>86</v>
      </c>
      <c r="B32" s="1">
        <v>1</v>
      </c>
      <c r="C32" s="1"/>
      <c r="D32" s="1">
        <v>11</v>
      </c>
      <c r="E32" s="1">
        <v>4</v>
      </c>
      <c r="F32" s="1">
        <v>5</v>
      </c>
      <c r="G32" s="2"/>
      <c r="H32" s="1">
        <v>1</v>
      </c>
      <c r="I32" s="1">
        <v>3</v>
      </c>
      <c r="J32" s="2"/>
      <c r="K32" s="1"/>
      <c r="L32" s="1"/>
      <c r="M32" s="2"/>
      <c r="N32" s="1">
        <v>1</v>
      </c>
      <c r="O32" s="1">
        <v>6</v>
      </c>
      <c r="P32" s="1">
        <f t="shared" si="2"/>
        <v>7</v>
      </c>
      <c r="Q32" s="1">
        <v>4</v>
      </c>
      <c r="R32" s="1"/>
      <c r="S32" s="1">
        <v>1</v>
      </c>
      <c r="T32" s="1"/>
      <c r="U32" s="1"/>
      <c r="V32" s="1">
        <f t="shared" si="29"/>
        <v>28</v>
      </c>
      <c r="W32" s="1">
        <f t="shared" si="30"/>
        <v>3</v>
      </c>
      <c r="X32" s="1">
        <f t="shared" si="31"/>
        <v>25</v>
      </c>
      <c r="Y32" s="2">
        <f t="shared" si="32"/>
        <v>0.8928571428571429</v>
      </c>
    </row>
    <row r="33" spans="1:25" x14ac:dyDescent="0.2">
      <c r="A33" s="10" t="s">
        <v>84</v>
      </c>
      <c r="B33" s="1">
        <v>1</v>
      </c>
      <c r="C33" s="1"/>
      <c r="D33" s="1">
        <v>13</v>
      </c>
      <c r="E33" s="1">
        <v>2</v>
      </c>
      <c r="F33" s="1">
        <v>7</v>
      </c>
      <c r="G33" s="2"/>
      <c r="H33" s="1">
        <v>2</v>
      </c>
      <c r="I33" s="1">
        <v>5</v>
      </c>
      <c r="J33" s="2"/>
      <c r="K33" s="1">
        <v>3</v>
      </c>
      <c r="L33" s="1">
        <v>4</v>
      </c>
      <c r="M33" s="2"/>
      <c r="N33" s="1">
        <v>1</v>
      </c>
      <c r="O33" s="1">
        <v>8</v>
      </c>
      <c r="P33" s="1">
        <f t="shared" si="2"/>
        <v>9</v>
      </c>
      <c r="Q33" s="1">
        <v>4</v>
      </c>
      <c r="R33" s="1"/>
      <c r="S33" s="1"/>
      <c r="T33" s="1">
        <v>3</v>
      </c>
      <c r="U33" s="1"/>
      <c r="V33" s="1">
        <f t="shared" si="7"/>
        <v>33</v>
      </c>
      <c r="W33" s="1">
        <f t="shared" si="8"/>
        <v>12</v>
      </c>
      <c r="X33" s="1">
        <f t="shared" si="9"/>
        <v>21</v>
      </c>
      <c r="Y33" s="2">
        <f t="shared" ref="Y33" si="33">X33/V33</f>
        <v>0.63636363636363635</v>
      </c>
    </row>
    <row r="34" spans="1:25" x14ac:dyDescent="0.2">
      <c r="A34" s="4"/>
      <c r="B34" s="4"/>
      <c r="C34" s="4"/>
      <c r="D34" s="4"/>
      <c r="E34" s="4"/>
      <c r="F34" s="4"/>
      <c r="G34" s="13"/>
      <c r="H34" s="4"/>
      <c r="I34" s="4"/>
      <c r="J34" s="13"/>
      <c r="K34" s="4"/>
      <c r="L34" s="4"/>
      <c r="M34" s="13"/>
      <c r="N34" s="4"/>
      <c r="O34" s="4"/>
      <c r="P34" s="4"/>
      <c r="Q34" s="4"/>
      <c r="R34" s="4"/>
      <c r="S34" s="4"/>
      <c r="T34" s="4"/>
      <c r="U34" s="4"/>
      <c r="V34" s="4">
        <f t="shared" si="7"/>
        <v>0</v>
      </c>
      <c r="W34" s="4">
        <f t="shared" si="8"/>
        <v>0</v>
      </c>
      <c r="X34" s="4">
        <f t="shared" si="9"/>
        <v>0</v>
      </c>
      <c r="Y34" s="6"/>
    </row>
    <row r="35" spans="1:25" x14ac:dyDescent="0.2">
      <c r="A35" s="1" t="s">
        <v>22</v>
      </c>
      <c r="B35" s="1">
        <f>SUM(B5:B34)</f>
        <v>29</v>
      </c>
      <c r="C35" s="8">
        <f>AVERAGE(D5:D34)</f>
        <v>13.275862068965518</v>
      </c>
      <c r="D35" s="1">
        <f>SUM(D5:D34)</f>
        <v>385</v>
      </c>
      <c r="E35" s="1">
        <f t="shared" ref="E35:F35" si="34">SUM(E5:E34)</f>
        <v>67</v>
      </c>
      <c r="F35" s="1">
        <f t="shared" si="34"/>
        <v>114</v>
      </c>
      <c r="G35" s="2">
        <f>E35/F35</f>
        <v>0.58771929824561409</v>
      </c>
      <c r="H35" s="1">
        <f>SUM(H5:H34)</f>
        <v>66</v>
      </c>
      <c r="I35" s="1">
        <f>SUM(I5:I34)</f>
        <v>162</v>
      </c>
      <c r="J35" s="2">
        <f>H35/I35</f>
        <v>0.40740740740740738</v>
      </c>
      <c r="K35" s="1">
        <f t="shared" ref="K35:X35" si="35">SUM(K5:K34)</f>
        <v>50</v>
      </c>
      <c r="L35" s="1">
        <f t="shared" si="35"/>
        <v>63</v>
      </c>
      <c r="M35" s="2">
        <f>K35/L35</f>
        <v>0.79365079365079361</v>
      </c>
      <c r="N35" s="1">
        <f t="shared" si="35"/>
        <v>47</v>
      </c>
      <c r="O35" s="1">
        <f t="shared" si="35"/>
        <v>167</v>
      </c>
      <c r="P35" s="1">
        <f t="shared" si="35"/>
        <v>214</v>
      </c>
      <c r="Q35" s="1">
        <f t="shared" si="35"/>
        <v>84</v>
      </c>
      <c r="R35" s="1">
        <f t="shared" si="35"/>
        <v>8</v>
      </c>
      <c r="S35" s="1">
        <f t="shared" si="35"/>
        <v>21</v>
      </c>
      <c r="T35" s="1">
        <f t="shared" si="35"/>
        <v>59</v>
      </c>
      <c r="U35" s="1">
        <f t="shared" si="35"/>
        <v>1</v>
      </c>
      <c r="V35" s="1">
        <f t="shared" si="35"/>
        <v>896</v>
      </c>
      <c r="W35" s="1">
        <f t="shared" si="35"/>
        <v>215</v>
      </c>
      <c r="X35" s="1">
        <f t="shared" si="35"/>
        <v>681</v>
      </c>
      <c r="Y35" s="2">
        <f>X35/V35</f>
        <v>0.7600446428571429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058255-8968-CD4E-B1AC-C8CC1AA3B7FB}">
  <dimension ref="A1:Y30"/>
  <sheetViews>
    <sheetView workbookViewId="0">
      <pane ySplit="1080" topLeftCell="A12" activePane="bottomLeft"/>
      <selection pane="bottomLeft" activeCell="R28" sqref="R28"/>
    </sheetView>
  </sheetViews>
  <sheetFormatPr baseColWidth="10" defaultRowHeight="16" x14ac:dyDescent="0.2"/>
  <cols>
    <col min="1" max="1" width="23.83203125" style="1" bestFit="1" customWidth="1"/>
    <col min="2" max="2" width="3.6640625" style="1" customWidth="1"/>
    <col min="3" max="3" width="7.5" style="1" bestFit="1" customWidth="1"/>
    <col min="4" max="5" width="6.1640625" style="1" bestFit="1" customWidth="1"/>
    <col min="6" max="6" width="5.6640625" style="1" bestFit="1" customWidth="1"/>
    <col min="7" max="7" width="7.1640625" style="2" bestFit="1" customWidth="1"/>
    <col min="8" max="8" width="6.1640625" style="1" bestFit="1" customWidth="1"/>
    <col min="9" max="9" width="5.6640625" style="1" bestFit="1" customWidth="1"/>
    <col min="10" max="10" width="6.1640625" style="2" bestFit="1" customWidth="1"/>
    <col min="11" max="11" width="4.83203125" style="1" bestFit="1" customWidth="1"/>
    <col min="12" max="12" width="4.33203125" style="1" bestFit="1" customWidth="1"/>
    <col min="13" max="13" width="7.1640625" style="2" bestFit="1" customWidth="1"/>
    <col min="14" max="14" width="3.83203125" style="1" bestFit="1" customWidth="1"/>
    <col min="15" max="15" width="4" style="1" bestFit="1" customWidth="1"/>
    <col min="16" max="16" width="4.33203125" style="1" bestFit="1" customWidth="1"/>
    <col min="17" max="17" width="3.83203125" style="1" bestFit="1" customWidth="1"/>
    <col min="18" max="18" width="3.6640625" style="1" bestFit="1" customWidth="1"/>
    <col min="19" max="19" width="3.33203125" style="1" bestFit="1" customWidth="1"/>
    <col min="20" max="20" width="3.5" style="1" bestFit="1" customWidth="1"/>
    <col min="21" max="21" width="4.83203125" style="1" bestFit="1" customWidth="1"/>
    <col min="22" max="22" width="4.5" bestFit="1" customWidth="1"/>
    <col min="23" max="23" width="6.1640625" bestFit="1" customWidth="1"/>
    <col min="24" max="24" width="5.33203125" bestFit="1" customWidth="1"/>
  </cols>
  <sheetData>
    <row r="1" spans="1:25" x14ac:dyDescent="0.2">
      <c r="A1" s="1" t="s">
        <v>45</v>
      </c>
      <c r="V1" s="1" t="s">
        <v>34</v>
      </c>
      <c r="W1" s="1" t="s">
        <v>35</v>
      </c>
      <c r="X1" s="1"/>
      <c r="Y1" s="1" t="s">
        <v>37</v>
      </c>
    </row>
    <row r="2" spans="1:25" x14ac:dyDescent="0.2">
      <c r="A2" s="1" t="s">
        <v>24</v>
      </c>
      <c r="B2" s="1" t="s">
        <v>4</v>
      </c>
      <c r="C2" s="1" t="s">
        <v>5</v>
      </c>
      <c r="D2" s="1" t="s">
        <v>6</v>
      </c>
      <c r="E2" s="1" t="s">
        <v>25</v>
      </c>
      <c r="F2" s="1" t="s">
        <v>26</v>
      </c>
      <c r="G2" s="2" t="s">
        <v>9</v>
      </c>
      <c r="H2" s="1" t="s">
        <v>27</v>
      </c>
      <c r="I2" s="1" t="s">
        <v>28</v>
      </c>
      <c r="J2" s="2" t="s">
        <v>10</v>
      </c>
      <c r="K2" s="1" t="s">
        <v>11</v>
      </c>
      <c r="L2" s="1" t="s">
        <v>12</v>
      </c>
      <c r="M2" s="2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 t="s">
        <v>20</v>
      </c>
      <c r="U2" s="1" t="s">
        <v>21</v>
      </c>
      <c r="V2" s="1" t="s">
        <v>33</v>
      </c>
      <c r="W2" s="1" t="s">
        <v>33</v>
      </c>
      <c r="X2" s="1" t="s">
        <v>36</v>
      </c>
      <c r="Y2" s="1" t="s">
        <v>38</v>
      </c>
    </row>
    <row r="3" spans="1:25" x14ac:dyDescent="0.2">
      <c r="A3" s="11" t="s">
        <v>57</v>
      </c>
      <c r="B3" s="1">
        <v>1</v>
      </c>
      <c r="D3" s="1">
        <v>7</v>
      </c>
      <c r="E3" s="1">
        <v>2</v>
      </c>
      <c r="F3" s="1">
        <v>2</v>
      </c>
      <c r="G3" s="2">
        <f t="shared" ref="G3" si="0">E3/F3</f>
        <v>1</v>
      </c>
      <c r="H3" s="1">
        <v>1</v>
      </c>
      <c r="I3" s="1">
        <v>3</v>
      </c>
      <c r="J3" s="2">
        <f t="shared" ref="J3" si="1">H3/I3</f>
        <v>0.33333333333333331</v>
      </c>
      <c r="K3" s="1">
        <v>1</v>
      </c>
      <c r="L3" s="1">
        <v>2</v>
      </c>
      <c r="N3" s="1">
        <v>1</v>
      </c>
      <c r="O3" s="1">
        <v>2</v>
      </c>
      <c r="P3" s="1">
        <f t="shared" ref="P3:P28" si="2">N3+O3</f>
        <v>3</v>
      </c>
      <c r="Q3" s="1">
        <v>1</v>
      </c>
      <c r="S3" s="1">
        <v>3</v>
      </c>
      <c r="T3" s="1">
        <v>4</v>
      </c>
      <c r="V3" s="1">
        <f t="shared" ref="V3" si="3">D3+E3+H3+K3+P3+Q3+R3+S3+U3</f>
        <v>18</v>
      </c>
      <c r="W3" s="1">
        <f t="shared" ref="W3" si="4">F3-E3+I3-H3+L3-K3+T3</f>
        <v>7</v>
      </c>
      <c r="X3" s="1">
        <f t="shared" ref="X3" si="5">V3-W3</f>
        <v>11</v>
      </c>
      <c r="Y3" s="2">
        <f t="shared" ref="Y3:Y8" si="6">X3/V3</f>
        <v>0.61111111111111116</v>
      </c>
    </row>
    <row r="4" spans="1:25" x14ac:dyDescent="0.2">
      <c r="A4" s="17" t="s">
        <v>63</v>
      </c>
      <c r="B4" s="1">
        <v>1</v>
      </c>
      <c r="D4" s="1">
        <v>4</v>
      </c>
      <c r="E4" s="1">
        <v>2</v>
      </c>
      <c r="F4" s="1">
        <v>4</v>
      </c>
      <c r="H4" s="1">
        <v>0</v>
      </c>
      <c r="I4" s="1">
        <v>0</v>
      </c>
      <c r="N4" s="1">
        <v>2</v>
      </c>
      <c r="O4" s="1">
        <v>5</v>
      </c>
      <c r="P4" s="1">
        <f t="shared" si="2"/>
        <v>7</v>
      </c>
      <c r="Q4" s="1">
        <v>1</v>
      </c>
      <c r="T4" s="1">
        <v>1</v>
      </c>
      <c r="V4" s="1">
        <f t="shared" ref="V4:V28" si="7">D4+E4+H4+K4+P4+Q4+R4+S4+U4</f>
        <v>14</v>
      </c>
      <c r="W4" s="1">
        <f t="shared" ref="W4:W28" si="8">F4-E4+I4-H4+L4-K4+T4</f>
        <v>3</v>
      </c>
      <c r="X4" s="1">
        <f t="shared" ref="X4:X28" si="9">V4-W4</f>
        <v>11</v>
      </c>
      <c r="Y4" s="2">
        <f t="shared" si="6"/>
        <v>0.7857142857142857</v>
      </c>
    </row>
    <row r="5" spans="1:25" x14ac:dyDescent="0.2">
      <c r="A5" s="21" t="s">
        <v>65</v>
      </c>
      <c r="B5" s="1">
        <v>1</v>
      </c>
      <c r="D5" s="1">
        <v>2</v>
      </c>
      <c r="E5" s="1">
        <v>1</v>
      </c>
      <c r="F5" s="1">
        <v>2</v>
      </c>
      <c r="H5" s="1">
        <v>0</v>
      </c>
      <c r="I5" s="1">
        <v>1</v>
      </c>
      <c r="N5" s="1">
        <v>3</v>
      </c>
      <c r="O5" s="1">
        <v>2</v>
      </c>
      <c r="P5" s="1">
        <f t="shared" si="2"/>
        <v>5</v>
      </c>
      <c r="Q5" s="1">
        <v>1</v>
      </c>
      <c r="S5" s="1">
        <v>1</v>
      </c>
      <c r="T5" s="1">
        <v>2</v>
      </c>
      <c r="V5" s="1">
        <f t="shared" si="7"/>
        <v>10</v>
      </c>
      <c r="W5" s="1">
        <f t="shared" si="8"/>
        <v>4</v>
      </c>
      <c r="X5" s="1">
        <f t="shared" si="9"/>
        <v>6</v>
      </c>
      <c r="Y5" s="2">
        <f t="shared" si="6"/>
        <v>0.6</v>
      </c>
    </row>
    <row r="6" spans="1:25" x14ac:dyDescent="0.2">
      <c r="A6" s="11" t="s">
        <v>68</v>
      </c>
      <c r="B6" s="1">
        <v>1</v>
      </c>
      <c r="D6" s="1">
        <v>0</v>
      </c>
      <c r="K6" s="1">
        <v>0</v>
      </c>
      <c r="L6" s="1">
        <v>2</v>
      </c>
      <c r="N6" s="1">
        <v>1</v>
      </c>
      <c r="P6" s="1">
        <f t="shared" si="2"/>
        <v>1</v>
      </c>
      <c r="Q6" s="1">
        <v>1</v>
      </c>
      <c r="V6" s="1">
        <f t="shared" si="7"/>
        <v>2</v>
      </c>
      <c r="W6" s="1">
        <f t="shared" si="8"/>
        <v>2</v>
      </c>
      <c r="X6" s="1">
        <f t="shared" si="9"/>
        <v>0</v>
      </c>
      <c r="Y6" s="2">
        <f t="shared" si="6"/>
        <v>0</v>
      </c>
    </row>
    <row r="7" spans="1:25" x14ac:dyDescent="0.2">
      <c r="A7" s="21" t="s">
        <v>69</v>
      </c>
      <c r="B7" s="1">
        <v>1</v>
      </c>
      <c r="D7" s="1">
        <v>3</v>
      </c>
      <c r="E7" s="1">
        <v>1</v>
      </c>
      <c r="F7" s="1">
        <v>2</v>
      </c>
      <c r="H7" s="1">
        <v>0</v>
      </c>
      <c r="I7" s="1">
        <v>1</v>
      </c>
      <c r="K7" s="1">
        <v>1</v>
      </c>
      <c r="L7" s="1">
        <v>2</v>
      </c>
      <c r="P7" s="1">
        <f t="shared" si="2"/>
        <v>0</v>
      </c>
      <c r="Q7" s="1">
        <v>1</v>
      </c>
      <c r="R7" s="1">
        <v>2</v>
      </c>
      <c r="V7" s="1">
        <f t="shared" si="7"/>
        <v>8</v>
      </c>
      <c r="W7" s="1">
        <f t="shared" si="8"/>
        <v>3</v>
      </c>
      <c r="X7" s="1">
        <f t="shared" si="9"/>
        <v>5</v>
      </c>
      <c r="Y7" s="2">
        <f t="shared" si="6"/>
        <v>0.625</v>
      </c>
    </row>
    <row r="8" spans="1:25" x14ac:dyDescent="0.2">
      <c r="A8" s="12" t="s">
        <v>70</v>
      </c>
      <c r="B8" s="1">
        <v>1</v>
      </c>
      <c r="D8" s="1">
        <v>1</v>
      </c>
      <c r="K8" s="1">
        <v>1</v>
      </c>
      <c r="L8" s="1">
        <v>2</v>
      </c>
      <c r="N8" s="1">
        <v>1</v>
      </c>
      <c r="O8" s="1">
        <v>1</v>
      </c>
      <c r="P8" s="1">
        <f t="shared" si="2"/>
        <v>2</v>
      </c>
      <c r="T8" s="1">
        <v>1</v>
      </c>
      <c r="V8" s="1">
        <f t="shared" si="7"/>
        <v>4</v>
      </c>
      <c r="W8" s="1">
        <f t="shared" si="8"/>
        <v>2</v>
      </c>
      <c r="X8" s="1">
        <f t="shared" si="9"/>
        <v>2</v>
      </c>
      <c r="Y8" s="2">
        <f t="shared" si="6"/>
        <v>0.5</v>
      </c>
    </row>
    <row r="9" spans="1:25" x14ac:dyDescent="0.2">
      <c r="A9" s="21" t="s">
        <v>71</v>
      </c>
      <c r="B9" s="1">
        <v>1</v>
      </c>
      <c r="D9" s="1">
        <v>0</v>
      </c>
      <c r="E9" s="1">
        <v>0</v>
      </c>
      <c r="F9" s="1">
        <v>4</v>
      </c>
      <c r="N9" s="1">
        <v>2</v>
      </c>
      <c r="O9" s="1">
        <v>4</v>
      </c>
      <c r="P9" s="1">
        <f t="shared" si="2"/>
        <v>6</v>
      </c>
      <c r="S9" s="1">
        <v>3</v>
      </c>
      <c r="T9" s="1">
        <v>1</v>
      </c>
      <c r="V9" s="1">
        <f t="shared" si="7"/>
        <v>9</v>
      </c>
      <c r="W9" s="1">
        <f t="shared" si="8"/>
        <v>5</v>
      </c>
      <c r="X9" s="1">
        <f t="shared" si="9"/>
        <v>4</v>
      </c>
      <c r="Y9" s="2">
        <f t="shared" ref="Y9" si="10">X9/V9</f>
        <v>0.44444444444444442</v>
      </c>
    </row>
    <row r="10" spans="1:25" x14ac:dyDescent="0.2">
      <c r="A10" s="12" t="s">
        <v>72</v>
      </c>
      <c r="B10" s="1">
        <v>1</v>
      </c>
      <c r="D10" s="1">
        <v>4</v>
      </c>
      <c r="E10" s="1">
        <v>2</v>
      </c>
      <c r="F10" s="1">
        <v>3</v>
      </c>
      <c r="H10" s="1">
        <v>0</v>
      </c>
      <c r="I10" s="1">
        <v>1</v>
      </c>
      <c r="N10" s="1">
        <v>2</v>
      </c>
      <c r="P10" s="1">
        <f t="shared" si="2"/>
        <v>2</v>
      </c>
      <c r="Q10" s="1">
        <v>1</v>
      </c>
      <c r="T10" s="1">
        <v>1</v>
      </c>
      <c r="V10" s="1">
        <f t="shared" si="7"/>
        <v>9</v>
      </c>
      <c r="W10" s="1">
        <f t="shared" si="8"/>
        <v>3</v>
      </c>
      <c r="X10" s="1">
        <f t="shared" si="9"/>
        <v>6</v>
      </c>
      <c r="Y10" s="2">
        <f t="shared" ref="Y10" si="11">X10/V10</f>
        <v>0.66666666666666663</v>
      </c>
    </row>
    <row r="11" spans="1:25" x14ac:dyDescent="0.2">
      <c r="A11" s="12" t="s">
        <v>73</v>
      </c>
      <c r="B11" s="1">
        <v>1</v>
      </c>
      <c r="D11" s="1">
        <v>0</v>
      </c>
      <c r="E11" s="1">
        <v>0</v>
      </c>
      <c r="F11" s="1">
        <v>1</v>
      </c>
      <c r="N11" s="1">
        <v>1</v>
      </c>
      <c r="O11" s="1">
        <v>2</v>
      </c>
      <c r="P11" s="1">
        <f t="shared" si="2"/>
        <v>3</v>
      </c>
      <c r="Q11" s="1">
        <v>1</v>
      </c>
      <c r="V11" s="1">
        <f t="shared" ref="V11" si="12">D11+E11+H11+K11+P11+Q11+R11+S11+U11</f>
        <v>4</v>
      </c>
      <c r="W11" s="1">
        <f t="shared" ref="W11" si="13">F11-E11+I11-H11+L11-K11+T11</f>
        <v>1</v>
      </c>
      <c r="X11" s="1">
        <f t="shared" ref="X11" si="14">V11-W11</f>
        <v>3</v>
      </c>
      <c r="Y11" s="2">
        <f t="shared" ref="Y11" si="15">X11/V11</f>
        <v>0.75</v>
      </c>
    </row>
    <row r="12" spans="1:25" x14ac:dyDescent="0.2">
      <c r="A12" t="s">
        <v>74</v>
      </c>
      <c r="B12" s="1">
        <v>1</v>
      </c>
      <c r="D12" s="1">
        <v>0</v>
      </c>
      <c r="H12" s="1">
        <v>0</v>
      </c>
      <c r="I12" s="1">
        <v>1</v>
      </c>
      <c r="P12" s="1">
        <f t="shared" si="2"/>
        <v>0</v>
      </c>
      <c r="S12" s="1">
        <v>1</v>
      </c>
      <c r="T12" s="1">
        <v>1</v>
      </c>
      <c r="V12" s="1">
        <f t="shared" si="7"/>
        <v>1</v>
      </c>
      <c r="W12" s="1">
        <f t="shared" si="8"/>
        <v>2</v>
      </c>
      <c r="X12" s="1">
        <f t="shared" si="9"/>
        <v>-1</v>
      </c>
      <c r="Y12" s="2">
        <f t="shared" ref="Y12" si="16">X12/V12</f>
        <v>-1</v>
      </c>
    </row>
    <row r="13" spans="1:25" x14ac:dyDescent="0.2">
      <c r="A13" s="10" t="s">
        <v>77</v>
      </c>
      <c r="B13" s="1">
        <v>1</v>
      </c>
      <c r="D13" s="1">
        <v>2</v>
      </c>
      <c r="E13" s="1">
        <v>0</v>
      </c>
      <c r="F13" s="1">
        <v>0</v>
      </c>
      <c r="H13" s="1">
        <v>0</v>
      </c>
      <c r="I13" s="1">
        <v>1</v>
      </c>
      <c r="K13" s="1">
        <v>2</v>
      </c>
      <c r="L13" s="1">
        <v>2</v>
      </c>
      <c r="N13" s="1">
        <v>1</v>
      </c>
      <c r="O13" s="1">
        <v>3</v>
      </c>
      <c r="P13" s="1">
        <f t="shared" si="2"/>
        <v>4</v>
      </c>
      <c r="S13" s="1">
        <v>2</v>
      </c>
      <c r="V13" s="1">
        <f t="shared" si="7"/>
        <v>10</v>
      </c>
      <c r="W13" s="1">
        <f t="shared" si="8"/>
        <v>1</v>
      </c>
      <c r="X13" s="1">
        <f t="shared" si="9"/>
        <v>9</v>
      </c>
      <c r="Y13" s="2">
        <f t="shared" ref="Y13" si="17">X13/V13</f>
        <v>0.9</v>
      </c>
    </row>
    <row r="14" spans="1:25" x14ac:dyDescent="0.2">
      <c r="A14" s="10" t="s">
        <v>90</v>
      </c>
      <c r="B14" s="1">
        <v>1</v>
      </c>
      <c r="D14" s="1">
        <v>2</v>
      </c>
      <c r="E14" s="1">
        <v>1</v>
      </c>
      <c r="F14" s="1">
        <v>1</v>
      </c>
      <c r="H14" s="1">
        <v>0</v>
      </c>
      <c r="I14" s="1">
        <v>1</v>
      </c>
      <c r="N14" s="1">
        <v>4</v>
      </c>
      <c r="O14" s="1">
        <v>1</v>
      </c>
      <c r="P14" s="1">
        <f t="shared" si="2"/>
        <v>5</v>
      </c>
      <c r="S14" s="1">
        <v>2</v>
      </c>
      <c r="T14" s="1">
        <v>1</v>
      </c>
      <c r="V14" s="1">
        <f t="shared" ref="V14" si="18">D14+E14+H14+K14+P14+Q14+R14+S14+U14</f>
        <v>10</v>
      </c>
      <c r="W14" s="1">
        <f t="shared" ref="W14" si="19">F14-E14+I14-H14+L14-K14+T14</f>
        <v>2</v>
      </c>
      <c r="X14" s="1">
        <f t="shared" ref="X14" si="20">V14-W14</f>
        <v>8</v>
      </c>
      <c r="Y14" s="2">
        <f t="shared" ref="Y14" si="21">X14/V14</f>
        <v>0.8</v>
      </c>
    </row>
    <row r="15" spans="1:25" x14ac:dyDescent="0.2">
      <c r="A15" s="10" t="s">
        <v>41</v>
      </c>
      <c r="B15" s="1">
        <v>1</v>
      </c>
      <c r="D15" s="1">
        <v>9</v>
      </c>
      <c r="E15" s="1">
        <v>4</v>
      </c>
      <c r="F15" s="1">
        <v>5</v>
      </c>
      <c r="K15" s="1">
        <v>1</v>
      </c>
      <c r="L15" s="1">
        <v>2</v>
      </c>
      <c r="N15" s="1">
        <v>3</v>
      </c>
      <c r="O15" s="1">
        <v>1</v>
      </c>
      <c r="P15" s="1">
        <f t="shared" si="2"/>
        <v>4</v>
      </c>
      <c r="Q15" s="1">
        <v>2</v>
      </c>
      <c r="S15" s="1">
        <v>2</v>
      </c>
      <c r="V15" s="1">
        <f t="shared" si="7"/>
        <v>22</v>
      </c>
      <c r="W15" s="1">
        <f t="shared" si="8"/>
        <v>2</v>
      </c>
      <c r="X15" s="1">
        <f t="shared" si="9"/>
        <v>20</v>
      </c>
      <c r="Y15" s="2">
        <f t="shared" ref="Y15:Y16" si="22">X15/V15</f>
        <v>0.90909090909090906</v>
      </c>
    </row>
    <row r="16" spans="1:25" x14ac:dyDescent="0.2">
      <c r="A16" s="10" t="s">
        <v>81</v>
      </c>
      <c r="B16" s="1">
        <v>1</v>
      </c>
      <c r="D16" s="1">
        <v>3</v>
      </c>
      <c r="E16" s="1">
        <v>1</v>
      </c>
      <c r="F16" s="1">
        <v>3</v>
      </c>
      <c r="K16" s="1">
        <v>1</v>
      </c>
      <c r="L16" s="1">
        <v>2</v>
      </c>
      <c r="N16" s="1">
        <v>1</v>
      </c>
      <c r="O16" s="1">
        <v>1</v>
      </c>
      <c r="P16" s="1">
        <f t="shared" si="2"/>
        <v>2</v>
      </c>
      <c r="Q16" s="1">
        <v>1</v>
      </c>
      <c r="S16" s="1">
        <v>2</v>
      </c>
      <c r="T16" s="1">
        <v>2</v>
      </c>
      <c r="V16" s="1">
        <f t="shared" si="7"/>
        <v>10</v>
      </c>
      <c r="W16" s="1">
        <f t="shared" si="8"/>
        <v>5</v>
      </c>
      <c r="X16" s="1">
        <f t="shared" si="9"/>
        <v>5</v>
      </c>
      <c r="Y16" s="2">
        <f t="shared" si="22"/>
        <v>0.5</v>
      </c>
    </row>
    <row r="17" spans="1:25" x14ac:dyDescent="0.2">
      <c r="A17" s="21" t="s">
        <v>76</v>
      </c>
      <c r="B17" s="1">
        <v>1</v>
      </c>
      <c r="D17" s="1">
        <v>2</v>
      </c>
      <c r="E17" s="1">
        <v>1</v>
      </c>
      <c r="F17" s="1">
        <v>6</v>
      </c>
      <c r="N17" s="1">
        <v>8</v>
      </c>
      <c r="O17" s="1">
        <v>5</v>
      </c>
      <c r="P17" s="1">
        <f t="shared" si="2"/>
        <v>13</v>
      </c>
      <c r="Q17" s="1">
        <v>1</v>
      </c>
      <c r="S17" s="1">
        <v>1</v>
      </c>
      <c r="V17" s="1">
        <f t="shared" si="7"/>
        <v>18</v>
      </c>
      <c r="W17" s="1">
        <f t="shared" si="8"/>
        <v>5</v>
      </c>
      <c r="X17" s="1">
        <f t="shared" si="9"/>
        <v>13</v>
      </c>
      <c r="Y17" s="2">
        <f t="shared" ref="Y17" si="23">X17/V17</f>
        <v>0.72222222222222221</v>
      </c>
    </row>
    <row r="18" spans="1:25" x14ac:dyDescent="0.2">
      <c r="A18" s="21" t="s">
        <v>82</v>
      </c>
      <c r="B18" s="1">
        <v>1</v>
      </c>
      <c r="D18" s="1">
        <v>2</v>
      </c>
      <c r="E18" s="1">
        <v>1</v>
      </c>
      <c r="F18" s="1">
        <v>3</v>
      </c>
      <c r="H18" s="1">
        <v>0</v>
      </c>
      <c r="I18" s="1">
        <v>1</v>
      </c>
      <c r="N18" s="1">
        <v>4</v>
      </c>
      <c r="O18" s="1">
        <v>4</v>
      </c>
      <c r="P18" s="1">
        <f t="shared" si="2"/>
        <v>8</v>
      </c>
      <c r="Q18" s="1">
        <v>1</v>
      </c>
      <c r="S18" s="1">
        <v>1</v>
      </c>
      <c r="T18" s="1">
        <v>1</v>
      </c>
      <c r="V18" s="1">
        <f t="shared" si="7"/>
        <v>13</v>
      </c>
      <c r="W18" s="1">
        <f t="shared" si="8"/>
        <v>4</v>
      </c>
      <c r="X18" s="1">
        <f t="shared" si="9"/>
        <v>9</v>
      </c>
      <c r="Y18" s="2">
        <f t="shared" ref="Y18" si="24">X18/V18</f>
        <v>0.69230769230769229</v>
      </c>
    </row>
    <row r="19" spans="1:25" x14ac:dyDescent="0.2">
      <c r="A19" s="17" t="s">
        <v>64</v>
      </c>
      <c r="B19" s="1">
        <v>1</v>
      </c>
      <c r="D19" s="1">
        <v>4</v>
      </c>
      <c r="E19" s="1">
        <v>2</v>
      </c>
      <c r="F19" s="1">
        <v>3</v>
      </c>
      <c r="O19" s="1">
        <v>6</v>
      </c>
      <c r="P19" s="1">
        <f t="shared" si="2"/>
        <v>6</v>
      </c>
      <c r="Q19" s="1">
        <v>5</v>
      </c>
      <c r="T19" s="1">
        <v>1</v>
      </c>
      <c r="V19" s="1">
        <f t="shared" si="7"/>
        <v>17</v>
      </c>
      <c r="W19" s="1">
        <f t="shared" si="8"/>
        <v>2</v>
      </c>
      <c r="X19" s="1">
        <f t="shared" si="9"/>
        <v>15</v>
      </c>
      <c r="Y19" s="2">
        <f t="shared" ref="Y19" si="25">X19/V19</f>
        <v>0.88235294117647056</v>
      </c>
    </row>
    <row r="20" spans="1:25" x14ac:dyDescent="0.2">
      <c r="A20" s="12" t="s">
        <v>77</v>
      </c>
      <c r="B20" s="1">
        <v>1</v>
      </c>
      <c r="D20" s="1">
        <v>0</v>
      </c>
      <c r="E20" s="1">
        <v>0</v>
      </c>
      <c r="F20" s="1">
        <v>0</v>
      </c>
      <c r="H20" s="1">
        <v>0</v>
      </c>
      <c r="I20" s="1">
        <v>0</v>
      </c>
      <c r="N20" s="1">
        <v>2</v>
      </c>
      <c r="O20" s="1">
        <v>2</v>
      </c>
      <c r="P20" s="1">
        <f t="shared" si="2"/>
        <v>4</v>
      </c>
      <c r="Q20" s="1">
        <v>5</v>
      </c>
      <c r="R20" s="1">
        <v>1</v>
      </c>
      <c r="S20" s="1">
        <v>1</v>
      </c>
      <c r="T20" s="1">
        <v>1</v>
      </c>
      <c r="V20" s="1">
        <f t="shared" si="7"/>
        <v>11</v>
      </c>
      <c r="W20" s="1">
        <f t="shared" si="8"/>
        <v>1</v>
      </c>
      <c r="X20" s="1">
        <f t="shared" si="9"/>
        <v>10</v>
      </c>
      <c r="Y20" s="2">
        <f t="shared" ref="Y20:Y21" si="26">X20/V20</f>
        <v>0.90909090909090906</v>
      </c>
    </row>
    <row r="21" spans="1:25" x14ac:dyDescent="0.2">
      <c r="A21" s="10" t="s">
        <v>83</v>
      </c>
      <c r="B21" s="1">
        <v>1</v>
      </c>
      <c r="D21" s="1">
        <v>4</v>
      </c>
      <c r="E21" s="1">
        <v>1</v>
      </c>
      <c r="F21" s="1">
        <v>1</v>
      </c>
      <c r="K21" s="1">
        <v>2</v>
      </c>
      <c r="L21" s="1">
        <v>2</v>
      </c>
      <c r="N21" s="1">
        <v>2</v>
      </c>
      <c r="O21" s="1">
        <v>3</v>
      </c>
      <c r="P21" s="1">
        <f t="shared" si="2"/>
        <v>5</v>
      </c>
      <c r="Q21" s="1">
        <v>2</v>
      </c>
      <c r="S21" s="1">
        <v>2</v>
      </c>
      <c r="T21" s="1">
        <v>1</v>
      </c>
      <c r="V21" s="1">
        <f t="shared" si="7"/>
        <v>16</v>
      </c>
      <c r="W21" s="1">
        <f t="shared" si="8"/>
        <v>1</v>
      </c>
      <c r="X21" s="1">
        <f t="shared" si="9"/>
        <v>15</v>
      </c>
      <c r="Y21" s="2">
        <f t="shared" si="26"/>
        <v>0.9375</v>
      </c>
    </row>
    <row r="22" spans="1:25" x14ac:dyDescent="0.2">
      <c r="A22" s="12" t="s">
        <v>84</v>
      </c>
      <c r="B22" s="1">
        <v>1</v>
      </c>
      <c r="D22" s="1">
        <v>3</v>
      </c>
      <c r="E22" s="1">
        <v>1</v>
      </c>
      <c r="F22" s="1">
        <v>1</v>
      </c>
      <c r="K22" s="1">
        <v>1</v>
      </c>
      <c r="L22" s="1">
        <v>2</v>
      </c>
      <c r="N22" s="1">
        <v>2</v>
      </c>
      <c r="O22" s="1">
        <v>2</v>
      </c>
      <c r="P22" s="1">
        <f t="shared" si="2"/>
        <v>4</v>
      </c>
      <c r="Q22" s="1">
        <v>2</v>
      </c>
      <c r="S22" s="1">
        <v>1</v>
      </c>
      <c r="T22" s="1">
        <v>2</v>
      </c>
      <c r="V22" s="1">
        <f t="shared" si="7"/>
        <v>12</v>
      </c>
      <c r="W22" s="1">
        <f t="shared" si="8"/>
        <v>3</v>
      </c>
      <c r="X22" s="1">
        <f t="shared" si="9"/>
        <v>9</v>
      </c>
      <c r="Y22" s="2">
        <f t="shared" ref="Y22" si="27">X22/V22</f>
        <v>0.75</v>
      </c>
    </row>
    <row r="23" spans="1:25" x14ac:dyDescent="0.2">
      <c r="A23" s="11" t="s">
        <v>86</v>
      </c>
      <c r="B23" s="1">
        <v>1</v>
      </c>
      <c r="D23" s="1">
        <v>2</v>
      </c>
      <c r="E23" s="1">
        <v>1</v>
      </c>
      <c r="F23" s="1">
        <v>2</v>
      </c>
      <c r="H23" s="1">
        <v>0</v>
      </c>
      <c r="I23" s="1">
        <v>1</v>
      </c>
      <c r="N23" s="1">
        <v>3</v>
      </c>
      <c r="O23" s="1">
        <v>3</v>
      </c>
      <c r="P23" s="1">
        <f t="shared" si="2"/>
        <v>6</v>
      </c>
      <c r="Q23" s="1">
        <v>1</v>
      </c>
      <c r="S23" s="1">
        <v>2</v>
      </c>
      <c r="T23" s="1">
        <v>1</v>
      </c>
      <c r="V23" s="1">
        <f t="shared" si="7"/>
        <v>12</v>
      </c>
      <c r="W23" s="1">
        <f t="shared" si="8"/>
        <v>3</v>
      </c>
      <c r="X23" s="1">
        <f t="shared" si="9"/>
        <v>9</v>
      </c>
      <c r="Y23" s="2">
        <f t="shared" ref="Y23:Y28" si="28">X23/V23</f>
        <v>0.75</v>
      </c>
    </row>
    <row r="24" spans="1:25" x14ac:dyDescent="0.2">
      <c r="A24" s="1" t="s">
        <v>86</v>
      </c>
      <c r="B24" s="1">
        <v>1</v>
      </c>
      <c r="D24" s="1">
        <v>0</v>
      </c>
      <c r="O24" s="1">
        <v>1</v>
      </c>
      <c r="P24" s="1">
        <f t="shared" si="2"/>
        <v>1</v>
      </c>
      <c r="Q24" s="1">
        <v>2</v>
      </c>
      <c r="V24" s="1">
        <f t="shared" ref="V24:V27" si="29">D24+E24+H24+K24+P24+Q24+R24+S24+U24</f>
        <v>3</v>
      </c>
      <c r="W24" s="1">
        <f t="shared" ref="W24:W27" si="30">F24-E24+I24-H24+L24-K24+T24</f>
        <v>0</v>
      </c>
      <c r="X24" s="1">
        <f t="shared" ref="X24:X27" si="31">V24-W24</f>
        <v>3</v>
      </c>
      <c r="Y24" s="2">
        <f t="shared" ref="Y24:Y27" si="32">X24/V24</f>
        <v>1</v>
      </c>
    </row>
    <row r="25" spans="1:25" x14ac:dyDescent="0.2">
      <c r="A25" s="12" t="s">
        <v>83</v>
      </c>
      <c r="B25" s="1">
        <v>1</v>
      </c>
      <c r="D25" s="1">
        <v>0</v>
      </c>
      <c r="P25" s="1">
        <f t="shared" si="2"/>
        <v>0</v>
      </c>
      <c r="V25" s="1">
        <f t="shared" si="29"/>
        <v>0</v>
      </c>
      <c r="W25" s="1">
        <f t="shared" si="30"/>
        <v>0</v>
      </c>
      <c r="X25" s="1">
        <f t="shared" si="31"/>
        <v>0</v>
      </c>
      <c r="Y25" s="2" t="e">
        <f t="shared" si="32"/>
        <v>#DIV/0!</v>
      </c>
    </row>
    <row r="26" spans="1:25" x14ac:dyDescent="0.2">
      <c r="A26" s="11" t="s">
        <v>64</v>
      </c>
      <c r="B26" s="1">
        <v>1</v>
      </c>
      <c r="D26" s="1">
        <v>2</v>
      </c>
      <c r="E26" s="1">
        <v>1</v>
      </c>
      <c r="F26" s="1">
        <v>1</v>
      </c>
      <c r="O26" s="1">
        <v>3</v>
      </c>
      <c r="P26" s="1">
        <f t="shared" si="2"/>
        <v>3</v>
      </c>
      <c r="Q26" s="1">
        <v>2</v>
      </c>
      <c r="T26" s="1">
        <v>3</v>
      </c>
      <c r="V26" s="1">
        <f t="shared" si="29"/>
        <v>8</v>
      </c>
      <c r="W26" s="1">
        <f t="shared" si="30"/>
        <v>3</v>
      </c>
      <c r="X26" s="1">
        <f t="shared" si="31"/>
        <v>5</v>
      </c>
      <c r="Y26" s="2">
        <f t="shared" si="32"/>
        <v>0.625</v>
      </c>
    </row>
    <row r="27" spans="1:25" x14ac:dyDescent="0.2">
      <c r="A27" s="17" t="s">
        <v>86</v>
      </c>
      <c r="B27" s="1">
        <v>1</v>
      </c>
      <c r="D27" s="1">
        <v>2</v>
      </c>
      <c r="E27" s="1">
        <v>1</v>
      </c>
      <c r="F27" s="1">
        <v>2</v>
      </c>
      <c r="K27" s="1">
        <v>0</v>
      </c>
      <c r="L27" s="1">
        <v>2</v>
      </c>
      <c r="N27" s="1">
        <v>1</v>
      </c>
      <c r="O27" s="1">
        <v>2</v>
      </c>
      <c r="P27" s="1">
        <f t="shared" si="2"/>
        <v>3</v>
      </c>
      <c r="S27" s="1">
        <v>1</v>
      </c>
      <c r="V27" s="1">
        <f t="shared" si="29"/>
        <v>7</v>
      </c>
      <c r="W27" s="1">
        <f t="shared" si="30"/>
        <v>3</v>
      </c>
      <c r="X27" s="1">
        <f t="shared" si="31"/>
        <v>4</v>
      </c>
      <c r="Y27" s="2">
        <f t="shared" si="32"/>
        <v>0.5714285714285714</v>
      </c>
    </row>
    <row r="28" spans="1:25" x14ac:dyDescent="0.2">
      <c r="A28" s="21" t="s">
        <v>84</v>
      </c>
      <c r="B28" s="1">
        <v>1</v>
      </c>
      <c r="D28" s="1">
        <v>0</v>
      </c>
      <c r="N28" s="1">
        <v>3</v>
      </c>
      <c r="O28" s="1">
        <v>1</v>
      </c>
      <c r="P28" s="1">
        <f t="shared" si="2"/>
        <v>4</v>
      </c>
      <c r="Q28" s="1">
        <v>1</v>
      </c>
      <c r="V28" s="1">
        <f t="shared" si="7"/>
        <v>5</v>
      </c>
      <c r="W28" s="1">
        <f t="shared" si="8"/>
        <v>0</v>
      </c>
      <c r="X28" s="1">
        <f t="shared" si="9"/>
        <v>5</v>
      </c>
      <c r="Y28" s="2">
        <f t="shared" si="28"/>
        <v>1</v>
      </c>
    </row>
    <row r="29" spans="1:25" x14ac:dyDescent="0.2">
      <c r="A29" s="4"/>
      <c r="B29" s="4"/>
      <c r="C29" s="4"/>
      <c r="D29" s="4"/>
      <c r="E29" s="4"/>
      <c r="F29" s="4"/>
      <c r="G29" s="13"/>
      <c r="H29" s="4"/>
      <c r="I29" s="4"/>
      <c r="J29" s="13"/>
      <c r="K29" s="4"/>
      <c r="L29" s="4"/>
      <c r="M29" s="13"/>
      <c r="N29" s="4"/>
      <c r="O29" s="4"/>
      <c r="P29" s="4"/>
      <c r="Q29" s="4"/>
      <c r="R29" s="4"/>
      <c r="S29" s="4"/>
      <c r="T29" s="4"/>
      <c r="U29" s="4"/>
      <c r="V29" s="6"/>
      <c r="W29" s="6"/>
      <c r="X29" s="6"/>
      <c r="Y29" s="6"/>
    </row>
    <row r="30" spans="1:25" x14ac:dyDescent="0.2">
      <c r="A30" s="1" t="s">
        <v>22</v>
      </c>
      <c r="B30" s="1">
        <f>SUM(B2:B29)</f>
        <v>26</v>
      </c>
      <c r="C30" s="15">
        <f>AVERAGE(D2:D29)</f>
        <v>2.2307692307692308</v>
      </c>
      <c r="D30" s="1">
        <f>SUM(D2:D29)</f>
        <v>58</v>
      </c>
      <c r="E30" s="1">
        <f>SUM(E2:E29)</f>
        <v>23</v>
      </c>
      <c r="F30" s="1">
        <f>SUM(F2:F29)</f>
        <v>46</v>
      </c>
      <c r="G30" s="3">
        <f>E30/F30</f>
        <v>0.5</v>
      </c>
      <c r="H30" s="1">
        <f>SUM(H2:H29)</f>
        <v>1</v>
      </c>
      <c r="I30" s="1">
        <f>SUM(I2:I29)</f>
        <v>11</v>
      </c>
      <c r="J30" s="3">
        <f>H30/I30</f>
        <v>9.0909090909090912E-2</v>
      </c>
      <c r="K30" s="1">
        <f t="shared" ref="K30:X30" si="33">SUM(K2:K29)</f>
        <v>10</v>
      </c>
      <c r="L30" s="1">
        <f t="shared" si="33"/>
        <v>20</v>
      </c>
      <c r="M30" s="3">
        <f>K30/L30</f>
        <v>0.5</v>
      </c>
      <c r="N30" s="1">
        <f t="shared" si="33"/>
        <v>47</v>
      </c>
      <c r="O30" s="1">
        <f t="shared" si="33"/>
        <v>54</v>
      </c>
      <c r="P30" s="1">
        <f t="shared" si="33"/>
        <v>101</v>
      </c>
      <c r="Q30" s="1">
        <f t="shared" si="33"/>
        <v>32</v>
      </c>
      <c r="R30" s="1">
        <f t="shared" si="33"/>
        <v>3</v>
      </c>
      <c r="S30" s="1">
        <f t="shared" si="33"/>
        <v>25</v>
      </c>
      <c r="T30" s="1">
        <f t="shared" si="33"/>
        <v>24</v>
      </c>
      <c r="U30" s="1">
        <f t="shared" si="33"/>
        <v>0</v>
      </c>
      <c r="V30" s="1">
        <f t="shared" si="33"/>
        <v>253</v>
      </c>
      <c r="W30" s="1">
        <f t="shared" si="33"/>
        <v>67</v>
      </c>
      <c r="X30" s="1">
        <f t="shared" si="33"/>
        <v>186</v>
      </c>
      <c r="Y30" s="2">
        <f>X30/V30</f>
        <v>0.7351778656126482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0B92DD-81E8-B94C-9DCB-DBB6FA3FBC60}">
  <dimension ref="A1:Y29"/>
  <sheetViews>
    <sheetView workbookViewId="0">
      <pane ySplit="1400" topLeftCell="A11" activePane="bottomLeft"/>
      <selection pane="bottomLeft" activeCell="E25" sqref="E25"/>
    </sheetView>
  </sheetViews>
  <sheetFormatPr baseColWidth="10" defaultRowHeight="16" x14ac:dyDescent="0.2"/>
  <cols>
    <col min="1" max="1" width="23.83203125" bestFit="1" customWidth="1"/>
    <col min="2" max="2" width="4.1640625" customWidth="1"/>
    <col min="3" max="3" width="5.1640625" bestFit="1" customWidth="1"/>
    <col min="4" max="5" width="6.1640625" bestFit="1" customWidth="1"/>
    <col min="6" max="6" width="5.6640625" bestFit="1" customWidth="1"/>
    <col min="7" max="7" width="6.1640625" style="14" bestFit="1" customWidth="1"/>
    <col min="8" max="8" width="6.1640625" bestFit="1" customWidth="1"/>
    <col min="9" max="9" width="5.6640625" bestFit="1" customWidth="1"/>
    <col min="10" max="10" width="6.1640625" style="14" bestFit="1" customWidth="1"/>
    <col min="11" max="11" width="4.83203125" bestFit="1" customWidth="1"/>
    <col min="12" max="12" width="4.33203125" bestFit="1" customWidth="1"/>
    <col min="13" max="13" width="7.1640625" style="14" bestFit="1" customWidth="1"/>
    <col min="14" max="14" width="3.83203125" bestFit="1" customWidth="1"/>
    <col min="15" max="15" width="4" bestFit="1" customWidth="1"/>
    <col min="16" max="16" width="4.33203125" bestFit="1" customWidth="1"/>
    <col min="17" max="17" width="3.83203125" bestFit="1" customWidth="1"/>
    <col min="18" max="18" width="3.6640625" bestFit="1" customWidth="1"/>
    <col min="19" max="19" width="3.33203125" bestFit="1" customWidth="1"/>
    <col min="20" max="20" width="3.5" bestFit="1" customWidth="1"/>
    <col min="21" max="21" width="4.83203125" bestFit="1" customWidth="1"/>
    <col min="22" max="22" width="4.5" bestFit="1" customWidth="1"/>
    <col min="23" max="23" width="6.1640625" bestFit="1" customWidth="1"/>
    <col min="24" max="24" width="5.33203125" bestFit="1" customWidth="1"/>
    <col min="25" max="25" width="9" bestFit="1" customWidth="1"/>
  </cols>
  <sheetData>
    <row r="1" spans="1:25" x14ac:dyDescent="0.2">
      <c r="A1" s="1" t="s">
        <v>46</v>
      </c>
      <c r="B1" s="1"/>
      <c r="C1" s="1"/>
      <c r="D1" s="1"/>
      <c r="E1" s="1"/>
      <c r="F1" s="1"/>
      <c r="G1" s="2"/>
      <c r="H1" s="1"/>
      <c r="I1" s="1"/>
      <c r="J1" s="2"/>
      <c r="K1" s="1"/>
      <c r="L1" s="1"/>
      <c r="M1" s="2"/>
      <c r="N1" s="1"/>
      <c r="O1" s="1"/>
      <c r="P1" s="1"/>
      <c r="Q1" s="1"/>
      <c r="R1" s="1"/>
      <c r="S1" s="1"/>
      <c r="T1" s="1"/>
      <c r="U1" s="1"/>
    </row>
    <row r="2" spans="1:25" x14ac:dyDescent="0.2">
      <c r="A2" s="1"/>
      <c r="B2" s="1"/>
      <c r="C2" s="1"/>
      <c r="D2" s="1"/>
      <c r="E2" s="1"/>
      <c r="F2" s="1"/>
      <c r="G2" s="2"/>
      <c r="H2" s="1"/>
      <c r="I2" s="1"/>
      <c r="J2" s="2"/>
      <c r="K2" s="1"/>
      <c r="L2" s="1"/>
      <c r="M2" s="2"/>
      <c r="N2" s="1"/>
      <c r="O2" s="1"/>
      <c r="P2" s="1"/>
      <c r="Q2" s="1"/>
      <c r="R2" s="1"/>
      <c r="S2" s="1"/>
      <c r="T2" s="1"/>
      <c r="U2" s="1"/>
      <c r="V2" s="1" t="s">
        <v>34</v>
      </c>
      <c r="W2" s="1" t="s">
        <v>35</v>
      </c>
      <c r="X2" s="1"/>
      <c r="Y2" s="1" t="s">
        <v>37</v>
      </c>
    </row>
    <row r="3" spans="1:25" x14ac:dyDescent="0.2">
      <c r="A3" s="1" t="s">
        <v>24</v>
      </c>
      <c r="B3" s="1" t="s">
        <v>4</v>
      </c>
      <c r="C3" s="1" t="s">
        <v>5</v>
      </c>
      <c r="D3" s="1" t="s">
        <v>6</v>
      </c>
      <c r="E3" s="1" t="s">
        <v>25</v>
      </c>
      <c r="F3" s="1" t="s">
        <v>26</v>
      </c>
      <c r="G3" s="2" t="s">
        <v>9</v>
      </c>
      <c r="H3" s="1" t="s">
        <v>27</v>
      </c>
      <c r="I3" s="1" t="s">
        <v>28</v>
      </c>
      <c r="J3" s="2" t="s">
        <v>10</v>
      </c>
      <c r="K3" s="1" t="s">
        <v>11</v>
      </c>
      <c r="L3" s="1" t="s">
        <v>12</v>
      </c>
      <c r="M3" s="2" t="s">
        <v>13</v>
      </c>
      <c r="N3" s="1" t="s">
        <v>14</v>
      </c>
      <c r="O3" s="1" t="s">
        <v>15</v>
      </c>
      <c r="P3" s="1" t="s">
        <v>16</v>
      </c>
      <c r="Q3" s="1" t="s">
        <v>17</v>
      </c>
      <c r="R3" s="1" t="s">
        <v>18</v>
      </c>
      <c r="S3" s="1" t="s">
        <v>19</v>
      </c>
      <c r="T3" s="1" t="s">
        <v>20</v>
      </c>
      <c r="U3" s="1" t="s">
        <v>21</v>
      </c>
      <c r="V3" s="1" t="s">
        <v>33</v>
      </c>
      <c r="W3" s="1" t="s">
        <v>33</v>
      </c>
      <c r="X3" s="1" t="s">
        <v>36</v>
      </c>
      <c r="Y3" s="1" t="s">
        <v>38</v>
      </c>
    </row>
    <row r="4" spans="1:25" x14ac:dyDescent="0.2">
      <c r="A4" s="11" t="s">
        <v>57</v>
      </c>
      <c r="B4" s="1">
        <v>1</v>
      </c>
      <c r="C4" s="1"/>
      <c r="D4" s="1">
        <v>7</v>
      </c>
      <c r="E4" s="1">
        <v>2</v>
      </c>
      <c r="F4" s="1">
        <v>4</v>
      </c>
      <c r="G4" s="2">
        <f t="shared" ref="G4" si="0">E4/F4</f>
        <v>0.5</v>
      </c>
      <c r="H4" s="1">
        <v>0</v>
      </c>
      <c r="I4" s="1">
        <v>0</v>
      </c>
      <c r="J4" s="2" t="e">
        <f t="shared" ref="J4" si="1">H4/I4</f>
        <v>#DIV/0!</v>
      </c>
      <c r="K4" s="1">
        <v>3</v>
      </c>
      <c r="L4" s="1">
        <v>3</v>
      </c>
      <c r="M4" s="2"/>
      <c r="N4" s="1">
        <v>0</v>
      </c>
      <c r="O4" s="1">
        <v>3</v>
      </c>
      <c r="P4" s="1">
        <f t="shared" ref="P4:P25" si="2">N4+O4</f>
        <v>3</v>
      </c>
      <c r="Q4" s="1">
        <v>1</v>
      </c>
      <c r="R4" s="1"/>
      <c r="S4" s="1">
        <v>1</v>
      </c>
      <c r="T4" s="1">
        <v>2</v>
      </c>
      <c r="U4" s="1"/>
      <c r="V4" s="1">
        <f t="shared" ref="V4" si="3">D4+E4+H4+K4+P4+Q4+R4+S4+U4</f>
        <v>17</v>
      </c>
      <c r="W4" s="1">
        <f t="shared" ref="W4" si="4">F4-E4+I4-H4+L4-K4+T4</f>
        <v>4</v>
      </c>
      <c r="X4" s="1">
        <f t="shared" ref="X4" si="5">V4-W4</f>
        <v>13</v>
      </c>
      <c r="Y4" s="2">
        <f t="shared" ref="Y4:Y9" si="6">X4/V4</f>
        <v>0.76470588235294112</v>
      </c>
    </row>
    <row r="5" spans="1:25" x14ac:dyDescent="0.2">
      <c r="A5" s="17" t="s">
        <v>63</v>
      </c>
      <c r="B5" s="1">
        <v>1</v>
      </c>
      <c r="C5" s="1"/>
      <c r="D5" s="1">
        <v>0</v>
      </c>
      <c r="E5" s="1">
        <v>0</v>
      </c>
      <c r="F5" s="1">
        <v>1</v>
      </c>
      <c r="G5" s="2"/>
      <c r="H5" s="1">
        <v>0</v>
      </c>
      <c r="I5" s="1">
        <v>2</v>
      </c>
      <c r="J5" s="2"/>
      <c r="K5" s="1"/>
      <c r="L5" s="1"/>
      <c r="M5" s="2"/>
      <c r="N5" s="1">
        <v>1</v>
      </c>
      <c r="O5" s="1">
        <v>3</v>
      </c>
      <c r="P5" s="1">
        <f t="shared" si="2"/>
        <v>4</v>
      </c>
      <c r="Q5" s="1">
        <v>2</v>
      </c>
      <c r="R5" s="1">
        <v>1</v>
      </c>
      <c r="S5" s="1"/>
      <c r="T5" s="1">
        <v>2</v>
      </c>
      <c r="U5" s="1"/>
      <c r="V5" s="1">
        <f t="shared" ref="V5:V25" si="7">D5+E5+H5+K5+P5+Q5+R5+S5+U5</f>
        <v>7</v>
      </c>
      <c r="W5" s="1">
        <f t="shared" ref="W5:W25" si="8">F5-E5+I5-H5+L5-K5+T5</f>
        <v>5</v>
      </c>
      <c r="X5" s="1">
        <f t="shared" ref="X5:X25" si="9">V5-W5</f>
        <v>2</v>
      </c>
      <c r="Y5" s="2">
        <f t="shared" si="6"/>
        <v>0.2857142857142857</v>
      </c>
    </row>
    <row r="6" spans="1:25" x14ac:dyDescent="0.2">
      <c r="A6" s="21" t="s">
        <v>65</v>
      </c>
      <c r="B6" s="1">
        <v>1</v>
      </c>
      <c r="C6" s="1"/>
      <c r="D6" s="1">
        <v>7</v>
      </c>
      <c r="E6" s="1">
        <v>0</v>
      </c>
      <c r="F6" s="1">
        <v>2</v>
      </c>
      <c r="G6" s="2"/>
      <c r="H6" s="1">
        <v>2</v>
      </c>
      <c r="I6" s="1">
        <v>3</v>
      </c>
      <c r="J6" s="2"/>
      <c r="K6" s="1">
        <v>1</v>
      </c>
      <c r="L6" s="1">
        <v>2</v>
      </c>
      <c r="M6" s="2"/>
      <c r="N6" s="1"/>
      <c r="O6" s="1">
        <v>4</v>
      </c>
      <c r="P6" s="1">
        <f t="shared" si="2"/>
        <v>4</v>
      </c>
      <c r="Q6" s="1">
        <v>6</v>
      </c>
      <c r="R6" s="1">
        <v>1</v>
      </c>
      <c r="S6" s="1">
        <v>1</v>
      </c>
      <c r="T6" s="1"/>
      <c r="U6" s="1"/>
      <c r="V6" s="1">
        <f t="shared" si="7"/>
        <v>22</v>
      </c>
      <c r="W6" s="1">
        <f t="shared" si="8"/>
        <v>4</v>
      </c>
      <c r="X6" s="1">
        <f t="shared" si="9"/>
        <v>18</v>
      </c>
      <c r="Y6" s="2">
        <f t="shared" si="6"/>
        <v>0.81818181818181823</v>
      </c>
    </row>
    <row r="7" spans="1:25" x14ac:dyDescent="0.2">
      <c r="A7" s="17" t="s">
        <v>68</v>
      </c>
      <c r="B7" s="1">
        <v>1</v>
      </c>
      <c r="C7" s="1"/>
      <c r="D7" s="1">
        <v>3</v>
      </c>
      <c r="E7" s="1"/>
      <c r="F7" s="1"/>
      <c r="G7" s="2"/>
      <c r="H7" s="1">
        <v>1</v>
      </c>
      <c r="I7" s="1">
        <v>1</v>
      </c>
      <c r="J7" s="2"/>
      <c r="K7" s="1">
        <v>0</v>
      </c>
      <c r="L7" s="1">
        <v>2</v>
      </c>
      <c r="M7" s="2"/>
      <c r="N7" s="1">
        <v>1</v>
      </c>
      <c r="O7" s="1"/>
      <c r="P7" s="1">
        <f t="shared" si="2"/>
        <v>1</v>
      </c>
      <c r="Q7" s="1"/>
      <c r="R7" s="1"/>
      <c r="S7" s="1"/>
      <c r="T7" s="1">
        <v>2</v>
      </c>
      <c r="U7" s="1"/>
      <c r="V7" s="1">
        <f t="shared" si="7"/>
        <v>5</v>
      </c>
      <c r="W7" s="1">
        <f t="shared" si="8"/>
        <v>4</v>
      </c>
      <c r="X7" s="1">
        <f t="shared" si="9"/>
        <v>1</v>
      </c>
      <c r="Y7" s="2">
        <f t="shared" si="6"/>
        <v>0.2</v>
      </c>
    </row>
    <row r="8" spans="1:25" x14ac:dyDescent="0.2">
      <c r="A8" s="21" t="s">
        <v>69</v>
      </c>
      <c r="B8" s="1">
        <v>1</v>
      </c>
      <c r="C8" s="1"/>
      <c r="D8" s="1">
        <v>7</v>
      </c>
      <c r="E8" s="1">
        <v>2</v>
      </c>
      <c r="F8" s="1">
        <v>2</v>
      </c>
      <c r="G8" s="2"/>
      <c r="H8" s="1">
        <v>1</v>
      </c>
      <c r="I8" s="1">
        <v>1</v>
      </c>
      <c r="J8" s="2"/>
      <c r="K8" s="1"/>
      <c r="L8" s="1"/>
      <c r="M8" s="2"/>
      <c r="N8" s="1">
        <v>1</v>
      </c>
      <c r="O8" s="1">
        <v>3</v>
      </c>
      <c r="P8" s="1">
        <f t="shared" si="2"/>
        <v>4</v>
      </c>
      <c r="Q8" s="1">
        <v>2</v>
      </c>
      <c r="R8" s="1">
        <v>1</v>
      </c>
      <c r="S8" s="1"/>
      <c r="T8" s="1"/>
      <c r="U8" s="1"/>
      <c r="V8" s="1">
        <f t="shared" si="7"/>
        <v>17</v>
      </c>
      <c r="W8" s="1">
        <f t="shared" si="8"/>
        <v>0</v>
      </c>
      <c r="X8" s="1">
        <f t="shared" si="9"/>
        <v>17</v>
      </c>
      <c r="Y8" s="2">
        <f t="shared" si="6"/>
        <v>1</v>
      </c>
    </row>
    <row r="9" spans="1:25" x14ac:dyDescent="0.2">
      <c r="A9" s="12" t="s">
        <v>70</v>
      </c>
      <c r="B9" s="1">
        <v>1</v>
      </c>
      <c r="C9" s="1"/>
      <c r="D9" s="1">
        <v>0</v>
      </c>
      <c r="E9" s="1">
        <v>0</v>
      </c>
      <c r="F9" s="1">
        <v>1</v>
      </c>
      <c r="G9" s="2"/>
      <c r="H9" s="1"/>
      <c r="I9" s="1"/>
      <c r="J9" s="2"/>
      <c r="K9" s="1"/>
      <c r="L9" s="1"/>
      <c r="M9" s="2"/>
      <c r="N9" s="1"/>
      <c r="O9" s="1">
        <v>1</v>
      </c>
      <c r="P9" s="1">
        <f t="shared" si="2"/>
        <v>1</v>
      </c>
      <c r="Q9" s="1">
        <v>1</v>
      </c>
      <c r="R9" s="1"/>
      <c r="S9" s="1"/>
      <c r="T9" s="1">
        <v>3</v>
      </c>
      <c r="U9" s="1"/>
      <c r="V9" s="1">
        <f t="shared" si="7"/>
        <v>2</v>
      </c>
      <c r="W9" s="1">
        <f t="shared" si="8"/>
        <v>4</v>
      </c>
      <c r="X9" s="1">
        <f t="shared" si="9"/>
        <v>-2</v>
      </c>
      <c r="Y9" s="2">
        <f t="shared" si="6"/>
        <v>-1</v>
      </c>
    </row>
    <row r="10" spans="1:25" x14ac:dyDescent="0.2">
      <c r="A10" s="21" t="s">
        <v>71</v>
      </c>
      <c r="B10" s="1">
        <v>1</v>
      </c>
      <c r="C10" s="1"/>
      <c r="D10" s="1">
        <v>0</v>
      </c>
      <c r="E10" s="1">
        <v>0</v>
      </c>
      <c r="F10" s="1">
        <v>1</v>
      </c>
      <c r="G10" s="2"/>
      <c r="H10" s="1"/>
      <c r="I10" s="1"/>
      <c r="J10" s="2"/>
      <c r="K10" s="1"/>
      <c r="L10" s="1"/>
      <c r="M10" s="2"/>
      <c r="N10" s="1"/>
      <c r="O10" s="1"/>
      <c r="P10" s="1">
        <f t="shared" si="2"/>
        <v>0</v>
      </c>
      <c r="Q10" s="1">
        <v>1</v>
      </c>
      <c r="R10" s="1"/>
      <c r="S10" s="1"/>
      <c r="T10" s="1"/>
      <c r="U10" s="1"/>
      <c r="V10" s="1">
        <f t="shared" si="7"/>
        <v>1</v>
      </c>
      <c r="W10" s="1">
        <f t="shared" si="8"/>
        <v>1</v>
      </c>
      <c r="X10" s="1">
        <f t="shared" si="9"/>
        <v>0</v>
      </c>
      <c r="Y10" s="2">
        <f t="shared" ref="Y10" si="10">X10/V10</f>
        <v>0</v>
      </c>
    </row>
    <row r="11" spans="1:25" x14ac:dyDescent="0.2">
      <c r="A11" s="12" t="s">
        <v>72</v>
      </c>
      <c r="B11" s="1">
        <v>1</v>
      </c>
      <c r="C11" s="1"/>
      <c r="D11" s="1">
        <v>0</v>
      </c>
      <c r="E11" s="1"/>
      <c r="F11" s="1"/>
      <c r="G11" s="2"/>
      <c r="H11" s="1">
        <v>0</v>
      </c>
      <c r="I11" s="1">
        <v>1</v>
      </c>
      <c r="J11" s="2"/>
      <c r="K11" s="1"/>
      <c r="L11" s="1"/>
      <c r="M11" s="2"/>
      <c r="N11" s="1"/>
      <c r="O11" s="1">
        <v>1</v>
      </c>
      <c r="P11" s="1">
        <f t="shared" si="2"/>
        <v>1</v>
      </c>
      <c r="Q11" s="1"/>
      <c r="R11" s="1"/>
      <c r="S11" s="1"/>
      <c r="T11" s="1">
        <v>2</v>
      </c>
      <c r="U11" s="1"/>
      <c r="V11" s="1">
        <f t="shared" si="7"/>
        <v>1</v>
      </c>
      <c r="W11" s="1">
        <f t="shared" si="8"/>
        <v>3</v>
      </c>
      <c r="X11" s="1">
        <f t="shared" si="9"/>
        <v>-2</v>
      </c>
      <c r="Y11" s="2">
        <f t="shared" ref="Y11" si="11">X11/V11</f>
        <v>-2</v>
      </c>
    </row>
    <row r="12" spans="1:25" x14ac:dyDescent="0.2">
      <c r="A12" t="s">
        <v>73</v>
      </c>
      <c r="B12" s="7">
        <v>1</v>
      </c>
      <c r="C12" s="7"/>
      <c r="D12" s="1">
        <v>1</v>
      </c>
      <c r="E12" s="1">
        <v>0</v>
      </c>
      <c r="F12" s="1">
        <v>1</v>
      </c>
      <c r="G12" s="2"/>
      <c r="H12" s="1">
        <v>0</v>
      </c>
      <c r="I12" s="1">
        <v>3</v>
      </c>
      <c r="J12" s="2"/>
      <c r="K12" s="1">
        <v>1</v>
      </c>
      <c r="L12" s="1">
        <v>2</v>
      </c>
      <c r="M12" s="2"/>
      <c r="N12" s="1"/>
      <c r="O12" s="1"/>
      <c r="P12" s="1">
        <f t="shared" si="2"/>
        <v>0</v>
      </c>
      <c r="Q12" s="1">
        <v>1</v>
      </c>
      <c r="R12" s="1"/>
      <c r="S12" s="1"/>
      <c r="T12" s="1"/>
      <c r="U12" s="1"/>
      <c r="V12" s="1">
        <f t="shared" si="7"/>
        <v>3</v>
      </c>
      <c r="W12" s="1">
        <f t="shared" si="8"/>
        <v>5</v>
      </c>
      <c r="X12" s="1">
        <f t="shared" si="9"/>
        <v>-2</v>
      </c>
      <c r="Y12" s="2">
        <f t="shared" ref="Y12" si="12">X12/V12</f>
        <v>-0.66666666666666663</v>
      </c>
    </row>
    <row r="13" spans="1:25" x14ac:dyDescent="0.2">
      <c r="A13" t="s">
        <v>74</v>
      </c>
      <c r="B13" s="1">
        <v>1</v>
      </c>
      <c r="C13" s="1"/>
      <c r="D13" s="1">
        <v>11</v>
      </c>
      <c r="E13" s="1">
        <v>1</v>
      </c>
      <c r="F13" s="1">
        <v>1</v>
      </c>
      <c r="G13" s="2"/>
      <c r="H13" s="1">
        <v>3</v>
      </c>
      <c r="I13" s="1">
        <v>3</v>
      </c>
      <c r="J13" s="2"/>
      <c r="K13" s="1"/>
      <c r="L13" s="1"/>
      <c r="M13" s="2"/>
      <c r="N13" s="1"/>
      <c r="O13" s="1">
        <v>1</v>
      </c>
      <c r="P13" s="1">
        <f t="shared" si="2"/>
        <v>1</v>
      </c>
      <c r="Q13" s="1">
        <v>1</v>
      </c>
      <c r="R13" s="1"/>
      <c r="S13" s="1"/>
      <c r="T13" s="1">
        <v>1</v>
      </c>
      <c r="U13" s="1"/>
      <c r="V13" s="1">
        <f t="shared" si="7"/>
        <v>17</v>
      </c>
      <c r="W13" s="1">
        <f t="shared" si="8"/>
        <v>1</v>
      </c>
      <c r="X13" s="1">
        <f t="shared" si="9"/>
        <v>16</v>
      </c>
      <c r="Y13" s="2">
        <f t="shared" ref="Y13:Y16" si="13">X13/V13</f>
        <v>0.94117647058823528</v>
      </c>
    </row>
    <row r="14" spans="1:25" x14ac:dyDescent="0.2">
      <c r="A14" s="21" t="s">
        <v>76</v>
      </c>
      <c r="B14" s="1">
        <v>1</v>
      </c>
      <c r="C14" s="1"/>
      <c r="D14" s="1">
        <v>3</v>
      </c>
      <c r="E14" s="1">
        <v>1</v>
      </c>
      <c r="F14" s="1">
        <v>1</v>
      </c>
      <c r="G14" s="2"/>
      <c r="H14" s="1">
        <v>0</v>
      </c>
      <c r="I14" s="1">
        <v>1</v>
      </c>
      <c r="J14" s="2"/>
      <c r="K14" s="1">
        <v>1</v>
      </c>
      <c r="L14" s="1">
        <v>2</v>
      </c>
      <c r="M14" s="2"/>
      <c r="N14" s="1"/>
      <c r="O14" s="1">
        <v>2</v>
      </c>
      <c r="P14" s="1">
        <f t="shared" si="2"/>
        <v>2</v>
      </c>
      <c r="Q14" s="1">
        <v>3</v>
      </c>
      <c r="R14" s="1"/>
      <c r="S14" s="1"/>
      <c r="T14" s="1">
        <v>4</v>
      </c>
      <c r="U14" s="1"/>
      <c r="V14" s="1">
        <f t="shared" si="7"/>
        <v>10</v>
      </c>
      <c r="W14" s="1">
        <f t="shared" si="8"/>
        <v>6</v>
      </c>
      <c r="X14" s="1">
        <f t="shared" si="9"/>
        <v>4</v>
      </c>
      <c r="Y14" s="2">
        <f t="shared" si="13"/>
        <v>0.4</v>
      </c>
    </row>
    <row r="15" spans="1:25" x14ac:dyDescent="0.2">
      <c r="A15" s="21" t="s">
        <v>90</v>
      </c>
      <c r="B15" s="1">
        <v>1</v>
      </c>
      <c r="C15" s="1"/>
      <c r="D15" s="1">
        <v>5</v>
      </c>
      <c r="E15" s="1">
        <v>1</v>
      </c>
      <c r="F15" s="1">
        <v>1</v>
      </c>
      <c r="G15" s="2"/>
      <c r="H15" s="1">
        <v>1</v>
      </c>
      <c r="I15" s="1">
        <v>2</v>
      </c>
      <c r="J15" s="2"/>
      <c r="K15" s="1"/>
      <c r="L15" s="1"/>
      <c r="M15" s="2"/>
      <c r="N15" s="1"/>
      <c r="O15" s="1">
        <v>1</v>
      </c>
      <c r="P15" s="1">
        <f t="shared" si="2"/>
        <v>1</v>
      </c>
      <c r="Q15" s="1">
        <v>2</v>
      </c>
      <c r="R15" s="1"/>
      <c r="S15" s="1"/>
      <c r="T15" s="1"/>
      <c r="U15" s="1"/>
      <c r="V15" s="1">
        <f t="shared" ref="V15" si="14">D15+E15+H15+K15+P15+Q15+R15+S15+U15</f>
        <v>10</v>
      </c>
      <c r="W15" s="1">
        <f t="shared" ref="W15" si="15">F15-E15+I15-H15+L15-K15+T15</f>
        <v>1</v>
      </c>
      <c r="X15" s="1">
        <f t="shared" ref="X15" si="16">V15-W15</f>
        <v>9</v>
      </c>
      <c r="Y15" s="2">
        <f t="shared" ref="Y15" si="17">X15/V15</f>
        <v>0.9</v>
      </c>
    </row>
    <row r="16" spans="1:25" x14ac:dyDescent="0.2">
      <c r="A16" s="17" t="s">
        <v>77</v>
      </c>
      <c r="B16" s="7">
        <v>1</v>
      </c>
      <c r="C16" s="7"/>
      <c r="D16" s="1">
        <v>0</v>
      </c>
      <c r="E16" s="1">
        <v>0</v>
      </c>
      <c r="F16" s="1"/>
      <c r="G16" s="2"/>
      <c r="H16" s="1">
        <v>0</v>
      </c>
      <c r="I16" s="1">
        <v>2</v>
      </c>
      <c r="J16" s="2"/>
      <c r="K16" s="1"/>
      <c r="L16" s="1"/>
      <c r="M16" s="2"/>
      <c r="N16" s="1"/>
      <c r="O16" s="1"/>
      <c r="P16" s="1">
        <f t="shared" si="2"/>
        <v>0</v>
      </c>
      <c r="Q16" s="1"/>
      <c r="R16" s="1"/>
      <c r="S16" s="1">
        <v>2</v>
      </c>
      <c r="T16" s="1"/>
      <c r="U16" s="1"/>
      <c r="V16" s="1">
        <f t="shared" si="7"/>
        <v>2</v>
      </c>
      <c r="W16" s="1">
        <f t="shared" si="8"/>
        <v>2</v>
      </c>
      <c r="X16" s="1">
        <f t="shared" si="9"/>
        <v>0</v>
      </c>
      <c r="Y16" s="2">
        <f t="shared" si="13"/>
        <v>0</v>
      </c>
    </row>
    <row r="17" spans="1:25" x14ac:dyDescent="0.2">
      <c r="A17" s="21" t="s">
        <v>83</v>
      </c>
      <c r="B17" s="1">
        <v>1</v>
      </c>
      <c r="C17" s="1"/>
      <c r="D17" s="1">
        <v>0</v>
      </c>
      <c r="E17" s="1">
        <v>0</v>
      </c>
      <c r="F17" s="1">
        <v>1</v>
      </c>
      <c r="G17" s="2"/>
      <c r="H17" s="1">
        <v>0</v>
      </c>
      <c r="I17" s="1">
        <v>1</v>
      </c>
      <c r="J17" s="2"/>
      <c r="K17" s="1"/>
      <c r="L17" s="1"/>
      <c r="M17" s="2"/>
      <c r="N17" s="1"/>
      <c r="O17" s="1"/>
      <c r="P17" s="1">
        <f t="shared" si="2"/>
        <v>0</v>
      </c>
      <c r="Q17" s="1"/>
      <c r="R17" s="1"/>
      <c r="S17" s="1"/>
      <c r="T17" s="1">
        <v>2</v>
      </c>
      <c r="U17" s="1"/>
      <c r="V17" s="1">
        <f t="shared" si="7"/>
        <v>0</v>
      </c>
      <c r="W17" s="1">
        <f t="shared" si="8"/>
        <v>4</v>
      </c>
      <c r="X17" s="1">
        <f t="shared" si="9"/>
        <v>-4</v>
      </c>
      <c r="Y17" s="2" t="e">
        <f t="shared" ref="Y17" si="18">X17/V17</f>
        <v>#DIV/0!</v>
      </c>
    </row>
    <row r="18" spans="1:25" x14ac:dyDescent="0.2">
      <c r="A18" s="12" t="s">
        <v>84</v>
      </c>
      <c r="B18" s="1">
        <v>1</v>
      </c>
      <c r="C18" s="1"/>
      <c r="D18" s="1">
        <v>3</v>
      </c>
      <c r="E18" s="1"/>
      <c r="F18" s="1"/>
      <c r="G18" s="2"/>
      <c r="H18" s="1">
        <v>1</v>
      </c>
      <c r="I18" s="1">
        <v>1</v>
      </c>
      <c r="J18" s="2"/>
      <c r="K18" s="1"/>
      <c r="L18" s="1"/>
      <c r="M18" s="2"/>
      <c r="N18" s="1"/>
      <c r="O18" s="1"/>
      <c r="P18" s="1">
        <f t="shared" si="2"/>
        <v>0</v>
      </c>
      <c r="Q18" s="1">
        <v>1</v>
      </c>
      <c r="R18" s="1"/>
      <c r="S18" s="1"/>
      <c r="T18" s="1">
        <v>1</v>
      </c>
      <c r="U18" s="1"/>
      <c r="V18" s="1">
        <f t="shared" si="7"/>
        <v>5</v>
      </c>
      <c r="W18" s="1">
        <f t="shared" si="8"/>
        <v>1</v>
      </c>
      <c r="X18" s="1">
        <f t="shared" si="9"/>
        <v>4</v>
      </c>
      <c r="Y18" s="2">
        <f t="shared" ref="Y18" si="19">X18/V18</f>
        <v>0.8</v>
      </c>
    </row>
    <row r="19" spans="1:25" x14ac:dyDescent="0.2">
      <c r="A19" t="s">
        <v>84</v>
      </c>
      <c r="B19" s="1">
        <v>1</v>
      </c>
      <c r="C19" s="1"/>
      <c r="D19" s="1">
        <v>2</v>
      </c>
      <c r="E19" s="1">
        <v>1</v>
      </c>
      <c r="F19" s="1">
        <v>2</v>
      </c>
      <c r="G19" s="2"/>
      <c r="H19" s="1">
        <v>0</v>
      </c>
      <c r="I19" s="1">
        <v>2</v>
      </c>
      <c r="J19" s="2"/>
      <c r="K19" s="1"/>
      <c r="L19" s="1"/>
      <c r="M19" s="2"/>
      <c r="N19" s="1"/>
      <c r="O19" s="1"/>
      <c r="P19" s="1">
        <f t="shared" si="2"/>
        <v>0</v>
      </c>
      <c r="Q19" s="1">
        <v>1</v>
      </c>
      <c r="R19" s="1"/>
      <c r="S19" s="1"/>
      <c r="T19" s="1"/>
      <c r="U19" s="1"/>
      <c r="V19" s="1">
        <f t="shared" si="7"/>
        <v>4</v>
      </c>
      <c r="W19" s="1">
        <f t="shared" si="8"/>
        <v>3</v>
      </c>
      <c r="X19" s="1">
        <f t="shared" si="9"/>
        <v>1</v>
      </c>
      <c r="Y19" s="2">
        <f t="shared" ref="Y19" si="20">X19/V19</f>
        <v>0.25</v>
      </c>
    </row>
    <row r="20" spans="1:25" x14ac:dyDescent="0.2">
      <c r="A20" s="21" t="s">
        <v>85</v>
      </c>
      <c r="B20" s="1">
        <v>1</v>
      </c>
      <c r="C20" s="1"/>
      <c r="D20" s="1">
        <v>0</v>
      </c>
      <c r="E20" s="1">
        <v>0</v>
      </c>
      <c r="F20" s="1">
        <v>1</v>
      </c>
      <c r="G20" s="2"/>
      <c r="H20" s="1">
        <v>0</v>
      </c>
      <c r="I20" s="1">
        <v>1</v>
      </c>
      <c r="J20" s="2"/>
      <c r="K20" s="1"/>
      <c r="L20" s="1"/>
      <c r="M20" s="2"/>
      <c r="N20" s="1">
        <v>1</v>
      </c>
      <c r="O20" s="1">
        <v>1</v>
      </c>
      <c r="P20" s="1">
        <f t="shared" si="2"/>
        <v>2</v>
      </c>
      <c r="Q20" s="1"/>
      <c r="R20" s="1"/>
      <c r="S20" s="1"/>
      <c r="T20" s="1">
        <v>2</v>
      </c>
      <c r="U20" s="1"/>
      <c r="V20" s="1">
        <f t="shared" si="7"/>
        <v>2</v>
      </c>
      <c r="W20" s="1">
        <f t="shared" si="8"/>
        <v>4</v>
      </c>
      <c r="X20" s="1">
        <f t="shared" si="9"/>
        <v>-2</v>
      </c>
      <c r="Y20" s="2">
        <f t="shared" ref="Y20" si="21">X20/V20</f>
        <v>-1</v>
      </c>
    </row>
    <row r="21" spans="1:25" x14ac:dyDescent="0.2">
      <c r="A21" s="17" t="s">
        <v>86</v>
      </c>
      <c r="B21" s="1">
        <v>1</v>
      </c>
      <c r="C21" s="1"/>
      <c r="D21" s="1">
        <v>2</v>
      </c>
      <c r="E21" s="1">
        <v>1</v>
      </c>
      <c r="F21" s="1">
        <v>1</v>
      </c>
      <c r="G21" s="2"/>
      <c r="H21" s="1"/>
      <c r="I21" s="1"/>
      <c r="J21" s="2"/>
      <c r="K21" s="1"/>
      <c r="L21" s="1"/>
      <c r="M21" s="2"/>
      <c r="N21" s="1"/>
      <c r="O21" s="1">
        <v>1</v>
      </c>
      <c r="P21" s="1">
        <f t="shared" si="2"/>
        <v>1</v>
      </c>
      <c r="Q21" s="1">
        <v>1</v>
      </c>
      <c r="R21" s="1"/>
      <c r="S21" s="1">
        <v>1</v>
      </c>
      <c r="T21" s="1"/>
      <c r="U21" s="1"/>
      <c r="V21" s="1">
        <f t="shared" si="7"/>
        <v>6</v>
      </c>
      <c r="W21" s="1">
        <f t="shared" si="8"/>
        <v>0</v>
      </c>
      <c r="X21" s="1">
        <f t="shared" si="9"/>
        <v>6</v>
      </c>
      <c r="Y21" s="2">
        <f t="shared" ref="Y21" si="22">X21/V21</f>
        <v>1</v>
      </c>
    </row>
    <row r="22" spans="1:25" x14ac:dyDescent="0.2">
      <c r="A22" s="1" t="s">
        <v>86</v>
      </c>
      <c r="B22" s="1">
        <v>1</v>
      </c>
      <c r="C22" s="1"/>
      <c r="D22" s="1">
        <v>0</v>
      </c>
      <c r="E22" s="1"/>
      <c r="F22" s="1"/>
      <c r="G22" s="2"/>
      <c r="H22" s="1"/>
      <c r="I22" s="1"/>
      <c r="J22" s="2"/>
      <c r="K22" s="1"/>
      <c r="L22" s="1"/>
      <c r="M22" s="2"/>
      <c r="N22" s="1"/>
      <c r="O22" s="1">
        <v>1</v>
      </c>
      <c r="P22" s="1">
        <f t="shared" si="2"/>
        <v>1</v>
      </c>
      <c r="Q22" s="1"/>
      <c r="R22" s="1"/>
      <c r="S22" s="1"/>
      <c r="T22" s="1"/>
      <c r="U22" s="1"/>
      <c r="V22" s="1">
        <f t="shared" si="7"/>
        <v>1</v>
      </c>
      <c r="W22" s="1">
        <f t="shared" si="8"/>
        <v>0</v>
      </c>
      <c r="X22" s="1">
        <f t="shared" si="9"/>
        <v>1</v>
      </c>
      <c r="Y22" s="2">
        <f t="shared" ref="Y22:Y23" si="23">X22/V22</f>
        <v>1</v>
      </c>
    </row>
    <row r="23" spans="1:25" x14ac:dyDescent="0.2">
      <c r="A23" s="12" t="s">
        <v>83</v>
      </c>
      <c r="B23" s="1">
        <v>1</v>
      </c>
      <c r="C23" s="1"/>
      <c r="D23" s="1">
        <v>0</v>
      </c>
      <c r="E23" s="1"/>
      <c r="F23" s="1"/>
      <c r="G23" s="2"/>
      <c r="H23" s="1">
        <v>0</v>
      </c>
      <c r="I23" s="1">
        <v>1</v>
      </c>
      <c r="J23" s="2"/>
      <c r="K23" s="1"/>
      <c r="L23" s="1"/>
      <c r="M23" s="2"/>
      <c r="N23" s="1"/>
      <c r="O23" s="1">
        <v>1</v>
      </c>
      <c r="P23" s="1">
        <f t="shared" si="2"/>
        <v>1</v>
      </c>
      <c r="Q23" s="1"/>
      <c r="R23" s="1"/>
      <c r="S23" s="1"/>
      <c r="T23" s="1">
        <v>1</v>
      </c>
      <c r="U23" s="1"/>
      <c r="V23" s="1">
        <f t="shared" si="7"/>
        <v>1</v>
      </c>
      <c r="W23" s="1">
        <f t="shared" si="8"/>
        <v>2</v>
      </c>
      <c r="X23" s="1">
        <f t="shared" si="9"/>
        <v>-1</v>
      </c>
      <c r="Y23" s="2">
        <f t="shared" si="23"/>
        <v>-1</v>
      </c>
    </row>
    <row r="24" spans="1:25" x14ac:dyDescent="0.2">
      <c r="A24" s="17" t="s">
        <v>64</v>
      </c>
      <c r="B24" s="1">
        <v>1</v>
      </c>
      <c r="C24" s="1"/>
      <c r="D24" s="1">
        <v>0</v>
      </c>
      <c r="E24" s="1"/>
      <c r="F24" s="1"/>
      <c r="G24" s="2"/>
      <c r="H24" s="1"/>
      <c r="I24" s="1"/>
      <c r="J24" s="2"/>
      <c r="K24" s="1"/>
      <c r="L24" s="1"/>
      <c r="M24" s="2"/>
      <c r="N24" s="1"/>
      <c r="O24" s="1"/>
      <c r="P24" s="1">
        <f t="shared" si="2"/>
        <v>0</v>
      </c>
      <c r="Q24" s="1">
        <v>2</v>
      </c>
      <c r="R24" s="1"/>
      <c r="S24" s="1">
        <v>1</v>
      </c>
      <c r="T24" s="1">
        <v>1</v>
      </c>
      <c r="U24" s="1"/>
      <c r="V24" s="1">
        <f t="shared" si="7"/>
        <v>3</v>
      </c>
      <c r="W24" s="1">
        <f t="shared" si="8"/>
        <v>1</v>
      </c>
      <c r="X24" s="1">
        <f t="shared" si="9"/>
        <v>2</v>
      </c>
      <c r="Y24" s="2">
        <f t="shared" ref="Y24" si="24">X24/V24</f>
        <v>0.66666666666666663</v>
      </c>
    </row>
    <row r="25" spans="1:25" x14ac:dyDescent="0.2">
      <c r="A25" s="21" t="s">
        <v>84</v>
      </c>
      <c r="B25" s="1">
        <v>1</v>
      </c>
      <c r="C25" s="1"/>
      <c r="D25" s="1">
        <v>0</v>
      </c>
      <c r="E25" s="1"/>
      <c r="F25" s="1"/>
      <c r="G25" s="2"/>
      <c r="H25" s="1"/>
      <c r="I25" s="1"/>
      <c r="J25" s="2"/>
      <c r="K25" s="1"/>
      <c r="L25" s="1"/>
      <c r="M25" s="2"/>
      <c r="N25" s="1"/>
      <c r="O25" s="1"/>
      <c r="P25" s="1">
        <f t="shared" si="2"/>
        <v>0</v>
      </c>
      <c r="Q25" s="1"/>
      <c r="R25" s="1"/>
      <c r="S25" s="1"/>
      <c r="T25" s="1"/>
      <c r="U25" s="1"/>
      <c r="V25" s="1">
        <f t="shared" si="7"/>
        <v>0</v>
      </c>
      <c r="W25" s="1">
        <f t="shared" si="8"/>
        <v>0</v>
      </c>
      <c r="X25" s="1">
        <f t="shared" si="9"/>
        <v>0</v>
      </c>
      <c r="Y25" s="2" t="e">
        <f t="shared" ref="Y25" si="25">X25/V25</f>
        <v>#DIV/0!</v>
      </c>
    </row>
    <row r="26" spans="1:25" x14ac:dyDescent="0.2">
      <c r="A26" s="21"/>
      <c r="B26" s="1"/>
      <c r="C26" s="1"/>
      <c r="D26" s="1"/>
      <c r="E26" s="1"/>
      <c r="F26" s="1"/>
      <c r="G26" s="2"/>
      <c r="H26" s="1"/>
      <c r="I26" s="1"/>
      <c r="J26" s="2"/>
      <c r="K26" s="1"/>
      <c r="L26" s="1"/>
      <c r="M26" s="2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2"/>
    </row>
    <row r="27" spans="1:25" x14ac:dyDescent="0.2">
      <c r="A27" s="1"/>
      <c r="B27" s="1"/>
      <c r="C27" s="1"/>
      <c r="D27" s="1"/>
      <c r="E27" s="1"/>
      <c r="F27" s="1"/>
      <c r="G27" s="2"/>
      <c r="H27" s="1"/>
      <c r="I27" s="1"/>
      <c r="J27" s="2"/>
      <c r="K27" s="1"/>
      <c r="L27" s="1"/>
      <c r="M27" s="2"/>
      <c r="N27" s="1"/>
      <c r="O27" s="1"/>
      <c r="P27" s="1"/>
      <c r="Q27" s="1"/>
      <c r="R27" s="1"/>
      <c r="S27" s="1"/>
      <c r="T27" s="1"/>
      <c r="U27" s="1"/>
    </row>
    <row r="28" spans="1:25" x14ac:dyDescent="0.2">
      <c r="A28" s="4"/>
      <c r="B28" s="4"/>
      <c r="C28" s="4"/>
      <c r="D28" s="4"/>
      <c r="E28" s="4"/>
      <c r="F28" s="4"/>
      <c r="G28" s="13"/>
      <c r="H28" s="4"/>
      <c r="I28" s="4"/>
      <c r="J28" s="13"/>
      <c r="K28" s="4"/>
      <c r="L28" s="4"/>
      <c r="M28" s="13"/>
      <c r="N28" s="4"/>
      <c r="O28" s="4"/>
      <c r="P28" s="4"/>
      <c r="Q28" s="4"/>
      <c r="R28" s="4"/>
      <c r="S28" s="4"/>
      <c r="T28" s="4"/>
      <c r="U28" s="4"/>
      <c r="V28" s="6"/>
      <c r="W28" s="6"/>
      <c r="X28" s="6"/>
      <c r="Y28" s="6"/>
    </row>
    <row r="29" spans="1:25" x14ac:dyDescent="0.2">
      <c r="A29" s="1" t="s">
        <v>22</v>
      </c>
      <c r="B29" s="1">
        <f>SUM(B4:B28)</f>
        <v>22</v>
      </c>
      <c r="C29" s="8">
        <f>AVERAGE(D4:D28)</f>
        <v>2.3181818181818183</v>
      </c>
      <c r="D29" s="1">
        <f>SUM(D4:D28)</f>
        <v>51</v>
      </c>
      <c r="E29" s="1">
        <f>SUM(E4:E28)</f>
        <v>9</v>
      </c>
      <c r="F29" s="1">
        <f>SUM(F4:F28)</f>
        <v>20</v>
      </c>
      <c r="G29" s="3">
        <f>E29/F29</f>
        <v>0.45</v>
      </c>
      <c r="H29" s="1">
        <f>SUM(H4:H28)</f>
        <v>9</v>
      </c>
      <c r="I29" s="1">
        <f>SUM(I4:I28)</f>
        <v>25</v>
      </c>
      <c r="J29" s="3">
        <f>H29/I29</f>
        <v>0.36</v>
      </c>
      <c r="K29" s="1">
        <f>SUM(K4:K28)</f>
        <v>6</v>
      </c>
      <c r="L29" s="1">
        <f>SUM(L4:L28)</f>
        <v>11</v>
      </c>
      <c r="M29" s="2">
        <f>K29/L29</f>
        <v>0.54545454545454541</v>
      </c>
      <c r="N29" s="1">
        <f t="shared" ref="N29:X29" si="26">SUM(N4:N28)</f>
        <v>4</v>
      </c>
      <c r="O29" s="1">
        <f t="shared" si="26"/>
        <v>23</v>
      </c>
      <c r="P29" s="1">
        <f t="shared" si="26"/>
        <v>27</v>
      </c>
      <c r="Q29" s="1">
        <f t="shared" si="26"/>
        <v>25</v>
      </c>
      <c r="R29" s="1">
        <f t="shared" si="26"/>
        <v>3</v>
      </c>
      <c r="S29" s="1">
        <f t="shared" si="26"/>
        <v>6</v>
      </c>
      <c r="T29" s="1">
        <f t="shared" si="26"/>
        <v>23</v>
      </c>
      <c r="U29" s="1">
        <f t="shared" si="26"/>
        <v>0</v>
      </c>
      <c r="V29" s="1">
        <f t="shared" si="26"/>
        <v>136</v>
      </c>
      <c r="W29" s="1">
        <f t="shared" si="26"/>
        <v>55</v>
      </c>
      <c r="X29" s="1">
        <f t="shared" si="26"/>
        <v>81</v>
      </c>
      <c r="Y29" s="2">
        <f>X29/V29</f>
        <v>0.59558823529411764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40330A-6BDF-7145-9FC7-D157C72BC5BA}">
  <dimension ref="A1:Y31"/>
  <sheetViews>
    <sheetView topLeftCell="A2" workbookViewId="0">
      <pane ySplit="1400" topLeftCell="A9" activePane="bottomLeft"/>
      <selection activeCell="A2" sqref="A2"/>
      <selection pane="bottomLeft" activeCell="U29" sqref="U29"/>
    </sheetView>
  </sheetViews>
  <sheetFormatPr baseColWidth="10" defaultRowHeight="16" x14ac:dyDescent="0.2"/>
  <cols>
    <col min="1" max="1" width="23.83203125" bestFit="1" customWidth="1"/>
    <col min="2" max="2" width="3.1640625" style="1" bestFit="1" customWidth="1"/>
    <col min="3" max="3" width="4.5" style="1" bestFit="1" customWidth="1"/>
    <col min="4" max="5" width="6.1640625" style="1" bestFit="1" customWidth="1"/>
    <col min="6" max="6" width="5.6640625" style="1" bestFit="1" customWidth="1"/>
    <col min="7" max="7" width="6" style="2" bestFit="1" customWidth="1"/>
    <col min="8" max="8" width="6.1640625" style="1" bestFit="1" customWidth="1"/>
    <col min="9" max="9" width="5.6640625" style="1" bestFit="1" customWidth="1"/>
    <col min="10" max="10" width="6" style="2" bestFit="1" customWidth="1"/>
    <col min="11" max="11" width="4.83203125" style="1" bestFit="1" customWidth="1"/>
    <col min="12" max="12" width="4.33203125" style="1" bestFit="1" customWidth="1"/>
    <col min="13" max="13" width="6.1640625" style="2" bestFit="1" customWidth="1"/>
    <col min="14" max="14" width="5.5" style="1" customWidth="1"/>
    <col min="15" max="15" width="4" style="1" bestFit="1" customWidth="1"/>
    <col min="16" max="16" width="4.33203125" style="1" bestFit="1" customWidth="1"/>
    <col min="17" max="17" width="3.83203125" style="1" bestFit="1" customWidth="1"/>
    <col min="18" max="18" width="3.6640625" style="1" bestFit="1" customWidth="1"/>
    <col min="19" max="19" width="3.33203125" style="1" bestFit="1" customWidth="1"/>
    <col min="20" max="20" width="3.5" style="1" bestFit="1" customWidth="1"/>
    <col min="21" max="21" width="4.83203125" style="1" bestFit="1" customWidth="1"/>
    <col min="22" max="22" width="4.5" bestFit="1" customWidth="1"/>
    <col min="23" max="23" width="6.1640625" bestFit="1" customWidth="1"/>
    <col min="24" max="24" width="5.33203125" bestFit="1" customWidth="1"/>
    <col min="25" max="25" width="9" bestFit="1" customWidth="1"/>
  </cols>
  <sheetData>
    <row r="1" spans="1:25" x14ac:dyDescent="0.2">
      <c r="A1" t="s">
        <v>47</v>
      </c>
    </row>
    <row r="2" spans="1:25" x14ac:dyDescent="0.2">
      <c r="V2" s="1" t="s">
        <v>34</v>
      </c>
      <c r="W2" s="1" t="s">
        <v>35</v>
      </c>
      <c r="X2" s="1"/>
      <c r="Y2" s="1" t="s">
        <v>37</v>
      </c>
    </row>
    <row r="3" spans="1:25" x14ac:dyDescent="0.2">
      <c r="A3" s="1"/>
      <c r="N3" s="1" t="s">
        <v>23</v>
      </c>
      <c r="V3" s="1" t="s">
        <v>33</v>
      </c>
      <c r="W3" s="1" t="s">
        <v>33</v>
      </c>
      <c r="X3" s="1" t="s">
        <v>36</v>
      </c>
      <c r="Y3" s="1" t="s">
        <v>38</v>
      </c>
    </row>
    <row r="4" spans="1:25" x14ac:dyDescent="0.2">
      <c r="A4" s="1" t="s">
        <v>24</v>
      </c>
      <c r="B4" s="1" t="s">
        <v>4</v>
      </c>
      <c r="C4" s="1" t="s">
        <v>5</v>
      </c>
      <c r="D4" s="1" t="s">
        <v>6</v>
      </c>
      <c r="E4" s="1" t="s">
        <v>25</v>
      </c>
      <c r="F4" s="1" t="s">
        <v>26</v>
      </c>
      <c r="G4" s="2" t="s">
        <v>9</v>
      </c>
      <c r="H4" s="1" t="s">
        <v>27</v>
      </c>
      <c r="I4" s="1" t="s">
        <v>28</v>
      </c>
      <c r="J4" s="2" t="s">
        <v>10</v>
      </c>
      <c r="K4" s="1" t="s">
        <v>11</v>
      </c>
      <c r="L4" s="1" t="s">
        <v>12</v>
      </c>
      <c r="M4" s="2" t="s">
        <v>13</v>
      </c>
      <c r="N4" s="1" t="s">
        <v>14</v>
      </c>
      <c r="O4" s="1" t="s">
        <v>15</v>
      </c>
      <c r="P4" s="1" t="s">
        <v>16</v>
      </c>
      <c r="Q4" s="1" t="s">
        <v>17</v>
      </c>
      <c r="R4" s="1" t="s">
        <v>18</v>
      </c>
      <c r="S4" s="1" t="s">
        <v>19</v>
      </c>
      <c r="T4" s="1" t="s">
        <v>20</v>
      </c>
      <c r="U4" s="1" t="s">
        <v>21</v>
      </c>
    </row>
    <row r="5" spans="1:25" x14ac:dyDescent="0.2">
      <c r="A5" s="11" t="s">
        <v>57</v>
      </c>
      <c r="B5" s="1">
        <v>1</v>
      </c>
      <c r="D5" s="1">
        <v>12</v>
      </c>
      <c r="E5" s="1">
        <v>1</v>
      </c>
      <c r="F5" s="1">
        <v>1</v>
      </c>
      <c r="G5" s="2">
        <f>E5/F5</f>
        <v>1</v>
      </c>
      <c r="H5" s="1">
        <v>3</v>
      </c>
      <c r="I5" s="1">
        <v>8</v>
      </c>
      <c r="K5" s="1">
        <v>1</v>
      </c>
      <c r="L5" s="1">
        <v>2</v>
      </c>
      <c r="N5" s="1">
        <v>1</v>
      </c>
      <c r="O5" s="1">
        <v>7</v>
      </c>
      <c r="P5" s="1">
        <f t="shared" ref="P5:P29" si="0">N5+O5</f>
        <v>8</v>
      </c>
      <c r="Q5" s="1">
        <v>4</v>
      </c>
      <c r="R5" s="1">
        <v>1</v>
      </c>
      <c r="S5" s="1">
        <v>2</v>
      </c>
      <c r="T5" s="1">
        <v>1</v>
      </c>
      <c r="V5" s="1">
        <f t="shared" ref="V5" si="1">D5+E5+H5+K5+P5+Q5+R5+S5+U5</f>
        <v>32</v>
      </c>
      <c r="W5" s="1">
        <f t="shared" ref="W5" si="2">F5-E5+I5-H5+L5-K5+T5</f>
        <v>7</v>
      </c>
      <c r="X5" s="1">
        <f t="shared" ref="X5" si="3">V5-W5</f>
        <v>25</v>
      </c>
      <c r="Y5" s="2">
        <f t="shared" ref="Y5:Y10" si="4">X5/V5</f>
        <v>0.78125</v>
      </c>
    </row>
    <row r="6" spans="1:25" x14ac:dyDescent="0.2">
      <c r="A6" s="11" t="s">
        <v>63</v>
      </c>
      <c r="B6" s="1">
        <v>1</v>
      </c>
      <c r="D6" s="1">
        <v>29</v>
      </c>
      <c r="E6" s="1">
        <v>4</v>
      </c>
      <c r="F6" s="1">
        <v>9</v>
      </c>
      <c r="H6" s="1">
        <v>7</v>
      </c>
      <c r="I6" s="1">
        <v>17</v>
      </c>
      <c r="N6" s="1">
        <v>3</v>
      </c>
      <c r="O6" s="1">
        <v>11</v>
      </c>
      <c r="P6" s="1">
        <f t="shared" si="0"/>
        <v>14</v>
      </c>
      <c r="Q6" s="1">
        <v>3</v>
      </c>
      <c r="S6" s="1">
        <v>1</v>
      </c>
      <c r="T6" s="1">
        <v>4</v>
      </c>
      <c r="V6" s="1">
        <f t="shared" ref="V6:V29" si="5">D6+E6+H6+K6+P6+Q6+R6+S6+U6</f>
        <v>58</v>
      </c>
      <c r="W6" s="1">
        <f t="shared" ref="W6:W29" si="6">F6-E6+I6-H6+L6-K6+T6</f>
        <v>19</v>
      </c>
      <c r="X6" s="1">
        <f t="shared" ref="X6:X29" si="7">V6-W6</f>
        <v>39</v>
      </c>
      <c r="Y6" s="2">
        <f t="shared" si="4"/>
        <v>0.67241379310344829</v>
      </c>
    </row>
    <row r="7" spans="1:25" x14ac:dyDescent="0.2">
      <c r="A7" s="21" t="s">
        <v>65</v>
      </c>
      <c r="B7" s="1">
        <v>1</v>
      </c>
      <c r="D7" s="1">
        <v>20</v>
      </c>
      <c r="E7" s="1">
        <v>1</v>
      </c>
      <c r="F7" s="1">
        <v>4</v>
      </c>
      <c r="H7" s="1">
        <v>6</v>
      </c>
      <c r="I7" s="1">
        <v>11</v>
      </c>
      <c r="N7" s="1">
        <v>1</v>
      </c>
      <c r="O7" s="1">
        <v>6</v>
      </c>
      <c r="P7" s="1">
        <f t="shared" si="0"/>
        <v>7</v>
      </c>
      <c r="Q7" s="1">
        <v>4</v>
      </c>
      <c r="S7" s="1">
        <v>1</v>
      </c>
      <c r="T7" s="1">
        <v>3</v>
      </c>
      <c r="V7" s="1">
        <f t="shared" si="5"/>
        <v>39</v>
      </c>
      <c r="W7" s="1">
        <f t="shared" si="6"/>
        <v>11</v>
      </c>
      <c r="X7" s="1">
        <f t="shared" si="7"/>
        <v>28</v>
      </c>
      <c r="Y7" s="2">
        <f t="shared" si="4"/>
        <v>0.71794871794871795</v>
      </c>
    </row>
    <row r="8" spans="1:25" x14ac:dyDescent="0.2">
      <c r="A8" s="17" t="s">
        <v>68</v>
      </c>
      <c r="B8" s="1">
        <v>1</v>
      </c>
      <c r="D8" s="1">
        <v>10</v>
      </c>
      <c r="E8" s="1">
        <v>3</v>
      </c>
      <c r="F8" s="1">
        <v>4</v>
      </c>
      <c r="H8" s="1">
        <v>1</v>
      </c>
      <c r="I8" s="1">
        <v>5</v>
      </c>
      <c r="K8" s="1">
        <v>1</v>
      </c>
      <c r="L8" s="1">
        <v>5</v>
      </c>
      <c r="N8" s="1">
        <v>1</v>
      </c>
      <c r="O8" s="1">
        <v>7</v>
      </c>
      <c r="P8" s="1">
        <f t="shared" si="0"/>
        <v>8</v>
      </c>
      <c r="Q8" s="1">
        <v>3</v>
      </c>
      <c r="S8" s="1">
        <v>1</v>
      </c>
      <c r="T8" s="1">
        <v>2</v>
      </c>
      <c r="V8" s="1">
        <f t="shared" si="5"/>
        <v>27</v>
      </c>
      <c r="W8" s="1">
        <f t="shared" si="6"/>
        <v>11</v>
      </c>
      <c r="X8" s="1">
        <f t="shared" si="7"/>
        <v>16</v>
      </c>
      <c r="Y8" s="2">
        <f t="shared" si="4"/>
        <v>0.59259259259259256</v>
      </c>
    </row>
    <row r="9" spans="1:25" x14ac:dyDescent="0.2">
      <c r="A9" s="21" t="s">
        <v>69</v>
      </c>
      <c r="B9" s="1">
        <v>1</v>
      </c>
      <c r="D9" s="1">
        <v>13</v>
      </c>
      <c r="E9" s="1">
        <v>1</v>
      </c>
      <c r="F9" s="1">
        <v>3</v>
      </c>
      <c r="H9" s="1">
        <v>3</v>
      </c>
      <c r="I9" s="1">
        <v>10</v>
      </c>
      <c r="K9" s="1">
        <v>2</v>
      </c>
      <c r="L9" s="1">
        <v>3</v>
      </c>
      <c r="N9" s="1">
        <v>3</v>
      </c>
      <c r="O9" s="1">
        <v>5</v>
      </c>
      <c r="P9" s="1">
        <f t="shared" si="0"/>
        <v>8</v>
      </c>
      <c r="Q9" s="1">
        <v>4</v>
      </c>
      <c r="R9" s="1">
        <v>1</v>
      </c>
      <c r="S9" s="1">
        <v>1</v>
      </c>
      <c r="T9" s="1">
        <v>1</v>
      </c>
      <c r="V9" s="1">
        <f t="shared" si="5"/>
        <v>33</v>
      </c>
      <c r="W9" s="1">
        <f t="shared" si="6"/>
        <v>11</v>
      </c>
      <c r="X9" s="1">
        <f t="shared" si="7"/>
        <v>22</v>
      </c>
      <c r="Y9" s="2">
        <f t="shared" si="4"/>
        <v>0.66666666666666663</v>
      </c>
    </row>
    <row r="10" spans="1:25" x14ac:dyDescent="0.2">
      <c r="A10" s="12" t="s">
        <v>70</v>
      </c>
      <c r="B10" s="1">
        <v>1</v>
      </c>
      <c r="D10" s="1">
        <v>18</v>
      </c>
      <c r="E10" s="1">
        <v>1</v>
      </c>
      <c r="F10" s="1">
        <v>2</v>
      </c>
      <c r="H10" s="1">
        <v>5</v>
      </c>
      <c r="I10" s="1">
        <v>15</v>
      </c>
      <c r="K10" s="1">
        <v>1</v>
      </c>
      <c r="L10" s="1">
        <v>5</v>
      </c>
      <c r="N10" s="1">
        <v>1</v>
      </c>
      <c r="O10" s="1">
        <v>3</v>
      </c>
      <c r="P10" s="1">
        <f t="shared" si="0"/>
        <v>4</v>
      </c>
      <c r="Q10" s="1">
        <v>3</v>
      </c>
      <c r="S10" s="1">
        <v>1</v>
      </c>
      <c r="T10" s="1">
        <v>2</v>
      </c>
      <c r="V10" s="1">
        <f t="shared" si="5"/>
        <v>33</v>
      </c>
      <c r="W10" s="1">
        <f t="shared" si="6"/>
        <v>17</v>
      </c>
      <c r="X10" s="1">
        <f t="shared" si="7"/>
        <v>16</v>
      </c>
      <c r="Y10" s="2">
        <f t="shared" si="4"/>
        <v>0.48484848484848486</v>
      </c>
    </row>
    <row r="11" spans="1:25" x14ac:dyDescent="0.2">
      <c r="A11" s="21" t="s">
        <v>71</v>
      </c>
      <c r="B11" s="1">
        <v>1</v>
      </c>
      <c r="D11" s="1">
        <v>11</v>
      </c>
      <c r="E11" s="1">
        <v>4</v>
      </c>
      <c r="F11" s="1">
        <v>5</v>
      </c>
      <c r="H11" s="1">
        <v>1</v>
      </c>
      <c r="I11" s="1">
        <v>9</v>
      </c>
      <c r="K11" s="1">
        <v>0</v>
      </c>
      <c r="L11" s="1">
        <v>3</v>
      </c>
      <c r="N11" s="1">
        <v>5</v>
      </c>
      <c r="O11" s="1">
        <v>7</v>
      </c>
      <c r="P11" s="1">
        <f t="shared" si="0"/>
        <v>12</v>
      </c>
      <c r="Q11" s="1">
        <v>1</v>
      </c>
      <c r="R11" s="1">
        <v>1</v>
      </c>
      <c r="S11" s="1">
        <v>1</v>
      </c>
      <c r="T11" s="1">
        <v>2</v>
      </c>
      <c r="V11" s="1">
        <f t="shared" si="5"/>
        <v>31</v>
      </c>
      <c r="W11" s="1">
        <f t="shared" si="6"/>
        <v>14</v>
      </c>
      <c r="X11" s="1">
        <f t="shared" si="7"/>
        <v>17</v>
      </c>
      <c r="Y11" s="2">
        <f t="shared" ref="Y11" si="8">X11/V11</f>
        <v>0.54838709677419351</v>
      </c>
    </row>
    <row r="12" spans="1:25" x14ac:dyDescent="0.2">
      <c r="A12" s="12" t="s">
        <v>72</v>
      </c>
      <c r="B12" s="1">
        <v>1</v>
      </c>
      <c r="D12" s="1">
        <v>4</v>
      </c>
      <c r="E12" s="1">
        <v>2</v>
      </c>
      <c r="F12" s="1">
        <v>2</v>
      </c>
      <c r="H12" s="1">
        <v>0</v>
      </c>
      <c r="I12" s="1">
        <v>7</v>
      </c>
      <c r="O12" s="1">
        <v>6</v>
      </c>
      <c r="P12" s="1">
        <f t="shared" si="0"/>
        <v>6</v>
      </c>
      <c r="Q12" s="1">
        <v>7</v>
      </c>
      <c r="T12" s="1">
        <v>3</v>
      </c>
      <c r="V12" s="1">
        <f t="shared" si="5"/>
        <v>19</v>
      </c>
      <c r="W12" s="1">
        <f t="shared" si="6"/>
        <v>10</v>
      </c>
      <c r="X12" s="1">
        <f t="shared" si="7"/>
        <v>9</v>
      </c>
      <c r="Y12" s="2">
        <f t="shared" ref="Y12" si="9">X12/V12</f>
        <v>0.47368421052631576</v>
      </c>
    </row>
    <row r="13" spans="1:25" x14ac:dyDescent="0.2">
      <c r="A13" t="s">
        <v>73</v>
      </c>
      <c r="B13" s="1">
        <v>1</v>
      </c>
      <c r="D13" s="1">
        <v>3</v>
      </c>
      <c r="E13" s="1">
        <v>1</v>
      </c>
      <c r="F13" s="1">
        <v>4</v>
      </c>
      <c r="H13" s="1">
        <v>0</v>
      </c>
      <c r="I13" s="1">
        <v>6</v>
      </c>
      <c r="K13" s="1">
        <v>1</v>
      </c>
      <c r="L13" s="1">
        <v>2</v>
      </c>
      <c r="N13" s="1">
        <v>3</v>
      </c>
      <c r="O13" s="1">
        <v>4</v>
      </c>
      <c r="P13" s="1">
        <f t="shared" si="0"/>
        <v>7</v>
      </c>
      <c r="Q13" s="1">
        <v>3</v>
      </c>
      <c r="T13" s="1">
        <v>3</v>
      </c>
      <c r="V13" s="1">
        <f t="shared" si="5"/>
        <v>15</v>
      </c>
      <c r="W13" s="1">
        <f t="shared" si="6"/>
        <v>13</v>
      </c>
      <c r="X13" s="1">
        <f t="shared" si="7"/>
        <v>2</v>
      </c>
      <c r="Y13" s="2">
        <f t="shared" ref="Y13" si="10">X13/V13</f>
        <v>0.13333333333333333</v>
      </c>
    </row>
    <row r="14" spans="1:25" x14ac:dyDescent="0.2">
      <c r="A14" s="12" t="s">
        <v>74</v>
      </c>
      <c r="B14" s="1">
        <v>1</v>
      </c>
      <c r="D14" s="1">
        <v>2</v>
      </c>
      <c r="E14" s="1">
        <v>1</v>
      </c>
      <c r="F14" s="1">
        <v>1</v>
      </c>
      <c r="H14" s="1">
        <v>0</v>
      </c>
      <c r="I14" s="1">
        <v>6</v>
      </c>
      <c r="N14" s="1">
        <v>1</v>
      </c>
      <c r="O14" s="1">
        <v>1</v>
      </c>
      <c r="P14" s="1">
        <f t="shared" si="0"/>
        <v>2</v>
      </c>
      <c r="S14" s="1">
        <v>1</v>
      </c>
      <c r="T14" s="1">
        <v>1</v>
      </c>
      <c r="V14" s="1">
        <f t="shared" si="5"/>
        <v>6</v>
      </c>
      <c r="W14" s="1">
        <f t="shared" si="6"/>
        <v>7</v>
      </c>
      <c r="X14" s="1">
        <f t="shared" si="7"/>
        <v>-1</v>
      </c>
      <c r="Y14" s="2">
        <f t="shared" ref="Y14" si="11">X14/V14</f>
        <v>-0.16666666666666666</v>
      </c>
    </row>
    <row r="15" spans="1:25" x14ac:dyDescent="0.2">
      <c r="A15" s="21" t="s">
        <v>76</v>
      </c>
      <c r="B15" s="1">
        <v>1</v>
      </c>
      <c r="D15" s="1">
        <v>0</v>
      </c>
      <c r="E15" s="1">
        <v>0</v>
      </c>
      <c r="F15" s="1">
        <v>0</v>
      </c>
      <c r="H15" s="1">
        <v>0</v>
      </c>
      <c r="I15" s="1">
        <v>2</v>
      </c>
      <c r="N15" s="1">
        <v>2</v>
      </c>
      <c r="O15" s="1">
        <v>1</v>
      </c>
      <c r="P15" s="1">
        <f t="shared" si="0"/>
        <v>3</v>
      </c>
      <c r="Q15" s="1">
        <v>3</v>
      </c>
      <c r="R15" s="1">
        <v>2</v>
      </c>
      <c r="V15" s="1">
        <f t="shared" si="5"/>
        <v>8</v>
      </c>
      <c r="W15" s="1">
        <f t="shared" si="6"/>
        <v>2</v>
      </c>
      <c r="X15" s="1">
        <f t="shared" si="7"/>
        <v>6</v>
      </c>
      <c r="Y15" s="2">
        <f t="shared" ref="Y15" si="12">X15/V15</f>
        <v>0.75</v>
      </c>
    </row>
    <row r="16" spans="1:25" x14ac:dyDescent="0.2">
      <c r="A16" s="21" t="s">
        <v>90</v>
      </c>
      <c r="B16" s="1">
        <v>1</v>
      </c>
      <c r="D16" s="1">
        <v>14</v>
      </c>
      <c r="H16" s="1">
        <v>4</v>
      </c>
      <c r="I16" s="1">
        <v>10</v>
      </c>
      <c r="K16" s="1">
        <v>2</v>
      </c>
      <c r="L16" s="1">
        <v>3</v>
      </c>
      <c r="O16" s="1">
        <v>5</v>
      </c>
      <c r="P16" s="1">
        <f t="shared" si="0"/>
        <v>5</v>
      </c>
      <c r="R16" s="1">
        <v>1</v>
      </c>
      <c r="S16" s="1">
        <v>1</v>
      </c>
      <c r="V16" s="1">
        <f t="shared" ref="V16" si="13">D16+E16+H16+K16+P16+Q16+R16+S16+U16</f>
        <v>27</v>
      </c>
      <c r="W16" s="1">
        <f t="shared" ref="W16" si="14">F16-E16+I16-H16+L16-K16+T16</f>
        <v>7</v>
      </c>
      <c r="X16" s="1">
        <f t="shared" ref="X16" si="15">V16-W16</f>
        <v>20</v>
      </c>
      <c r="Y16" s="2">
        <f t="shared" ref="Y16" si="16">X16/V16</f>
        <v>0.7407407407407407</v>
      </c>
    </row>
    <row r="17" spans="1:25" x14ac:dyDescent="0.2">
      <c r="A17" s="17" t="s">
        <v>77</v>
      </c>
      <c r="B17" s="1">
        <v>1</v>
      </c>
      <c r="D17" s="1">
        <v>6</v>
      </c>
      <c r="H17" s="1">
        <v>1</v>
      </c>
      <c r="I17" s="1">
        <v>3</v>
      </c>
      <c r="K17" s="1">
        <v>3</v>
      </c>
      <c r="L17" s="1">
        <v>4</v>
      </c>
      <c r="N17" s="1">
        <v>1</v>
      </c>
      <c r="O17" s="1">
        <v>3</v>
      </c>
      <c r="P17" s="1">
        <f t="shared" si="0"/>
        <v>4</v>
      </c>
      <c r="T17" s="1">
        <v>2</v>
      </c>
      <c r="V17" s="1">
        <f t="shared" si="5"/>
        <v>14</v>
      </c>
      <c r="W17" s="1">
        <f t="shared" si="6"/>
        <v>5</v>
      </c>
      <c r="X17" s="1">
        <f t="shared" si="7"/>
        <v>9</v>
      </c>
      <c r="Y17" s="2">
        <f t="shared" ref="Y17" si="17">X17/V17</f>
        <v>0.6428571428571429</v>
      </c>
    </row>
    <row r="18" spans="1:25" x14ac:dyDescent="0.2">
      <c r="A18" s="21" t="s">
        <v>41</v>
      </c>
      <c r="B18" s="1">
        <v>1</v>
      </c>
      <c r="D18" s="1">
        <v>11</v>
      </c>
      <c r="E18" s="1">
        <v>1</v>
      </c>
      <c r="F18" s="1">
        <v>1</v>
      </c>
      <c r="H18" s="1">
        <v>3</v>
      </c>
      <c r="I18" s="1">
        <v>9</v>
      </c>
      <c r="N18" s="1">
        <v>1</v>
      </c>
      <c r="O18" s="1">
        <v>3</v>
      </c>
      <c r="P18" s="1">
        <f t="shared" si="0"/>
        <v>4</v>
      </c>
      <c r="Q18" s="1">
        <v>5</v>
      </c>
      <c r="R18" s="1">
        <v>1</v>
      </c>
      <c r="S18" s="1">
        <v>1</v>
      </c>
      <c r="T18" s="1">
        <v>2</v>
      </c>
      <c r="V18" s="1">
        <f t="shared" si="5"/>
        <v>26</v>
      </c>
      <c r="W18" s="1">
        <f t="shared" si="6"/>
        <v>8</v>
      </c>
      <c r="X18" s="1">
        <f t="shared" si="7"/>
        <v>18</v>
      </c>
      <c r="Y18" s="2">
        <f t="shared" ref="Y18:Y29" si="18">X18/V18</f>
        <v>0.69230769230769229</v>
      </c>
    </row>
    <row r="19" spans="1:25" x14ac:dyDescent="0.2">
      <c r="A19" s="21" t="s">
        <v>81</v>
      </c>
      <c r="B19" s="1">
        <v>1</v>
      </c>
      <c r="D19" s="1">
        <v>20</v>
      </c>
      <c r="E19" s="1">
        <v>2</v>
      </c>
      <c r="F19" s="1">
        <v>4</v>
      </c>
      <c r="H19" s="1">
        <v>5</v>
      </c>
      <c r="I19" s="1">
        <v>12</v>
      </c>
      <c r="K19" s="1">
        <v>1</v>
      </c>
      <c r="L19" s="1">
        <v>1</v>
      </c>
      <c r="O19" s="1">
        <v>4</v>
      </c>
      <c r="P19" s="1">
        <f t="shared" si="0"/>
        <v>4</v>
      </c>
      <c r="Q19" s="1">
        <v>5</v>
      </c>
      <c r="S19" s="1">
        <v>1</v>
      </c>
      <c r="T19" s="1">
        <v>3</v>
      </c>
      <c r="V19" s="1">
        <f t="shared" si="5"/>
        <v>38</v>
      </c>
      <c r="W19" s="1">
        <f t="shared" si="6"/>
        <v>12</v>
      </c>
      <c r="X19" s="1">
        <f t="shared" si="7"/>
        <v>26</v>
      </c>
      <c r="Y19" s="2">
        <f t="shared" si="18"/>
        <v>0.68421052631578949</v>
      </c>
    </row>
    <row r="20" spans="1:25" x14ac:dyDescent="0.2">
      <c r="A20" s="21" t="s">
        <v>76</v>
      </c>
      <c r="B20" s="1">
        <v>1</v>
      </c>
      <c r="D20" s="1">
        <v>3</v>
      </c>
      <c r="H20" s="1">
        <v>1</v>
      </c>
      <c r="I20" s="1">
        <v>5</v>
      </c>
      <c r="O20" s="1">
        <v>6</v>
      </c>
      <c r="P20" s="1">
        <f t="shared" si="0"/>
        <v>6</v>
      </c>
      <c r="Q20" s="1">
        <v>3</v>
      </c>
      <c r="R20" s="1">
        <v>1</v>
      </c>
      <c r="S20" s="1">
        <v>1</v>
      </c>
      <c r="T20" s="1">
        <v>1</v>
      </c>
      <c r="V20" s="1">
        <f t="shared" si="5"/>
        <v>15</v>
      </c>
      <c r="W20" s="1">
        <f t="shared" si="6"/>
        <v>5</v>
      </c>
      <c r="X20" s="1">
        <f t="shared" si="7"/>
        <v>10</v>
      </c>
      <c r="Y20" s="2">
        <f t="shared" si="18"/>
        <v>0.66666666666666663</v>
      </c>
    </row>
    <row r="21" spans="1:25" x14ac:dyDescent="0.2">
      <c r="A21" s="21" t="s">
        <v>82</v>
      </c>
      <c r="B21" s="1">
        <v>1</v>
      </c>
      <c r="D21" s="1">
        <v>3</v>
      </c>
      <c r="H21" s="1">
        <v>1</v>
      </c>
      <c r="I21" s="1">
        <v>4</v>
      </c>
      <c r="O21" s="1">
        <v>3</v>
      </c>
      <c r="P21" s="1">
        <f t="shared" si="0"/>
        <v>3</v>
      </c>
      <c r="T21" s="1">
        <v>1</v>
      </c>
      <c r="V21" s="1">
        <f t="shared" si="5"/>
        <v>7</v>
      </c>
      <c r="W21" s="1">
        <f t="shared" si="6"/>
        <v>4</v>
      </c>
      <c r="X21" s="1">
        <f t="shared" si="7"/>
        <v>3</v>
      </c>
      <c r="Y21" s="2">
        <f t="shared" si="18"/>
        <v>0.42857142857142855</v>
      </c>
    </row>
    <row r="22" spans="1:25" x14ac:dyDescent="0.2">
      <c r="A22" s="17" t="s">
        <v>64</v>
      </c>
      <c r="B22" s="1">
        <v>1</v>
      </c>
      <c r="D22" s="1">
        <v>19</v>
      </c>
      <c r="E22" s="1">
        <v>2</v>
      </c>
      <c r="F22" s="1">
        <v>3</v>
      </c>
      <c r="H22" s="1">
        <v>5</v>
      </c>
      <c r="I22" s="1">
        <v>7</v>
      </c>
      <c r="O22" s="1">
        <v>7</v>
      </c>
      <c r="P22" s="1">
        <f t="shared" si="0"/>
        <v>7</v>
      </c>
      <c r="R22" s="1">
        <v>3</v>
      </c>
      <c r="S22" s="1">
        <v>1</v>
      </c>
      <c r="V22" s="1">
        <f t="shared" si="5"/>
        <v>37</v>
      </c>
      <c r="W22" s="1">
        <f t="shared" si="6"/>
        <v>3</v>
      </c>
      <c r="X22" s="1">
        <f t="shared" si="7"/>
        <v>34</v>
      </c>
      <c r="Y22" s="2">
        <f t="shared" si="18"/>
        <v>0.91891891891891897</v>
      </c>
    </row>
    <row r="23" spans="1:25" x14ac:dyDescent="0.2">
      <c r="A23" s="12" t="s">
        <v>77</v>
      </c>
      <c r="B23" s="1">
        <v>1</v>
      </c>
      <c r="D23" s="1">
        <v>11</v>
      </c>
      <c r="E23" s="1">
        <v>2</v>
      </c>
      <c r="F23" s="1">
        <v>3</v>
      </c>
      <c r="H23" s="1">
        <v>2</v>
      </c>
      <c r="I23" s="1">
        <v>6</v>
      </c>
      <c r="K23" s="1">
        <v>1</v>
      </c>
      <c r="L23" s="1">
        <v>2</v>
      </c>
      <c r="N23" s="1">
        <v>1</v>
      </c>
      <c r="O23" s="1">
        <v>4</v>
      </c>
      <c r="P23" s="1">
        <f t="shared" si="0"/>
        <v>5</v>
      </c>
      <c r="Q23" s="1">
        <v>2</v>
      </c>
      <c r="S23" s="1">
        <v>1</v>
      </c>
      <c r="T23" s="1">
        <v>1</v>
      </c>
      <c r="V23" s="1">
        <f t="shared" si="5"/>
        <v>24</v>
      </c>
      <c r="W23" s="1">
        <f t="shared" si="6"/>
        <v>7</v>
      </c>
      <c r="X23" s="1">
        <f t="shared" si="7"/>
        <v>17</v>
      </c>
      <c r="Y23" s="2">
        <f t="shared" si="18"/>
        <v>0.70833333333333337</v>
      </c>
    </row>
    <row r="24" spans="1:25" x14ac:dyDescent="0.2">
      <c r="A24" s="17" t="s">
        <v>86</v>
      </c>
      <c r="B24" s="1">
        <v>1</v>
      </c>
      <c r="D24" s="1">
        <v>8</v>
      </c>
      <c r="E24" s="1">
        <v>0</v>
      </c>
      <c r="F24" s="1">
        <v>1</v>
      </c>
      <c r="H24" s="1">
        <v>2</v>
      </c>
      <c r="I24" s="1">
        <v>4</v>
      </c>
      <c r="K24" s="1">
        <v>2</v>
      </c>
      <c r="L24" s="1">
        <v>3</v>
      </c>
      <c r="N24" s="1">
        <v>1</v>
      </c>
      <c r="P24" s="1">
        <f t="shared" si="0"/>
        <v>1</v>
      </c>
      <c r="Q24" s="1">
        <v>2</v>
      </c>
      <c r="S24" s="1">
        <v>1</v>
      </c>
      <c r="V24" s="1">
        <f t="shared" ref="V24:V28" si="19">D24+E24+H24+K24+P24+Q24+R24+S24+U24</f>
        <v>16</v>
      </c>
      <c r="W24" s="1">
        <f t="shared" ref="W24:W28" si="20">F24-E24+I24-H24+L24-K24+T24</f>
        <v>4</v>
      </c>
      <c r="X24" s="1">
        <f t="shared" ref="X24:X28" si="21">V24-W24</f>
        <v>12</v>
      </c>
      <c r="Y24" s="2">
        <f t="shared" ref="Y24:Y28" si="22">X24/V24</f>
        <v>0.75</v>
      </c>
    </row>
    <row r="25" spans="1:25" x14ac:dyDescent="0.2">
      <c r="A25" s="7" t="s">
        <v>86</v>
      </c>
      <c r="B25" s="1">
        <v>1</v>
      </c>
      <c r="D25" s="1">
        <v>12</v>
      </c>
      <c r="H25" s="1">
        <v>3</v>
      </c>
      <c r="I25" s="1">
        <v>10</v>
      </c>
      <c r="K25" s="1">
        <v>3</v>
      </c>
      <c r="L25" s="1">
        <v>6</v>
      </c>
      <c r="N25" s="1">
        <v>3</v>
      </c>
      <c r="O25" s="1">
        <v>8</v>
      </c>
      <c r="P25" s="1">
        <f t="shared" si="0"/>
        <v>11</v>
      </c>
      <c r="Q25" s="1">
        <v>3</v>
      </c>
      <c r="R25" s="1">
        <v>1</v>
      </c>
      <c r="S25" s="1">
        <v>1</v>
      </c>
      <c r="V25" s="1">
        <f t="shared" si="19"/>
        <v>34</v>
      </c>
      <c r="W25" s="1">
        <f t="shared" si="20"/>
        <v>10</v>
      </c>
      <c r="X25" s="1">
        <f t="shared" si="21"/>
        <v>24</v>
      </c>
      <c r="Y25" s="2">
        <f t="shared" si="22"/>
        <v>0.70588235294117652</v>
      </c>
    </row>
    <row r="26" spans="1:25" x14ac:dyDescent="0.2">
      <c r="A26" s="12" t="s">
        <v>83</v>
      </c>
      <c r="B26" s="1">
        <v>1</v>
      </c>
      <c r="D26" s="1">
        <v>2</v>
      </c>
      <c r="H26" s="1">
        <v>0</v>
      </c>
      <c r="I26" s="1">
        <v>4</v>
      </c>
      <c r="K26" s="1">
        <v>2</v>
      </c>
      <c r="L26" s="1">
        <v>2</v>
      </c>
      <c r="O26" s="1">
        <v>3</v>
      </c>
      <c r="P26" s="1">
        <f t="shared" si="0"/>
        <v>3</v>
      </c>
      <c r="Q26" s="1">
        <v>5</v>
      </c>
      <c r="S26" s="1">
        <v>1</v>
      </c>
      <c r="V26" s="1">
        <f t="shared" si="19"/>
        <v>13</v>
      </c>
      <c r="W26" s="1">
        <f t="shared" si="20"/>
        <v>4</v>
      </c>
      <c r="X26" s="1">
        <f t="shared" si="21"/>
        <v>9</v>
      </c>
      <c r="Y26" s="2">
        <f t="shared" si="22"/>
        <v>0.69230769230769229</v>
      </c>
    </row>
    <row r="27" spans="1:25" x14ac:dyDescent="0.2">
      <c r="A27" s="17" t="s">
        <v>64</v>
      </c>
      <c r="B27" s="1">
        <v>1</v>
      </c>
      <c r="D27" s="1">
        <v>10</v>
      </c>
      <c r="E27" s="1">
        <v>2</v>
      </c>
      <c r="F27" s="1">
        <v>5</v>
      </c>
      <c r="H27" s="1">
        <v>2</v>
      </c>
      <c r="I27" s="1">
        <v>5</v>
      </c>
      <c r="O27" s="1">
        <v>2</v>
      </c>
      <c r="P27" s="1">
        <f t="shared" si="0"/>
        <v>2</v>
      </c>
      <c r="Q27" s="1">
        <v>2</v>
      </c>
      <c r="S27" s="1">
        <v>3</v>
      </c>
      <c r="T27" s="1">
        <v>2</v>
      </c>
      <c r="V27" s="1">
        <f t="shared" si="19"/>
        <v>21</v>
      </c>
      <c r="W27" s="1">
        <f t="shared" si="20"/>
        <v>8</v>
      </c>
      <c r="X27" s="1">
        <f t="shared" si="21"/>
        <v>13</v>
      </c>
      <c r="Y27" s="2">
        <f t="shared" si="22"/>
        <v>0.61904761904761907</v>
      </c>
    </row>
    <row r="28" spans="1:25" x14ac:dyDescent="0.2">
      <c r="A28" s="17" t="s">
        <v>86</v>
      </c>
      <c r="B28" s="1">
        <v>1</v>
      </c>
      <c r="D28" s="1">
        <v>4</v>
      </c>
      <c r="H28" s="1">
        <v>1</v>
      </c>
      <c r="I28" s="1">
        <v>3</v>
      </c>
      <c r="K28" s="1">
        <v>1</v>
      </c>
      <c r="L28" s="1">
        <v>2</v>
      </c>
      <c r="O28" s="1">
        <v>1</v>
      </c>
      <c r="P28" s="1">
        <f t="shared" si="0"/>
        <v>1</v>
      </c>
      <c r="Q28" s="1">
        <v>1</v>
      </c>
      <c r="V28" s="1">
        <f t="shared" si="19"/>
        <v>8</v>
      </c>
      <c r="W28" s="1">
        <f t="shared" si="20"/>
        <v>3</v>
      </c>
      <c r="X28" s="1">
        <f t="shared" si="21"/>
        <v>5</v>
      </c>
      <c r="Y28" s="2">
        <f t="shared" si="22"/>
        <v>0.625</v>
      </c>
    </row>
    <row r="29" spans="1:25" x14ac:dyDescent="0.2">
      <c r="A29" s="21" t="s">
        <v>84</v>
      </c>
      <c r="B29" s="1">
        <v>1</v>
      </c>
      <c r="D29" s="1">
        <v>12</v>
      </c>
      <c r="E29" s="1">
        <v>2</v>
      </c>
      <c r="F29" s="1">
        <v>3</v>
      </c>
      <c r="H29" s="1">
        <v>2</v>
      </c>
      <c r="I29" s="1">
        <v>5</v>
      </c>
      <c r="K29" s="1">
        <v>2</v>
      </c>
      <c r="L29" s="1">
        <v>3</v>
      </c>
      <c r="N29" s="1">
        <v>2</v>
      </c>
      <c r="O29" s="1">
        <v>3</v>
      </c>
      <c r="P29" s="1">
        <f t="shared" si="0"/>
        <v>5</v>
      </c>
      <c r="Q29" s="1">
        <v>1</v>
      </c>
      <c r="R29" s="1">
        <v>2</v>
      </c>
      <c r="T29" s="1">
        <v>1</v>
      </c>
      <c r="V29" s="1">
        <f t="shared" si="5"/>
        <v>26</v>
      </c>
      <c r="W29" s="1">
        <f t="shared" si="6"/>
        <v>6</v>
      </c>
      <c r="X29" s="1">
        <f t="shared" si="7"/>
        <v>20</v>
      </c>
      <c r="Y29" s="2">
        <f t="shared" si="18"/>
        <v>0.76923076923076927</v>
      </c>
    </row>
    <row r="30" spans="1:25" x14ac:dyDescent="0.2">
      <c r="A30" s="6"/>
      <c r="B30" s="4"/>
      <c r="C30" s="4"/>
      <c r="D30" s="4"/>
      <c r="E30" s="4"/>
      <c r="F30" s="4"/>
      <c r="G30" s="13"/>
      <c r="H30" s="4"/>
      <c r="I30" s="4"/>
      <c r="J30" s="13"/>
      <c r="K30" s="4"/>
      <c r="L30" s="4"/>
      <c r="M30" s="13"/>
      <c r="N30" s="4"/>
      <c r="O30" s="4"/>
      <c r="P30" s="4"/>
      <c r="Q30" s="4"/>
      <c r="R30" s="4"/>
      <c r="S30" s="4"/>
      <c r="T30" s="4"/>
      <c r="U30" s="4"/>
      <c r="V30" s="6"/>
      <c r="W30" s="6"/>
      <c r="X30" s="6"/>
      <c r="Y30" s="6"/>
    </row>
    <row r="31" spans="1:25" x14ac:dyDescent="0.2">
      <c r="A31" t="s">
        <v>22</v>
      </c>
      <c r="B31" s="1">
        <f>SUM(B5:B30)</f>
        <v>25</v>
      </c>
      <c r="C31" s="8">
        <f>AVERAGE(D5:D30)</f>
        <v>10.28</v>
      </c>
      <c r="D31" s="1">
        <f>SUM(D5:D30)</f>
        <v>257</v>
      </c>
      <c r="E31" s="1">
        <f t="shared" ref="E31:F31" si="23">SUM(E5:E30)</f>
        <v>30</v>
      </c>
      <c r="F31" s="1">
        <f t="shared" si="23"/>
        <v>55</v>
      </c>
      <c r="G31" s="3">
        <f>E31/F31</f>
        <v>0.54545454545454541</v>
      </c>
      <c r="H31" s="1">
        <f>SUM(H5:H30)</f>
        <v>58</v>
      </c>
      <c r="I31" s="1">
        <f>SUM(I5:I30)</f>
        <v>183</v>
      </c>
      <c r="J31" s="2">
        <f>H31/I31</f>
        <v>0.31693989071038253</v>
      </c>
      <c r="K31" s="1">
        <f t="shared" ref="K31:X31" si="24">SUM(K5:K30)</f>
        <v>23</v>
      </c>
      <c r="L31" s="1">
        <f t="shared" si="24"/>
        <v>46</v>
      </c>
      <c r="M31" s="2">
        <f>K31/L31</f>
        <v>0.5</v>
      </c>
      <c r="N31" s="1">
        <f t="shared" si="24"/>
        <v>30</v>
      </c>
      <c r="O31" s="1">
        <f t="shared" si="24"/>
        <v>110</v>
      </c>
      <c r="P31" s="1">
        <f t="shared" si="24"/>
        <v>140</v>
      </c>
      <c r="Q31" s="1">
        <f t="shared" si="24"/>
        <v>64</v>
      </c>
      <c r="R31" s="1">
        <f t="shared" si="24"/>
        <v>14</v>
      </c>
      <c r="S31" s="1">
        <f t="shared" si="24"/>
        <v>21</v>
      </c>
      <c r="T31" s="1">
        <f t="shared" si="24"/>
        <v>35</v>
      </c>
      <c r="U31" s="1">
        <f t="shared" si="24"/>
        <v>0</v>
      </c>
      <c r="V31" s="1">
        <f t="shared" si="24"/>
        <v>607</v>
      </c>
      <c r="W31" s="1">
        <f t="shared" si="24"/>
        <v>208</v>
      </c>
      <c r="X31" s="1">
        <f t="shared" si="24"/>
        <v>399</v>
      </c>
      <c r="Y31" s="2">
        <f>X31/V31</f>
        <v>0.65733113673805599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47520D-8B4E-8F4F-80CD-792B1E488B3D}">
  <dimension ref="A1:Y33"/>
  <sheetViews>
    <sheetView workbookViewId="0">
      <pane ySplit="1400" topLeftCell="A11" activePane="bottomLeft"/>
      <selection activeCell="A2" sqref="A2"/>
      <selection pane="bottomLeft" activeCell="V30" sqref="V30"/>
    </sheetView>
  </sheetViews>
  <sheetFormatPr baseColWidth="10" defaultRowHeight="16" x14ac:dyDescent="0.2"/>
  <cols>
    <col min="1" max="1" width="23.83203125" bestFit="1" customWidth="1"/>
    <col min="2" max="2" width="3.83203125" customWidth="1"/>
    <col min="3" max="3" width="5.1640625" bestFit="1" customWidth="1"/>
    <col min="4" max="5" width="6.1640625" bestFit="1" customWidth="1"/>
    <col min="6" max="6" width="5.6640625" bestFit="1" customWidth="1"/>
    <col min="7" max="7" width="7.5" style="28" bestFit="1" customWidth="1"/>
    <col min="8" max="8" width="6.1640625" bestFit="1" customWidth="1"/>
    <col min="9" max="9" width="5.6640625" bestFit="1" customWidth="1"/>
    <col min="10" max="10" width="6.1640625" style="2" bestFit="1" customWidth="1"/>
    <col min="11" max="11" width="4.83203125" bestFit="1" customWidth="1"/>
    <col min="12" max="12" width="4.33203125" bestFit="1" customWidth="1"/>
    <col min="13" max="13" width="7.1640625" style="14" bestFit="1" customWidth="1"/>
    <col min="14" max="14" width="4" customWidth="1"/>
    <col min="15" max="15" width="4" bestFit="1" customWidth="1"/>
    <col min="16" max="16" width="4.33203125" bestFit="1" customWidth="1"/>
    <col min="17" max="17" width="3.83203125" bestFit="1" customWidth="1"/>
    <col min="18" max="18" width="3.6640625" bestFit="1" customWidth="1"/>
    <col min="19" max="19" width="3.33203125" bestFit="1" customWidth="1"/>
    <col min="20" max="20" width="3.5" bestFit="1" customWidth="1"/>
    <col min="21" max="21" width="4.83203125" bestFit="1" customWidth="1"/>
    <col min="22" max="22" width="6.1640625" bestFit="1" customWidth="1"/>
    <col min="23" max="24" width="5.33203125" bestFit="1" customWidth="1"/>
    <col min="25" max="25" width="9" bestFit="1" customWidth="1"/>
  </cols>
  <sheetData>
    <row r="1" spans="1:25" x14ac:dyDescent="0.2">
      <c r="A1" t="s">
        <v>49</v>
      </c>
    </row>
    <row r="2" spans="1:25" x14ac:dyDescent="0.2">
      <c r="A2" s="1"/>
      <c r="B2" s="1"/>
      <c r="C2" s="1"/>
      <c r="D2" s="1"/>
      <c r="E2" s="1"/>
      <c r="F2" s="1"/>
      <c r="H2" s="1"/>
      <c r="I2" s="1"/>
      <c r="K2" s="1"/>
      <c r="L2" s="1"/>
      <c r="M2" s="2"/>
      <c r="N2" s="1" t="s">
        <v>23</v>
      </c>
      <c r="O2" s="1"/>
      <c r="P2" s="1"/>
      <c r="Q2" s="1"/>
      <c r="R2" s="1"/>
      <c r="S2" s="1"/>
      <c r="T2" s="1"/>
      <c r="U2" s="1"/>
      <c r="V2" s="1" t="s">
        <v>34</v>
      </c>
      <c r="W2" s="1" t="s">
        <v>35</v>
      </c>
      <c r="X2" s="1"/>
      <c r="Y2" s="1" t="s">
        <v>37</v>
      </c>
    </row>
    <row r="3" spans="1:25" x14ac:dyDescent="0.2">
      <c r="A3" s="1" t="s">
        <v>24</v>
      </c>
      <c r="B3" s="1" t="s">
        <v>4</v>
      </c>
      <c r="C3" s="1" t="s">
        <v>5</v>
      </c>
      <c r="D3" s="1" t="s">
        <v>6</v>
      </c>
      <c r="E3" s="1" t="s">
        <v>25</v>
      </c>
      <c r="F3" s="1" t="s">
        <v>26</v>
      </c>
      <c r="G3" s="28" t="s">
        <v>9</v>
      </c>
      <c r="H3" s="1" t="s">
        <v>27</v>
      </c>
      <c r="I3" s="1" t="s">
        <v>28</v>
      </c>
      <c r="J3" s="2" t="s">
        <v>10</v>
      </c>
      <c r="K3" s="1" t="s">
        <v>11</v>
      </c>
      <c r="L3" s="1" t="s">
        <v>12</v>
      </c>
      <c r="M3" s="2" t="s">
        <v>13</v>
      </c>
      <c r="N3" s="1" t="s">
        <v>14</v>
      </c>
      <c r="O3" s="1" t="s">
        <v>15</v>
      </c>
      <c r="P3" s="1" t="s">
        <v>16</v>
      </c>
      <c r="Q3" s="1" t="s">
        <v>17</v>
      </c>
      <c r="R3" s="1" t="s">
        <v>18</v>
      </c>
      <c r="S3" s="1" t="s">
        <v>19</v>
      </c>
      <c r="T3" s="1" t="s">
        <v>20</v>
      </c>
      <c r="U3" s="1" t="s">
        <v>21</v>
      </c>
      <c r="V3" s="1" t="s">
        <v>33</v>
      </c>
      <c r="W3" s="1" t="s">
        <v>33</v>
      </c>
      <c r="X3" s="1" t="s">
        <v>36</v>
      </c>
      <c r="Y3" s="1" t="s">
        <v>38</v>
      </c>
    </row>
    <row r="4" spans="1:25" x14ac:dyDescent="0.2">
      <c r="A4" s="11" t="s">
        <v>57</v>
      </c>
      <c r="B4" s="1">
        <v>1</v>
      </c>
      <c r="C4" s="1"/>
      <c r="D4" s="1">
        <v>15</v>
      </c>
      <c r="E4" s="1">
        <v>4</v>
      </c>
      <c r="F4" s="1">
        <v>6</v>
      </c>
      <c r="G4" s="28">
        <f t="shared" ref="G4:G31" si="0">E4/F4</f>
        <v>0.66666666666666663</v>
      </c>
      <c r="H4" s="1">
        <v>1</v>
      </c>
      <c r="I4" s="1">
        <v>4</v>
      </c>
      <c r="J4" s="2">
        <f t="shared" ref="J4" si="1">H4/I4</f>
        <v>0.25</v>
      </c>
      <c r="K4" s="1">
        <v>4</v>
      </c>
      <c r="L4" s="1">
        <v>6</v>
      </c>
      <c r="M4" s="2">
        <f>K4/L4</f>
        <v>0.66666666666666663</v>
      </c>
      <c r="N4" s="1">
        <v>1</v>
      </c>
      <c r="O4" s="1">
        <v>1</v>
      </c>
      <c r="P4" s="1">
        <f t="shared" ref="P4:P31" si="2">N4+O4</f>
        <v>2</v>
      </c>
      <c r="Q4" s="1">
        <v>4</v>
      </c>
      <c r="R4" s="1"/>
      <c r="S4" s="1">
        <v>1</v>
      </c>
      <c r="T4" s="1">
        <v>1</v>
      </c>
      <c r="U4" s="1"/>
      <c r="V4" s="1">
        <f t="shared" ref="V4" si="3">D4+E4+H4+K4+P4+Q4+R4+S4+U4</f>
        <v>31</v>
      </c>
      <c r="W4" s="1">
        <f t="shared" ref="W4" si="4">F4-E4+I4-H4+L4-K4+T4</f>
        <v>8</v>
      </c>
      <c r="X4" s="1">
        <f t="shared" ref="X4" si="5">V4-W4</f>
        <v>23</v>
      </c>
      <c r="Y4" s="2">
        <f>X4/V4</f>
        <v>0.74193548387096775</v>
      </c>
    </row>
    <row r="5" spans="1:25" x14ac:dyDescent="0.2">
      <c r="A5" s="11" t="s">
        <v>63</v>
      </c>
      <c r="B5" s="1">
        <v>1</v>
      </c>
      <c r="C5" s="1"/>
      <c r="D5" s="1">
        <v>3</v>
      </c>
      <c r="E5" s="1">
        <v>0</v>
      </c>
      <c r="F5" s="1">
        <v>3</v>
      </c>
      <c r="G5" s="28">
        <f t="shared" si="0"/>
        <v>0</v>
      </c>
      <c r="H5" s="1">
        <v>1</v>
      </c>
      <c r="I5" s="1">
        <v>5</v>
      </c>
      <c r="K5" s="1"/>
      <c r="L5" s="1"/>
      <c r="M5" s="2"/>
      <c r="N5" s="1">
        <v>1</v>
      </c>
      <c r="O5" s="1">
        <v>1</v>
      </c>
      <c r="P5" s="1">
        <f t="shared" si="2"/>
        <v>2</v>
      </c>
      <c r="Q5" s="1">
        <v>5</v>
      </c>
      <c r="R5" s="1"/>
      <c r="S5" s="1">
        <v>1</v>
      </c>
      <c r="T5" s="1">
        <v>1</v>
      </c>
      <c r="U5" s="1"/>
      <c r="V5" s="1">
        <f t="shared" ref="V5:V31" si="6">D5+E5+H5+K5+P5+Q5+R5+S5+U5</f>
        <v>12</v>
      </c>
      <c r="W5" s="1">
        <f t="shared" ref="W5:W31" si="7">F5-E5+I5-H5+L5-K5+T5</f>
        <v>8</v>
      </c>
      <c r="X5" s="1">
        <f t="shared" ref="X5:X31" si="8">V5-W5</f>
        <v>4</v>
      </c>
      <c r="Y5" s="2">
        <f t="shared" ref="Y5:Y7" si="9">X5/V5</f>
        <v>0.33333333333333331</v>
      </c>
    </row>
    <row r="6" spans="1:25" x14ac:dyDescent="0.2">
      <c r="A6" s="21" t="s">
        <v>65</v>
      </c>
      <c r="B6" s="1">
        <v>1</v>
      </c>
      <c r="C6" s="1"/>
      <c r="D6" s="1">
        <v>3</v>
      </c>
      <c r="E6" s="1">
        <v>0</v>
      </c>
      <c r="F6" s="1">
        <v>1</v>
      </c>
      <c r="G6" s="28">
        <f t="shared" si="0"/>
        <v>0</v>
      </c>
      <c r="H6" s="1">
        <v>1</v>
      </c>
      <c r="I6" s="1">
        <v>2</v>
      </c>
      <c r="K6" s="1"/>
      <c r="L6" s="1"/>
      <c r="M6" s="2"/>
      <c r="N6" s="1">
        <v>1</v>
      </c>
      <c r="O6" s="1">
        <v>3</v>
      </c>
      <c r="P6" s="1">
        <f t="shared" si="2"/>
        <v>4</v>
      </c>
      <c r="Q6" s="1">
        <v>3</v>
      </c>
      <c r="R6" s="1"/>
      <c r="S6" s="1">
        <v>1</v>
      </c>
      <c r="T6" s="1"/>
      <c r="U6" s="1">
        <v>1</v>
      </c>
      <c r="V6" s="1">
        <f t="shared" si="6"/>
        <v>13</v>
      </c>
      <c r="W6" s="1">
        <f t="shared" si="7"/>
        <v>2</v>
      </c>
      <c r="X6" s="1">
        <f t="shared" si="8"/>
        <v>11</v>
      </c>
      <c r="Y6" s="2">
        <f t="shared" si="9"/>
        <v>0.84615384615384615</v>
      </c>
    </row>
    <row r="7" spans="1:25" x14ac:dyDescent="0.2">
      <c r="A7" s="17" t="s">
        <v>68</v>
      </c>
      <c r="B7" s="1">
        <v>1</v>
      </c>
      <c r="C7" s="1"/>
      <c r="D7" s="1">
        <v>6</v>
      </c>
      <c r="E7" s="1">
        <v>1</v>
      </c>
      <c r="F7" s="1">
        <v>2</v>
      </c>
      <c r="G7" s="28">
        <f t="shared" si="0"/>
        <v>0.5</v>
      </c>
      <c r="H7" s="1">
        <v>1</v>
      </c>
      <c r="I7" s="1">
        <v>3</v>
      </c>
      <c r="K7" s="1">
        <v>1</v>
      </c>
      <c r="L7" s="1">
        <v>2</v>
      </c>
      <c r="M7" s="2"/>
      <c r="N7" s="1">
        <v>1</v>
      </c>
      <c r="O7" s="1">
        <v>3</v>
      </c>
      <c r="P7" s="1">
        <f t="shared" si="2"/>
        <v>4</v>
      </c>
      <c r="Q7" s="1">
        <v>1</v>
      </c>
      <c r="R7" s="1"/>
      <c r="S7" s="1">
        <v>2</v>
      </c>
      <c r="T7" s="1">
        <v>3</v>
      </c>
      <c r="U7" s="1"/>
      <c r="V7" s="1">
        <f t="shared" si="6"/>
        <v>16</v>
      </c>
      <c r="W7" s="1">
        <f t="shared" si="7"/>
        <v>7</v>
      </c>
      <c r="X7" s="1">
        <f t="shared" si="8"/>
        <v>9</v>
      </c>
      <c r="Y7" s="2">
        <f t="shared" si="9"/>
        <v>0.5625</v>
      </c>
    </row>
    <row r="8" spans="1:25" x14ac:dyDescent="0.2">
      <c r="A8" s="21" t="s">
        <v>69</v>
      </c>
      <c r="B8" s="1">
        <v>1</v>
      </c>
      <c r="C8" s="1"/>
      <c r="D8" s="1">
        <v>7</v>
      </c>
      <c r="E8" s="1">
        <v>2</v>
      </c>
      <c r="F8" s="1">
        <v>3</v>
      </c>
      <c r="G8" s="28">
        <f t="shared" si="0"/>
        <v>0.66666666666666663</v>
      </c>
      <c r="H8" s="1">
        <v>1</v>
      </c>
      <c r="I8" s="1">
        <v>4</v>
      </c>
      <c r="K8" s="1"/>
      <c r="L8" s="1"/>
      <c r="M8" s="2"/>
      <c r="N8" s="1"/>
      <c r="O8" s="1"/>
      <c r="P8" s="1">
        <f t="shared" si="2"/>
        <v>0</v>
      </c>
      <c r="Q8" s="1">
        <v>2</v>
      </c>
      <c r="R8" s="1"/>
      <c r="S8" s="1">
        <v>1</v>
      </c>
      <c r="T8" s="1">
        <v>1</v>
      </c>
      <c r="U8" s="1"/>
      <c r="V8" s="1">
        <f t="shared" si="6"/>
        <v>13</v>
      </c>
      <c r="W8" s="1">
        <f t="shared" si="7"/>
        <v>5</v>
      </c>
      <c r="X8" s="1">
        <f t="shared" si="8"/>
        <v>8</v>
      </c>
      <c r="Y8" s="2">
        <f t="shared" ref="Y8" si="10">X8/V8</f>
        <v>0.61538461538461542</v>
      </c>
    </row>
    <row r="9" spans="1:25" x14ac:dyDescent="0.2">
      <c r="A9" s="12" t="s">
        <v>70</v>
      </c>
      <c r="B9" s="1">
        <v>1</v>
      </c>
      <c r="C9" s="1"/>
      <c r="D9" s="1">
        <v>3</v>
      </c>
      <c r="E9" s="1"/>
      <c r="F9" s="1"/>
      <c r="G9" s="28" t="e">
        <f t="shared" si="0"/>
        <v>#DIV/0!</v>
      </c>
      <c r="H9" s="1">
        <v>1</v>
      </c>
      <c r="I9" s="1">
        <v>4</v>
      </c>
      <c r="K9" s="1"/>
      <c r="L9" s="1"/>
      <c r="M9" s="2"/>
      <c r="N9" s="1">
        <v>1</v>
      </c>
      <c r="O9" s="1">
        <v>1</v>
      </c>
      <c r="P9" s="1">
        <f t="shared" si="2"/>
        <v>2</v>
      </c>
      <c r="Q9" s="1">
        <v>4</v>
      </c>
      <c r="R9" s="1"/>
      <c r="S9" s="1">
        <v>1</v>
      </c>
      <c r="T9" s="1">
        <v>3</v>
      </c>
      <c r="U9" s="1"/>
      <c r="V9" s="1">
        <f t="shared" si="6"/>
        <v>11</v>
      </c>
      <c r="W9" s="1">
        <f t="shared" si="7"/>
        <v>6</v>
      </c>
      <c r="X9" s="1">
        <f t="shared" si="8"/>
        <v>5</v>
      </c>
      <c r="Y9" s="2">
        <f t="shared" ref="Y9" si="11">X9/V9</f>
        <v>0.45454545454545453</v>
      </c>
    </row>
    <row r="10" spans="1:25" x14ac:dyDescent="0.2">
      <c r="A10" s="21" t="s">
        <v>71</v>
      </c>
      <c r="B10" s="1">
        <v>1</v>
      </c>
      <c r="C10" s="1"/>
      <c r="D10" s="1">
        <v>21</v>
      </c>
      <c r="E10" s="1">
        <v>4</v>
      </c>
      <c r="F10" s="1">
        <v>10</v>
      </c>
      <c r="G10" s="28">
        <f t="shared" si="0"/>
        <v>0.4</v>
      </c>
      <c r="H10" s="1">
        <v>1</v>
      </c>
      <c r="I10" s="1">
        <v>5</v>
      </c>
      <c r="K10" s="1">
        <v>10</v>
      </c>
      <c r="L10" s="1">
        <v>12</v>
      </c>
      <c r="M10" s="2"/>
      <c r="N10" s="1">
        <v>1</v>
      </c>
      <c r="O10" s="1">
        <v>3</v>
      </c>
      <c r="P10" s="1">
        <f t="shared" si="2"/>
        <v>4</v>
      </c>
      <c r="Q10" s="1">
        <v>2</v>
      </c>
      <c r="R10" s="1"/>
      <c r="S10" s="1"/>
      <c r="T10" s="1">
        <v>6</v>
      </c>
      <c r="U10" s="1"/>
      <c r="V10" s="1">
        <f t="shared" si="6"/>
        <v>42</v>
      </c>
      <c r="W10" s="1">
        <f t="shared" si="7"/>
        <v>18</v>
      </c>
      <c r="X10" s="1">
        <f t="shared" si="8"/>
        <v>24</v>
      </c>
      <c r="Y10" s="2">
        <f t="shared" ref="Y10" si="12">X10/V10</f>
        <v>0.5714285714285714</v>
      </c>
    </row>
    <row r="11" spans="1:25" x14ac:dyDescent="0.2">
      <c r="A11" s="12" t="s">
        <v>72</v>
      </c>
      <c r="B11" s="1">
        <v>1</v>
      </c>
      <c r="C11" s="1"/>
      <c r="D11" s="1">
        <v>4</v>
      </c>
      <c r="E11" s="1">
        <v>2</v>
      </c>
      <c r="F11" s="1">
        <v>4</v>
      </c>
      <c r="G11" s="28">
        <f t="shared" si="0"/>
        <v>0.5</v>
      </c>
      <c r="H11" s="1">
        <v>0</v>
      </c>
      <c r="I11" s="1">
        <v>4</v>
      </c>
      <c r="K11" s="1"/>
      <c r="L11" s="1"/>
      <c r="M11" s="2"/>
      <c r="N11" s="1"/>
      <c r="O11" s="1"/>
      <c r="P11" s="1">
        <f t="shared" si="2"/>
        <v>0</v>
      </c>
      <c r="Q11" s="1">
        <v>3</v>
      </c>
      <c r="R11" s="1"/>
      <c r="S11" s="1">
        <v>1</v>
      </c>
      <c r="T11" s="1">
        <v>2</v>
      </c>
      <c r="U11" s="1"/>
      <c r="V11" s="1">
        <f t="shared" si="6"/>
        <v>10</v>
      </c>
      <c r="W11" s="1">
        <f t="shared" si="7"/>
        <v>8</v>
      </c>
      <c r="X11" s="1">
        <f t="shared" si="8"/>
        <v>2</v>
      </c>
      <c r="Y11" s="2">
        <f t="shared" ref="Y11" si="13">X11/V11</f>
        <v>0.2</v>
      </c>
    </row>
    <row r="12" spans="1:25" x14ac:dyDescent="0.2">
      <c r="A12" s="12" t="s">
        <v>73</v>
      </c>
      <c r="B12" s="1">
        <v>1</v>
      </c>
      <c r="C12" s="1"/>
      <c r="D12" s="1">
        <v>18</v>
      </c>
      <c r="E12" s="1">
        <v>4</v>
      </c>
      <c r="F12" s="1">
        <v>12</v>
      </c>
      <c r="G12" s="28">
        <f t="shared" si="0"/>
        <v>0.33333333333333331</v>
      </c>
      <c r="H12" s="1">
        <v>2</v>
      </c>
      <c r="I12" s="1">
        <v>3</v>
      </c>
      <c r="K12" s="1">
        <v>4</v>
      </c>
      <c r="L12" s="1">
        <v>6</v>
      </c>
      <c r="M12" s="2"/>
      <c r="N12" s="1"/>
      <c r="O12" s="1">
        <v>3</v>
      </c>
      <c r="P12" s="1">
        <f t="shared" si="2"/>
        <v>3</v>
      </c>
      <c r="Q12" s="1"/>
      <c r="R12" s="1"/>
      <c r="S12" s="1"/>
      <c r="T12" s="1">
        <v>2</v>
      </c>
      <c r="U12" s="1"/>
      <c r="V12" s="1">
        <f t="shared" si="6"/>
        <v>31</v>
      </c>
      <c r="W12" s="1">
        <f t="shared" si="7"/>
        <v>13</v>
      </c>
      <c r="X12" s="1">
        <f t="shared" si="8"/>
        <v>18</v>
      </c>
      <c r="Y12" s="2">
        <f t="shared" ref="Y12" si="14">X12/V12</f>
        <v>0.58064516129032262</v>
      </c>
    </row>
    <row r="13" spans="1:25" x14ac:dyDescent="0.2">
      <c r="A13" s="12" t="s">
        <v>74</v>
      </c>
      <c r="B13" s="1">
        <v>1</v>
      </c>
      <c r="D13" s="1">
        <v>15</v>
      </c>
      <c r="E13" s="1">
        <v>2</v>
      </c>
      <c r="F13" s="1">
        <v>5</v>
      </c>
      <c r="G13" s="28">
        <f t="shared" si="0"/>
        <v>0.4</v>
      </c>
      <c r="H13" s="1">
        <v>3</v>
      </c>
      <c r="I13" s="1">
        <v>5</v>
      </c>
      <c r="K13" s="1">
        <v>2</v>
      </c>
      <c r="L13" s="1">
        <v>2</v>
      </c>
      <c r="M13" s="2"/>
      <c r="N13" s="1">
        <v>2</v>
      </c>
      <c r="O13" s="1">
        <v>1</v>
      </c>
      <c r="P13" s="1">
        <f t="shared" si="2"/>
        <v>3</v>
      </c>
      <c r="Q13" s="1">
        <v>3</v>
      </c>
      <c r="R13" s="1"/>
      <c r="S13" s="1"/>
      <c r="T13" s="1">
        <v>3</v>
      </c>
      <c r="U13" s="1"/>
      <c r="V13" s="1">
        <f t="shared" si="6"/>
        <v>28</v>
      </c>
      <c r="W13" s="1">
        <f t="shared" si="7"/>
        <v>8</v>
      </c>
      <c r="X13" s="1">
        <f t="shared" si="8"/>
        <v>20</v>
      </c>
      <c r="Y13" s="2">
        <f t="shared" ref="Y13" si="15">X13/V13</f>
        <v>0.7142857142857143</v>
      </c>
    </row>
    <row r="14" spans="1:25" x14ac:dyDescent="0.2">
      <c r="A14" s="21" t="s">
        <v>76</v>
      </c>
      <c r="B14" s="1">
        <v>1</v>
      </c>
      <c r="C14" s="1"/>
      <c r="D14" s="1">
        <v>5</v>
      </c>
      <c r="E14" s="1">
        <v>0</v>
      </c>
      <c r="F14" s="1">
        <v>2</v>
      </c>
      <c r="G14" s="28">
        <f t="shared" si="0"/>
        <v>0</v>
      </c>
      <c r="H14" s="1"/>
      <c r="I14" s="1"/>
      <c r="K14" s="1">
        <v>5</v>
      </c>
      <c r="L14" s="1">
        <v>6</v>
      </c>
      <c r="M14" s="2"/>
      <c r="N14" s="1"/>
      <c r="O14" s="1">
        <v>2</v>
      </c>
      <c r="P14" s="1">
        <f t="shared" si="2"/>
        <v>2</v>
      </c>
      <c r="Q14" s="1">
        <v>1</v>
      </c>
      <c r="R14" s="1"/>
      <c r="S14" s="1"/>
      <c r="T14" s="1">
        <v>5</v>
      </c>
      <c r="U14" s="1"/>
      <c r="V14" s="1">
        <f t="shared" si="6"/>
        <v>13</v>
      </c>
      <c r="W14" s="1">
        <f t="shared" si="7"/>
        <v>8</v>
      </c>
      <c r="X14" s="1">
        <f t="shared" si="8"/>
        <v>5</v>
      </c>
      <c r="Y14" s="2">
        <f t="shared" ref="Y14" si="16">X14/V14</f>
        <v>0.38461538461538464</v>
      </c>
    </row>
    <row r="15" spans="1:25" x14ac:dyDescent="0.2">
      <c r="A15" s="17" t="s">
        <v>77</v>
      </c>
      <c r="B15" s="1">
        <v>1</v>
      </c>
      <c r="C15" s="1"/>
      <c r="D15" s="1">
        <v>5</v>
      </c>
      <c r="E15" s="1"/>
      <c r="F15" s="1"/>
      <c r="G15" s="28" t="e">
        <f t="shared" si="0"/>
        <v>#DIV/0!</v>
      </c>
      <c r="H15" s="1"/>
      <c r="I15" s="1"/>
      <c r="K15" s="1">
        <v>5</v>
      </c>
      <c r="L15" s="1">
        <v>6</v>
      </c>
      <c r="M15" s="2"/>
      <c r="N15" s="1"/>
      <c r="O15" s="1"/>
      <c r="P15" s="1">
        <f t="shared" si="2"/>
        <v>0</v>
      </c>
      <c r="Q15" s="1">
        <v>5</v>
      </c>
      <c r="R15" s="1"/>
      <c r="S15" s="1">
        <v>1</v>
      </c>
      <c r="T15" s="1">
        <v>1</v>
      </c>
      <c r="U15" s="1"/>
      <c r="V15" s="1">
        <f t="shared" si="6"/>
        <v>16</v>
      </c>
      <c r="W15" s="1">
        <f t="shared" si="7"/>
        <v>2</v>
      </c>
      <c r="X15" s="1">
        <f t="shared" si="8"/>
        <v>14</v>
      </c>
      <c r="Y15" s="2">
        <f t="shared" ref="Y15" si="17">X15/V15</f>
        <v>0.875</v>
      </c>
    </row>
    <row r="16" spans="1:25" x14ac:dyDescent="0.2">
      <c r="A16" s="17" t="s">
        <v>90</v>
      </c>
      <c r="B16" s="1">
        <v>1</v>
      </c>
      <c r="C16" s="1"/>
      <c r="D16" s="1">
        <v>14</v>
      </c>
      <c r="E16" s="1">
        <v>4</v>
      </c>
      <c r="F16" s="1">
        <v>8</v>
      </c>
      <c r="G16" s="28">
        <f t="shared" si="0"/>
        <v>0.5</v>
      </c>
      <c r="H16" s="1">
        <v>2</v>
      </c>
      <c r="I16" s="1">
        <v>4</v>
      </c>
      <c r="K16" s="1"/>
      <c r="L16" s="1"/>
      <c r="M16" s="2"/>
      <c r="N16" s="1">
        <v>1</v>
      </c>
      <c r="O16" s="1">
        <v>2</v>
      </c>
      <c r="P16" s="1">
        <f t="shared" si="2"/>
        <v>3</v>
      </c>
      <c r="Q16" s="1">
        <v>4</v>
      </c>
      <c r="R16" s="1"/>
      <c r="S16" s="1"/>
      <c r="T16" s="1">
        <v>5</v>
      </c>
      <c r="U16" s="1"/>
      <c r="V16" s="1">
        <f t="shared" ref="V16" si="18">D16+E16+H16+K16+P16+Q16+R16+S16+U16</f>
        <v>27</v>
      </c>
      <c r="W16" s="1">
        <f t="shared" ref="W16" si="19">F16-E16+I16-H16+L16-K16+T16</f>
        <v>11</v>
      </c>
      <c r="X16" s="1">
        <f t="shared" ref="X16" si="20">V16-W16</f>
        <v>16</v>
      </c>
      <c r="Y16" s="2">
        <f t="shared" ref="Y16" si="21">X16/V16</f>
        <v>0.59259259259259256</v>
      </c>
    </row>
    <row r="17" spans="1:25" x14ac:dyDescent="0.2">
      <c r="A17" s="21" t="s">
        <v>41</v>
      </c>
      <c r="B17" s="1">
        <v>1</v>
      </c>
      <c r="C17" s="1"/>
      <c r="D17" s="1">
        <v>6</v>
      </c>
      <c r="E17" s="1">
        <v>3</v>
      </c>
      <c r="F17" s="1">
        <v>7</v>
      </c>
      <c r="G17" s="28">
        <f t="shared" si="0"/>
        <v>0.42857142857142855</v>
      </c>
      <c r="H17" s="1">
        <v>0</v>
      </c>
      <c r="I17" s="1">
        <v>2</v>
      </c>
      <c r="K17" s="1"/>
      <c r="L17" s="1"/>
      <c r="M17" s="2"/>
      <c r="N17" s="1">
        <v>2</v>
      </c>
      <c r="O17" s="1">
        <v>3</v>
      </c>
      <c r="P17" s="1">
        <f t="shared" si="2"/>
        <v>5</v>
      </c>
      <c r="Q17" s="1">
        <v>3</v>
      </c>
      <c r="R17" s="1"/>
      <c r="S17" s="1"/>
      <c r="T17" s="1"/>
      <c r="U17" s="1"/>
      <c r="V17" s="1">
        <f t="shared" si="6"/>
        <v>17</v>
      </c>
      <c r="W17" s="1">
        <f t="shared" si="7"/>
        <v>6</v>
      </c>
      <c r="X17" s="1">
        <f t="shared" si="8"/>
        <v>11</v>
      </c>
      <c r="Y17" s="2">
        <f t="shared" ref="Y17" si="22">X17/V17</f>
        <v>0.6470588235294118</v>
      </c>
    </row>
    <row r="18" spans="1:25" x14ac:dyDescent="0.2">
      <c r="A18" s="21" t="s">
        <v>81</v>
      </c>
      <c r="B18" s="1">
        <v>1</v>
      </c>
      <c r="C18" s="1"/>
      <c r="D18" s="1">
        <v>7</v>
      </c>
      <c r="E18" s="1">
        <v>0</v>
      </c>
      <c r="F18" s="1">
        <v>1</v>
      </c>
      <c r="G18" s="28">
        <f t="shared" si="0"/>
        <v>0</v>
      </c>
      <c r="H18" s="1">
        <v>1</v>
      </c>
      <c r="I18" s="1">
        <v>3</v>
      </c>
      <c r="K18" s="1">
        <v>4</v>
      </c>
      <c r="L18" s="1">
        <v>4</v>
      </c>
      <c r="M18" s="2"/>
      <c r="N18" s="1"/>
      <c r="O18" s="1">
        <v>1</v>
      </c>
      <c r="P18" s="1">
        <f t="shared" si="2"/>
        <v>1</v>
      </c>
      <c r="Q18" s="1">
        <v>2</v>
      </c>
      <c r="R18" s="1"/>
      <c r="S18" s="1">
        <v>2</v>
      </c>
      <c r="T18" s="1">
        <v>4</v>
      </c>
      <c r="U18" s="1"/>
      <c r="V18" s="1">
        <f t="shared" si="6"/>
        <v>17</v>
      </c>
      <c r="W18" s="1">
        <f t="shared" si="7"/>
        <v>7</v>
      </c>
      <c r="X18" s="1">
        <f t="shared" si="8"/>
        <v>10</v>
      </c>
      <c r="Y18" s="2">
        <f t="shared" ref="Y18" si="23">X18/V18</f>
        <v>0.58823529411764708</v>
      </c>
    </row>
    <row r="19" spans="1:25" x14ac:dyDescent="0.2">
      <c r="A19" s="21" t="s">
        <v>76</v>
      </c>
      <c r="B19" s="1">
        <v>1</v>
      </c>
      <c r="C19" s="1"/>
      <c r="D19" s="1">
        <v>3</v>
      </c>
      <c r="E19" s="1">
        <v>0</v>
      </c>
      <c r="F19" s="1">
        <v>1</v>
      </c>
      <c r="G19" s="28">
        <f t="shared" si="0"/>
        <v>0</v>
      </c>
      <c r="H19" s="1">
        <v>1</v>
      </c>
      <c r="I19" s="1">
        <v>4</v>
      </c>
      <c r="K19" s="1"/>
      <c r="L19" s="1"/>
      <c r="M19" s="2"/>
      <c r="N19" s="1">
        <v>1</v>
      </c>
      <c r="O19" s="1"/>
      <c r="P19" s="1">
        <f t="shared" si="2"/>
        <v>1</v>
      </c>
      <c r="Q19" s="1">
        <v>7</v>
      </c>
      <c r="R19" s="1"/>
      <c r="S19" s="1">
        <v>2</v>
      </c>
      <c r="T19" s="1">
        <v>3</v>
      </c>
      <c r="U19" s="1"/>
      <c r="V19" s="1">
        <f t="shared" si="6"/>
        <v>14</v>
      </c>
      <c r="W19" s="1">
        <f t="shared" si="7"/>
        <v>7</v>
      </c>
      <c r="X19" s="1">
        <f t="shared" si="8"/>
        <v>7</v>
      </c>
      <c r="Y19" s="2">
        <f t="shared" ref="Y19" si="24">X19/V19</f>
        <v>0.5</v>
      </c>
    </row>
    <row r="20" spans="1:25" x14ac:dyDescent="0.2">
      <c r="A20" s="21" t="s">
        <v>82</v>
      </c>
      <c r="B20" s="1">
        <v>1</v>
      </c>
      <c r="C20" s="1"/>
      <c r="D20" s="1">
        <v>5</v>
      </c>
      <c r="E20" s="1">
        <v>1</v>
      </c>
      <c r="F20" s="1">
        <v>6</v>
      </c>
      <c r="G20" s="28">
        <f t="shared" si="0"/>
        <v>0.16666666666666666</v>
      </c>
      <c r="H20" s="1">
        <v>1</v>
      </c>
      <c r="I20" s="1">
        <v>2</v>
      </c>
      <c r="K20" s="1"/>
      <c r="L20" s="1"/>
      <c r="M20" s="2"/>
      <c r="N20" s="1"/>
      <c r="O20" s="1"/>
      <c r="P20" s="1">
        <f t="shared" si="2"/>
        <v>0</v>
      </c>
      <c r="Q20" s="1">
        <v>2</v>
      </c>
      <c r="R20" s="1"/>
      <c r="S20" s="1">
        <v>1</v>
      </c>
      <c r="T20" s="1">
        <v>2</v>
      </c>
      <c r="U20" s="1"/>
      <c r="V20" s="1">
        <f t="shared" si="6"/>
        <v>10</v>
      </c>
      <c r="W20" s="1">
        <f t="shared" si="7"/>
        <v>8</v>
      </c>
      <c r="X20" s="1">
        <f t="shared" si="8"/>
        <v>2</v>
      </c>
      <c r="Y20" s="2">
        <f t="shared" ref="Y20" si="25">X20/V20</f>
        <v>0.2</v>
      </c>
    </row>
    <row r="21" spans="1:25" x14ac:dyDescent="0.2">
      <c r="A21" s="17" t="s">
        <v>64</v>
      </c>
      <c r="B21" s="1">
        <v>1</v>
      </c>
      <c r="C21" s="1"/>
      <c r="D21" s="1">
        <v>2</v>
      </c>
      <c r="E21" s="1">
        <v>1</v>
      </c>
      <c r="F21" s="1">
        <v>6</v>
      </c>
      <c r="G21" s="28">
        <f t="shared" si="0"/>
        <v>0.16666666666666666</v>
      </c>
      <c r="H21" s="1">
        <v>0</v>
      </c>
      <c r="I21" s="1">
        <v>2</v>
      </c>
      <c r="K21" s="1"/>
      <c r="L21" s="1"/>
      <c r="M21" s="2"/>
      <c r="N21" s="1">
        <v>1</v>
      </c>
      <c r="O21" s="1">
        <v>3</v>
      </c>
      <c r="P21" s="1">
        <f t="shared" si="2"/>
        <v>4</v>
      </c>
      <c r="Q21" s="1">
        <v>6</v>
      </c>
      <c r="R21" s="1"/>
      <c r="S21" s="1">
        <v>3</v>
      </c>
      <c r="T21" s="1">
        <v>6</v>
      </c>
      <c r="U21" s="1"/>
      <c r="V21" s="1">
        <f t="shared" si="6"/>
        <v>16</v>
      </c>
      <c r="W21" s="1">
        <f t="shared" si="7"/>
        <v>13</v>
      </c>
      <c r="X21" s="1">
        <f t="shared" si="8"/>
        <v>3</v>
      </c>
      <c r="Y21" s="2">
        <f t="shared" ref="Y21" si="26">X21/V21</f>
        <v>0.1875</v>
      </c>
    </row>
    <row r="22" spans="1:25" x14ac:dyDescent="0.2">
      <c r="A22" s="12" t="s">
        <v>77</v>
      </c>
      <c r="B22" s="1">
        <v>1</v>
      </c>
      <c r="C22" s="1"/>
      <c r="D22" s="1">
        <v>5</v>
      </c>
      <c r="E22" s="1">
        <v>1</v>
      </c>
      <c r="F22" s="1">
        <v>3</v>
      </c>
      <c r="G22" s="28">
        <f t="shared" si="0"/>
        <v>0.33333333333333331</v>
      </c>
      <c r="H22" s="1">
        <v>0</v>
      </c>
      <c r="I22" s="1">
        <v>3</v>
      </c>
      <c r="K22" s="1">
        <v>3</v>
      </c>
      <c r="L22" s="1">
        <v>3</v>
      </c>
      <c r="M22" s="2"/>
      <c r="N22" s="1">
        <v>1</v>
      </c>
      <c r="O22" s="1">
        <v>1</v>
      </c>
      <c r="P22" s="1">
        <f t="shared" si="2"/>
        <v>2</v>
      </c>
      <c r="Q22" s="1">
        <v>3</v>
      </c>
      <c r="R22" s="1"/>
      <c r="S22" s="1">
        <v>1</v>
      </c>
      <c r="T22" s="1">
        <v>2</v>
      </c>
      <c r="U22" s="1"/>
      <c r="V22" s="1">
        <f t="shared" si="6"/>
        <v>15</v>
      </c>
      <c r="W22" s="1">
        <f t="shared" si="7"/>
        <v>7</v>
      </c>
      <c r="X22" s="1">
        <f t="shared" si="8"/>
        <v>8</v>
      </c>
      <c r="Y22" s="2">
        <f t="shared" ref="Y22" si="27">X22/V22</f>
        <v>0.53333333333333333</v>
      </c>
    </row>
    <row r="23" spans="1:25" x14ac:dyDescent="0.2">
      <c r="A23" s="21" t="s">
        <v>83</v>
      </c>
      <c r="B23" s="1">
        <v>1</v>
      </c>
      <c r="C23" s="1"/>
      <c r="D23" s="1">
        <v>8</v>
      </c>
      <c r="E23" s="1">
        <v>2</v>
      </c>
      <c r="F23" s="1">
        <v>4</v>
      </c>
      <c r="G23" s="28">
        <f t="shared" si="0"/>
        <v>0.5</v>
      </c>
      <c r="H23" s="1">
        <v>0</v>
      </c>
      <c r="I23" s="1">
        <v>4</v>
      </c>
      <c r="K23" s="1">
        <v>4</v>
      </c>
      <c r="L23" s="1">
        <v>4</v>
      </c>
      <c r="M23" s="2"/>
      <c r="N23" s="1"/>
      <c r="O23" s="1">
        <v>2</v>
      </c>
      <c r="P23" s="1">
        <f t="shared" si="2"/>
        <v>2</v>
      </c>
      <c r="Q23" s="1">
        <v>5</v>
      </c>
      <c r="R23" s="1"/>
      <c r="S23" s="1">
        <v>1</v>
      </c>
      <c r="T23" s="1">
        <v>3</v>
      </c>
      <c r="U23" s="1"/>
      <c r="V23" s="1">
        <f t="shared" si="6"/>
        <v>22</v>
      </c>
      <c r="W23" s="1">
        <f t="shared" si="7"/>
        <v>9</v>
      </c>
      <c r="X23" s="1">
        <f t="shared" si="8"/>
        <v>13</v>
      </c>
      <c r="Y23" s="2">
        <f t="shared" ref="Y23" si="28">X23/V23</f>
        <v>0.59090909090909094</v>
      </c>
    </row>
    <row r="24" spans="1:25" x14ac:dyDescent="0.2">
      <c r="A24" s="12" t="s">
        <v>84</v>
      </c>
      <c r="B24" s="1">
        <v>1</v>
      </c>
      <c r="C24" s="1"/>
      <c r="D24" s="1">
        <v>0</v>
      </c>
      <c r="E24" s="1">
        <v>0</v>
      </c>
      <c r="F24" s="1">
        <v>1</v>
      </c>
      <c r="G24" s="28">
        <f t="shared" si="0"/>
        <v>0</v>
      </c>
      <c r="H24" s="1">
        <v>0</v>
      </c>
      <c r="I24" s="1">
        <v>2</v>
      </c>
      <c r="K24" s="1"/>
      <c r="L24" s="1"/>
      <c r="M24" s="2"/>
      <c r="N24" s="1">
        <v>1</v>
      </c>
      <c r="O24" s="1">
        <v>2</v>
      </c>
      <c r="P24" s="1">
        <f t="shared" si="2"/>
        <v>3</v>
      </c>
      <c r="Q24" s="1">
        <v>6</v>
      </c>
      <c r="R24" s="1"/>
      <c r="S24" s="1">
        <v>1</v>
      </c>
      <c r="T24" s="1">
        <v>2</v>
      </c>
      <c r="U24" s="1"/>
      <c r="V24" s="1">
        <f t="shared" si="6"/>
        <v>10</v>
      </c>
      <c r="W24" s="1">
        <f t="shared" si="7"/>
        <v>5</v>
      </c>
      <c r="X24" s="1">
        <f t="shared" si="8"/>
        <v>5</v>
      </c>
      <c r="Y24" s="2">
        <f t="shared" ref="Y24" si="29">X24/V24</f>
        <v>0.5</v>
      </c>
    </row>
    <row r="25" spans="1:25" x14ac:dyDescent="0.2">
      <c r="A25" s="12" t="s">
        <v>84</v>
      </c>
      <c r="B25" s="1">
        <v>1</v>
      </c>
      <c r="C25" s="1"/>
      <c r="D25" s="1">
        <v>9</v>
      </c>
      <c r="E25" s="1">
        <v>0</v>
      </c>
      <c r="F25" s="1">
        <v>2</v>
      </c>
      <c r="G25" s="28">
        <f t="shared" si="0"/>
        <v>0</v>
      </c>
      <c r="H25" s="1">
        <v>3</v>
      </c>
      <c r="I25" s="1">
        <v>5</v>
      </c>
      <c r="K25" s="1"/>
      <c r="L25" s="1"/>
      <c r="M25" s="2"/>
      <c r="N25" s="1">
        <v>1</v>
      </c>
      <c r="O25" s="1">
        <v>1</v>
      </c>
      <c r="P25" s="1">
        <f t="shared" si="2"/>
        <v>2</v>
      </c>
      <c r="Q25" s="1">
        <v>1</v>
      </c>
      <c r="R25" s="1"/>
      <c r="S25" s="1"/>
      <c r="T25" s="1">
        <v>1</v>
      </c>
      <c r="U25" s="1"/>
      <c r="V25" s="1">
        <f t="shared" si="6"/>
        <v>15</v>
      </c>
      <c r="W25" s="1">
        <f t="shared" si="7"/>
        <v>5</v>
      </c>
      <c r="X25" s="1">
        <f t="shared" si="8"/>
        <v>10</v>
      </c>
      <c r="Y25" s="2">
        <f t="shared" ref="Y25" si="30">X25/V25</f>
        <v>0.66666666666666663</v>
      </c>
    </row>
    <row r="26" spans="1:25" x14ac:dyDescent="0.2">
      <c r="A26" s="21" t="s">
        <v>85</v>
      </c>
      <c r="B26" s="1">
        <v>1</v>
      </c>
      <c r="C26" s="1"/>
      <c r="D26" s="1">
        <v>0</v>
      </c>
      <c r="E26" s="1"/>
      <c r="F26" s="1"/>
      <c r="G26" s="28" t="e">
        <f t="shared" si="0"/>
        <v>#DIV/0!</v>
      </c>
      <c r="H26" s="1">
        <v>0</v>
      </c>
      <c r="I26" s="1">
        <v>1</v>
      </c>
      <c r="K26" s="1"/>
      <c r="L26" s="1"/>
      <c r="M26" s="2"/>
      <c r="N26" s="1"/>
      <c r="O26" s="1">
        <v>1</v>
      </c>
      <c r="P26" s="1">
        <f t="shared" si="2"/>
        <v>1</v>
      </c>
      <c r="Q26" s="1"/>
      <c r="R26" s="1"/>
      <c r="S26" s="1"/>
      <c r="T26" s="1">
        <v>1</v>
      </c>
      <c r="U26" s="1"/>
      <c r="V26" s="1">
        <f t="shared" si="6"/>
        <v>1</v>
      </c>
      <c r="W26" s="1">
        <f t="shared" si="7"/>
        <v>2</v>
      </c>
      <c r="X26" s="1">
        <f t="shared" si="8"/>
        <v>-1</v>
      </c>
      <c r="Y26" s="2">
        <f t="shared" ref="Y26" si="31">X26/V26</f>
        <v>-1</v>
      </c>
    </row>
    <row r="27" spans="1:25" x14ac:dyDescent="0.2">
      <c r="A27" s="11" t="s">
        <v>86</v>
      </c>
      <c r="B27" s="1">
        <v>1</v>
      </c>
      <c r="C27" s="1"/>
      <c r="D27" s="1">
        <v>2</v>
      </c>
      <c r="E27" s="1">
        <v>1</v>
      </c>
      <c r="F27" s="1">
        <v>1</v>
      </c>
      <c r="G27" s="28">
        <f t="shared" si="0"/>
        <v>1</v>
      </c>
      <c r="H27" s="1"/>
      <c r="I27" s="1"/>
      <c r="K27" s="1"/>
      <c r="L27" s="1"/>
      <c r="M27" s="2"/>
      <c r="N27" s="1">
        <v>1</v>
      </c>
      <c r="O27" s="1"/>
      <c r="P27" s="1">
        <f t="shared" si="2"/>
        <v>1</v>
      </c>
      <c r="Q27" s="1">
        <v>5</v>
      </c>
      <c r="R27" s="1"/>
      <c r="S27" s="1"/>
      <c r="T27" s="1"/>
      <c r="U27" s="1"/>
      <c r="V27" s="1">
        <f t="shared" si="6"/>
        <v>9</v>
      </c>
      <c r="W27" s="1">
        <f t="shared" si="7"/>
        <v>0</v>
      </c>
      <c r="X27" s="1">
        <f t="shared" si="8"/>
        <v>9</v>
      </c>
      <c r="Y27" s="2">
        <f t="shared" ref="Y27:Y31" si="32">X27/V27</f>
        <v>1</v>
      </c>
    </row>
    <row r="28" spans="1:25" x14ac:dyDescent="0.2">
      <c r="A28" s="7" t="s">
        <v>86</v>
      </c>
      <c r="B28" s="1">
        <v>1</v>
      </c>
      <c r="C28" s="1"/>
      <c r="D28" s="1">
        <v>3</v>
      </c>
      <c r="E28" s="1"/>
      <c r="F28" s="1"/>
      <c r="G28" s="28" t="e">
        <f t="shared" si="0"/>
        <v>#DIV/0!</v>
      </c>
      <c r="H28" s="1">
        <v>1</v>
      </c>
      <c r="I28" s="1">
        <v>1</v>
      </c>
      <c r="K28" s="1"/>
      <c r="L28" s="1"/>
      <c r="M28" s="2"/>
      <c r="N28" s="1"/>
      <c r="O28" s="1"/>
      <c r="P28" s="1">
        <f t="shared" si="2"/>
        <v>0</v>
      </c>
      <c r="Q28" s="1"/>
      <c r="R28" s="1"/>
      <c r="S28" s="1"/>
      <c r="T28" s="1">
        <v>1</v>
      </c>
      <c r="U28" s="1"/>
      <c r="V28" s="1">
        <f t="shared" ref="V28:V30" si="33">D28+E28+H28+K28+P28+Q28+R28+S28+U28</f>
        <v>4</v>
      </c>
      <c r="W28" s="1">
        <f t="shared" ref="W28:W30" si="34">F28-E28+I28-H28+L28-K28+T28</f>
        <v>1</v>
      </c>
      <c r="X28" s="1">
        <f t="shared" ref="X28:X30" si="35">V28-W28</f>
        <v>3</v>
      </c>
      <c r="Y28" s="2">
        <f t="shared" ref="Y28:Y30" si="36">X28/V28</f>
        <v>0.75</v>
      </c>
    </row>
    <row r="29" spans="1:25" x14ac:dyDescent="0.2">
      <c r="A29" s="11" t="s">
        <v>86</v>
      </c>
      <c r="B29" s="1">
        <v>1</v>
      </c>
      <c r="C29" s="1"/>
      <c r="D29" s="1">
        <v>3</v>
      </c>
      <c r="E29" s="1"/>
      <c r="F29" s="1"/>
      <c r="G29" s="28" t="e">
        <f t="shared" si="0"/>
        <v>#DIV/0!</v>
      </c>
      <c r="H29" s="1">
        <v>1</v>
      </c>
      <c r="I29" s="1">
        <v>1</v>
      </c>
      <c r="K29" s="1"/>
      <c r="L29" s="1"/>
      <c r="M29" s="2"/>
      <c r="N29" s="1"/>
      <c r="O29" s="1"/>
      <c r="P29" s="1">
        <f t="shared" si="2"/>
        <v>0</v>
      </c>
      <c r="Q29" s="1"/>
      <c r="R29" s="1"/>
      <c r="S29" s="1"/>
      <c r="T29" s="1"/>
      <c r="U29" s="1"/>
      <c r="V29" s="1">
        <f t="shared" si="33"/>
        <v>4</v>
      </c>
      <c r="W29" s="1">
        <f t="shared" si="34"/>
        <v>0</v>
      </c>
      <c r="X29" s="1">
        <f t="shared" si="35"/>
        <v>4</v>
      </c>
      <c r="Y29" s="2">
        <f t="shared" si="36"/>
        <v>1</v>
      </c>
    </row>
    <row r="30" spans="1:25" x14ac:dyDescent="0.2">
      <c r="A30" s="21" t="s">
        <v>84</v>
      </c>
      <c r="B30" s="1">
        <v>1</v>
      </c>
      <c r="C30" s="1"/>
      <c r="D30" s="1">
        <v>9</v>
      </c>
      <c r="E30" s="1">
        <v>1</v>
      </c>
      <c r="F30" s="1">
        <v>1</v>
      </c>
      <c r="G30" s="28">
        <f t="shared" si="0"/>
        <v>1</v>
      </c>
      <c r="H30" s="1">
        <v>2</v>
      </c>
      <c r="I30" s="1">
        <v>2</v>
      </c>
      <c r="K30" s="1">
        <v>1</v>
      </c>
      <c r="L30" s="1">
        <v>2</v>
      </c>
      <c r="M30" s="2"/>
      <c r="N30" s="1"/>
      <c r="O30" s="1">
        <v>1</v>
      </c>
      <c r="P30" s="1">
        <f t="shared" si="2"/>
        <v>1</v>
      </c>
      <c r="Q30" s="1">
        <v>2</v>
      </c>
      <c r="R30" s="1"/>
      <c r="S30" s="1"/>
      <c r="T30" s="1"/>
      <c r="U30" s="1">
        <v>1</v>
      </c>
      <c r="V30" s="1">
        <f t="shared" si="33"/>
        <v>17</v>
      </c>
      <c r="W30" s="1">
        <f t="shared" si="34"/>
        <v>1</v>
      </c>
      <c r="X30" s="1">
        <f t="shared" si="35"/>
        <v>16</v>
      </c>
      <c r="Y30" s="2">
        <f t="shared" si="36"/>
        <v>0.94117647058823528</v>
      </c>
    </row>
    <row r="31" spans="1:25" x14ac:dyDescent="0.2">
      <c r="A31" s="21"/>
      <c r="B31" s="1"/>
      <c r="C31" s="1"/>
      <c r="D31" s="1"/>
      <c r="E31" s="1"/>
      <c r="F31" s="1"/>
      <c r="G31" s="28" t="e">
        <f t="shared" si="0"/>
        <v>#DIV/0!</v>
      </c>
      <c r="H31" s="1"/>
      <c r="I31" s="1"/>
      <c r="K31" s="1"/>
      <c r="L31" s="1"/>
      <c r="M31" s="2"/>
      <c r="N31" s="1"/>
      <c r="O31" s="1"/>
      <c r="P31" s="1">
        <f t="shared" si="2"/>
        <v>0</v>
      </c>
      <c r="Q31" s="1"/>
      <c r="R31" s="1"/>
      <c r="S31" s="1"/>
      <c r="T31" s="1"/>
      <c r="U31" s="1"/>
      <c r="V31" s="1">
        <f t="shared" si="6"/>
        <v>0</v>
      </c>
      <c r="W31" s="1">
        <f t="shared" si="7"/>
        <v>0</v>
      </c>
      <c r="X31" s="1">
        <f t="shared" si="8"/>
        <v>0</v>
      </c>
      <c r="Y31" s="2" t="e">
        <f t="shared" si="32"/>
        <v>#DIV/0!</v>
      </c>
    </row>
    <row r="32" spans="1:25" x14ac:dyDescent="0.2">
      <c r="A32" s="4"/>
      <c r="B32" s="4"/>
      <c r="C32" s="4"/>
      <c r="D32" s="4"/>
      <c r="E32" s="4"/>
      <c r="F32" s="4"/>
      <c r="G32" s="29"/>
      <c r="H32" s="4"/>
      <c r="I32" s="4"/>
      <c r="J32" s="13"/>
      <c r="K32" s="4"/>
      <c r="L32" s="4"/>
      <c r="M32" s="13"/>
      <c r="N32" s="4"/>
      <c r="O32" s="4"/>
      <c r="P32" s="4"/>
      <c r="Q32" s="4"/>
      <c r="R32" s="4"/>
      <c r="S32" s="4"/>
      <c r="T32" s="4"/>
      <c r="U32" s="4"/>
      <c r="V32" s="6"/>
      <c r="W32" s="6"/>
      <c r="X32" s="6"/>
      <c r="Y32" s="6"/>
    </row>
    <row r="33" spans="1:25" x14ac:dyDescent="0.2">
      <c r="A33" s="1" t="s">
        <v>22</v>
      </c>
      <c r="B33" s="1">
        <f>SUM(B4:B32)</f>
        <v>27</v>
      </c>
      <c r="C33" s="1">
        <f>AVERAGE(D4:D32)</f>
        <v>6.7037037037037033</v>
      </c>
      <c r="D33" s="1">
        <f>SUM(D4:D32)</f>
        <v>181</v>
      </c>
      <c r="E33" s="1">
        <f>SUM(E4:E32)</f>
        <v>33</v>
      </c>
      <c r="F33" s="1">
        <f>SUM(F4:F32)</f>
        <v>89</v>
      </c>
      <c r="G33" s="28">
        <f>E33/F33</f>
        <v>0.3707865168539326</v>
      </c>
      <c r="H33" s="1">
        <f>SUM(H4:H32)</f>
        <v>24</v>
      </c>
      <c r="I33" s="1">
        <f>SUM(I4:I32)</f>
        <v>75</v>
      </c>
      <c r="J33" s="3">
        <f>H33/I33</f>
        <v>0.32</v>
      </c>
      <c r="K33" s="1">
        <f t="shared" ref="K33:X33" si="37">SUM(K4:K32)</f>
        <v>43</v>
      </c>
      <c r="L33" s="1">
        <f t="shared" si="37"/>
        <v>53</v>
      </c>
      <c r="M33" s="2">
        <f>K33/L33</f>
        <v>0.81132075471698117</v>
      </c>
      <c r="N33" s="1">
        <f t="shared" si="37"/>
        <v>17</v>
      </c>
      <c r="O33" s="1">
        <f t="shared" si="37"/>
        <v>35</v>
      </c>
      <c r="P33" s="1">
        <f t="shared" si="37"/>
        <v>52</v>
      </c>
      <c r="Q33" s="1">
        <f t="shared" si="37"/>
        <v>79</v>
      </c>
      <c r="R33" s="1">
        <f t="shared" si="37"/>
        <v>0</v>
      </c>
      <c r="S33" s="1">
        <f t="shared" si="37"/>
        <v>20</v>
      </c>
      <c r="T33" s="1">
        <f t="shared" si="37"/>
        <v>58</v>
      </c>
      <c r="U33" s="1">
        <f t="shared" si="37"/>
        <v>2</v>
      </c>
      <c r="V33" s="1">
        <f t="shared" si="37"/>
        <v>434</v>
      </c>
      <c r="W33" s="1">
        <f t="shared" si="37"/>
        <v>175</v>
      </c>
      <c r="X33" s="1">
        <f t="shared" si="37"/>
        <v>259</v>
      </c>
      <c r="Y33" s="2">
        <f t="shared" ref="Y33" si="38">X33/V33</f>
        <v>0.59677419354838712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202B76-5F5F-964E-9035-0E4819F6DDC5}">
  <dimension ref="A1:Y30"/>
  <sheetViews>
    <sheetView workbookViewId="0">
      <pane ySplit="1720" topLeftCell="A13" activePane="bottomLeft"/>
      <selection pane="bottomLeft" activeCell="U29" sqref="U29"/>
    </sheetView>
  </sheetViews>
  <sheetFormatPr baseColWidth="10" defaultRowHeight="16" x14ac:dyDescent="0.2"/>
  <cols>
    <col min="1" max="1" width="20.1640625" bestFit="1" customWidth="1"/>
    <col min="2" max="2" width="3.1640625" style="1" bestFit="1" customWidth="1"/>
    <col min="3" max="3" width="4.5" style="1" bestFit="1" customWidth="1"/>
    <col min="4" max="5" width="6.1640625" style="1" bestFit="1" customWidth="1"/>
    <col min="6" max="6" width="5.6640625" style="1" bestFit="1" customWidth="1"/>
    <col min="7" max="7" width="7.5" style="2" bestFit="1" customWidth="1"/>
    <col min="8" max="8" width="6.1640625" style="1" bestFit="1" customWidth="1"/>
    <col min="9" max="9" width="5.6640625" style="1" bestFit="1" customWidth="1"/>
    <col min="10" max="10" width="7.5" style="2" bestFit="1" customWidth="1"/>
    <col min="11" max="11" width="4.83203125" style="1" bestFit="1" customWidth="1"/>
    <col min="12" max="12" width="4.33203125" style="1" bestFit="1" customWidth="1"/>
    <col min="13" max="13" width="7.1640625" style="1" bestFit="1" customWidth="1"/>
    <col min="14" max="14" width="6.5" style="1" customWidth="1"/>
    <col min="15" max="15" width="4" style="1" bestFit="1" customWidth="1"/>
    <col min="16" max="16" width="4.33203125" style="1" bestFit="1" customWidth="1"/>
    <col min="17" max="17" width="3.83203125" style="1" bestFit="1" customWidth="1"/>
    <col min="18" max="18" width="3.6640625" style="1" bestFit="1" customWidth="1"/>
    <col min="19" max="19" width="3.33203125" style="1" bestFit="1" customWidth="1"/>
    <col min="20" max="20" width="3.5" style="1" bestFit="1" customWidth="1"/>
    <col min="21" max="21" width="4.83203125" style="1" bestFit="1" customWidth="1"/>
    <col min="22" max="22" width="4.5" bestFit="1" customWidth="1"/>
    <col min="23" max="23" width="6.1640625" bestFit="1" customWidth="1"/>
    <col min="24" max="24" width="5.33203125" bestFit="1" customWidth="1"/>
    <col min="25" max="25" width="9" bestFit="1" customWidth="1"/>
  </cols>
  <sheetData>
    <row r="1" spans="1:25" x14ac:dyDescent="0.2">
      <c r="A1" t="s">
        <v>51</v>
      </c>
    </row>
    <row r="3" spans="1:25" x14ac:dyDescent="0.2">
      <c r="A3" s="1"/>
      <c r="N3" s="1" t="s">
        <v>23</v>
      </c>
      <c r="V3" s="1" t="s">
        <v>34</v>
      </c>
      <c r="W3" s="1" t="s">
        <v>35</v>
      </c>
      <c r="X3" s="1"/>
      <c r="Y3" s="1" t="s">
        <v>37</v>
      </c>
    </row>
    <row r="4" spans="1:25" x14ac:dyDescent="0.2">
      <c r="A4" s="1" t="s">
        <v>24</v>
      </c>
      <c r="B4" s="1" t="s">
        <v>4</v>
      </c>
      <c r="C4" s="1" t="s">
        <v>5</v>
      </c>
      <c r="D4" s="1" t="s">
        <v>6</v>
      </c>
      <c r="E4" s="1" t="s">
        <v>25</v>
      </c>
      <c r="F4" s="1" t="s">
        <v>26</v>
      </c>
      <c r="G4" s="2" t="s">
        <v>9</v>
      </c>
      <c r="H4" s="1" t="s">
        <v>27</v>
      </c>
      <c r="I4" s="1" t="s">
        <v>28</v>
      </c>
      <c r="J4" s="2" t="s">
        <v>10</v>
      </c>
      <c r="K4" s="1" t="s">
        <v>11</v>
      </c>
      <c r="L4" s="1" t="s">
        <v>12</v>
      </c>
      <c r="M4" s="1" t="s">
        <v>13</v>
      </c>
      <c r="N4" s="1" t="s">
        <v>14</v>
      </c>
      <c r="O4" s="1" t="s">
        <v>15</v>
      </c>
      <c r="P4" s="1" t="s">
        <v>16</v>
      </c>
      <c r="Q4" s="1" t="s">
        <v>17</v>
      </c>
      <c r="R4" s="1" t="s">
        <v>18</v>
      </c>
      <c r="S4" s="1" t="s">
        <v>19</v>
      </c>
      <c r="T4" s="1" t="s">
        <v>20</v>
      </c>
      <c r="U4" s="1" t="s">
        <v>21</v>
      </c>
      <c r="V4" s="1" t="s">
        <v>33</v>
      </c>
      <c r="W4" s="1" t="s">
        <v>33</v>
      </c>
      <c r="X4" s="1" t="s">
        <v>36</v>
      </c>
      <c r="Y4" s="1" t="s">
        <v>38</v>
      </c>
    </row>
    <row r="5" spans="1:25" x14ac:dyDescent="0.2">
      <c r="A5" s="10" t="s">
        <v>65</v>
      </c>
      <c r="B5" s="1">
        <v>1</v>
      </c>
      <c r="D5" s="1">
        <v>6</v>
      </c>
      <c r="E5" s="1">
        <v>1</v>
      </c>
      <c r="F5" s="1">
        <v>1</v>
      </c>
      <c r="G5" s="2">
        <f t="shared" ref="G5" si="0">E5/F5</f>
        <v>1</v>
      </c>
      <c r="H5" s="1">
        <v>0</v>
      </c>
      <c r="I5" s="1">
        <v>1</v>
      </c>
      <c r="J5" s="2">
        <f t="shared" ref="J5" si="1">H5/I5</f>
        <v>0</v>
      </c>
      <c r="K5" s="1">
        <v>4</v>
      </c>
      <c r="L5" s="1">
        <v>4</v>
      </c>
      <c r="M5" s="5">
        <f>K5/L5</f>
        <v>1</v>
      </c>
      <c r="O5" s="1">
        <v>5</v>
      </c>
      <c r="P5" s="1">
        <f t="shared" ref="P5:P29" si="2">N5+O5</f>
        <v>5</v>
      </c>
      <c r="Q5" s="1">
        <v>2</v>
      </c>
      <c r="R5" s="1">
        <v>2</v>
      </c>
      <c r="S5" s="1">
        <v>1</v>
      </c>
      <c r="V5" s="1">
        <f t="shared" ref="V5" si="3">D5+E5+H5+K5+P5+Q5+R5+S5+U5</f>
        <v>21</v>
      </c>
      <c r="W5" s="1">
        <f t="shared" ref="W5" si="4">F5-E5+I5-H5+L5-K5+T5</f>
        <v>1</v>
      </c>
      <c r="X5" s="1">
        <f t="shared" ref="X5" si="5">V5-W5</f>
        <v>20</v>
      </c>
      <c r="Y5" s="2">
        <f t="shared" ref="Y5:Y10" si="6">X5/V5</f>
        <v>0.95238095238095233</v>
      </c>
    </row>
    <row r="6" spans="1:25" x14ac:dyDescent="0.2">
      <c r="A6" s="17" t="s">
        <v>68</v>
      </c>
      <c r="B6" s="1">
        <v>1</v>
      </c>
      <c r="D6" s="1">
        <v>18</v>
      </c>
      <c r="E6" s="1">
        <v>2</v>
      </c>
      <c r="F6" s="1">
        <v>3</v>
      </c>
      <c r="H6" s="1">
        <v>4</v>
      </c>
      <c r="I6" s="1">
        <v>10</v>
      </c>
      <c r="K6" s="1">
        <v>2</v>
      </c>
      <c r="L6" s="1">
        <v>2</v>
      </c>
      <c r="N6" s="1">
        <v>2</v>
      </c>
      <c r="O6" s="1">
        <v>7</v>
      </c>
      <c r="P6" s="1">
        <f t="shared" si="2"/>
        <v>9</v>
      </c>
      <c r="Q6" s="1">
        <v>1</v>
      </c>
      <c r="R6" s="1">
        <v>1</v>
      </c>
      <c r="S6" s="1">
        <v>1</v>
      </c>
      <c r="T6" s="1">
        <v>2</v>
      </c>
      <c r="V6" s="1">
        <f t="shared" ref="V6:V29" si="7">D6+E6+H6+K6+P6+Q6+R6+S6+U6</f>
        <v>38</v>
      </c>
      <c r="W6" s="1">
        <f t="shared" ref="W6:W29" si="8">F6-E6+I6-H6+L6-K6+T6</f>
        <v>9</v>
      </c>
      <c r="X6" s="1">
        <f t="shared" ref="X6:X29" si="9">V6-W6</f>
        <v>29</v>
      </c>
      <c r="Y6" s="2">
        <f t="shared" si="6"/>
        <v>0.76315789473684215</v>
      </c>
    </row>
    <row r="7" spans="1:25" x14ac:dyDescent="0.2">
      <c r="A7" s="21" t="s">
        <v>69</v>
      </c>
      <c r="B7" s="1">
        <v>1</v>
      </c>
      <c r="D7" s="1">
        <v>5</v>
      </c>
      <c r="E7" s="1">
        <v>1</v>
      </c>
      <c r="F7" s="1">
        <v>1</v>
      </c>
      <c r="H7" s="1">
        <v>1</v>
      </c>
      <c r="I7" s="1">
        <v>2</v>
      </c>
      <c r="N7" s="1">
        <v>2</v>
      </c>
      <c r="O7" s="1">
        <v>8</v>
      </c>
      <c r="P7" s="1">
        <f t="shared" si="2"/>
        <v>10</v>
      </c>
      <c r="Q7" s="1">
        <v>4</v>
      </c>
      <c r="T7" s="1">
        <v>2</v>
      </c>
      <c r="V7" s="1">
        <f t="shared" si="7"/>
        <v>21</v>
      </c>
      <c r="W7" s="1">
        <f t="shared" si="8"/>
        <v>3</v>
      </c>
      <c r="X7" s="1">
        <f t="shared" si="9"/>
        <v>18</v>
      </c>
      <c r="Y7" s="2">
        <f t="shared" si="6"/>
        <v>0.8571428571428571</v>
      </c>
    </row>
    <row r="8" spans="1:25" x14ac:dyDescent="0.2">
      <c r="A8" s="12" t="s">
        <v>70</v>
      </c>
      <c r="B8" s="1">
        <v>1</v>
      </c>
      <c r="D8" s="1">
        <v>5</v>
      </c>
      <c r="E8" s="1">
        <v>1</v>
      </c>
      <c r="F8" s="1">
        <v>2</v>
      </c>
      <c r="H8" s="1">
        <v>1</v>
      </c>
      <c r="I8" s="1">
        <v>6</v>
      </c>
      <c r="M8" s="5"/>
      <c r="N8" s="1">
        <v>2</v>
      </c>
      <c r="O8" s="1">
        <v>5</v>
      </c>
      <c r="P8" s="1">
        <f t="shared" si="2"/>
        <v>7</v>
      </c>
      <c r="T8" s="1">
        <v>2</v>
      </c>
      <c r="V8" s="1">
        <f t="shared" si="7"/>
        <v>14</v>
      </c>
      <c r="W8" s="1">
        <f t="shared" si="8"/>
        <v>8</v>
      </c>
      <c r="X8" s="1">
        <f t="shared" si="9"/>
        <v>6</v>
      </c>
      <c r="Y8" s="2">
        <f t="shared" si="6"/>
        <v>0.42857142857142855</v>
      </c>
    </row>
    <row r="9" spans="1:25" x14ac:dyDescent="0.2">
      <c r="A9" s="21" t="s">
        <v>71</v>
      </c>
      <c r="B9" s="1">
        <v>1</v>
      </c>
      <c r="D9" s="1">
        <v>10</v>
      </c>
      <c r="E9" s="1">
        <v>5</v>
      </c>
      <c r="F9" s="1">
        <v>8</v>
      </c>
      <c r="H9" s="1">
        <v>0</v>
      </c>
      <c r="I9" s="1">
        <v>7</v>
      </c>
      <c r="K9" s="1">
        <v>0</v>
      </c>
      <c r="L9" s="1">
        <v>3</v>
      </c>
      <c r="M9" s="5"/>
      <c r="N9" s="1">
        <v>5</v>
      </c>
      <c r="O9" s="1">
        <v>8</v>
      </c>
      <c r="P9" s="1">
        <f t="shared" si="2"/>
        <v>13</v>
      </c>
      <c r="R9" s="1">
        <v>1</v>
      </c>
      <c r="T9" s="1">
        <v>1</v>
      </c>
      <c r="V9" s="1">
        <f t="shared" si="7"/>
        <v>29</v>
      </c>
      <c r="W9" s="1">
        <f t="shared" si="8"/>
        <v>14</v>
      </c>
      <c r="X9" s="1">
        <f t="shared" si="9"/>
        <v>15</v>
      </c>
      <c r="Y9" s="2">
        <f t="shared" si="6"/>
        <v>0.51724137931034486</v>
      </c>
    </row>
    <row r="10" spans="1:25" x14ac:dyDescent="0.2">
      <c r="A10" t="s">
        <v>74</v>
      </c>
      <c r="B10" s="1">
        <v>1</v>
      </c>
      <c r="D10" s="1">
        <v>4</v>
      </c>
      <c r="E10" s="1">
        <v>2</v>
      </c>
      <c r="F10" s="1">
        <v>6</v>
      </c>
      <c r="H10" s="1">
        <v>0</v>
      </c>
      <c r="I10" s="1">
        <v>4</v>
      </c>
      <c r="M10" s="5"/>
      <c r="N10" s="1">
        <v>1</v>
      </c>
      <c r="O10" s="1">
        <v>7</v>
      </c>
      <c r="P10" s="1">
        <f t="shared" si="2"/>
        <v>8</v>
      </c>
      <c r="Q10" s="1">
        <v>3</v>
      </c>
      <c r="R10" s="1">
        <v>1</v>
      </c>
      <c r="S10" s="1">
        <v>1</v>
      </c>
      <c r="V10" s="1">
        <f t="shared" si="7"/>
        <v>19</v>
      </c>
      <c r="W10" s="1">
        <f t="shared" si="8"/>
        <v>8</v>
      </c>
      <c r="X10" s="1">
        <f t="shared" si="9"/>
        <v>11</v>
      </c>
      <c r="Y10" s="2">
        <f t="shared" si="6"/>
        <v>0.57894736842105265</v>
      </c>
    </row>
    <row r="11" spans="1:25" x14ac:dyDescent="0.2">
      <c r="A11" s="21" t="s">
        <v>76</v>
      </c>
      <c r="B11" s="1">
        <v>1</v>
      </c>
      <c r="D11" s="1">
        <v>24</v>
      </c>
      <c r="E11" s="1">
        <v>5</v>
      </c>
      <c r="F11" s="1">
        <v>7</v>
      </c>
      <c r="H11" s="1">
        <v>4</v>
      </c>
      <c r="I11" s="1">
        <v>9</v>
      </c>
      <c r="K11" s="1">
        <v>2</v>
      </c>
      <c r="L11" s="1">
        <v>4</v>
      </c>
      <c r="M11" s="5"/>
      <c r="N11" s="1">
        <v>4</v>
      </c>
      <c r="O11" s="1">
        <v>5</v>
      </c>
      <c r="P11" s="1">
        <f t="shared" si="2"/>
        <v>9</v>
      </c>
      <c r="Q11" s="1">
        <v>2</v>
      </c>
      <c r="T11" s="1">
        <v>3</v>
      </c>
      <c r="V11" s="1">
        <f t="shared" si="7"/>
        <v>46</v>
      </c>
      <c r="W11" s="1">
        <f t="shared" si="8"/>
        <v>12</v>
      </c>
      <c r="X11" s="1">
        <f t="shared" si="9"/>
        <v>34</v>
      </c>
      <c r="Y11" s="2">
        <f t="shared" ref="Y11:Y29" si="10">X11/V11</f>
        <v>0.73913043478260865</v>
      </c>
    </row>
    <row r="12" spans="1:25" x14ac:dyDescent="0.2">
      <c r="A12" s="21" t="s">
        <v>91</v>
      </c>
      <c r="B12" s="1">
        <v>1</v>
      </c>
      <c r="D12" s="1">
        <v>15</v>
      </c>
      <c r="E12" s="1">
        <v>5</v>
      </c>
      <c r="F12" s="1">
        <v>7</v>
      </c>
      <c r="H12" s="1">
        <v>1</v>
      </c>
      <c r="I12" s="1">
        <v>5</v>
      </c>
      <c r="K12" s="1">
        <v>2</v>
      </c>
      <c r="L12" s="1">
        <v>2</v>
      </c>
      <c r="M12" s="5"/>
      <c r="N12" s="1">
        <v>2</v>
      </c>
      <c r="O12" s="1">
        <v>8</v>
      </c>
      <c r="P12" s="1">
        <f t="shared" si="2"/>
        <v>10</v>
      </c>
      <c r="Q12" s="1">
        <v>4</v>
      </c>
      <c r="T12" s="1">
        <v>3</v>
      </c>
      <c r="V12" s="1">
        <f t="shared" si="7"/>
        <v>37</v>
      </c>
      <c r="W12" s="1">
        <f t="shared" si="8"/>
        <v>9</v>
      </c>
      <c r="X12" s="1">
        <f t="shared" si="9"/>
        <v>28</v>
      </c>
      <c r="Y12" s="2">
        <f t="shared" si="10"/>
        <v>0.7567567567567568</v>
      </c>
    </row>
    <row r="13" spans="1:25" x14ac:dyDescent="0.2">
      <c r="A13" s="17" t="s">
        <v>77</v>
      </c>
      <c r="B13" s="1">
        <v>1</v>
      </c>
      <c r="D13" s="1">
        <v>0</v>
      </c>
      <c r="H13" s="1">
        <v>0</v>
      </c>
      <c r="I13" s="1">
        <v>3</v>
      </c>
      <c r="O13" s="1">
        <v>3</v>
      </c>
      <c r="P13" s="1">
        <f t="shared" si="2"/>
        <v>3</v>
      </c>
      <c r="Q13" s="1">
        <v>1</v>
      </c>
      <c r="V13" s="1">
        <f t="shared" si="7"/>
        <v>4</v>
      </c>
      <c r="W13" s="1">
        <f t="shared" si="8"/>
        <v>3</v>
      </c>
      <c r="X13" s="1">
        <f t="shared" si="9"/>
        <v>1</v>
      </c>
      <c r="Y13" s="2">
        <f t="shared" si="10"/>
        <v>0.25</v>
      </c>
    </row>
    <row r="14" spans="1:25" x14ac:dyDescent="0.2">
      <c r="A14" s="32" t="s">
        <v>41</v>
      </c>
      <c r="B14" s="1">
        <v>1</v>
      </c>
      <c r="D14" s="1">
        <v>12</v>
      </c>
      <c r="E14" s="1">
        <v>3</v>
      </c>
      <c r="F14" s="1">
        <v>5</v>
      </c>
      <c r="H14" s="1">
        <v>2</v>
      </c>
      <c r="I14" s="1">
        <v>5</v>
      </c>
      <c r="N14" s="1">
        <v>1</v>
      </c>
      <c r="O14" s="1">
        <v>6</v>
      </c>
      <c r="P14" s="1">
        <f t="shared" si="2"/>
        <v>7</v>
      </c>
      <c r="Q14" s="1">
        <v>3</v>
      </c>
      <c r="V14" s="1">
        <f t="shared" si="7"/>
        <v>27</v>
      </c>
      <c r="W14" s="1">
        <f t="shared" si="8"/>
        <v>5</v>
      </c>
      <c r="X14" s="1">
        <f t="shared" si="9"/>
        <v>22</v>
      </c>
      <c r="Y14" s="2">
        <f t="shared" si="10"/>
        <v>0.81481481481481477</v>
      </c>
    </row>
    <row r="15" spans="1:25" x14ac:dyDescent="0.2">
      <c r="A15" s="21" t="s">
        <v>81</v>
      </c>
      <c r="B15" s="1">
        <v>1</v>
      </c>
      <c r="D15" s="1">
        <v>13</v>
      </c>
      <c r="E15" s="1">
        <v>1</v>
      </c>
      <c r="F15" s="1">
        <v>1</v>
      </c>
      <c r="H15" s="1">
        <v>3</v>
      </c>
      <c r="I15" s="1">
        <v>6</v>
      </c>
      <c r="K15" s="1">
        <v>2</v>
      </c>
      <c r="L15" s="1">
        <v>2</v>
      </c>
      <c r="N15" s="1">
        <v>2</v>
      </c>
      <c r="O15" s="1">
        <v>3</v>
      </c>
      <c r="P15" s="1">
        <f t="shared" si="2"/>
        <v>5</v>
      </c>
      <c r="U15" s="1">
        <v>1</v>
      </c>
      <c r="V15" s="1">
        <f t="shared" si="7"/>
        <v>25</v>
      </c>
      <c r="W15" s="1">
        <f t="shared" si="8"/>
        <v>3</v>
      </c>
      <c r="X15" s="1">
        <f t="shared" si="9"/>
        <v>22</v>
      </c>
      <c r="Y15" s="2">
        <f t="shared" si="10"/>
        <v>0.88</v>
      </c>
    </row>
    <row r="16" spans="1:25" x14ac:dyDescent="0.2">
      <c r="A16" s="21" t="s">
        <v>76</v>
      </c>
      <c r="B16" s="1">
        <v>1</v>
      </c>
      <c r="D16" s="1">
        <v>21</v>
      </c>
      <c r="E16" s="1">
        <v>3</v>
      </c>
      <c r="F16" s="1">
        <v>3</v>
      </c>
      <c r="H16" s="1">
        <v>4</v>
      </c>
      <c r="I16" s="1">
        <v>7</v>
      </c>
      <c r="K16" s="1">
        <v>3</v>
      </c>
      <c r="L16" s="1">
        <v>3</v>
      </c>
      <c r="O16" s="1">
        <v>4</v>
      </c>
      <c r="P16" s="1">
        <f t="shared" si="2"/>
        <v>4</v>
      </c>
      <c r="Q16" s="1">
        <v>1</v>
      </c>
      <c r="R16" s="1">
        <v>1</v>
      </c>
      <c r="T16" s="1">
        <v>1</v>
      </c>
      <c r="U16" s="1">
        <v>1</v>
      </c>
      <c r="V16" s="1">
        <f t="shared" si="7"/>
        <v>38</v>
      </c>
      <c r="W16" s="1">
        <f t="shared" si="8"/>
        <v>4</v>
      </c>
      <c r="X16" s="1">
        <f t="shared" si="9"/>
        <v>34</v>
      </c>
      <c r="Y16" s="2">
        <f t="shared" si="10"/>
        <v>0.89473684210526316</v>
      </c>
    </row>
    <row r="17" spans="1:25" x14ac:dyDescent="0.2">
      <c r="A17" s="21" t="s">
        <v>82</v>
      </c>
      <c r="B17" s="1">
        <v>1</v>
      </c>
      <c r="D17" s="1">
        <v>7</v>
      </c>
      <c r="E17" s="1">
        <v>2</v>
      </c>
      <c r="F17" s="1">
        <v>5</v>
      </c>
      <c r="H17" s="1">
        <v>1</v>
      </c>
      <c r="I17" s="1">
        <v>8</v>
      </c>
      <c r="N17" s="1">
        <v>4</v>
      </c>
      <c r="O17" s="1">
        <v>8</v>
      </c>
      <c r="P17" s="1">
        <f t="shared" si="2"/>
        <v>12</v>
      </c>
      <c r="Q17" s="1">
        <v>2</v>
      </c>
      <c r="R17" s="1">
        <v>1</v>
      </c>
      <c r="S17" s="1">
        <v>1</v>
      </c>
      <c r="T17" s="1">
        <v>1</v>
      </c>
      <c r="U17" s="1">
        <v>1</v>
      </c>
      <c r="V17" s="1">
        <f t="shared" si="7"/>
        <v>27</v>
      </c>
      <c r="W17" s="1">
        <f t="shared" si="8"/>
        <v>11</v>
      </c>
      <c r="X17" s="1">
        <f t="shared" si="9"/>
        <v>16</v>
      </c>
      <c r="Y17" s="2">
        <f t="shared" si="10"/>
        <v>0.59259259259259256</v>
      </c>
    </row>
    <row r="18" spans="1:25" x14ac:dyDescent="0.2">
      <c r="A18" s="17" t="s">
        <v>64</v>
      </c>
      <c r="B18" s="1">
        <v>1</v>
      </c>
      <c r="D18" s="1">
        <v>18</v>
      </c>
      <c r="E18" s="1">
        <v>3</v>
      </c>
      <c r="F18" s="1">
        <v>4</v>
      </c>
      <c r="H18" s="1">
        <v>3</v>
      </c>
      <c r="I18" s="1">
        <v>8</v>
      </c>
      <c r="K18" s="1">
        <v>3</v>
      </c>
      <c r="L18" s="1">
        <v>4</v>
      </c>
      <c r="N18" s="1">
        <v>2</v>
      </c>
      <c r="O18" s="1">
        <v>7</v>
      </c>
      <c r="P18" s="1">
        <f t="shared" si="2"/>
        <v>9</v>
      </c>
      <c r="Q18" s="1">
        <v>2</v>
      </c>
      <c r="R18" s="1">
        <v>1</v>
      </c>
      <c r="V18" s="1">
        <f t="shared" si="7"/>
        <v>39</v>
      </c>
      <c r="W18" s="1">
        <f t="shared" si="8"/>
        <v>7</v>
      </c>
      <c r="X18" s="1">
        <f t="shared" si="9"/>
        <v>32</v>
      </c>
      <c r="Y18" s="2">
        <f t="shared" si="10"/>
        <v>0.82051282051282048</v>
      </c>
    </row>
    <row r="19" spans="1:25" x14ac:dyDescent="0.2">
      <c r="A19" s="21" t="s">
        <v>77</v>
      </c>
      <c r="B19" s="1">
        <v>1</v>
      </c>
      <c r="D19" s="1">
        <v>0</v>
      </c>
      <c r="N19" s="1">
        <v>1</v>
      </c>
      <c r="O19" s="1">
        <v>4</v>
      </c>
      <c r="P19" s="1">
        <f t="shared" si="2"/>
        <v>5</v>
      </c>
      <c r="Q19" s="1">
        <v>1</v>
      </c>
      <c r="V19" s="1">
        <f t="shared" si="7"/>
        <v>6</v>
      </c>
      <c r="W19" s="1">
        <f t="shared" si="8"/>
        <v>0</v>
      </c>
      <c r="X19" s="1">
        <f t="shared" si="9"/>
        <v>6</v>
      </c>
      <c r="Y19" s="2">
        <f t="shared" si="10"/>
        <v>1</v>
      </c>
    </row>
    <row r="20" spans="1:25" x14ac:dyDescent="0.2">
      <c r="A20" s="21" t="s">
        <v>83</v>
      </c>
      <c r="B20" s="1">
        <v>1</v>
      </c>
      <c r="D20" s="1">
        <v>12</v>
      </c>
      <c r="E20" s="1">
        <v>3</v>
      </c>
      <c r="F20" s="1">
        <v>3</v>
      </c>
      <c r="H20" s="1">
        <v>2</v>
      </c>
      <c r="I20" s="1">
        <v>7</v>
      </c>
      <c r="K20" s="1">
        <v>1</v>
      </c>
      <c r="L20" s="1">
        <v>2</v>
      </c>
      <c r="N20" s="1">
        <v>1</v>
      </c>
      <c r="O20" s="1">
        <v>3</v>
      </c>
      <c r="P20" s="1">
        <f t="shared" si="2"/>
        <v>4</v>
      </c>
      <c r="Q20" s="1">
        <v>1</v>
      </c>
      <c r="S20" s="1">
        <v>1</v>
      </c>
      <c r="T20" s="1">
        <v>2</v>
      </c>
      <c r="V20" s="1">
        <f t="shared" si="7"/>
        <v>24</v>
      </c>
      <c r="W20" s="1">
        <f t="shared" si="8"/>
        <v>8</v>
      </c>
      <c r="X20" s="1">
        <f t="shared" si="9"/>
        <v>16</v>
      </c>
      <c r="Y20" s="2">
        <f t="shared" si="10"/>
        <v>0.66666666666666663</v>
      </c>
    </row>
    <row r="21" spans="1:25" x14ac:dyDescent="0.2">
      <c r="A21" s="12" t="s">
        <v>84</v>
      </c>
      <c r="B21" s="1">
        <v>1</v>
      </c>
      <c r="D21" s="1">
        <v>12</v>
      </c>
      <c r="E21" s="1">
        <v>1</v>
      </c>
      <c r="F21" s="1">
        <v>2</v>
      </c>
      <c r="H21" s="1">
        <v>3</v>
      </c>
      <c r="I21" s="1">
        <v>7</v>
      </c>
      <c r="K21" s="1">
        <v>1</v>
      </c>
      <c r="L21" s="1">
        <v>2</v>
      </c>
      <c r="N21" s="1">
        <v>3</v>
      </c>
      <c r="O21" s="1">
        <v>4</v>
      </c>
      <c r="P21" s="1">
        <f t="shared" si="2"/>
        <v>7</v>
      </c>
      <c r="Q21" s="1">
        <v>1</v>
      </c>
      <c r="S21" s="1">
        <v>2</v>
      </c>
      <c r="V21" s="1">
        <f t="shared" si="7"/>
        <v>27</v>
      </c>
      <c r="W21" s="1">
        <f t="shared" si="8"/>
        <v>6</v>
      </c>
      <c r="X21" s="1">
        <f t="shared" si="9"/>
        <v>21</v>
      </c>
      <c r="Y21" s="2">
        <f t="shared" si="10"/>
        <v>0.77777777777777779</v>
      </c>
    </row>
    <row r="22" spans="1:25" x14ac:dyDescent="0.2">
      <c r="A22" s="12" t="s">
        <v>84</v>
      </c>
      <c r="B22" s="1">
        <v>1</v>
      </c>
      <c r="D22" s="1">
        <v>23</v>
      </c>
      <c r="E22" s="1">
        <v>6</v>
      </c>
      <c r="F22" s="1">
        <v>7</v>
      </c>
      <c r="H22" s="1">
        <v>3</v>
      </c>
      <c r="I22" s="1">
        <v>7</v>
      </c>
      <c r="K22" s="1">
        <v>2</v>
      </c>
      <c r="L22" s="1">
        <v>2</v>
      </c>
      <c r="N22" s="1">
        <v>4</v>
      </c>
      <c r="O22" s="1">
        <v>6</v>
      </c>
      <c r="P22" s="1">
        <f t="shared" si="2"/>
        <v>10</v>
      </c>
      <c r="Q22" s="1">
        <v>1</v>
      </c>
      <c r="T22" s="1">
        <v>1</v>
      </c>
      <c r="V22" s="1">
        <f t="shared" si="7"/>
        <v>45</v>
      </c>
      <c r="W22" s="1">
        <f t="shared" si="8"/>
        <v>6</v>
      </c>
      <c r="X22" s="1">
        <f t="shared" si="9"/>
        <v>39</v>
      </c>
      <c r="Y22" s="2">
        <f t="shared" si="10"/>
        <v>0.8666666666666667</v>
      </c>
    </row>
    <row r="23" spans="1:25" x14ac:dyDescent="0.2">
      <c r="A23" s="10" t="s">
        <v>85</v>
      </c>
      <c r="B23" s="1">
        <v>1</v>
      </c>
      <c r="D23" s="1">
        <v>26</v>
      </c>
      <c r="E23" s="1">
        <v>7</v>
      </c>
      <c r="F23" s="1">
        <v>10</v>
      </c>
      <c r="H23" s="1">
        <v>3</v>
      </c>
      <c r="I23" s="1">
        <v>6</v>
      </c>
      <c r="K23" s="1">
        <v>3</v>
      </c>
      <c r="L23" s="1">
        <v>6</v>
      </c>
      <c r="N23" s="1">
        <v>5</v>
      </c>
      <c r="O23" s="1">
        <v>4</v>
      </c>
      <c r="P23" s="1">
        <f t="shared" si="2"/>
        <v>9</v>
      </c>
      <c r="Q23" s="1">
        <v>1</v>
      </c>
      <c r="R23" s="1">
        <v>1</v>
      </c>
      <c r="S23" s="1">
        <v>2</v>
      </c>
      <c r="T23" s="1">
        <v>2</v>
      </c>
      <c r="V23" s="1">
        <f t="shared" ref="V23:V26" si="11">D23+E23+H23+K23+P23+Q23+R23+S23+U23</f>
        <v>52</v>
      </c>
      <c r="W23" s="1">
        <f t="shared" ref="W23:W26" si="12">F23-E23+I23-H23+L23-K23+T23</f>
        <v>11</v>
      </c>
      <c r="X23" s="1">
        <f t="shared" ref="X23:X26" si="13">V23-W23</f>
        <v>41</v>
      </c>
      <c r="Y23" s="2">
        <f t="shared" ref="Y23:Y26" si="14">X23/V23</f>
        <v>0.78846153846153844</v>
      </c>
    </row>
    <row r="24" spans="1:25" x14ac:dyDescent="0.2">
      <c r="A24" s="17" t="s">
        <v>86</v>
      </c>
      <c r="B24" s="1">
        <v>1</v>
      </c>
      <c r="D24" s="1">
        <v>32</v>
      </c>
      <c r="E24" s="1">
        <v>2</v>
      </c>
      <c r="F24" s="1">
        <v>3</v>
      </c>
      <c r="H24" s="1">
        <v>9</v>
      </c>
      <c r="I24" s="1">
        <v>16</v>
      </c>
      <c r="K24" s="1">
        <v>1</v>
      </c>
      <c r="L24" s="1">
        <v>3</v>
      </c>
      <c r="N24" s="1">
        <v>4</v>
      </c>
      <c r="O24" s="1">
        <v>10</v>
      </c>
      <c r="P24" s="1">
        <f t="shared" si="2"/>
        <v>14</v>
      </c>
      <c r="Q24" s="1">
        <v>6</v>
      </c>
      <c r="V24" s="1">
        <f t="shared" si="11"/>
        <v>64</v>
      </c>
      <c r="W24" s="1">
        <f t="shared" si="12"/>
        <v>10</v>
      </c>
      <c r="X24" s="1">
        <f t="shared" si="13"/>
        <v>54</v>
      </c>
      <c r="Y24" s="2">
        <f t="shared" si="14"/>
        <v>0.84375</v>
      </c>
    </row>
    <row r="25" spans="1:25" x14ac:dyDescent="0.2">
      <c r="A25" s="7" t="s">
        <v>86</v>
      </c>
      <c r="B25" s="1">
        <v>1</v>
      </c>
      <c r="D25" s="1">
        <v>13</v>
      </c>
      <c r="E25" s="1">
        <v>2</v>
      </c>
      <c r="F25" s="1">
        <v>3</v>
      </c>
      <c r="H25" s="1">
        <v>3</v>
      </c>
      <c r="I25" s="1">
        <v>10</v>
      </c>
      <c r="N25" s="1">
        <v>1</v>
      </c>
      <c r="O25" s="1">
        <v>5</v>
      </c>
      <c r="P25" s="1">
        <f t="shared" si="2"/>
        <v>6</v>
      </c>
      <c r="Q25" s="1">
        <v>1</v>
      </c>
      <c r="S25" s="1">
        <v>1</v>
      </c>
      <c r="T25" s="1">
        <v>1</v>
      </c>
      <c r="V25" s="1">
        <f t="shared" si="11"/>
        <v>26</v>
      </c>
      <c r="W25" s="1">
        <f t="shared" si="12"/>
        <v>9</v>
      </c>
      <c r="X25" s="1">
        <f t="shared" si="13"/>
        <v>17</v>
      </c>
      <c r="Y25" s="2">
        <f t="shared" si="14"/>
        <v>0.65384615384615385</v>
      </c>
    </row>
    <row r="26" spans="1:25" x14ac:dyDescent="0.2">
      <c r="A26" s="12" t="s">
        <v>83</v>
      </c>
      <c r="B26" s="1">
        <v>1</v>
      </c>
      <c r="D26" s="1">
        <v>22</v>
      </c>
      <c r="E26" s="1">
        <v>4</v>
      </c>
      <c r="F26" s="1">
        <v>6</v>
      </c>
      <c r="H26" s="1">
        <v>4</v>
      </c>
      <c r="I26" s="1">
        <v>11</v>
      </c>
      <c r="K26" s="1">
        <v>2</v>
      </c>
      <c r="L26" s="1">
        <v>2</v>
      </c>
      <c r="N26" s="1">
        <v>3</v>
      </c>
      <c r="O26" s="1">
        <v>2</v>
      </c>
      <c r="P26" s="1">
        <f t="shared" si="2"/>
        <v>5</v>
      </c>
      <c r="Q26" s="1">
        <v>4</v>
      </c>
      <c r="S26" s="1">
        <v>1</v>
      </c>
      <c r="T26" s="1">
        <v>2</v>
      </c>
      <c r="V26" s="1">
        <f t="shared" si="11"/>
        <v>42</v>
      </c>
      <c r="W26" s="1">
        <f t="shared" si="12"/>
        <v>11</v>
      </c>
      <c r="X26" s="1">
        <f t="shared" si="13"/>
        <v>31</v>
      </c>
      <c r="Y26" s="2">
        <f t="shared" si="14"/>
        <v>0.73809523809523814</v>
      </c>
    </row>
    <row r="27" spans="1:25" x14ac:dyDescent="0.2">
      <c r="A27" s="17" t="s">
        <v>64</v>
      </c>
      <c r="B27" s="1">
        <v>1</v>
      </c>
      <c r="D27" s="1">
        <v>2</v>
      </c>
      <c r="E27" s="1">
        <v>1</v>
      </c>
      <c r="F27" s="1">
        <v>1</v>
      </c>
      <c r="H27" s="1">
        <v>0</v>
      </c>
      <c r="I27" s="1">
        <v>3</v>
      </c>
      <c r="O27" s="1">
        <v>5</v>
      </c>
      <c r="P27" s="1">
        <f t="shared" si="2"/>
        <v>5</v>
      </c>
      <c r="Q27" s="1">
        <v>3</v>
      </c>
      <c r="T27" s="1">
        <v>1</v>
      </c>
      <c r="V27" s="1">
        <f t="shared" si="7"/>
        <v>11</v>
      </c>
      <c r="W27" s="1">
        <f t="shared" si="8"/>
        <v>4</v>
      </c>
      <c r="X27" s="1">
        <f t="shared" si="9"/>
        <v>7</v>
      </c>
      <c r="Y27" s="2">
        <f t="shared" si="10"/>
        <v>0.63636363636363635</v>
      </c>
    </row>
    <row r="28" spans="1:25" x14ac:dyDescent="0.2">
      <c r="A28" s="17" t="s">
        <v>86</v>
      </c>
      <c r="B28" s="1">
        <v>1</v>
      </c>
      <c r="D28" s="1">
        <v>15</v>
      </c>
      <c r="E28" s="1">
        <v>2</v>
      </c>
      <c r="F28" s="1">
        <v>2</v>
      </c>
      <c r="H28" s="1">
        <v>3</v>
      </c>
      <c r="I28" s="1">
        <v>4</v>
      </c>
      <c r="K28" s="1">
        <v>2</v>
      </c>
      <c r="L28" s="1">
        <v>2</v>
      </c>
      <c r="N28" s="1">
        <v>2</v>
      </c>
      <c r="O28" s="1">
        <v>6</v>
      </c>
      <c r="P28" s="1">
        <f t="shared" si="2"/>
        <v>8</v>
      </c>
      <c r="Q28" s="1">
        <v>4</v>
      </c>
      <c r="V28" s="1">
        <f t="shared" ref="V28" si="15">D28+E28+H28+K28+P28+Q28+R28+S28+U28</f>
        <v>34</v>
      </c>
      <c r="W28" s="1">
        <f t="shared" ref="W28" si="16">F28-E28+I28-H28+L28-K28+T28</f>
        <v>1</v>
      </c>
      <c r="X28" s="1">
        <f t="shared" ref="X28" si="17">V28-W28</f>
        <v>33</v>
      </c>
      <c r="Y28" s="2">
        <f t="shared" ref="Y28" si="18">X28/V28</f>
        <v>0.97058823529411764</v>
      </c>
    </row>
    <row r="29" spans="1:25" x14ac:dyDescent="0.2">
      <c r="A29" s="21" t="s">
        <v>84</v>
      </c>
      <c r="B29" s="4">
        <v>1</v>
      </c>
      <c r="C29" s="4"/>
      <c r="D29" s="4">
        <v>19</v>
      </c>
      <c r="E29" s="4">
        <v>5</v>
      </c>
      <c r="F29" s="4">
        <v>6</v>
      </c>
      <c r="G29" s="13"/>
      <c r="H29" s="4">
        <v>2</v>
      </c>
      <c r="I29" s="4">
        <v>8</v>
      </c>
      <c r="J29" s="13"/>
      <c r="K29" s="4">
        <v>3</v>
      </c>
      <c r="L29" s="4">
        <v>5</v>
      </c>
      <c r="M29" s="4"/>
      <c r="N29" s="4">
        <v>3</v>
      </c>
      <c r="O29" s="4">
        <v>8</v>
      </c>
      <c r="P29" s="4">
        <f t="shared" si="2"/>
        <v>11</v>
      </c>
      <c r="Q29" s="4">
        <v>3</v>
      </c>
      <c r="R29" s="4">
        <v>1</v>
      </c>
      <c r="S29" s="4"/>
      <c r="T29" s="4">
        <v>2</v>
      </c>
      <c r="U29" s="4"/>
      <c r="V29" s="4">
        <f t="shared" si="7"/>
        <v>44</v>
      </c>
      <c r="W29" s="4">
        <f t="shared" si="8"/>
        <v>11</v>
      </c>
      <c r="X29" s="4">
        <f t="shared" si="9"/>
        <v>33</v>
      </c>
      <c r="Y29" s="13">
        <f t="shared" si="10"/>
        <v>0.75</v>
      </c>
    </row>
    <row r="30" spans="1:25" x14ac:dyDescent="0.2">
      <c r="A30" t="s">
        <v>22</v>
      </c>
      <c r="B30" s="1">
        <f>SUM(B5:B29)</f>
        <v>25</v>
      </c>
      <c r="C30" s="8">
        <f>AVERAGE(D5:D29)</f>
        <v>13.36</v>
      </c>
      <c r="D30" s="1">
        <f>SUM(D5:D29)</f>
        <v>334</v>
      </c>
      <c r="E30" s="1">
        <f>SUM(E5:E29)</f>
        <v>67</v>
      </c>
      <c r="F30" s="1">
        <f>SUM(F5:F29)</f>
        <v>96</v>
      </c>
      <c r="G30" s="2">
        <f>E30/F30</f>
        <v>0.69791666666666663</v>
      </c>
      <c r="H30" s="1">
        <f>SUM(H5:H29)</f>
        <v>56</v>
      </c>
      <c r="I30" s="1">
        <f>SUM(I5:I29)</f>
        <v>160</v>
      </c>
      <c r="J30" s="2">
        <f>H30/I30</f>
        <v>0.35</v>
      </c>
      <c r="K30" s="1">
        <f>SUM(K5:K29)</f>
        <v>33</v>
      </c>
      <c r="L30" s="1">
        <f>SUM(L5:L29)</f>
        <v>48</v>
      </c>
      <c r="M30" s="5">
        <f>K30/L30</f>
        <v>0.6875</v>
      </c>
      <c r="N30" s="1">
        <f t="shared" ref="N30:X30" si="19">SUM(N5:N29)</f>
        <v>54</v>
      </c>
      <c r="O30" s="1">
        <f t="shared" si="19"/>
        <v>141</v>
      </c>
      <c r="P30" s="1">
        <f t="shared" si="19"/>
        <v>195</v>
      </c>
      <c r="Q30" s="1">
        <f t="shared" si="19"/>
        <v>51</v>
      </c>
      <c r="R30" s="1">
        <f t="shared" si="19"/>
        <v>10</v>
      </c>
      <c r="S30" s="1">
        <f t="shared" si="19"/>
        <v>11</v>
      </c>
      <c r="T30" s="1">
        <f t="shared" si="19"/>
        <v>26</v>
      </c>
      <c r="U30" s="1">
        <f t="shared" si="19"/>
        <v>3</v>
      </c>
      <c r="V30" s="1">
        <f t="shared" si="19"/>
        <v>760</v>
      </c>
      <c r="W30" s="1">
        <f t="shared" si="19"/>
        <v>174</v>
      </c>
      <c r="X30" s="1">
        <f t="shared" si="19"/>
        <v>586</v>
      </c>
      <c r="Y30" s="2">
        <f>X30/V30</f>
        <v>0.77105263157894732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C0F36F-ACFC-3A4A-A203-BA6246B5E35C}">
  <dimension ref="A1:Y32"/>
  <sheetViews>
    <sheetView workbookViewId="0">
      <pane ySplit="1400" topLeftCell="A22" activePane="bottomLeft"/>
      <selection pane="bottomLeft" activeCell="V31" sqref="V31:Y31"/>
    </sheetView>
  </sheetViews>
  <sheetFormatPr baseColWidth="10" defaultRowHeight="16" x14ac:dyDescent="0.2"/>
  <cols>
    <col min="1" max="1" width="23.83203125" bestFit="1" customWidth="1"/>
    <col min="2" max="2" width="5.1640625" customWidth="1"/>
    <col min="3" max="3" width="4.5" bestFit="1" customWidth="1"/>
    <col min="4" max="5" width="6.1640625" bestFit="1" customWidth="1"/>
    <col min="6" max="6" width="5.6640625" bestFit="1" customWidth="1"/>
    <col min="7" max="7" width="7.5" style="14" bestFit="1" customWidth="1"/>
    <col min="8" max="8" width="6.1640625" bestFit="1" customWidth="1"/>
    <col min="9" max="9" width="5.6640625" bestFit="1" customWidth="1"/>
    <col min="10" max="10" width="7.5" bestFit="1" customWidth="1"/>
    <col min="11" max="11" width="4.83203125" bestFit="1" customWidth="1"/>
    <col min="12" max="12" width="4.33203125" bestFit="1" customWidth="1"/>
    <col min="13" max="13" width="6.1640625" style="14" bestFit="1" customWidth="1"/>
    <col min="14" max="14" width="4.6640625" customWidth="1"/>
    <col min="15" max="15" width="4" bestFit="1" customWidth="1"/>
    <col min="16" max="16" width="4.33203125" bestFit="1" customWidth="1"/>
    <col min="17" max="17" width="3.83203125" bestFit="1" customWidth="1"/>
    <col min="18" max="18" width="3.6640625" bestFit="1" customWidth="1"/>
    <col min="19" max="19" width="3.33203125" bestFit="1" customWidth="1"/>
    <col min="20" max="20" width="3.5" bestFit="1" customWidth="1"/>
    <col min="21" max="21" width="4.83203125" bestFit="1" customWidth="1"/>
    <col min="22" max="22" width="4.5" bestFit="1" customWidth="1"/>
    <col min="23" max="23" width="6.1640625" bestFit="1" customWidth="1"/>
    <col min="24" max="24" width="5.33203125" bestFit="1" customWidth="1"/>
    <col min="25" max="25" width="9" bestFit="1" customWidth="1"/>
  </cols>
  <sheetData>
    <row r="1" spans="1:25" x14ac:dyDescent="0.2">
      <c r="A1" t="s">
        <v>50</v>
      </c>
    </row>
    <row r="2" spans="1:25" x14ac:dyDescent="0.2">
      <c r="A2" s="1"/>
      <c r="B2" s="1"/>
      <c r="C2" s="1"/>
      <c r="D2" s="1"/>
      <c r="E2" s="1"/>
      <c r="F2" s="1"/>
      <c r="G2" s="2"/>
      <c r="H2" s="1"/>
      <c r="I2" s="1"/>
      <c r="J2" s="1"/>
      <c r="K2" s="1"/>
      <c r="L2" s="1"/>
      <c r="M2" s="2"/>
      <c r="N2" s="1" t="s">
        <v>23</v>
      </c>
      <c r="O2" s="1"/>
      <c r="P2" s="1"/>
      <c r="Q2" s="1"/>
      <c r="R2" s="1"/>
      <c r="S2" s="1"/>
      <c r="T2" s="1"/>
      <c r="V2" s="1" t="s">
        <v>34</v>
      </c>
      <c r="W2" s="1" t="s">
        <v>35</v>
      </c>
      <c r="X2" s="1"/>
      <c r="Y2" s="1" t="s">
        <v>37</v>
      </c>
    </row>
    <row r="3" spans="1:25" x14ac:dyDescent="0.2">
      <c r="A3" s="1" t="s">
        <v>24</v>
      </c>
      <c r="B3" s="1" t="s">
        <v>4</v>
      </c>
      <c r="C3" s="1" t="s">
        <v>5</v>
      </c>
      <c r="D3" s="1" t="s">
        <v>6</v>
      </c>
      <c r="E3" s="1" t="s">
        <v>25</v>
      </c>
      <c r="F3" s="1" t="s">
        <v>26</v>
      </c>
      <c r="G3" s="2" t="s">
        <v>9</v>
      </c>
      <c r="H3" s="1" t="s">
        <v>27</v>
      </c>
      <c r="I3" s="1" t="s">
        <v>28</v>
      </c>
      <c r="J3" s="1" t="s">
        <v>10</v>
      </c>
      <c r="K3" s="1" t="s">
        <v>11</v>
      </c>
      <c r="L3" s="1" t="s">
        <v>12</v>
      </c>
      <c r="M3" s="2" t="s">
        <v>13</v>
      </c>
      <c r="N3" s="1" t="s">
        <v>14</v>
      </c>
      <c r="O3" s="1" t="s">
        <v>15</v>
      </c>
      <c r="P3" s="1" t="s">
        <v>16</v>
      </c>
      <c r="Q3" s="1" t="s">
        <v>17</v>
      </c>
      <c r="R3" s="1" t="s">
        <v>18</v>
      </c>
      <c r="S3" s="1" t="s">
        <v>19</v>
      </c>
      <c r="T3" s="1" t="s">
        <v>20</v>
      </c>
      <c r="U3" s="1" t="s">
        <v>21</v>
      </c>
      <c r="V3" s="1" t="s">
        <v>33</v>
      </c>
      <c r="W3" s="1" t="s">
        <v>33</v>
      </c>
      <c r="X3" s="1" t="s">
        <v>36</v>
      </c>
      <c r="Y3" s="1" t="s">
        <v>38</v>
      </c>
    </row>
    <row r="4" spans="1:25" x14ac:dyDescent="0.2">
      <c r="A4" s="11" t="s">
        <v>57</v>
      </c>
      <c r="B4" s="1">
        <v>1</v>
      </c>
      <c r="C4" s="1"/>
      <c r="D4" s="1">
        <v>18</v>
      </c>
      <c r="E4" s="1">
        <v>6</v>
      </c>
      <c r="F4" s="1">
        <v>10</v>
      </c>
      <c r="G4" s="2">
        <f>E4/F4</f>
        <v>0.6</v>
      </c>
      <c r="H4" s="1">
        <v>1</v>
      </c>
      <c r="I4" s="1">
        <v>3</v>
      </c>
      <c r="J4" s="5"/>
      <c r="K4" s="1">
        <v>3</v>
      </c>
      <c r="L4" s="1">
        <v>5</v>
      </c>
      <c r="M4" s="2">
        <f>K4/L4</f>
        <v>0.6</v>
      </c>
      <c r="N4" s="1">
        <v>5</v>
      </c>
      <c r="O4" s="1">
        <v>1</v>
      </c>
      <c r="P4" s="1">
        <f t="shared" ref="P4:P30" si="0">N4+O4</f>
        <v>6</v>
      </c>
      <c r="Q4" s="1">
        <v>1</v>
      </c>
      <c r="R4" s="1">
        <v>1</v>
      </c>
      <c r="S4" s="1"/>
      <c r="T4" s="1">
        <v>2</v>
      </c>
      <c r="U4" s="1"/>
      <c r="V4" s="1">
        <f t="shared" ref="V4" si="1">D4+E4+H4+K4+P4+Q4+R4+S4+U4</f>
        <v>36</v>
      </c>
      <c r="W4" s="1">
        <f t="shared" ref="W4" si="2">F4-E4+I4-H4+L4-K4+T4</f>
        <v>10</v>
      </c>
      <c r="X4" s="1">
        <f t="shared" ref="X4" si="3">V4-W4</f>
        <v>26</v>
      </c>
      <c r="Y4" s="2">
        <f t="shared" ref="Y4:Y9" si="4">X4/V4</f>
        <v>0.72222222222222221</v>
      </c>
    </row>
    <row r="5" spans="1:25" x14ac:dyDescent="0.2">
      <c r="A5" s="11" t="s">
        <v>63</v>
      </c>
      <c r="B5" s="1">
        <v>1</v>
      </c>
      <c r="C5" s="1"/>
      <c r="D5" s="1">
        <v>10</v>
      </c>
      <c r="E5" s="1">
        <v>5</v>
      </c>
      <c r="F5" s="1">
        <v>7</v>
      </c>
      <c r="G5" s="2"/>
      <c r="H5" s="1">
        <v>0</v>
      </c>
      <c r="I5" s="1">
        <v>2</v>
      </c>
      <c r="J5" s="5"/>
      <c r="K5" s="1"/>
      <c r="L5" s="1"/>
      <c r="M5" s="2"/>
      <c r="N5" s="1">
        <v>6</v>
      </c>
      <c r="O5" s="1">
        <v>8</v>
      </c>
      <c r="P5" s="1">
        <f t="shared" si="0"/>
        <v>14</v>
      </c>
      <c r="Q5" s="1">
        <v>2</v>
      </c>
      <c r="R5" s="1">
        <v>1</v>
      </c>
      <c r="S5" s="1">
        <v>1</v>
      </c>
      <c r="T5" s="1"/>
      <c r="U5" s="1"/>
      <c r="V5" s="1">
        <f t="shared" ref="V5:V30" si="5">D5+E5+H5+K5+P5+Q5+R5+S5+U5</f>
        <v>33</v>
      </c>
      <c r="W5" s="1">
        <f t="shared" ref="W5:W31" si="6">F5-E5+I5-H5+L5-K5+T5</f>
        <v>4</v>
      </c>
      <c r="X5" s="1">
        <f t="shared" ref="X5:X30" si="7">V5-W5</f>
        <v>29</v>
      </c>
      <c r="Y5" s="2">
        <f t="shared" si="4"/>
        <v>0.87878787878787878</v>
      </c>
    </row>
    <row r="6" spans="1:25" x14ac:dyDescent="0.2">
      <c r="A6" s="21" t="s">
        <v>65</v>
      </c>
      <c r="B6" s="1">
        <v>1</v>
      </c>
      <c r="C6" s="1"/>
      <c r="D6" s="1">
        <v>6</v>
      </c>
      <c r="E6" s="1">
        <v>3</v>
      </c>
      <c r="F6" s="1">
        <v>8</v>
      </c>
      <c r="G6" s="2"/>
      <c r="H6" s="1">
        <v>0</v>
      </c>
      <c r="I6" s="1">
        <v>1</v>
      </c>
      <c r="J6" s="5"/>
      <c r="K6" s="1"/>
      <c r="L6" s="1"/>
      <c r="M6" s="2"/>
      <c r="N6" s="1">
        <v>4</v>
      </c>
      <c r="O6" s="1">
        <v>4</v>
      </c>
      <c r="P6" s="1">
        <f t="shared" si="0"/>
        <v>8</v>
      </c>
      <c r="Q6" s="1">
        <v>2</v>
      </c>
      <c r="R6" s="1">
        <v>1</v>
      </c>
      <c r="S6" s="1"/>
      <c r="T6" s="1">
        <v>5</v>
      </c>
      <c r="U6" s="1"/>
      <c r="V6" s="1">
        <f t="shared" si="5"/>
        <v>20</v>
      </c>
      <c r="W6" s="1">
        <f t="shared" si="6"/>
        <v>11</v>
      </c>
      <c r="X6" s="1">
        <f t="shared" si="7"/>
        <v>9</v>
      </c>
      <c r="Y6" s="2">
        <f t="shared" si="4"/>
        <v>0.45</v>
      </c>
    </row>
    <row r="7" spans="1:25" x14ac:dyDescent="0.2">
      <c r="A7" s="17" t="s">
        <v>68</v>
      </c>
      <c r="B7" s="1">
        <v>1</v>
      </c>
      <c r="C7" s="1"/>
      <c r="D7" s="1">
        <v>12</v>
      </c>
      <c r="E7" s="1">
        <v>5</v>
      </c>
      <c r="F7" s="1">
        <v>8</v>
      </c>
      <c r="G7" s="2"/>
      <c r="H7" s="1">
        <v>0</v>
      </c>
      <c r="I7" s="1">
        <v>1</v>
      </c>
      <c r="J7" s="1"/>
      <c r="K7" s="1">
        <v>2</v>
      </c>
      <c r="L7" s="1">
        <v>4</v>
      </c>
      <c r="M7" s="2"/>
      <c r="N7" s="1">
        <v>1</v>
      </c>
      <c r="O7" s="1">
        <v>6</v>
      </c>
      <c r="P7" s="1">
        <f t="shared" si="0"/>
        <v>7</v>
      </c>
      <c r="Q7" s="1"/>
      <c r="R7" s="1"/>
      <c r="S7" s="1"/>
      <c r="T7" s="1">
        <v>2</v>
      </c>
      <c r="U7" s="1"/>
      <c r="V7" s="1">
        <f t="shared" si="5"/>
        <v>26</v>
      </c>
      <c r="W7" s="1">
        <f t="shared" si="6"/>
        <v>8</v>
      </c>
      <c r="X7" s="1">
        <f t="shared" si="7"/>
        <v>18</v>
      </c>
      <c r="Y7" s="2">
        <f t="shared" si="4"/>
        <v>0.69230769230769229</v>
      </c>
    </row>
    <row r="8" spans="1:25" x14ac:dyDescent="0.2">
      <c r="A8" s="21" t="s">
        <v>69</v>
      </c>
      <c r="B8" s="1">
        <v>1</v>
      </c>
      <c r="C8" s="1"/>
      <c r="D8" s="1">
        <v>11</v>
      </c>
      <c r="E8" s="1">
        <v>5</v>
      </c>
      <c r="F8" s="1">
        <v>5</v>
      </c>
      <c r="G8" s="2"/>
      <c r="H8" s="1">
        <v>0</v>
      </c>
      <c r="I8" s="1">
        <v>1</v>
      </c>
      <c r="J8" s="1"/>
      <c r="K8" s="1">
        <v>1</v>
      </c>
      <c r="L8" s="1">
        <v>2</v>
      </c>
      <c r="M8" s="2"/>
      <c r="N8" s="1">
        <v>2</v>
      </c>
      <c r="O8" s="1">
        <v>2</v>
      </c>
      <c r="P8" s="1">
        <f t="shared" si="0"/>
        <v>4</v>
      </c>
      <c r="Q8" s="1">
        <v>2</v>
      </c>
      <c r="R8" s="1"/>
      <c r="S8" s="1"/>
      <c r="T8" s="1">
        <v>1</v>
      </c>
      <c r="U8" s="1"/>
      <c r="V8" s="1">
        <f t="shared" si="5"/>
        <v>23</v>
      </c>
      <c r="W8" s="1">
        <f t="shared" si="6"/>
        <v>3</v>
      </c>
      <c r="X8" s="1">
        <f t="shared" si="7"/>
        <v>20</v>
      </c>
      <c r="Y8" s="2">
        <f t="shared" si="4"/>
        <v>0.86956521739130432</v>
      </c>
    </row>
    <row r="9" spans="1:25" x14ac:dyDescent="0.2">
      <c r="A9" s="12" t="s">
        <v>70</v>
      </c>
      <c r="B9" s="1">
        <v>1</v>
      </c>
      <c r="C9" s="1"/>
      <c r="D9" s="1">
        <v>7</v>
      </c>
      <c r="E9" s="1">
        <v>3</v>
      </c>
      <c r="F9" s="1">
        <v>4</v>
      </c>
      <c r="G9" s="2"/>
      <c r="H9" s="1"/>
      <c r="I9" s="1"/>
      <c r="J9" s="1"/>
      <c r="K9" s="1">
        <v>1</v>
      </c>
      <c r="L9" s="1">
        <v>2</v>
      </c>
      <c r="M9" s="2"/>
      <c r="N9" s="1">
        <v>1</v>
      </c>
      <c r="O9" s="1">
        <v>3</v>
      </c>
      <c r="P9" s="1">
        <f t="shared" si="0"/>
        <v>4</v>
      </c>
      <c r="Q9" s="1"/>
      <c r="R9" s="1"/>
      <c r="S9" s="1"/>
      <c r="T9" s="1">
        <v>2</v>
      </c>
      <c r="U9" s="1"/>
      <c r="V9" s="1">
        <f t="shared" si="5"/>
        <v>15</v>
      </c>
      <c r="W9" s="1">
        <f t="shared" si="6"/>
        <v>4</v>
      </c>
      <c r="X9" s="1">
        <f t="shared" si="7"/>
        <v>11</v>
      </c>
      <c r="Y9" s="2">
        <f t="shared" si="4"/>
        <v>0.73333333333333328</v>
      </c>
    </row>
    <row r="10" spans="1:25" x14ac:dyDescent="0.2">
      <c r="A10" s="21" t="s">
        <v>71</v>
      </c>
      <c r="B10" s="1">
        <v>1</v>
      </c>
      <c r="C10" s="1"/>
      <c r="D10" s="1">
        <v>1</v>
      </c>
      <c r="E10" s="1">
        <v>0</v>
      </c>
      <c r="F10" s="1">
        <v>2</v>
      </c>
      <c r="G10" s="2"/>
      <c r="H10" s="1"/>
      <c r="I10" s="1"/>
      <c r="J10" s="1"/>
      <c r="K10" s="1">
        <v>1</v>
      </c>
      <c r="L10" s="1">
        <v>2</v>
      </c>
      <c r="M10" s="2"/>
      <c r="N10" s="1">
        <v>2</v>
      </c>
      <c r="O10" s="1">
        <v>4</v>
      </c>
      <c r="P10" s="1">
        <f t="shared" si="0"/>
        <v>6</v>
      </c>
      <c r="Q10" s="1">
        <v>2</v>
      </c>
      <c r="R10" s="1"/>
      <c r="S10" s="1"/>
      <c r="T10" s="1">
        <v>1</v>
      </c>
      <c r="U10" s="1"/>
      <c r="V10" s="1">
        <f t="shared" si="5"/>
        <v>10</v>
      </c>
      <c r="W10" s="1">
        <f t="shared" si="6"/>
        <v>4</v>
      </c>
      <c r="X10" s="1">
        <f t="shared" si="7"/>
        <v>6</v>
      </c>
      <c r="Y10" s="2">
        <f t="shared" ref="Y10" si="8">X10/V10</f>
        <v>0.6</v>
      </c>
    </row>
    <row r="11" spans="1:25" x14ac:dyDescent="0.2">
      <c r="A11" s="12" t="s">
        <v>72</v>
      </c>
      <c r="B11" s="1">
        <v>1</v>
      </c>
      <c r="C11" s="1"/>
      <c r="D11" s="1">
        <v>6</v>
      </c>
      <c r="E11" s="1">
        <v>3</v>
      </c>
      <c r="F11" s="1">
        <v>5</v>
      </c>
      <c r="G11" s="2"/>
      <c r="H11" s="1">
        <v>0</v>
      </c>
      <c r="I11" s="1">
        <v>2</v>
      </c>
      <c r="J11" s="1"/>
      <c r="K11" s="1"/>
      <c r="L11" s="1"/>
      <c r="M11" s="2"/>
      <c r="N11" s="1"/>
      <c r="O11" s="1">
        <v>4</v>
      </c>
      <c r="P11" s="1">
        <f t="shared" si="0"/>
        <v>4</v>
      </c>
      <c r="Q11" s="1"/>
      <c r="R11" s="1">
        <v>1</v>
      </c>
      <c r="S11" s="1">
        <v>2</v>
      </c>
      <c r="T11" s="1"/>
      <c r="U11" s="1"/>
      <c r="V11" s="1">
        <f t="shared" si="5"/>
        <v>16</v>
      </c>
      <c r="W11" s="1">
        <f t="shared" si="6"/>
        <v>4</v>
      </c>
      <c r="X11" s="1">
        <f t="shared" si="7"/>
        <v>12</v>
      </c>
      <c r="Y11" s="2">
        <f t="shared" ref="Y11" si="9">X11/V11</f>
        <v>0.75</v>
      </c>
    </row>
    <row r="12" spans="1:25" x14ac:dyDescent="0.2">
      <c r="A12" s="12" t="s">
        <v>73</v>
      </c>
      <c r="B12" s="7">
        <v>1</v>
      </c>
      <c r="C12" s="7"/>
      <c r="D12" s="7">
        <v>6</v>
      </c>
      <c r="E12" s="7">
        <v>3</v>
      </c>
      <c r="F12" s="1">
        <v>4</v>
      </c>
      <c r="G12" s="2"/>
      <c r="H12" s="7"/>
      <c r="I12" s="16"/>
      <c r="J12" s="7"/>
      <c r="K12" s="7">
        <v>0</v>
      </c>
      <c r="L12" s="1">
        <v>2</v>
      </c>
      <c r="M12" s="7"/>
      <c r="N12" s="7">
        <v>3</v>
      </c>
      <c r="O12" s="7">
        <v>5</v>
      </c>
      <c r="P12" s="1">
        <f t="shared" si="0"/>
        <v>8</v>
      </c>
      <c r="Q12" s="7"/>
      <c r="R12" s="7"/>
      <c r="S12" s="7"/>
      <c r="T12" s="7"/>
      <c r="U12" s="7"/>
      <c r="V12" s="1">
        <f t="shared" si="5"/>
        <v>17</v>
      </c>
      <c r="W12" s="1">
        <f t="shared" si="6"/>
        <v>3</v>
      </c>
      <c r="X12" s="1">
        <f t="shared" si="7"/>
        <v>14</v>
      </c>
      <c r="Y12" s="2">
        <f t="shared" ref="Y12" si="10">X12/V12</f>
        <v>0.82352941176470584</v>
      </c>
    </row>
    <row r="13" spans="1:25" x14ac:dyDescent="0.2">
      <c r="A13" t="s">
        <v>74</v>
      </c>
      <c r="B13" s="1">
        <v>1</v>
      </c>
      <c r="C13" s="1"/>
      <c r="D13" s="1">
        <v>0</v>
      </c>
      <c r="E13" s="1">
        <v>0</v>
      </c>
      <c r="F13" s="1">
        <v>2</v>
      </c>
      <c r="G13" s="2"/>
      <c r="H13" s="1"/>
      <c r="I13" s="1"/>
      <c r="J13" s="1"/>
      <c r="K13" s="1">
        <v>0</v>
      </c>
      <c r="L13" s="1">
        <v>2</v>
      </c>
      <c r="M13" s="2"/>
      <c r="N13" s="1"/>
      <c r="O13" s="1">
        <v>2</v>
      </c>
      <c r="P13" s="1">
        <f t="shared" si="0"/>
        <v>2</v>
      </c>
      <c r="Q13" s="1"/>
      <c r="R13" s="1"/>
      <c r="S13" s="1">
        <v>1</v>
      </c>
      <c r="T13" s="1"/>
      <c r="U13" s="1"/>
      <c r="V13" s="1">
        <f t="shared" si="5"/>
        <v>3</v>
      </c>
      <c r="W13" s="1">
        <f t="shared" si="6"/>
        <v>4</v>
      </c>
      <c r="X13" s="1">
        <f t="shared" si="7"/>
        <v>-1</v>
      </c>
      <c r="Y13" s="2">
        <f t="shared" ref="Y13:Y14" si="11">X13/V13</f>
        <v>-0.33333333333333331</v>
      </c>
    </row>
    <row r="14" spans="1:25" x14ac:dyDescent="0.2">
      <c r="A14" s="21" t="s">
        <v>76</v>
      </c>
      <c r="B14" s="1">
        <v>1</v>
      </c>
      <c r="C14" s="1"/>
      <c r="D14" s="1">
        <v>3</v>
      </c>
      <c r="E14" s="1">
        <v>1</v>
      </c>
      <c r="F14" s="1">
        <v>2</v>
      </c>
      <c r="G14" s="2"/>
      <c r="H14" s="1">
        <v>0</v>
      </c>
      <c r="I14" s="1">
        <v>1</v>
      </c>
      <c r="J14" s="1"/>
      <c r="K14" s="1">
        <v>1</v>
      </c>
      <c r="L14" s="1">
        <v>2</v>
      </c>
      <c r="M14" s="2"/>
      <c r="N14" s="1">
        <v>1</v>
      </c>
      <c r="O14" s="1"/>
      <c r="P14" s="1">
        <f t="shared" si="0"/>
        <v>1</v>
      </c>
      <c r="Q14" s="1"/>
      <c r="R14" s="1">
        <v>1</v>
      </c>
      <c r="S14" s="1"/>
      <c r="T14" s="1"/>
      <c r="U14" s="1"/>
      <c r="V14" s="1">
        <f t="shared" si="5"/>
        <v>7</v>
      </c>
      <c r="W14" s="1">
        <f t="shared" si="6"/>
        <v>3</v>
      </c>
      <c r="X14" s="1">
        <f t="shared" si="7"/>
        <v>4</v>
      </c>
      <c r="Y14" s="2">
        <f t="shared" si="11"/>
        <v>0.5714285714285714</v>
      </c>
    </row>
    <row r="15" spans="1:25" x14ac:dyDescent="0.2">
      <c r="A15" s="21" t="s">
        <v>90</v>
      </c>
      <c r="B15" s="1">
        <v>1</v>
      </c>
      <c r="C15" s="1"/>
      <c r="D15" s="1">
        <v>0</v>
      </c>
      <c r="E15" s="1">
        <v>0</v>
      </c>
      <c r="F15" s="1">
        <v>1</v>
      </c>
      <c r="G15" s="2"/>
      <c r="H15" s="1"/>
      <c r="I15" s="1"/>
      <c r="J15" s="1"/>
      <c r="K15" s="1"/>
      <c r="L15" s="1"/>
      <c r="M15" s="2"/>
      <c r="N15" s="1"/>
      <c r="O15" s="1">
        <v>3</v>
      </c>
      <c r="P15" s="1">
        <f t="shared" si="0"/>
        <v>3</v>
      </c>
      <c r="Q15" s="1"/>
      <c r="R15" s="1"/>
      <c r="S15" s="1"/>
      <c r="T15" s="1"/>
      <c r="U15" s="1"/>
      <c r="V15" s="1">
        <f t="shared" ref="V15" si="12">D15+E15+H15+K15+P15+Q15+R15+S15+U15</f>
        <v>3</v>
      </c>
      <c r="W15" s="1">
        <f t="shared" ref="W15" si="13">F15-E15+I15-H15+L15-K15+T15</f>
        <v>1</v>
      </c>
      <c r="X15" s="1">
        <f t="shared" ref="X15" si="14">V15-W15</f>
        <v>2</v>
      </c>
      <c r="Y15" s="2">
        <f t="shared" ref="Y15" si="15">X15/V15</f>
        <v>0.66666666666666663</v>
      </c>
    </row>
    <row r="16" spans="1:25" x14ac:dyDescent="0.2">
      <c r="A16" s="17" t="s">
        <v>77</v>
      </c>
      <c r="B16" s="1">
        <v>1</v>
      </c>
      <c r="C16" s="1"/>
      <c r="D16" s="1">
        <v>3</v>
      </c>
      <c r="E16" s="1">
        <v>1</v>
      </c>
      <c r="F16" s="1">
        <v>2</v>
      </c>
      <c r="G16" s="2"/>
      <c r="H16" s="1">
        <v>0</v>
      </c>
      <c r="I16" s="1">
        <v>1</v>
      </c>
      <c r="J16" s="1"/>
      <c r="K16" s="1">
        <v>1</v>
      </c>
      <c r="L16" s="1">
        <v>2</v>
      </c>
      <c r="M16" s="2"/>
      <c r="N16" s="1">
        <v>1</v>
      </c>
      <c r="O16" s="1">
        <v>1</v>
      </c>
      <c r="P16" s="1">
        <f t="shared" si="0"/>
        <v>2</v>
      </c>
      <c r="Q16" s="1">
        <v>1</v>
      </c>
      <c r="R16" s="1"/>
      <c r="S16" s="1"/>
      <c r="T16" s="1"/>
      <c r="U16" s="1"/>
      <c r="V16" s="1">
        <f t="shared" si="5"/>
        <v>8</v>
      </c>
      <c r="W16" s="1">
        <f t="shared" si="6"/>
        <v>3</v>
      </c>
      <c r="X16" s="1">
        <f t="shared" si="7"/>
        <v>5</v>
      </c>
      <c r="Y16" s="2">
        <f t="shared" ref="Y16" si="16">X16/V16</f>
        <v>0.625</v>
      </c>
    </row>
    <row r="17" spans="1:25" x14ac:dyDescent="0.2">
      <c r="A17" s="32" t="s">
        <v>41</v>
      </c>
      <c r="B17" s="1">
        <v>1</v>
      </c>
      <c r="C17" s="1"/>
      <c r="D17" s="1">
        <v>11</v>
      </c>
      <c r="E17" s="1">
        <v>4</v>
      </c>
      <c r="F17" s="1">
        <v>6</v>
      </c>
      <c r="G17" s="2"/>
      <c r="H17" s="1">
        <v>0</v>
      </c>
      <c r="I17" s="1">
        <v>2</v>
      </c>
      <c r="J17" s="1"/>
      <c r="K17" s="1">
        <v>3</v>
      </c>
      <c r="L17" s="1">
        <v>5</v>
      </c>
      <c r="M17" s="2"/>
      <c r="N17" s="1">
        <v>3</v>
      </c>
      <c r="O17" s="1">
        <v>5</v>
      </c>
      <c r="P17" s="1">
        <f t="shared" si="0"/>
        <v>8</v>
      </c>
      <c r="Q17" s="1">
        <v>1</v>
      </c>
      <c r="R17" s="1">
        <v>1</v>
      </c>
      <c r="S17" s="1"/>
      <c r="T17" s="1">
        <v>1</v>
      </c>
      <c r="U17" s="1"/>
      <c r="V17" s="1">
        <f t="shared" si="5"/>
        <v>28</v>
      </c>
      <c r="W17" s="1">
        <f t="shared" si="6"/>
        <v>7</v>
      </c>
      <c r="X17" s="1">
        <f t="shared" si="7"/>
        <v>21</v>
      </c>
      <c r="Y17" s="2">
        <f t="shared" ref="Y17" si="17">X17/V17</f>
        <v>0.75</v>
      </c>
    </row>
    <row r="18" spans="1:25" x14ac:dyDescent="0.2">
      <c r="A18" s="10" t="s">
        <v>81</v>
      </c>
      <c r="B18" s="1">
        <v>1</v>
      </c>
      <c r="C18" s="1"/>
      <c r="D18" s="1">
        <v>12</v>
      </c>
      <c r="E18" s="1">
        <v>5</v>
      </c>
      <c r="F18" s="1">
        <v>7</v>
      </c>
      <c r="G18" s="2"/>
      <c r="H18" s="1">
        <v>0</v>
      </c>
      <c r="I18" s="1">
        <v>1</v>
      </c>
      <c r="J18" s="1"/>
      <c r="K18" s="1">
        <v>2</v>
      </c>
      <c r="L18" s="1">
        <v>4</v>
      </c>
      <c r="M18" s="2"/>
      <c r="N18" s="1">
        <v>6</v>
      </c>
      <c r="O18" s="1">
        <v>3</v>
      </c>
      <c r="P18" s="1">
        <f t="shared" si="0"/>
        <v>9</v>
      </c>
      <c r="Q18" s="1">
        <v>3</v>
      </c>
      <c r="R18" s="1">
        <v>1</v>
      </c>
      <c r="S18" s="1"/>
      <c r="T18" s="1">
        <v>3</v>
      </c>
      <c r="U18" s="1"/>
      <c r="V18" s="1">
        <f t="shared" si="5"/>
        <v>32</v>
      </c>
      <c r="W18" s="1">
        <f t="shared" si="6"/>
        <v>8</v>
      </c>
      <c r="X18" s="1">
        <f t="shared" si="7"/>
        <v>24</v>
      </c>
      <c r="Y18" s="2">
        <f t="shared" ref="Y18" si="18">X18/V18</f>
        <v>0.75</v>
      </c>
    </row>
    <row r="19" spans="1:25" x14ac:dyDescent="0.2">
      <c r="A19" s="21" t="s">
        <v>76</v>
      </c>
      <c r="B19" s="1">
        <v>1</v>
      </c>
      <c r="C19" s="1"/>
      <c r="D19" s="1">
        <v>6</v>
      </c>
      <c r="E19" s="1">
        <v>3</v>
      </c>
      <c r="F19" s="1">
        <v>5</v>
      </c>
      <c r="G19" s="2"/>
      <c r="H19" s="1">
        <v>0</v>
      </c>
      <c r="I19" s="1">
        <v>2</v>
      </c>
      <c r="J19" s="1"/>
      <c r="K19" s="1">
        <v>0</v>
      </c>
      <c r="L19" s="1">
        <v>1</v>
      </c>
      <c r="M19" s="2"/>
      <c r="N19" s="1">
        <v>3</v>
      </c>
      <c r="O19" s="1">
        <v>4</v>
      </c>
      <c r="P19" s="1">
        <f t="shared" si="0"/>
        <v>7</v>
      </c>
      <c r="Q19" s="1"/>
      <c r="R19" s="1"/>
      <c r="S19" s="1">
        <v>2</v>
      </c>
      <c r="T19" s="1">
        <v>2</v>
      </c>
      <c r="U19" s="1"/>
      <c r="V19" s="1">
        <f t="shared" si="5"/>
        <v>18</v>
      </c>
      <c r="W19" s="1">
        <f t="shared" si="6"/>
        <v>7</v>
      </c>
      <c r="X19" s="1">
        <f t="shared" si="7"/>
        <v>11</v>
      </c>
      <c r="Y19" s="2">
        <f t="shared" ref="Y19" si="19">X19/V19</f>
        <v>0.61111111111111116</v>
      </c>
    </row>
    <row r="20" spans="1:25" x14ac:dyDescent="0.2">
      <c r="A20" s="21" t="s">
        <v>82</v>
      </c>
      <c r="B20" s="1">
        <v>1</v>
      </c>
      <c r="C20" s="1"/>
      <c r="D20" s="1">
        <v>4</v>
      </c>
      <c r="E20" s="1">
        <v>2</v>
      </c>
      <c r="F20" s="1">
        <v>4</v>
      </c>
      <c r="G20" s="2"/>
      <c r="H20" s="1"/>
      <c r="I20" s="1"/>
      <c r="J20" s="1"/>
      <c r="K20" s="1"/>
      <c r="L20" s="1"/>
      <c r="M20" s="2"/>
      <c r="N20" s="1">
        <v>4</v>
      </c>
      <c r="O20" s="1">
        <v>5</v>
      </c>
      <c r="P20" s="1">
        <f t="shared" si="0"/>
        <v>9</v>
      </c>
      <c r="Q20" s="1"/>
      <c r="R20" s="1"/>
      <c r="S20" s="1"/>
      <c r="T20" s="1"/>
      <c r="U20" s="1"/>
      <c r="V20" s="1">
        <f t="shared" si="5"/>
        <v>15</v>
      </c>
      <c r="W20" s="1">
        <f t="shared" si="6"/>
        <v>2</v>
      </c>
      <c r="X20" s="1">
        <f t="shared" si="7"/>
        <v>13</v>
      </c>
      <c r="Y20" s="2">
        <f t="shared" ref="Y20" si="20">X20/V20</f>
        <v>0.8666666666666667</v>
      </c>
    </row>
    <row r="21" spans="1:25" x14ac:dyDescent="0.2">
      <c r="A21" s="17" t="s">
        <v>64</v>
      </c>
      <c r="B21" s="1">
        <v>1</v>
      </c>
      <c r="C21" s="1"/>
      <c r="D21" s="1">
        <v>7</v>
      </c>
      <c r="E21" s="1">
        <v>2</v>
      </c>
      <c r="F21" s="1">
        <v>2</v>
      </c>
      <c r="G21" s="2"/>
      <c r="H21" s="1">
        <v>1</v>
      </c>
      <c r="I21" s="1">
        <v>1</v>
      </c>
      <c r="J21" s="1"/>
      <c r="K21" s="1"/>
      <c r="L21" s="1"/>
      <c r="M21" s="2"/>
      <c r="N21" s="1"/>
      <c r="O21" s="1">
        <v>6</v>
      </c>
      <c r="P21" s="1">
        <f t="shared" si="0"/>
        <v>6</v>
      </c>
      <c r="Q21" s="1">
        <v>3</v>
      </c>
      <c r="R21" s="1">
        <v>1</v>
      </c>
      <c r="S21" s="1"/>
      <c r="T21" s="1"/>
      <c r="U21" s="1"/>
      <c r="V21" s="1">
        <f t="shared" si="5"/>
        <v>20</v>
      </c>
      <c r="W21" s="1">
        <f t="shared" si="6"/>
        <v>0</v>
      </c>
      <c r="X21" s="1">
        <f t="shared" si="7"/>
        <v>20</v>
      </c>
      <c r="Y21" s="2">
        <f t="shared" ref="Y21:Y22" si="21">X21/V21</f>
        <v>1</v>
      </c>
    </row>
    <row r="22" spans="1:25" x14ac:dyDescent="0.2">
      <c r="A22" s="12" t="s">
        <v>77</v>
      </c>
      <c r="B22" s="1">
        <v>1</v>
      </c>
      <c r="C22" s="1"/>
      <c r="D22" s="1">
        <v>0</v>
      </c>
      <c r="E22" s="1">
        <v>0</v>
      </c>
      <c r="F22" s="1">
        <v>2</v>
      </c>
      <c r="G22" s="2"/>
      <c r="H22" s="1"/>
      <c r="I22" s="1"/>
      <c r="J22" s="1"/>
      <c r="K22" s="1">
        <v>1</v>
      </c>
      <c r="L22" s="1">
        <v>2</v>
      </c>
      <c r="M22" s="2"/>
      <c r="N22" s="1">
        <v>2</v>
      </c>
      <c r="O22" s="1">
        <v>4</v>
      </c>
      <c r="P22" s="1">
        <f t="shared" si="0"/>
        <v>6</v>
      </c>
      <c r="Q22" s="1">
        <v>1</v>
      </c>
      <c r="R22" s="1"/>
      <c r="S22" s="1"/>
      <c r="T22" s="1"/>
      <c r="U22" s="1"/>
      <c r="V22" s="1">
        <f t="shared" si="5"/>
        <v>8</v>
      </c>
      <c r="W22" s="1">
        <f t="shared" si="6"/>
        <v>3</v>
      </c>
      <c r="X22" s="1">
        <f t="shared" si="7"/>
        <v>5</v>
      </c>
      <c r="Y22" s="2">
        <f t="shared" si="21"/>
        <v>0.625</v>
      </c>
    </row>
    <row r="23" spans="1:25" x14ac:dyDescent="0.2">
      <c r="A23" s="21" t="s">
        <v>83</v>
      </c>
      <c r="B23" s="1">
        <v>1</v>
      </c>
      <c r="C23" s="1"/>
      <c r="D23" s="1">
        <v>7</v>
      </c>
      <c r="E23" s="1">
        <v>3</v>
      </c>
      <c r="F23" s="1">
        <v>5</v>
      </c>
      <c r="G23" s="2"/>
      <c r="H23" s="1">
        <v>0</v>
      </c>
      <c r="I23" s="1">
        <v>2</v>
      </c>
      <c r="J23" s="1"/>
      <c r="K23" s="1">
        <v>1</v>
      </c>
      <c r="L23" s="1">
        <v>2</v>
      </c>
      <c r="M23" s="2"/>
      <c r="N23" s="1">
        <v>2</v>
      </c>
      <c r="O23" s="1">
        <v>4</v>
      </c>
      <c r="P23" s="1">
        <f t="shared" si="0"/>
        <v>6</v>
      </c>
      <c r="Q23" s="1">
        <v>3</v>
      </c>
      <c r="R23" s="1"/>
      <c r="S23" s="1">
        <v>1</v>
      </c>
      <c r="T23" s="1"/>
      <c r="U23" s="1"/>
      <c r="V23" s="1">
        <f t="shared" si="5"/>
        <v>21</v>
      </c>
      <c r="W23" s="1">
        <f t="shared" si="6"/>
        <v>5</v>
      </c>
      <c r="X23" s="1">
        <f t="shared" si="7"/>
        <v>16</v>
      </c>
      <c r="Y23" s="2">
        <f t="shared" ref="Y23" si="22">X23/V23</f>
        <v>0.76190476190476186</v>
      </c>
    </row>
    <row r="24" spans="1:25" x14ac:dyDescent="0.2">
      <c r="A24" s="12" t="s">
        <v>84</v>
      </c>
      <c r="B24" s="1">
        <v>1</v>
      </c>
      <c r="C24" s="1"/>
      <c r="D24" s="1">
        <v>0</v>
      </c>
      <c r="E24" s="1">
        <v>0</v>
      </c>
      <c r="F24" s="1">
        <v>1</v>
      </c>
      <c r="G24" s="2"/>
      <c r="H24" s="1">
        <v>0</v>
      </c>
      <c r="I24" s="1">
        <v>1</v>
      </c>
      <c r="J24" s="1"/>
      <c r="K24" s="1"/>
      <c r="L24" s="1"/>
      <c r="M24" s="2"/>
      <c r="N24" s="1"/>
      <c r="O24" s="1">
        <v>4</v>
      </c>
      <c r="P24" s="1">
        <f t="shared" si="0"/>
        <v>4</v>
      </c>
      <c r="Q24" s="1"/>
      <c r="R24" s="1"/>
      <c r="S24" s="1"/>
      <c r="T24" s="1">
        <v>1</v>
      </c>
      <c r="U24" s="1"/>
      <c r="V24" s="1">
        <f t="shared" si="5"/>
        <v>4</v>
      </c>
      <c r="W24" s="1">
        <f t="shared" si="6"/>
        <v>3</v>
      </c>
      <c r="X24" s="1">
        <f t="shared" si="7"/>
        <v>1</v>
      </c>
      <c r="Y24" s="2">
        <f t="shared" ref="Y24" si="23">X24/V24</f>
        <v>0.25</v>
      </c>
    </row>
    <row r="25" spans="1:25" x14ac:dyDescent="0.2">
      <c r="A25" s="10" t="s">
        <v>85</v>
      </c>
      <c r="B25" s="1">
        <v>1</v>
      </c>
      <c r="C25" s="1"/>
      <c r="D25" s="1">
        <v>2</v>
      </c>
      <c r="E25" s="1">
        <v>1</v>
      </c>
      <c r="F25" s="1">
        <v>6</v>
      </c>
      <c r="G25" s="2"/>
      <c r="H25" s="1">
        <v>0</v>
      </c>
      <c r="I25" s="1">
        <v>1</v>
      </c>
      <c r="J25" s="1"/>
      <c r="K25" s="1"/>
      <c r="L25" s="1"/>
      <c r="M25" s="2"/>
      <c r="N25" s="1">
        <v>1</v>
      </c>
      <c r="O25" s="1">
        <v>2</v>
      </c>
      <c r="P25" s="1">
        <f t="shared" si="0"/>
        <v>3</v>
      </c>
      <c r="Q25" s="1"/>
      <c r="R25" s="1"/>
      <c r="S25" s="1"/>
      <c r="T25" s="1"/>
      <c r="U25" s="1"/>
      <c r="V25" s="1">
        <f t="shared" si="5"/>
        <v>6</v>
      </c>
      <c r="W25" s="1">
        <f t="shared" si="6"/>
        <v>6</v>
      </c>
      <c r="X25" s="1">
        <f t="shared" si="7"/>
        <v>0</v>
      </c>
      <c r="Y25" s="2">
        <f t="shared" ref="Y25:Y30" si="24">X25/V25</f>
        <v>0</v>
      </c>
    </row>
    <row r="26" spans="1:25" x14ac:dyDescent="0.2">
      <c r="A26" s="10" t="s">
        <v>86</v>
      </c>
      <c r="B26" s="1">
        <v>1</v>
      </c>
      <c r="C26" s="1"/>
      <c r="D26" s="1">
        <v>18</v>
      </c>
      <c r="E26" s="1">
        <v>8</v>
      </c>
      <c r="F26" s="1">
        <v>9</v>
      </c>
      <c r="G26" s="2"/>
      <c r="H26" s="1">
        <v>0</v>
      </c>
      <c r="I26" s="1">
        <v>1</v>
      </c>
      <c r="J26" s="1"/>
      <c r="K26" s="1">
        <v>2</v>
      </c>
      <c r="L26" s="1">
        <v>6</v>
      </c>
      <c r="M26" s="2"/>
      <c r="N26" s="1">
        <v>4</v>
      </c>
      <c r="O26" s="1">
        <v>3</v>
      </c>
      <c r="P26" s="1">
        <f t="shared" si="0"/>
        <v>7</v>
      </c>
      <c r="Q26" s="1">
        <v>3</v>
      </c>
      <c r="R26" s="1">
        <v>2</v>
      </c>
      <c r="S26" s="1">
        <v>2</v>
      </c>
      <c r="T26" s="1"/>
      <c r="U26" s="1"/>
      <c r="V26" s="1">
        <f t="shared" ref="V26:V29" si="25">D26+E26+H26+K26+P26+Q26+R26+S26+U26</f>
        <v>42</v>
      </c>
      <c r="W26" s="1">
        <f t="shared" ref="W26:W29" si="26">F26-E26+I26-H26+L26-K26+T26</f>
        <v>6</v>
      </c>
      <c r="X26" s="1">
        <f t="shared" ref="X26:X29" si="27">V26-W26</f>
        <v>36</v>
      </c>
      <c r="Y26" s="2">
        <f t="shared" ref="Y26:Y29" si="28">X26/V26</f>
        <v>0.8571428571428571</v>
      </c>
    </row>
    <row r="27" spans="1:25" x14ac:dyDescent="0.2">
      <c r="A27" t="s">
        <v>86</v>
      </c>
      <c r="B27" s="1">
        <v>1</v>
      </c>
      <c r="C27" s="1"/>
      <c r="D27" s="1">
        <v>0</v>
      </c>
      <c r="E27" s="1">
        <v>0</v>
      </c>
      <c r="F27" s="1">
        <v>2</v>
      </c>
      <c r="G27" s="2"/>
      <c r="H27" s="1"/>
      <c r="I27" s="1"/>
      <c r="J27" s="1"/>
      <c r="K27" s="1"/>
      <c r="L27" s="1"/>
      <c r="M27" s="2"/>
      <c r="N27" s="1"/>
      <c r="O27" s="1">
        <v>1</v>
      </c>
      <c r="P27" s="1">
        <f t="shared" si="0"/>
        <v>1</v>
      </c>
      <c r="Q27" s="1"/>
      <c r="R27" s="1"/>
      <c r="S27" s="1"/>
      <c r="T27" s="1">
        <v>1</v>
      </c>
      <c r="U27" s="1"/>
      <c r="V27" s="1">
        <f t="shared" si="25"/>
        <v>1</v>
      </c>
      <c r="W27" s="1">
        <f t="shared" si="26"/>
        <v>3</v>
      </c>
      <c r="X27" s="1">
        <f t="shared" si="27"/>
        <v>-2</v>
      </c>
      <c r="Y27" s="2">
        <f t="shared" si="28"/>
        <v>-2</v>
      </c>
    </row>
    <row r="28" spans="1:25" x14ac:dyDescent="0.2">
      <c r="A28" s="12" t="s">
        <v>83</v>
      </c>
      <c r="B28" s="1">
        <v>1</v>
      </c>
      <c r="C28" s="1"/>
      <c r="D28" s="1">
        <v>2</v>
      </c>
      <c r="E28" s="1">
        <v>1</v>
      </c>
      <c r="F28" s="1">
        <v>1</v>
      </c>
      <c r="G28" s="2"/>
      <c r="H28" s="1"/>
      <c r="I28" s="1"/>
      <c r="J28" s="1"/>
      <c r="K28" s="1"/>
      <c r="L28" s="1"/>
      <c r="M28" s="2"/>
      <c r="N28" s="1">
        <v>2</v>
      </c>
      <c r="O28" s="1">
        <v>1</v>
      </c>
      <c r="P28" s="1">
        <f t="shared" si="0"/>
        <v>3</v>
      </c>
      <c r="Q28" s="1"/>
      <c r="R28" s="1">
        <v>1</v>
      </c>
      <c r="S28" s="1"/>
      <c r="T28" s="1">
        <v>1</v>
      </c>
      <c r="U28" s="1"/>
      <c r="V28" s="1">
        <f t="shared" si="25"/>
        <v>7</v>
      </c>
      <c r="W28" s="1">
        <f t="shared" si="26"/>
        <v>1</v>
      </c>
      <c r="X28" s="1">
        <f t="shared" si="27"/>
        <v>6</v>
      </c>
      <c r="Y28" s="2">
        <f t="shared" si="28"/>
        <v>0.8571428571428571</v>
      </c>
    </row>
    <row r="29" spans="1:25" x14ac:dyDescent="0.2">
      <c r="A29" s="17" t="s">
        <v>64</v>
      </c>
      <c r="B29" s="1">
        <v>1</v>
      </c>
      <c r="C29" s="1"/>
      <c r="D29" s="1">
        <v>5</v>
      </c>
      <c r="E29" s="1">
        <v>1</v>
      </c>
      <c r="F29" s="1">
        <v>5</v>
      </c>
      <c r="G29" s="2"/>
      <c r="H29" s="1"/>
      <c r="I29" s="1"/>
      <c r="J29" s="1"/>
      <c r="K29" s="1">
        <v>3</v>
      </c>
      <c r="L29" s="1">
        <v>5</v>
      </c>
      <c r="M29" s="2"/>
      <c r="N29" s="1">
        <v>1</v>
      </c>
      <c r="O29" s="1">
        <v>5</v>
      </c>
      <c r="P29" s="1">
        <f t="shared" si="0"/>
        <v>6</v>
      </c>
      <c r="Q29" s="1"/>
      <c r="R29" s="1"/>
      <c r="S29" s="1">
        <v>3</v>
      </c>
      <c r="T29" s="1"/>
      <c r="U29" s="1"/>
      <c r="V29" s="1">
        <f t="shared" si="25"/>
        <v>18</v>
      </c>
      <c r="W29" s="1">
        <f t="shared" si="26"/>
        <v>6</v>
      </c>
      <c r="X29" s="1">
        <f t="shared" si="27"/>
        <v>12</v>
      </c>
      <c r="Y29" s="2">
        <f t="shared" si="28"/>
        <v>0.66666666666666663</v>
      </c>
    </row>
    <row r="30" spans="1:25" x14ac:dyDescent="0.2">
      <c r="A30" s="10" t="s">
        <v>86</v>
      </c>
      <c r="B30" s="1">
        <v>1</v>
      </c>
      <c r="C30" s="1"/>
      <c r="D30" s="1">
        <v>0</v>
      </c>
      <c r="E30" s="1">
        <v>0</v>
      </c>
      <c r="F30" s="1">
        <v>2</v>
      </c>
      <c r="G30" s="2"/>
      <c r="H30" s="1"/>
      <c r="I30" s="1"/>
      <c r="J30" s="1"/>
      <c r="K30" s="1"/>
      <c r="L30" s="1"/>
      <c r="M30" s="2"/>
      <c r="N30" s="1"/>
      <c r="O30" s="1">
        <v>1</v>
      </c>
      <c r="P30" s="1">
        <f t="shared" si="0"/>
        <v>1</v>
      </c>
      <c r="Q30" s="1"/>
      <c r="R30" s="1"/>
      <c r="S30" s="1">
        <v>1</v>
      </c>
      <c r="T30" s="1"/>
      <c r="U30" s="1"/>
      <c r="V30" s="1">
        <f t="shared" si="5"/>
        <v>2</v>
      </c>
      <c r="W30" s="1">
        <f t="shared" si="6"/>
        <v>2</v>
      </c>
      <c r="X30" s="1">
        <f t="shared" si="7"/>
        <v>0</v>
      </c>
      <c r="Y30" s="2">
        <f t="shared" si="24"/>
        <v>0</v>
      </c>
    </row>
    <row r="31" spans="1:25" x14ac:dyDescent="0.2">
      <c r="A31" s="21" t="s">
        <v>84</v>
      </c>
      <c r="B31" s="4">
        <v>1</v>
      </c>
      <c r="C31" s="4"/>
      <c r="D31" s="4">
        <v>5</v>
      </c>
      <c r="E31" s="4">
        <v>2</v>
      </c>
      <c r="F31" s="4">
        <v>5</v>
      </c>
      <c r="G31" s="13"/>
      <c r="H31" s="4">
        <v>0</v>
      </c>
      <c r="I31" s="4">
        <v>2</v>
      </c>
      <c r="J31" s="4"/>
      <c r="K31" s="4">
        <v>1</v>
      </c>
      <c r="L31" s="4">
        <v>2</v>
      </c>
      <c r="M31" s="13"/>
      <c r="N31" s="4">
        <v>1</v>
      </c>
      <c r="O31" s="4">
        <v>4</v>
      </c>
      <c r="P31" s="4">
        <v>5</v>
      </c>
      <c r="Q31" s="4">
        <v>5</v>
      </c>
      <c r="R31" s="4">
        <v>2</v>
      </c>
      <c r="S31" s="4"/>
      <c r="T31" s="4">
        <v>1</v>
      </c>
      <c r="U31" s="4"/>
      <c r="V31" s="4">
        <f t="shared" ref="V31" si="29">D31+E31+H31+K31+P31+Q31+R31+S31+U31</f>
        <v>20</v>
      </c>
      <c r="W31" s="4">
        <f t="shared" ref="W31" si="30">F31-E31+I31-H31+L31-K31+T31</f>
        <v>7</v>
      </c>
      <c r="X31" s="4">
        <f t="shared" ref="X31" si="31">V31-W31</f>
        <v>13</v>
      </c>
      <c r="Y31" s="13">
        <f t="shared" ref="Y31" si="32">X31/V31</f>
        <v>0.65</v>
      </c>
    </row>
    <row r="32" spans="1:25" x14ac:dyDescent="0.2">
      <c r="A32" s="1" t="s">
        <v>22</v>
      </c>
      <c r="B32" s="1">
        <f>SUM(B4:B31)</f>
        <v>28</v>
      </c>
      <c r="C32" s="8">
        <f>AVERAGE(D4:D31)</f>
        <v>5.7857142857142856</v>
      </c>
      <c r="D32" s="1">
        <f>SUM(D4:D31)</f>
        <v>162</v>
      </c>
      <c r="E32" s="1">
        <f t="shared" ref="E32:F32" si="33">SUM(E4:E31)</f>
        <v>67</v>
      </c>
      <c r="F32" s="1">
        <f t="shared" si="33"/>
        <v>122</v>
      </c>
      <c r="G32" s="3">
        <f>E32/F32</f>
        <v>0.54918032786885251</v>
      </c>
      <c r="H32" s="1">
        <f>SUM(H4:H31)</f>
        <v>2</v>
      </c>
      <c r="I32" s="1">
        <f>SUM(I4:I31)</f>
        <v>25</v>
      </c>
      <c r="J32" s="5">
        <f>H32/I32</f>
        <v>0.08</v>
      </c>
      <c r="K32" s="1">
        <f t="shared" ref="K32:X32" si="34">SUM(K4:K31)</f>
        <v>23</v>
      </c>
      <c r="L32" s="1">
        <f t="shared" si="34"/>
        <v>50</v>
      </c>
      <c r="M32" s="3">
        <f>K32/L32</f>
        <v>0.46</v>
      </c>
      <c r="N32" s="1">
        <f t="shared" si="34"/>
        <v>55</v>
      </c>
      <c r="O32" s="1">
        <f t="shared" si="34"/>
        <v>95</v>
      </c>
      <c r="P32" s="1">
        <f t="shared" si="34"/>
        <v>150</v>
      </c>
      <c r="Q32" s="1">
        <f t="shared" si="34"/>
        <v>29</v>
      </c>
      <c r="R32" s="1">
        <f t="shared" si="34"/>
        <v>13</v>
      </c>
      <c r="S32" s="1">
        <f t="shared" si="34"/>
        <v>13</v>
      </c>
      <c r="T32" s="1">
        <f t="shared" si="34"/>
        <v>23</v>
      </c>
      <c r="U32" s="1">
        <f t="shared" si="34"/>
        <v>0</v>
      </c>
      <c r="V32" s="1">
        <f t="shared" si="34"/>
        <v>459</v>
      </c>
      <c r="W32" s="1">
        <f t="shared" si="34"/>
        <v>128</v>
      </c>
      <c r="X32" s="1">
        <f t="shared" si="34"/>
        <v>331</v>
      </c>
      <c r="Y32" s="2">
        <f>X32/V32</f>
        <v>0.72113289760348587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Totals</vt:lpstr>
      <vt:lpstr>Gonzalez</vt:lpstr>
      <vt:lpstr>NDong</vt:lpstr>
      <vt:lpstr>Aberlard</vt:lpstr>
      <vt:lpstr>Clement</vt:lpstr>
      <vt:lpstr>Mathey</vt:lpstr>
      <vt:lpstr>Grant</vt:lpstr>
      <vt:lpstr>Donahue</vt:lpstr>
      <vt:lpstr>C Taylor</vt:lpstr>
      <vt:lpstr>Douglas</vt:lpstr>
      <vt:lpstr>William Mereibe</vt:lpstr>
      <vt:lpstr>Metzger</vt:lpstr>
      <vt:lpstr>Agichtein</vt:lpstr>
      <vt:lpstr>Sanchez</vt:lpstr>
      <vt:lpstr>Kabir</vt:lpstr>
      <vt:lpstr>Koqu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Jim Moyes</cp:lastModifiedBy>
  <dcterms:created xsi:type="dcterms:W3CDTF">2023-11-20T15:48:11Z</dcterms:created>
  <dcterms:modified xsi:type="dcterms:W3CDTF">2026-03-04T05:41:20Z</dcterms:modified>
</cp:coreProperties>
</file>