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8D9730A8-2B9B-C343-B69F-23B83C3E7895}" xr6:coauthVersionLast="47" xr6:coauthVersionMax="47" xr10:uidLastSave="{00000000-0000-0000-0000-000000000000}"/>
  <bookViews>
    <workbookView xWindow="6280" yWindow="2660" windowWidth="21460" windowHeight="14340" xr2:uid="{F3EBE295-223E-584B-8BAB-CD46A08DF926}"/>
  </bookViews>
  <sheets>
    <sheet name="Sheet1" sheetId="1" r:id="rId1"/>
  </sheets>
  <definedNames>
    <definedName name="_xlnm.Print_Area" localSheetId="0">Sheet1!$A$265:$J$274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6" i="1" l="1"/>
  <c r="E174" i="1" s="1"/>
  <c r="H174" i="1" s="1"/>
  <c r="D176" i="1"/>
  <c r="C176" i="1"/>
  <c r="I174" i="1" s="1"/>
  <c r="J174" i="1"/>
  <c r="E185" i="1"/>
  <c r="E183" i="1" s="1"/>
  <c r="H183" i="1" s="1"/>
  <c r="D185" i="1"/>
  <c r="J183" i="1" s="1"/>
  <c r="C185" i="1"/>
  <c r="I183" i="1" s="1"/>
  <c r="E110" i="1"/>
  <c r="E90" i="1" s="1"/>
  <c r="H90" i="1" s="1"/>
  <c r="E53" i="1"/>
  <c r="E48" i="1" s="1"/>
  <c r="H48" i="1" s="1"/>
  <c r="E253" i="1"/>
  <c r="E250" i="1" s="1"/>
  <c r="H250" i="1" s="1"/>
  <c r="D253" i="1"/>
  <c r="J250" i="1" s="1"/>
  <c r="C253" i="1"/>
  <c r="I250" i="1" s="1"/>
  <c r="C411" i="1"/>
  <c r="B411" i="1"/>
  <c r="D110" i="1"/>
  <c r="J90" i="1" s="1"/>
  <c r="C110" i="1"/>
  <c r="I90" i="1" s="1"/>
  <c r="E172" i="1"/>
  <c r="E169" i="1" s="1"/>
  <c r="H169" i="1" s="1"/>
  <c r="D172" i="1"/>
  <c r="J169" i="1" s="1"/>
  <c r="C172" i="1"/>
  <c r="I169" i="1" s="1"/>
  <c r="E228" i="1"/>
  <c r="D228" i="1"/>
  <c r="J224" i="1" s="1"/>
  <c r="C228" i="1"/>
  <c r="I224" i="1" s="1"/>
  <c r="E181" i="1"/>
  <c r="E179" i="1" s="1"/>
  <c r="H179" i="1" s="1"/>
  <c r="D181" i="1"/>
  <c r="J179" i="1" s="1"/>
  <c r="C181" i="1"/>
  <c r="I179" i="1" s="1"/>
  <c r="D53" i="1"/>
  <c r="J48" i="1" s="1"/>
  <c r="C53" i="1"/>
  <c r="I48" i="1" s="1"/>
  <c r="E73" i="1"/>
  <c r="E70" i="1" s="1"/>
  <c r="H70" i="1" s="1"/>
  <c r="D73" i="1"/>
  <c r="J70" i="1" s="1"/>
  <c r="C73" i="1"/>
  <c r="I70" i="1" s="1"/>
  <c r="D354" i="1"/>
  <c r="J351" i="1" s="1"/>
  <c r="C354" i="1"/>
  <c r="I351" i="1" s="1"/>
  <c r="E354" i="1"/>
  <c r="E351" i="1" s="1"/>
  <c r="H351" i="1" s="1"/>
  <c r="E420" i="1"/>
  <c r="E419" i="1"/>
  <c r="E418" i="1"/>
  <c r="E417" i="1"/>
  <c r="E416" i="1"/>
  <c r="E263" i="1"/>
  <c r="D263" i="1"/>
  <c r="J261" i="1" s="1"/>
  <c r="C263" i="1"/>
  <c r="I261" i="1" s="1"/>
  <c r="E153" i="1"/>
  <c r="E150" i="1" s="1"/>
  <c r="H150" i="1" s="1"/>
  <c r="D153" i="1"/>
  <c r="J150" i="1" s="1"/>
  <c r="C153" i="1"/>
  <c r="I150" i="1" s="1"/>
  <c r="C248" i="1"/>
  <c r="I230" i="1" s="1"/>
  <c r="D248" i="1"/>
  <c r="J230" i="1" s="1"/>
  <c r="E248" i="1"/>
  <c r="E230" i="1" s="1"/>
  <c r="H230" i="1" s="1"/>
  <c r="D421" i="1"/>
  <c r="C421" i="1"/>
  <c r="E148" i="1"/>
  <c r="E146" i="1" s="1"/>
  <c r="H146" i="1" s="1"/>
  <c r="D148" i="1"/>
  <c r="J146" i="1" s="1"/>
  <c r="C148" i="1"/>
  <c r="I146" i="1" s="1"/>
  <c r="E21" i="1"/>
  <c r="E19" i="1" s="1"/>
  <c r="H19" i="1" s="1"/>
  <c r="D21" i="1"/>
  <c r="J19" i="1" s="1"/>
  <c r="C21" i="1"/>
  <c r="I19" i="1" s="1"/>
  <c r="E144" i="1"/>
  <c r="E140" i="1" s="1"/>
  <c r="H140" i="1" s="1"/>
  <c r="D144" i="1"/>
  <c r="J140" i="1" s="1"/>
  <c r="C144" i="1"/>
  <c r="I140" i="1" s="1"/>
  <c r="E131" i="1"/>
  <c r="E129" i="1" s="1"/>
  <c r="H129" i="1" s="1"/>
  <c r="D131" i="1"/>
  <c r="J129" i="1" s="1"/>
  <c r="C131" i="1"/>
  <c r="I129" i="1" s="1"/>
  <c r="E26" i="1"/>
  <c r="E23" i="1" s="1"/>
  <c r="H23" i="1" s="1"/>
  <c r="D26" i="1"/>
  <c r="J23" i="1" s="1"/>
  <c r="C26" i="1"/>
  <c r="I23" i="1" s="1"/>
  <c r="E349" i="1"/>
  <c r="E347" i="1" s="1"/>
  <c r="H347" i="1" s="1"/>
  <c r="D349" i="1"/>
  <c r="J347" i="1" s="1"/>
  <c r="C349" i="1"/>
  <c r="I347" i="1" s="1"/>
  <c r="E45" i="1"/>
  <c r="E28" i="1" s="1"/>
  <c r="H28" i="1" s="1"/>
  <c r="D45" i="1"/>
  <c r="J28" i="1" s="1"/>
  <c r="C45" i="1"/>
  <c r="I28" i="1" s="1"/>
  <c r="E88" i="1"/>
  <c r="E85" i="1" s="1"/>
  <c r="H85" i="1" s="1"/>
  <c r="D88" i="1"/>
  <c r="J85" i="1" s="1"/>
  <c r="C88" i="1"/>
  <c r="I85" i="1" s="1"/>
  <c r="E119" i="1"/>
  <c r="E116" i="1" s="1"/>
  <c r="H116" i="1" s="1"/>
  <c r="D119" i="1"/>
  <c r="J116" i="1" s="1"/>
  <c r="C119" i="1"/>
  <c r="I116" i="1" s="1"/>
  <c r="E384" i="1"/>
  <c r="E382" i="1" s="1"/>
  <c r="H382" i="1" s="1"/>
  <c r="D384" i="1"/>
  <c r="J382" i="1" s="1"/>
  <c r="C384" i="1"/>
  <c r="I382" i="1" s="1"/>
  <c r="E345" i="1"/>
  <c r="E336" i="1" s="1"/>
  <c r="H336" i="1" s="1"/>
  <c r="D345" i="1"/>
  <c r="J336" i="1" s="1"/>
  <c r="C345" i="1"/>
  <c r="I336" i="1" s="1"/>
  <c r="E334" i="1"/>
  <c r="E329" i="1" s="1"/>
  <c r="H329" i="1" s="1"/>
  <c r="E327" i="1"/>
  <c r="E324" i="1" s="1"/>
  <c r="H324" i="1" s="1"/>
  <c r="E158" i="1"/>
  <c r="E155" i="1" s="1"/>
  <c r="H155" i="1" s="1"/>
  <c r="D158" i="1"/>
  <c r="J155" i="1" s="1"/>
  <c r="C158" i="1"/>
  <c r="I155" i="1" s="1"/>
  <c r="E68" i="1"/>
  <c r="E65" i="1" s="1"/>
  <c r="H65" i="1" s="1"/>
  <c r="D68" i="1"/>
  <c r="J65" i="1" s="1"/>
  <c r="C68" i="1"/>
  <c r="I65" i="1" s="1"/>
  <c r="E360" i="1"/>
  <c r="E357" i="1" s="1"/>
  <c r="H357" i="1" s="1"/>
  <c r="D360" i="1"/>
  <c r="J357" i="1" s="1"/>
  <c r="C360" i="1"/>
  <c r="I357" i="1" s="1"/>
  <c r="E17" i="1"/>
  <c r="E15" i="1" s="1"/>
  <c r="H15" i="1" s="1"/>
  <c r="D17" i="1"/>
  <c r="J15" i="1" s="1"/>
  <c r="C17" i="1"/>
  <c r="I15" i="1" s="1"/>
  <c r="E315" i="1"/>
  <c r="E313" i="1" s="1"/>
  <c r="H313" i="1" s="1"/>
  <c r="D315" i="1"/>
  <c r="J313" i="1" s="1"/>
  <c r="C315" i="1"/>
  <c r="I313" i="1" s="1"/>
  <c r="E380" i="1"/>
  <c r="E378" i="1" s="1"/>
  <c r="H378" i="1" s="1"/>
  <c r="D380" i="1"/>
  <c r="J378" i="1" s="1"/>
  <c r="C380" i="1"/>
  <c r="I378" i="1" s="1"/>
  <c r="E259" i="1"/>
  <c r="E257" i="1" s="1"/>
  <c r="H257" i="1" s="1"/>
  <c r="D259" i="1"/>
  <c r="J257" i="1" s="1"/>
  <c r="C259" i="1"/>
  <c r="I257" i="1" s="1"/>
  <c r="E311" i="1"/>
  <c r="E308" i="1" s="1"/>
  <c r="H308" i="1" s="1"/>
  <c r="D311" i="1"/>
  <c r="J308" i="1" s="1"/>
  <c r="C311" i="1"/>
  <c r="I308" i="1" s="1"/>
  <c r="E371" i="1"/>
  <c r="E366" i="1" s="1"/>
  <c r="H366" i="1" s="1"/>
  <c r="D371" i="1"/>
  <c r="J366" i="1" s="1"/>
  <c r="C371" i="1"/>
  <c r="I366" i="1" s="1"/>
  <c r="E376" i="1"/>
  <c r="E373" i="1" s="1"/>
  <c r="H373" i="1" s="1"/>
  <c r="D376" i="1"/>
  <c r="J373" i="1" s="1"/>
  <c r="C376" i="1"/>
  <c r="I373" i="1" s="1"/>
  <c r="E216" i="1"/>
  <c r="E198" i="1" s="1"/>
  <c r="H198" i="1" s="1"/>
  <c r="D216" i="1"/>
  <c r="J198" i="1" s="1"/>
  <c r="C216" i="1"/>
  <c r="I198" i="1" s="1"/>
  <c r="E13" i="1"/>
  <c r="E10" i="1" s="1"/>
  <c r="H10" i="1" s="1"/>
  <c r="D13" i="1"/>
  <c r="J10" i="1" s="1"/>
  <c r="C13" i="1"/>
  <c r="I10" i="1" s="1"/>
  <c r="E221" i="1"/>
  <c r="E218" i="1" s="1"/>
  <c r="H218" i="1" s="1"/>
  <c r="D221" i="1"/>
  <c r="J218" i="1" s="1"/>
  <c r="C221" i="1"/>
  <c r="I218" i="1" s="1"/>
  <c r="D327" i="1"/>
  <c r="J324" i="1" s="1"/>
  <c r="C327" i="1"/>
  <c r="I324" i="1" s="1"/>
  <c r="E63" i="1"/>
  <c r="E55" i="1" s="1"/>
  <c r="H55" i="1" s="1"/>
  <c r="D63" i="1"/>
  <c r="J55" i="1" s="1"/>
  <c r="C63" i="1"/>
  <c r="I55" i="1" s="1"/>
  <c r="E364" i="1"/>
  <c r="E362" i="1" s="1"/>
  <c r="H362" i="1" s="1"/>
  <c r="D364" i="1"/>
  <c r="J362" i="1" s="1"/>
  <c r="C364" i="1"/>
  <c r="I362" i="1" s="1"/>
  <c r="C322" i="1"/>
  <c r="I317" i="1" s="1"/>
  <c r="D322" i="1"/>
  <c r="J317" i="1" s="1"/>
  <c r="E322" i="1"/>
  <c r="E317" i="1" s="1"/>
  <c r="H317" i="1" s="1"/>
  <c r="E167" i="1"/>
  <c r="E164" i="1" s="1"/>
  <c r="H164" i="1" s="1"/>
  <c r="D167" i="1"/>
  <c r="J164" i="1" s="1"/>
  <c r="C167" i="1"/>
  <c r="I164" i="1" s="1"/>
  <c r="E286" i="1"/>
  <c r="E276" i="1" s="1"/>
  <c r="H276" i="1" s="1"/>
  <c r="D286" i="1"/>
  <c r="J276" i="1" s="1"/>
  <c r="C286" i="1"/>
  <c r="I276" i="1" s="1"/>
  <c r="E138" i="1"/>
  <c r="E133" i="1" s="1"/>
  <c r="H133" i="1" s="1"/>
  <c r="D138" i="1"/>
  <c r="J133" i="1" s="1"/>
  <c r="C138" i="1"/>
  <c r="I133" i="1" s="1"/>
  <c r="E127" i="1"/>
  <c r="E121" i="1" s="1"/>
  <c r="H121" i="1" s="1"/>
  <c r="E114" i="1"/>
  <c r="E112" i="1" s="1"/>
  <c r="H112" i="1" s="1"/>
  <c r="E83" i="1"/>
  <c r="E76" i="1" s="1"/>
  <c r="H76" i="1" s="1"/>
  <c r="E294" i="1"/>
  <c r="E288" i="1" s="1"/>
  <c r="H288" i="1" s="1"/>
  <c r="D294" i="1"/>
  <c r="J288" i="1" s="1"/>
  <c r="C294" i="1"/>
  <c r="I288" i="1" s="1"/>
  <c r="D83" i="1"/>
  <c r="J76" i="1" s="1"/>
  <c r="C83" i="1"/>
  <c r="I76" i="1" s="1"/>
  <c r="D334" i="1"/>
  <c r="J329" i="1" s="1"/>
  <c r="C334" i="1"/>
  <c r="I329" i="1" s="1"/>
  <c r="D127" i="1"/>
  <c r="J121" i="1" s="1"/>
  <c r="C127" i="1"/>
  <c r="I121" i="1" s="1"/>
  <c r="E299" i="1"/>
  <c r="E296" i="1" s="1"/>
  <c r="H296" i="1" s="1"/>
  <c r="D299" i="1"/>
  <c r="J296" i="1" s="1"/>
  <c r="C299" i="1"/>
  <c r="I296" i="1" s="1"/>
  <c r="E196" i="1"/>
  <c r="E190" i="1" s="1"/>
  <c r="H190" i="1" s="1"/>
  <c r="D196" i="1"/>
  <c r="J190" i="1" s="1"/>
  <c r="C196" i="1"/>
  <c r="I190" i="1" s="1"/>
  <c r="E274" i="1"/>
  <c r="E266" i="1" s="1"/>
  <c r="H266" i="1" s="1"/>
  <c r="D274" i="1"/>
  <c r="J266" i="1" s="1"/>
  <c r="C274" i="1"/>
  <c r="I266" i="1" s="1"/>
  <c r="D114" i="1"/>
  <c r="J112" i="1" s="1"/>
  <c r="C114" i="1"/>
  <c r="I112" i="1" s="1"/>
  <c r="E162" i="1"/>
  <c r="E160" i="1" s="1"/>
  <c r="H160" i="1" s="1"/>
  <c r="D162" i="1"/>
  <c r="J160" i="1" s="1"/>
  <c r="C162" i="1"/>
  <c r="I160" i="1" s="1"/>
  <c r="E306" i="1"/>
  <c r="E301" i="1" s="1"/>
  <c r="H301" i="1" s="1"/>
  <c r="D306" i="1"/>
  <c r="J301" i="1" s="1"/>
  <c r="C306" i="1"/>
  <c r="I301" i="1" s="1"/>
  <c r="E8" i="1"/>
  <c r="E6" i="1" s="1"/>
  <c r="H6" i="1" s="1"/>
  <c r="D8" i="1"/>
  <c r="J6" i="1" s="1"/>
  <c r="C8" i="1"/>
  <c r="I6" i="1" s="1"/>
  <c r="E411" i="1" l="1"/>
  <c r="E421" i="1"/>
  <c r="J388" i="1"/>
  <c r="I388" i="1"/>
  <c r="E223" i="1"/>
  <c r="H223" i="1" s="1"/>
</calcChain>
</file>

<file path=xl/sharedStrings.xml><?xml version="1.0" encoding="utf-8"?>
<sst xmlns="http://schemas.openxmlformats.org/spreadsheetml/2006/main" count="156" uniqueCount="90">
  <si>
    <t>PONTE VEDRA VS. OPPONENENTS SINCE 2008</t>
  </si>
  <si>
    <t>TEAM</t>
  </si>
  <si>
    <t>Year</t>
  </si>
  <si>
    <t>Score PV</t>
  </si>
  <si>
    <t>Score Opponent</t>
  </si>
  <si>
    <t>No. of Games</t>
  </si>
  <si>
    <t>W</t>
  </si>
  <si>
    <t>L</t>
  </si>
  <si>
    <t>PCTS</t>
  </si>
  <si>
    <t>Points For</t>
  </si>
  <si>
    <t>Points Against</t>
  </si>
  <si>
    <t>Totals</t>
  </si>
  <si>
    <t>Atlantic Coast</t>
  </si>
  <si>
    <t>Agape Christian Academy</t>
  </si>
  <si>
    <t>Creekside</t>
  </si>
  <si>
    <t>Bartram Trail</t>
  </si>
  <si>
    <t>Ridgeview</t>
  </si>
  <si>
    <t>Providence</t>
  </si>
  <si>
    <t>Hilliard</t>
  </si>
  <si>
    <t>Eagles View</t>
  </si>
  <si>
    <t>Matanzas</t>
  </si>
  <si>
    <t>Year by Year Records</t>
  </si>
  <si>
    <t>Won</t>
  </si>
  <si>
    <t>Lost</t>
  </si>
  <si>
    <t>Orange Park</t>
  </si>
  <si>
    <t>Paxon</t>
  </si>
  <si>
    <t>Episcopal</t>
  </si>
  <si>
    <t>Stanton</t>
  </si>
  <si>
    <t>St. Augustine</t>
  </si>
  <si>
    <t>Clay</t>
  </si>
  <si>
    <t>Menendez</t>
  </si>
  <si>
    <t>Nease</t>
  </si>
  <si>
    <t>Parker</t>
  </si>
  <si>
    <t>Flagler Palm Coast</t>
  </si>
  <si>
    <t>Palatka</t>
  </si>
  <si>
    <t>Interlachen</t>
  </si>
  <si>
    <t>2011*</t>
  </si>
  <si>
    <t>Wakulla</t>
  </si>
  <si>
    <t>Bishop Kenny</t>
  </si>
  <si>
    <t>2012*</t>
  </si>
  <si>
    <t>Riverside (Lee)</t>
  </si>
  <si>
    <t>Merritt Island</t>
  </si>
  <si>
    <t>Arlington Country Day</t>
  </si>
  <si>
    <t>Wolfson</t>
  </si>
  <si>
    <t>Westside</t>
  </si>
  <si>
    <t>Ribault</t>
  </si>
  <si>
    <t>2015*</t>
  </si>
  <si>
    <t>Oakleaf</t>
  </si>
  <si>
    <t>Yulee</t>
  </si>
  <si>
    <t>2016*</t>
  </si>
  <si>
    <t>Rickards (Tallahassee)</t>
  </si>
  <si>
    <t>American Heritage</t>
  </si>
  <si>
    <t>Trinity Christian</t>
  </si>
  <si>
    <t>Bolles</t>
  </si>
  <si>
    <t>Godby (Tallahassee)</t>
  </si>
  <si>
    <t>2017*</t>
  </si>
  <si>
    <t>2018*</t>
  </si>
  <si>
    <t>Zephyrhills</t>
  </si>
  <si>
    <t>Englewood</t>
  </si>
  <si>
    <t>Columbia</t>
  </si>
  <si>
    <t>2019*</t>
  </si>
  <si>
    <t>Suwanee</t>
  </si>
  <si>
    <t>2020*</t>
  </si>
  <si>
    <t>Baker County</t>
  </si>
  <si>
    <t>First Coast</t>
  </si>
  <si>
    <t>Fleming Island</t>
  </si>
  <si>
    <t>Fletcher</t>
  </si>
  <si>
    <t>Coaching Records</t>
  </si>
  <si>
    <t>Mike Lloyd</t>
  </si>
  <si>
    <t>2008-2013</t>
  </si>
  <si>
    <t>Years</t>
  </si>
  <si>
    <t>Pct.</t>
  </si>
  <si>
    <t>Matt Toblin</t>
  </si>
  <si>
    <t>2014-2018</t>
  </si>
  <si>
    <t>Jeff DiSandro</t>
  </si>
  <si>
    <t>2019-20</t>
  </si>
  <si>
    <t>Brad Kessell</t>
  </si>
  <si>
    <t>2021-current</t>
  </si>
  <si>
    <t>Steve Price</t>
  </si>
  <si>
    <t>Florida State High</t>
  </si>
  <si>
    <t>Ocala Trinity Catholic</t>
  </si>
  <si>
    <t>Middleburg</t>
  </si>
  <si>
    <t>Bucholz</t>
  </si>
  <si>
    <t>Beachside</t>
  </si>
  <si>
    <t>Leesburg</t>
  </si>
  <si>
    <t>IMG (White)</t>
  </si>
  <si>
    <t>Niceville</t>
  </si>
  <si>
    <t>Tocoi Creek</t>
  </si>
  <si>
    <t>Mainland</t>
  </si>
  <si>
    <t>Lakeland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</si>
</sst>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0"/>
    <numFmt numFmtId="165" formatCode="0.0%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C2A4-40CA-3D41-8D11-D74082BFFBC1}">
  <dimension ref="A1:J421"/>
  <sheetViews>
    <sheetView tabSelected="1" topLeftCell="A404" workbookViewId="0">
      <selection activeCell="A425" sqref="A425"/>
    </sheetView>
  </sheetViews>
  <sheetFormatPr baseColWidth="10" defaultRowHeight="16" x14ac:dyDescent="0.2"/>
  <cols>
    <col min="1" max="1" width="19.5" customWidth="1"/>
    <col min="2" max="2" width="11.5" style="1" customWidth="1"/>
    <col min="3" max="3" width="8.5" style="1" customWidth="1"/>
    <col min="4" max="4" width="9.1640625" style="1" customWidth="1"/>
    <col min="5" max="5" width="7.83203125" style="1" customWidth="1"/>
    <col min="6" max="6" width="7" style="1" customWidth="1"/>
    <col min="7" max="7" width="4.6640625" style="1" customWidth="1"/>
    <col min="8" max="8" width="5.83203125" style="1" customWidth="1"/>
    <col min="9" max="9" width="5.5" style="1" customWidth="1"/>
    <col min="10" max="10" width="4.83203125" style="1" customWidth="1"/>
  </cols>
  <sheetData>
    <row r="1" spans="1:10" x14ac:dyDescent="0.2">
      <c r="A1" t="s">
        <v>0</v>
      </c>
      <c r="H1" s="2"/>
    </row>
    <row r="2" spans="1:10" x14ac:dyDescent="0.2">
      <c r="H2" s="2"/>
    </row>
    <row r="3" spans="1:10" ht="34" x14ac:dyDescent="0.2">
      <c r="A3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</row>
    <row r="4" spans="1:10" x14ac:dyDescent="0.2">
      <c r="H4" s="2"/>
    </row>
    <row r="5" spans="1:10" x14ac:dyDescent="0.2">
      <c r="H5" s="2"/>
    </row>
    <row r="6" spans="1:10" x14ac:dyDescent="0.2">
      <c r="A6" t="s">
        <v>13</v>
      </c>
      <c r="B6" s="14">
        <v>2008</v>
      </c>
      <c r="C6" s="14">
        <v>33</v>
      </c>
      <c r="D6" s="14">
        <v>30</v>
      </c>
      <c r="E6" s="1">
        <f>E8</f>
        <v>1</v>
      </c>
      <c r="F6" s="1">
        <v>1</v>
      </c>
      <c r="G6" s="1">
        <v>0</v>
      </c>
      <c r="H6" s="2">
        <f>F6/E6</f>
        <v>1</v>
      </c>
      <c r="I6" s="1">
        <f>C8</f>
        <v>33</v>
      </c>
      <c r="J6" s="1">
        <f>D8</f>
        <v>30</v>
      </c>
    </row>
    <row r="7" spans="1:10" x14ac:dyDescent="0.2">
      <c r="H7" s="2"/>
    </row>
    <row r="8" spans="1:10" x14ac:dyDescent="0.2">
      <c r="A8" s="8"/>
      <c r="B8" s="9" t="s">
        <v>11</v>
      </c>
      <c r="C8" s="9">
        <f>SUM(C5:C7)</f>
        <v>33</v>
      </c>
      <c r="D8" s="9">
        <f>SUM(D5:D7)</f>
        <v>30</v>
      </c>
      <c r="E8" s="9">
        <f>COUNT(C5:C7)</f>
        <v>1</v>
      </c>
      <c r="F8" s="9"/>
      <c r="G8" s="9"/>
      <c r="H8" s="10"/>
      <c r="I8" s="9"/>
      <c r="J8" s="9"/>
    </row>
    <row r="9" spans="1:10" x14ac:dyDescent="0.2">
      <c r="H9" s="2"/>
    </row>
    <row r="10" spans="1:10" x14ac:dyDescent="0.2">
      <c r="A10" t="s">
        <v>42</v>
      </c>
      <c r="B10" s="14">
        <v>2014</v>
      </c>
      <c r="C10" s="14">
        <v>47</v>
      </c>
      <c r="D10" s="14">
        <v>12</v>
      </c>
      <c r="E10" s="1">
        <f>E13</f>
        <v>2</v>
      </c>
      <c r="F10" s="1">
        <v>2</v>
      </c>
      <c r="G10" s="1">
        <v>0</v>
      </c>
      <c r="H10" s="2">
        <f>F10/E10</f>
        <v>1</v>
      </c>
      <c r="I10" s="1">
        <f>C13</f>
        <v>89</v>
      </c>
      <c r="J10" s="1">
        <f>D13</f>
        <v>12</v>
      </c>
    </row>
    <row r="11" spans="1:10" x14ac:dyDescent="0.2">
      <c r="B11" s="14">
        <v>2015</v>
      </c>
      <c r="C11" s="14">
        <v>42</v>
      </c>
      <c r="D11" s="14">
        <v>0</v>
      </c>
      <c r="H11" s="2"/>
    </row>
    <row r="12" spans="1:10" x14ac:dyDescent="0.2">
      <c r="H12" s="2"/>
    </row>
    <row r="13" spans="1:10" x14ac:dyDescent="0.2">
      <c r="A13" s="8"/>
      <c r="B13" s="9" t="s">
        <v>11</v>
      </c>
      <c r="C13" s="9">
        <f>SUM(C9:C12)</f>
        <v>89</v>
      </c>
      <c r="D13" s="9">
        <f>SUM(D9:D12)</f>
        <v>12</v>
      </c>
      <c r="E13" s="9">
        <f>COUNT(C9:C12)</f>
        <v>2</v>
      </c>
      <c r="F13" s="9"/>
      <c r="G13" s="9"/>
      <c r="H13" s="10"/>
      <c r="I13" s="9"/>
      <c r="J13" s="9"/>
    </row>
    <row r="14" spans="1:10" x14ac:dyDescent="0.2">
      <c r="H14" s="2"/>
    </row>
    <row r="15" spans="1:10" x14ac:dyDescent="0.2">
      <c r="A15" t="s">
        <v>51</v>
      </c>
      <c r="B15" s="1" t="s">
        <v>49</v>
      </c>
      <c r="C15" s="1">
        <v>33</v>
      </c>
      <c r="D15" s="1">
        <v>35</v>
      </c>
      <c r="E15" s="1">
        <f>E17</f>
        <v>1</v>
      </c>
      <c r="F15" s="1">
        <v>0</v>
      </c>
      <c r="G15" s="1">
        <v>1</v>
      </c>
      <c r="H15" s="2">
        <f>F15/E15</f>
        <v>0</v>
      </c>
      <c r="I15" s="1">
        <f>C17</f>
        <v>33</v>
      </c>
      <c r="J15" s="1">
        <f>D17</f>
        <v>35</v>
      </c>
    </row>
    <row r="16" spans="1:10" x14ac:dyDescent="0.2">
      <c r="H16" s="2"/>
    </row>
    <row r="17" spans="1:10" x14ac:dyDescent="0.2">
      <c r="A17" s="8"/>
      <c r="B17" s="9" t="s">
        <v>11</v>
      </c>
      <c r="C17" s="9">
        <f>SUM(C14:C16)</f>
        <v>33</v>
      </c>
      <c r="D17" s="9">
        <f>SUM(D14:D16)</f>
        <v>35</v>
      </c>
      <c r="E17" s="9">
        <f>COUNT(C14:C16)</f>
        <v>1</v>
      </c>
      <c r="F17" s="9"/>
      <c r="G17" s="9"/>
      <c r="H17" s="10"/>
      <c r="I17" s="9"/>
      <c r="J17" s="9"/>
    </row>
    <row r="18" spans="1:10" x14ac:dyDescent="0.2">
      <c r="H18" s="2"/>
    </row>
    <row r="19" spans="1:10" x14ac:dyDescent="0.2">
      <c r="A19" t="s">
        <v>12</v>
      </c>
      <c r="B19" s="1">
        <v>2021</v>
      </c>
      <c r="C19" s="1">
        <v>13</v>
      </c>
      <c r="D19" s="1">
        <v>34</v>
      </c>
      <c r="E19" s="1">
        <f>E21</f>
        <v>1</v>
      </c>
      <c r="F19" s="1">
        <v>0</v>
      </c>
      <c r="G19" s="1">
        <v>1</v>
      </c>
      <c r="H19" s="2">
        <f>F19/E19</f>
        <v>0</v>
      </c>
      <c r="I19" s="1">
        <f>C21</f>
        <v>13</v>
      </c>
      <c r="J19" s="1">
        <f>D21</f>
        <v>34</v>
      </c>
    </row>
    <row r="20" spans="1:10" x14ac:dyDescent="0.2">
      <c r="H20" s="2"/>
    </row>
    <row r="21" spans="1:10" x14ac:dyDescent="0.2">
      <c r="A21" s="8"/>
      <c r="B21" s="9" t="s">
        <v>11</v>
      </c>
      <c r="C21" s="9">
        <f>SUM(C18:C20)</f>
        <v>13</v>
      </c>
      <c r="D21" s="9">
        <f>SUM(D18:D20)</f>
        <v>34</v>
      </c>
      <c r="E21" s="9">
        <f>COUNT(C18:C20)</f>
        <v>1</v>
      </c>
      <c r="F21" s="9"/>
      <c r="G21" s="9"/>
      <c r="H21" s="10"/>
      <c r="I21" s="9"/>
      <c r="J21" s="9"/>
    </row>
    <row r="22" spans="1:10" x14ac:dyDescent="0.2">
      <c r="H22" s="2"/>
    </row>
    <row r="23" spans="1:10" x14ac:dyDescent="0.2">
      <c r="A23" t="s">
        <v>63</v>
      </c>
      <c r="B23" s="1">
        <v>2021</v>
      </c>
      <c r="C23" s="1">
        <v>7</v>
      </c>
      <c r="D23" s="1">
        <v>26</v>
      </c>
      <c r="E23" s="1">
        <f>E26</f>
        <v>2</v>
      </c>
      <c r="F23" s="1">
        <v>1</v>
      </c>
      <c r="G23" s="1">
        <v>1</v>
      </c>
      <c r="H23" s="2">
        <f>F23/E23</f>
        <v>0.5</v>
      </c>
      <c r="I23" s="1">
        <f>C26</f>
        <v>42</v>
      </c>
      <c r="J23" s="1">
        <f>D26</f>
        <v>36</v>
      </c>
    </row>
    <row r="24" spans="1:10" x14ac:dyDescent="0.2">
      <c r="B24" s="14">
        <v>2025</v>
      </c>
      <c r="C24" s="14">
        <v>35</v>
      </c>
      <c r="D24" s="14">
        <v>10</v>
      </c>
      <c r="H24" s="2"/>
    </row>
    <row r="25" spans="1:10" x14ac:dyDescent="0.2">
      <c r="H25" s="2"/>
    </row>
    <row r="26" spans="1:10" x14ac:dyDescent="0.2">
      <c r="A26" s="8"/>
      <c r="B26" s="9" t="s">
        <v>11</v>
      </c>
      <c r="C26" s="9">
        <f>SUM(C23:C25)</f>
        <v>42</v>
      </c>
      <c r="D26" s="9">
        <f>SUM(D23:D25)</f>
        <v>36</v>
      </c>
      <c r="E26" s="9">
        <f>COUNT(C23:C25)</f>
        <v>2</v>
      </c>
      <c r="F26" s="9"/>
      <c r="G26" s="9"/>
      <c r="H26" s="10"/>
      <c r="I26" s="9"/>
      <c r="J26" s="9"/>
    </row>
    <row r="27" spans="1:10" x14ac:dyDescent="0.2">
      <c r="A27" t="s">
        <v>1</v>
      </c>
      <c r="C27" s="3"/>
      <c r="D27" s="3"/>
      <c r="E27" s="3"/>
      <c r="F27" s="3"/>
      <c r="G27" s="3"/>
      <c r="H27" s="4"/>
      <c r="I27" s="3"/>
      <c r="J27" s="3"/>
    </row>
    <row r="28" spans="1:10" x14ac:dyDescent="0.2">
      <c r="A28" t="s">
        <v>15</v>
      </c>
      <c r="B28" s="1">
        <v>2008</v>
      </c>
      <c r="C28" s="1">
        <v>6</v>
      </c>
      <c r="D28" s="1">
        <v>56</v>
      </c>
      <c r="E28" s="1">
        <f>E45</f>
        <v>16</v>
      </c>
      <c r="F28" s="1">
        <v>4</v>
      </c>
      <c r="G28" s="1">
        <v>12</v>
      </c>
      <c r="H28" s="2">
        <f>F28/E28</f>
        <v>0.25</v>
      </c>
      <c r="I28" s="1">
        <f>C45</f>
        <v>389</v>
      </c>
      <c r="J28" s="1">
        <f>D45</f>
        <v>522</v>
      </c>
    </row>
    <row r="29" spans="1:10" x14ac:dyDescent="0.2">
      <c r="B29" s="1">
        <v>2009</v>
      </c>
      <c r="C29" s="1">
        <v>27</v>
      </c>
      <c r="D29" s="1">
        <v>30</v>
      </c>
    </row>
    <row r="30" spans="1:10" x14ac:dyDescent="0.2">
      <c r="B30" s="1">
        <v>2010</v>
      </c>
      <c r="C30" s="1">
        <v>16</v>
      </c>
      <c r="D30" s="1">
        <v>42</v>
      </c>
    </row>
    <row r="31" spans="1:10" x14ac:dyDescent="0.2">
      <c r="B31" s="1">
        <v>2011</v>
      </c>
      <c r="C31" s="1">
        <v>26</v>
      </c>
      <c r="D31" s="1">
        <v>55</v>
      </c>
    </row>
    <row r="32" spans="1:10" x14ac:dyDescent="0.2">
      <c r="B32" s="14">
        <v>2012</v>
      </c>
      <c r="C32" s="14">
        <v>32</v>
      </c>
      <c r="D32" s="14">
        <v>31</v>
      </c>
    </row>
    <row r="33" spans="1:10" x14ac:dyDescent="0.2">
      <c r="B33" s="1">
        <v>2013</v>
      </c>
      <c r="C33" s="1">
        <v>17</v>
      </c>
      <c r="D33" s="1">
        <v>28</v>
      </c>
    </row>
    <row r="34" spans="1:10" x14ac:dyDescent="0.2">
      <c r="B34" s="1">
        <v>2014</v>
      </c>
      <c r="C34" s="1">
        <v>3</v>
      </c>
      <c r="D34" s="1">
        <v>28</v>
      </c>
    </row>
    <row r="35" spans="1:10" x14ac:dyDescent="0.2">
      <c r="B35" s="1">
        <v>2015</v>
      </c>
      <c r="C35" s="1">
        <v>51</v>
      </c>
      <c r="D35" s="1">
        <v>52</v>
      </c>
    </row>
    <row r="36" spans="1:10" x14ac:dyDescent="0.2">
      <c r="B36" s="14">
        <v>2016</v>
      </c>
      <c r="C36" s="14">
        <v>48</v>
      </c>
      <c r="D36" s="14">
        <v>45</v>
      </c>
    </row>
    <row r="37" spans="1:10" x14ac:dyDescent="0.2">
      <c r="B37" s="1">
        <v>2019</v>
      </c>
      <c r="C37" s="1">
        <v>27</v>
      </c>
      <c r="D37" s="1">
        <v>29</v>
      </c>
    </row>
    <row r="38" spans="1:10" x14ac:dyDescent="0.2">
      <c r="B38" s="1">
        <v>2020</v>
      </c>
      <c r="C38" s="1">
        <v>15</v>
      </c>
      <c r="D38" s="1">
        <v>35</v>
      </c>
    </row>
    <row r="39" spans="1:10" x14ac:dyDescent="0.2">
      <c r="B39" s="1">
        <v>2021</v>
      </c>
      <c r="C39" s="1">
        <v>24</v>
      </c>
      <c r="D39" s="1">
        <v>26</v>
      </c>
    </row>
    <row r="40" spans="1:10" x14ac:dyDescent="0.2">
      <c r="B40" s="1">
        <v>2022</v>
      </c>
      <c r="C40" s="1">
        <v>7</v>
      </c>
      <c r="D40" s="1">
        <v>13</v>
      </c>
    </row>
    <row r="41" spans="1:10" x14ac:dyDescent="0.2">
      <c r="B41" s="1">
        <v>2023</v>
      </c>
      <c r="C41" s="1">
        <v>14</v>
      </c>
      <c r="D41" s="1">
        <v>17</v>
      </c>
    </row>
    <row r="42" spans="1:10" x14ac:dyDescent="0.2">
      <c r="B42" s="14">
        <v>2024</v>
      </c>
      <c r="C42" s="14">
        <v>28</v>
      </c>
      <c r="D42" s="14">
        <v>21</v>
      </c>
    </row>
    <row r="43" spans="1:10" x14ac:dyDescent="0.2">
      <c r="B43" s="14">
        <v>2025</v>
      </c>
      <c r="C43" s="14">
        <v>48</v>
      </c>
      <c r="D43" s="14">
        <v>14</v>
      </c>
    </row>
    <row r="45" spans="1:10" x14ac:dyDescent="0.2">
      <c r="A45" s="8"/>
      <c r="B45" s="9" t="s">
        <v>11</v>
      </c>
      <c r="C45" s="9">
        <f>SUM(C28:C44)</f>
        <v>389</v>
      </c>
      <c r="D45" s="9">
        <f>SUM(D28:D44)</f>
        <v>522</v>
      </c>
      <c r="E45" s="9">
        <f>COUNT(C28:C44)</f>
        <v>16</v>
      </c>
      <c r="F45" s="9"/>
      <c r="G45" s="9"/>
      <c r="H45" s="9"/>
      <c r="I45" s="9"/>
      <c r="J45" s="9"/>
    </row>
    <row r="47" spans="1:10" x14ac:dyDescent="0.2">
      <c r="A47" t="s">
        <v>1</v>
      </c>
      <c r="C47" s="3"/>
      <c r="D47" s="3"/>
      <c r="E47" s="3"/>
      <c r="F47" s="3"/>
      <c r="G47" s="3"/>
      <c r="H47" s="4"/>
      <c r="I47" s="3"/>
      <c r="J47" s="3"/>
    </row>
    <row r="48" spans="1:10" x14ac:dyDescent="0.2">
      <c r="A48" t="s">
        <v>83</v>
      </c>
      <c r="B48" s="14">
        <v>2024</v>
      </c>
      <c r="C48" s="14">
        <v>17</v>
      </c>
      <c r="D48" s="14">
        <v>14</v>
      </c>
      <c r="E48" s="1">
        <f>E53</f>
        <v>4</v>
      </c>
      <c r="F48" s="1">
        <v>3</v>
      </c>
      <c r="G48" s="1">
        <v>1</v>
      </c>
      <c r="H48" s="2">
        <f>F48/E48</f>
        <v>0.75</v>
      </c>
      <c r="I48" s="1">
        <f>C53</f>
        <v>120</v>
      </c>
      <c r="J48" s="1">
        <f>D53</f>
        <v>71</v>
      </c>
    </row>
    <row r="49" spans="1:10" x14ac:dyDescent="0.2">
      <c r="B49" s="14">
        <v>2024</v>
      </c>
      <c r="C49" s="14">
        <v>45</v>
      </c>
      <c r="D49" s="14">
        <v>21</v>
      </c>
    </row>
    <row r="50" spans="1:10" x14ac:dyDescent="0.2">
      <c r="B50" s="1">
        <v>2025</v>
      </c>
      <c r="C50" s="1">
        <v>20</v>
      </c>
      <c r="D50" s="1">
        <v>33</v>
      </c>
    </row>
    <row r="51" spans="1:10" x14ac:dyDescent="0.2">
      <c r="B51" s="14">
        <v>2025</v>
      </c>
      <c r="C51" s="14">
        <v>38</v>
      </c>
      <c r="D51" s="14">
        <v>3</v>
      </c>
    </row>
    <row r="53" spans="1:10" x14ac:dyDescent="0.2">
      <c r="A53" s="8"/>
      <c r="B53" s="9" t="s">
        <v>11</v>
      </c>
      <c r="C53" s="9">
        <f>SUM(C48:C52)</f>
        <v>120</v>
      </c>
      <c r="D53" s="9">
        <f>SUM(D48:D52)</f>
        <v>71</v>
      </c>
      <c r="E53" s="9">
        <f>COUNT(C48:C52)</f>
        <v>4</v>
      </c>
      <c r="F53" s="9"/>
      <c r="G53" s="9"/>
      <c r="H53" s="9"/>
      <c r="I53" s="9"/>
      <c r="J53" s="9"/>
    </row>
    <row r="54" spans="1:10" x14ac:dyDescent="0.2">
      <c r="C54" s="3"/>
      <c r="D54" s="3"/>
      <c r="E54" s="3"/>
      <c r="F54" s="3"/>
      <c r="G54" s="3"/>
      <c r="H54" s="4"/>
      <c r="I54" s="3"/>
      <c r="J54" s="3"/>
    </row>
    <row r="55" spans="1:10" x14ac:dyDescent="0.2">
      <c r="A55" t="s">
        <v>38</v>
      </c>
      <c r="B55" s="1" t="s">
        <v>39</v>
      </c>
      <c r="C55" s="1">
        <v>13</v>
      </c>
      <c r="D55" s="1">
        <v>16</v>
      </c>
      <c r="E55" s="1">
        <f>E63</f>
        <v>7</v>
      </c>
      <c r="F55" s="1">
        <v>6</v>
      </c>
      <c r="G55" s="1">
        <v>1</v>
      </c>
      <c r="H55" s="2">
        <f>F55/E55</f>
        <v>0.8571428571428571</v>
      </c>
      <c r="I55" s="1">
        <f>C63</f>
        <v>208</v>
      </c>
      <c r="J55" s="1">
        <f>D63</f>
        <v>140</v>
      </c>
    </row>
    <row r="56" spans="1:10" x14ac:dyDescent="0.2">
      <c r="B56" s="14">
        <v>2015</v>
      </c>
      <c r="C56" s="14">
        <v>26</v>
      </c>
      <c r="D56" s="14">
        <v>7</v>
      </c>
      <c r="H56" s="2"/>
    </row>
    <row r="57" spans="1:10" x14ac:dyDescent="0.2">
      <c r="B57" s="14">
        <v>2016</v>
      </c>
      <c r="C57" s="14">
        <v>28</v>
      </c>
      <c r="D57" s="14">
        <v>21</v>
      </c>
      <c r="H57" s="2"/>
    </row>
    <row r="58" spans="1:10" x14ac:dyDescent="0.2">
      <c r="B58" s="14">
        <v>2017</v>
      </c>
      <c r="C58" s="14">
        <v>38</v>
      </c>
      <c r="D58" s="14">
        <v>22</v>
      </c>
      <c r="H58" s="2"/>
    </row>
    <row r="59" spans="1:10" x14ac:dyDescent="0.2">
      <c r="B59" s="14">
        <v>2018</v>
      </c>
      <c r="C59" s="14">
        <v>16</v>
      </c>
      <c r="D59" s="14">
        <v>13</v>
      </c>
      <c r="H59" s="2"/>
    </row>
    <row r="60" spans="1:10" x14ac:dyDescent="0.2">
      <c r="B60" s="14">
        <v>2022</v>
      </c>
      <c r="C60" s="14">
        <v>32</v>
      </c>
      <c r="D60" s="14">
        <v>31</v>
      </c>
      <c r="H60" s="2"/>
    </row>
    <row r="61" spans="1:10" x14ac:dyDescent="0.2">
      <c r="B61" s="14">
        <v>2023</v>
      </c>
      <c r="C61" s="14">
        <v>55</v>
      </c>
      <c r="D61" s="14">
        <v>30</v>
      </c>
      <c r="H61" s="2"/>
    </row>
    <row r="62" spans="1:10" x14ac:dyDescent="0.2">
      <c r="H62" s="2"/>
    </row>
    <row r="63" spans="1:10" x14ac:dyDescent="0.2">
      <c r="A63" s="8"/>
      <c r="B63" s="9" t="s">
        <v>11</v>
      </c>
      <c r="C63" s="9">
        <f>SUM(C54:C62)</f>
        <v>208</v>
      </c>
      <c r="D63" s="9">
        <f>SUM(D54:D62)</f>
        <v>140</v>
      </c>
      <c r="E63" s="9">
        <f>COUNT(C54:C62)</f>
        <v>7</v>
      </c>
      <c r="F63" s="9"/>
      <c r="G63" s="9"/>
      <c r="H63" s="10"/>
      <c r="I63" s="9"/>
      <c r="J63" s="9"/>
    </row>
    <row r="65" spans="1:10" x14ac:dyDescent="0.2">
      <c r="A65" t="s">
        <v>53</v>
      </c>
      <c r="B65" s="14">
        <v>2017</v>
      </c>
      <c r="C65" s="14">
        <v>33</v>
      </c>
      <c r="D65" s="14">
        <v>23</v>
      </c>
      <c r="E65" s="1">
        <f>E68</f>
        <v>2</v>
      </c>
      <c r="F65" s="1">
        <v>2</v>
      </c>
      <c r="G65" s="1">
        <v>0</v>
      </c>
      <c r="H65" s="2">
        <f>F65/E65</f>
        <v>1</v>
      </c>
      <c r="I65" s="1">
        <f>C68</f>
        <v>75</v>
      </c>
      <c r="J65" s="1">
        <f>D68</f>
        <v>36</v>
      </c>
    </row>
    <row r="66" spans="1:10" x14ac:dyDescent="0.2">
      <c r="B66" s="14">
        <v>2018</v>
      </c>
      <c r="C66" s="14">
        <v>42</v>
      </c>
      <c r="D66" s="14">
        <v>13</v>
      </c>
      <c r="H66" s="2"/>
    </row>
    <row r="67" spans="1:10" x14ac:dyDescent="0.2">
      <c r="H67" s="2"/>
    </row>
    <row r="68" spans="1:10" x14ac:dyDescent="0.2">
      <c r="A68" s="8"/>
      <c r="B68" s="9" t="s">
        <v>11</v>
      </c>
      <c r="C68" s="9">
        <f>SUM(C64:C67)</f>
        <v>75</v>
      </c>
      <c r="D68" s="9">
        <f>SUM(D64:D67)</f>
        <v>36</v>
      </c>
      <c r="E68" s="9">
        <f>COUNT(C64:C67)</f>
        <v>2</v>
      </c>
      <c r="F68" s="9"/>
      <c r="G68" s="9"/>
      <c r="H68" s="10"/>
      <c r="I68" s="9"/>
      <c r="J68" s="9"/>
    </row>
    <row r="69" spans="1:10" x14ac:dyDescent="0.2">
      <c r="H69" s="2"/>
    </row>
    <row r="70" spans="1:10" x14ac:dyDescent="0.2">
      <c r="A70" t="s">
        <v>82</v>
      </c>
      <c r="B70" s="1">
        <v>2023</v>
      </c>
      <c r="C70" s="14">
        <v>21</v>
      </c>
      <c r="D70" s="14">
        <v>34</v>
      </c>
      <c r="E70" s="1">
        <f>E73</f>
        <v>1</v>
      </c>
      <c r="F70" s="1">
        <v>0</v>
      </c>
      <c r="G70" s="1">
        <v>1</v>
      </c>
      <c r="H70" s="2">
        <f>F70/E70</f>
        <v>0</v>
      </c>
      <c r="I70" s="1">
        <f>C73</f>
        <v>21</v>
      </c>
      <c r="J70" s="1">
        <f>D73</f>
        <v>34</v>
      </c>
    </row>
    <row r="71" spans="1:10" x14ac:dyDescent="0.2">
      <c r="C71" s="14"/>
      <c r="D71" s="14"/>
      <c r="H71" s="2"/>
    </row>
    <row r="72" spans="1:10" x14ac:dyDescent="0.2">
      <c r="H72" s="2"/>
    </row>
    <row r="73" spans="1:10" x14ac:dyDescent="0.2">
      <c r="A73" s="8"/>
      <c r="B73" s="9" t="s">
        <v>11</v>
      </c>
      <c r="C73" s="9">
        <f>SUM(C69:C72)</f>
        <v>21</v>
      </c>
      <c r="D73" s="9">
        <f>SUM(D69:D72)</f>
        <v>34</v>
      </c>
      <c r="E73" s="9">
        <f>COUNT(C69:C72)</f>
        <v>1</v>
      </c>
      <c r="F73" s="9"/>
      <c r="G73" s="9"/>
      <c r="H73" s="10"/>
      <c r="I73" s="9"/>
      <c r="J73" s="9"/>
    </row>
    <row r="74" spans="1:10" x14ac:dyDescent="0.2">
      <c r="H74" s="2"/>
    </row>
    <row r="76" spans="1:10" x14ac:dyDescent="0.2">
      <c r="A76" s="6" t="s">
        <v>29</v>
      </c>
      <c r="B76" s="5">
        <v>2009</v>
      </c>
      <c r="C76" s="5">
        <v>19</v>
      </c>
      <c r="D76" s="5">
        <v>42</v>
      </c>
      <c r="E76" s="1">
        <f>E83</f>
        <v>6</v>
      </c>
      <c r="F76" s="5">
        <v>2</v>
      </c>
      <c r="G76" s="5">
        <v>4</v>
      </c>
      <c r="H76" s="2">
        <f>F76/E76</f>
        <v>0.33333333333333331</v>
      </c>
      <c r="I76" s="1">
        <f>C83</f>
        <v>167</v>
      </c>
      <c r="J76" s="1">
        <f>D83</f>
        <v>252</v>
      </c>
    </row>
    <row r="77" spans="1:10" x14ac:dyDescent="0.2">
      <c r="A77" s="6"/>
      <c r="B77" s="5">
        <v>2010</v>
      </c>
      <c r="C77" s="5">
        <v>14</v>
      </c>
      <c r="D77" s="5">
        <v>51</v>
      </c>
      <c r="E77" s="5"/>
      <c r="F77" s="5"/>
      <c r="G77" s="5"/>
      <c r="H77" s="5"/>
      <c r="I77" s="5"/>
      <c r="J77" s="5"/>
    </row>
    <row r="78" spans="1:10" x14ac:dyDescent="0.2">
      <c r="A78" s="6"/>
      <c r="B78" s="13" t="s">
        <v>36</v>
      </c>
      <c r="C78" s="13">
        <v>24</v>
      </c>
      <c r="D78" s="13">
        <v>21</v>
      </c>
      <c r="E78" s="5"/>
      <c r="F78" s="5"/>
      <c r="G78" s="5"/>
      <c r="H78" s="5"/>
      <c r="I78" s="5"/>
      <c r="J78" s="5"/>
    </row>
    <row r="79" spans="1:10" x14ac:dyDescent="0.2">
      <c r="A79" s="6"/>
      <c r="B79" s="5">
        <v>2013</v>
      </c>
      <c r="C79" s="5">
        <v>21</v>
      </c>
      <c r="D79" s="5">
        <v>48</v>
      </c>
      <c r="E79" s="5"/>
      <c r="F79" s="5"/>
      <c r="G79" s="5"/>
      <c r="H79" s="5"/>
      <c r="I79" s="5"/>
      <c r="J79" s="5"/>
    </row>
    <row r="80" spans="1:10" x14ac:dyDescent="0.2">
      <c r="A80" s="6"/>
      <c r="B80" s="5">
        <v>2014</v>
      </c>
      <c r="C80" s="5">
        <v>37</v>
      </c>
      <c r="D80" s="5">
        <v>48</v>
      </c>
      <c r="E80" s="5"/>
      <c r="F80" s="5"/>
      <c r="G80" s="5"/>
      <c r="H80" s="5"/>
      <c r="I80" s="5"/>
      <c r="J80" s="5"/>
    </row>
    <row r="81" spans="1:10" x14ac:dyDescent="0.2">
      <c r="A81" s="6"/>
      <c r="B81" s="13" t="s">
        <v>49</v>
      </c>
      <c r="C81" s="13">
        <v>52</v>
      </c>
      <c r="D81" s="13">
        <v>42</v>
      </c>
      <c r="E81" s="5"/>
      <c r="F81" s="5"/>
      <c r="G81" s="5"/>
      <c r="H81" s="5"/>
      <c r="I81" s="5"/>
      <c r="J81" s="5"/>
    </row>
    <row r="82" spans="1:10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11"/>
      <c r="B83" s="12" t="s">
        <v>11</v>
      </c>
      <c r="C83" s="9">
        <f>SUM(C76:C82)</f>
        <v>167</v>
      </c>
      <c r="D83" s="9">
        <f>SUM(D76:D82)</f>
        <v>252</v>
      </c>
      <c r="E83" s="9">
        <f>COUNT(C76:C82)</f>
        <v>6</v>
      </c>
      <c r="F83" s="12"/>
      <c r="G83" s="12"/>
      <c r="H83" s="12"/>
      <c r="I83" s="12"/>
      <c r="J83" s="12"/>
    </row>
    <row r="84" spans="1:10" x14ac:dyDescent="0.2">
      <c r="A84" s="6"/>
      <c r="B84" s="5"/>
      <c r="F84" s="5"/>
      <c r="G84" s="5"/>
      <c r="H84" s="5"/>
      <c r="I84" s="5"/>
      <c r="J84" s="5"/>
    </row>
    <row r="85" spans="1:10" x14ac:dyDescent="0.2">
      <c r="A85" t="s">
        <v>59</v>
      </c>
      <c r="B85" s="1" t="s">
        <v>60</v>
      </c>
      <c r="C85" s="1">
        <v>7</v>
      </c>
      <c r="D85" s="1">
        <v>14</v>
      </c>
      <c r="E85" s="1">
        <f>E88</f>
        <v>2</v>
      </c>
      <c r="F85" s="1">
        <v>0</v>
      </c>
      <c r="G85" s="1">
        <v>2</v>
      </c>
      <c r="H85" s="2">
        <f>F85/E85</f>
        <v>0</v>
      </c>
      <c r="I85" s="1">
        <f>C88</f>
        <v>7</v>
      </c>
      <c r="J85" s="1">
        <f>D88</f>
        <v>28</v>
      </c>
    </row>
    <row r="86" spans="1:10" x14ac:dyDescent="0.2">
      <c r="B86" s="1" t="s">
        <v>62</v>
      </c>
      <c r="C86" s="1">
        <v>0</v>
      </c>
      <c r="D86" s="1">
        <v>14</v>
      </c>
      <c r="H86" s="2"/>
    </row>
    <row r="87" spans="1:10" x14ac:dyDescent="0.2">
      <c r="H87" s="2"/>
    </row>
    <row r="88" spans="1:10" x14ac:dyDescent="0.2">
      <c r="A88" s="8"/>
      <c r="B88" s="9" t="s">
        <v>11</v>
      </c>
      <c r="C88" s="9">
        <f>SUM(C85:C87)</f>
        <v>7</v>
      </c>
      <c r="D88" s="9">
        <f>SUM(D85:D87)</f>
        <v>28</v>
      </c>
      <c r="E88" s="9">
        <f>COUNT(C85:C87)</f>
        <v>2</v>
      </c>
      <c r="F88" s="9"/>
      <c r="G88" s="9"/>
      <c r="H88" s="10"/>
      <c r="I88" s="9"/>
      <c r="J88" s="9"/>
    </row>
    <row r="89" spans="1:10" x14ac:dyDescent="0.2">
      <c r="C89" s="3"/>
      <c r="D89" s="3"/>
      <c r="E89" s="3"/>
      <c r="F89" s="3"/>
      <c r="G89" s="3"/>
      <c r="H89" s="4"/>
      <c r="I89" s="3"/>
      <c r="J89" s="3"/>
    </row>
    <row r="90" spans="1:10" x14ac:dyDescent="0.2">
      <c r="A90" s="6" t="s">
        <v>14</v>
      </c>
      <c r="B90" s="1">
        <v>2008</v>
      </c>
      <c r="C90" s="1">
        <v>0</v>
      </c>
      <c r="D90" s="1">
        <v>35</v>
      </c>
      <c r="E90" s="1">
        <f>E110</f>
        <v>19</v>
      </c>
      <c r="F90" s="5">
        <v>12</v>
      </c>
      <c r="G90" s="5">
        <v>7</v>
      </c>
      <c r="H90" s="2">
        <f>F90/E90</f>
        <v>0.63157894736842102</v>
      </c>
      <c r="I90" s="1">
        <f>C110</f>
        <v>418</v>
      </c>
      <c r="J90" s="1">
        <f>D110</f>
        <v>377</v>
      </c>
    </row>
    <row r="91" spans="1:10" x14ac:dyDescent="0.2">
      <c r="A91" s="6"/>
      <c r="B91" s="14">
        <v>2008</v>
      </c>
      <c r="C91" s="14">
        <v>13</v>
      </c>
      <c r="D91" s="14">
        <v>0</v>
      </c>
    </row>
    <row r="92" spans="1:10" x14ac:dyDescent="0.2">
      <c r="A92" s="6"/>
      <c r="B92" s="5">
        <v>2009</v>
      </c>
      <c r="C92" s="5">
        <v>23</v>
      </c>
      <c r="D92" s="5">
        <v>27</v>
      </c>
      <c r="E92" s="5"/>
      <c r="F92" s="5"/>
      <c r="G92" s="5"/>
      <c r="H92" s="5"/>
      <c r="I92" s="5"/>
      <c r="J92" s="5"/>
    </row>
    <row r="93" spans="1:10" x14ac:dyDescent="0.2">
      <c r="A93" s="6"/>
      <c r="B93" s="13">
        <v>2010</v>
      </c>
      <c r="C93" s="13">
        <v>23</v>
      </c>
      <c r="D93" s="13">
        <v>17</v>
      </c>
      <c r="E93" s="5"/>
      <c r="F93" s="5"/>
      <c r="G93" s="5"/>
      <c r="H93" s="5"/>
      <c r="I93" s="5"/>
      <c r="J93" s="5"/>
    </row>
    <row r="94" spans="1:10" x14ac:dyDescent="0.2">
      <c r="A94" s="6"/>
      <c r="B94" s="13">
        <v>2011</v>
      </c>
      <c r="C94" s="13">
        <v>19</v>
      </c>
      <c r="D94" s="13">
        <v>13</v>
      </c>
      <c r="E94" s="5"/>
      <c r="F94" s="5"/>
      <c r="G94" s="5"/>
      <c r="H94" s="5"/>
      <c r="I94" s="5"/>
      <c r="J94" s="5"/>
    </row>
    <row r="95" spans="1:10" x14ac:dyDescent="0.2">
      <c r="A95" s="6"/>
      <c r="B95" s="13" t="s">
        <v>36</v>
      </c>
      <c r="C95" s="13">
        <v>21</v>
      </c>
      <c r="D95" s="13">
        <v>7</v>
      </c>
      <c r="E95" s="5"/>
      <c r="F95" s="5"/>
      <c r="G95" s="5"/>
      <c r="H95" s="5"/>
      <c r="I95" s="5"/>
      <c r="J95" s="5"/>
    </row>
    <row r="96" spans="1:10" x14ac:dyDescent="0.2">
      <c r="A96" s="6"/>
      <c r="B96" s="13">
        <v>2012</v>
      </c>
      <c r="C96" s="13">
        <v>20</v>
      </c>
      <c r="D96" s="13">
        <v>0</v>
      </c>
      <c r="E96" s="5"/>
      <c r="F96" s="5"/>
      <c r="G96" s="5"/>
      <c r="H96" s="5"/>
      <c r="I96" s="5"/>
      <c r="J96" s="5"/>
    </row>
    <row r="97" spans="1:10" x14ac:dyDescent="0.2">
      <c r="A97" s="6"/>
      <c r="B97" s="13">
        <v>2015</v>
      </c>
      <c r="C97" s="13">
        <v>17</v>
      </c>
      <c r="D97" s="13">
        <v>12</v>
      </c>
      <c r="E97" s="5"/>
      <c r="F97" s="5"/>
      <c r="G97" s="5"/>
      <c r="H97" s="5"/>
      <c r="I97" s="5"/>
      <c r="J97" s="5"/>
    </row>
    <row r="98" spans="1:10" x14ac:dyDescent="0.2">
      <c r="A98" s="6"/>
      <c r="B98" s="13">
        <v>2016</v>
      </c>
      <c r="C98" s="13">
        <v>48</v>
      </c>
      <c r="D98" s="13">
        <v>14</v>
      </c>
      <c r="E98" s="5"/>
      <c r="F98" s="5"/>
      <c r="G98" s="5"/>
      <c r="H98" s="5"/>
      <c r="I98" s="5"/>
      <c r="J98" s="5"/>
    </row>
    <row r="99" spans="1:10" x14ac:dyDescent="0.2">
      <c r="A99" s="6"/>
      <c r="B99" s="13">
        <v>2017</v>
      </c>
      <c r="C99" s="13">
        <v>38</v>
      </c>
      <c r="D99" s="13">
        <v>15</v>
      </c>
      <c r="E99" s="5"/>
      <c r="F99" s="5"/>
      <c r="G99" s="5"/>
      <c r="H99" s="5"/>
      <c r="I99" s="5"/>
      <c r="J99" s="5"/>
    </row>
    <row r="100" spans="1:10" x14ac:dyDescent="0.2">
      <c r="A100" s="6"/>
      <c r="B100" s="13">
        <v>2018</v>
      </c>
      <c r="C100" s="13">
        <v>35</v>
      </c>
      <c r="D100" s="13">
        <v>21</v>
      </c>
      <c r="E100" s="5"/>
      <c r="F100" s="5"/>
      <c r="G100" s="5"/>
      <c r="H100" s="5"/>
      <c r="I100" s="5"/>
      <c r="J100" s="5"/>
    </row>
    <row r="101" spans="1:10" x14ac:dyDescent="0.2">
      <c r="A101" s="6"/>
      <c r="B101" s="5">
        <v>2019</v>
      </c>
      <c r="C101" s="5">
        <v>7</v>
      </c>
      <c r="D101" s="5">
        <v>28</v>
      </c>
      <c r="E101" s="5"/>
      <c r="F101" s="5"/>
      <c r="G101" s="5"/>
      <c r="H101" s="5"/>
      <c r="I101" s="5"/>
      <c r="J101" s="5"/>
    </row>
    <row r="102" spans="1:10" x14ac:dyDescent="0.2">
      <c r="A102" s="6"/>
      <c r="B102" s="5">
        <v>2020</v>
      </c>
      <c r="C102" s="5">
        <v>9</v>
      </c>
      <c r="D102" s="5">
        <v>26</v>
      </c>
      <c r="E102" s="5"/>
      <c r="F102" s="5"/>
      <c r="G102" s="5"/>
      <c r="H102" s="5"/>
      <c r="I102" s="5"/>
      <c r="J102" s="5"/>
    </row>
    <row r="103" spans="1:10" x14ac:dyDescent="0.2">
      <c r="A103" s="6"/>
      <c r="B103" s="5">
        <v>2021</v>
      </c>
      <c r="C103" s="5">
        <v>17</v>
      </c>
      <c r="D103" s="5">
        <v>23</v>
      </c>
      <c r="E103" s="5"/>
      <c r="F103" s="5"/>
      <c r="G103" s="5"/>
      <c r="H103" s="5"/>
      <c r="I103" s="5"/>
      <c r="J103" s="5"/>
    </row>
    <row r="104" spans="1:10" x14ac:dyDescent="0.2">
      <c r="A104" s="6"/>
      <c r="B104" s="5">
        <v>2022</v>
      </c>
      <c r="C104" s="5">
        <v>23</v>
      </c>
      <c r="D104" s="5">
        <v>47</v>
      </c>
      <c r="E104" s="5"/>
      <c r="F104" s="5"/>
      <c r="G104" s="5"/>
      <c r="H104" s="5"/>
      <c r="I104" s="5"/>
      <c r="J104" s="5"/>
    </row>
    <row r="105" spans="1:10" x14ac:dyDescent="0.2">
      <c r="A105" s="6"/>
      <c r="B105" s="1">
        <v>2023</v>
      </c>
      <c r="C105" s="1">
        <v>21</v>
      </c>
      <c r="D105" s="1">
        <v>26</v>
      </c>
      <c r="E105" s="5"/>
      <c r="F105" s="5"/>
      <c r="G105" s="5"/>
      <c r="H105" s="5"/>
      <c r="I105" s="5"/>
      <c r="J105" s="5"/>
    </row>
    <row r="106" spans="1:10" x14ac:dyDescent="0.2">
      <c r="A106" s="6"/>
      <c r="B106" s="13">
        <v>2023</v>
      </c>
      <c r="C106" s="13">
        <v>49</v>
      </c>
      <c r="D106" s="13">
        <v>36</v>
      </c>
      <c r="E106" s="5"/>
      <c r="F106" s="5"/>
      <c r="G106" s="5"/>
      <c r="H106" s="5"/>
      <c r="I106" s="5"/>
      <c r="J106" s="5"/>
    </row>
    <row r="107" spans="1:10" x14ac:dyDescent="0.2">
      <c r="A107" s="6"/>
      <c r="B107" s="13">
        <v>2024</v>
      </c>
      <c r="C107" s="13">
        <v>35</v>
      </c>
      <c r="D107" s="13">
        <v>30</v>
      </c>
      <c r="E107" s="5"/>
      <c r="F107" s="5"/>
      <c r="G107" s="5"/>
      <c r="H107" s="5"/>
      <c r="I107" s="5"/>
      <c r="J107" s="5"/>
    </row>
    <row r="108" spans="1:10" x14ac:dyDescent="0.2">
      <c r="A108" s="6"/>
      <c r="B108" s="13">
        <v>2025</v>
      </c>
      <c r="C108" s="13">
        <v>17</v>
      </c>
      <c r="D108" s="13">
        <v>7</v>
      </c>
      <c r="E108" s="5"/>
      <c r="F108" s="5"/>
      <c r="G108" s="5"/>
      <c r="H108" s="5"/>
      <c r="I108" s="5"/>
      <c r="J108" s="5"/>
    </row>
    <row r="109" spans="1:10" x14ac:dyDescent="0.2">
      <c r="A109" s="6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">
      <c r="A110" s="11"/>
      <c r="B110" s="12" t="s">
        <v>11</v>
      </c>
      <c r="C110" s="9">
        <f>SUM(C90:C107)</f>
        <v>418</v>
      </c>
      <c r="D110" s="9">
        <f>SUM(D90:D107)</f>
        <v>377</v>
      </c>
      <c r="E110" s="9">
        <f>COUNT(C90:C109)</f>
        <v>19</v>
      </c>
      <c r="F110" s="12"/>
      <c r="G110" s="12"/>
      <c r="H110" s="12"/>
      <c r="I110" s="12"/>
      <c r="J110" s="12"/>
    </row>
    <row r="111" spans="1:10" x14ac:dyDescent="0.2">
      <c r="A111" s="6"/>
      <c r="B111" s="5"/>
      <c r="F111" s="5"/>
      <c r="G111" s="5"/>
      <c r="H111" s="5"/>
      <c r="I111" s="5"/>
      <c r="J111" s="5"/>
    </row>
    <row r="112" spans="1:10" x14ac:dyDescent="0.2">
      <c r="A112" s="6" t="s">
        <v>19</v>
      </c>
      <c r="B112" s="5">
        <v>2008</v>
      </c>
      <c r="C112" s="5">
        <v>14</v>
      </c>
      <c r="D112" s="5">
        <v>30</v>
      </c>
      <c r="E112" s="5">
        <f>E114</f>
        <v>1</v>
      </c>
      <c r="F112" s="5">
        <v>0</v>
      </c>
      <c r="G112" s="5">
        <v>1</v>
      </c>
      <c r="H112" s="2">
        <f>F112/E112</f>
        <v>0</v>
      </c>
      <c r="I112" s="1">
        <f>C114</f>
        <v>14</v>
      </c>
      <c r="J112" s="1">
        <f>D114</f>
        <v>30</v>
      </c>
    </row>
    <row r="113" spans="1:10" x14ac:dyDescent="0.2">
      <c r="A113" s="6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">
      <c r="A114" s="11"/>
      <c r="B114" s="12" t="s">
        <v>11</v>
      </c>
      <c r="C114" s="9">
        <f>SUM(C112:C113)</f>
        <v>14</v>
      </c>
      <c r="D114" s="9">
        <f>SUM(D112:D113)</f>
        <v>30</v>
      </c>
      <c r="E114" s="9">
        <f>COUNT(C112:C113)</f>
        <v>1</v>
      </c>
      <c r="F114" s="12"/>
      <c r="G114" s="12"/>
      <c r="H114" s="12"/>
      <c r="I114" s="12"/>
      <c r="J114" s="12"/>
    </row>
    <row r="116" spans="1:10" x14ac:dyDescent="0.2">
      <c r="A116" s="6" t="s">
        <v>58</v>
      </c>
      <c r="B116" s="13">
        <v>2019</v>
      </c>
      <c r="C116" s="13">
        <v>61</v>
      </c>
      <c r="D116" s="13">
        <v>6</v>
      </c>
      <c r="E116" s="5">
        <f>E119</f>
        <v>2</v>
      </c>
      <c r="F116" s="5">
        <v>2</v>
      </c>
      <c r="G116" s="5">
        <v>0</v>
      </c>
      <c r="H116" s="2">
        <f>F116/E116</f>
        <v>1</v>
      </c>
      <c r="I116" s="1">
        <f>C119</f>
        <v>84</v>
      </c>
      <c r="J116" s="1">
        <f>D119</f>
        <v>13</v>
      </c>
    </row>
    <row r="117" spans="1:10" x14ac:dyDescent="0.2">
      <c r="A117" s="6"/>
      <c r="B117" s="13">
        <v>2020</v>
      </c>
      <c r="C117" s="13">
        <v>23</v>
      </c>
      <c r="D117" s="13">
        <v>7</v>
      </c>
      <c r="E117" s="5"/>
      <c r="F117" s="5"/>
      <c r="G117" s="5"/>
      <c r="H117" s="5"/>
      <c r="I117" s="5"/>
      <c r="J117" s="5"/>
    </row>
    <row r="118" spans="1:10" x14ac:dyDescent="0.2">
      <c r="A118" s="6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">
      <c r="A119" s="11"/>
      <c r="B119" s="12" t="s">
        <v>11</v>
      </c>
      <c r="C119" s="9">
        <f>SUM(C116:C118)</f>
        <v>84</v>
      </c>
      <c r="D119" s="9">
        <f>SUM(D116:D118)</f>
        <v>13</v>
      </c>
      <c r="E119" s="9">
        <f>COUNT(C116:C118)</f>
        <v>2</v>
      </c>
      <c r="F119" s="12"/>
      <c r="G119" s="12"/>
      <c r="H119" s="12"/>
      <c r="I119" s="12"/>
      <c r="J119" s="12"/>
    </row>
    <row r="121" spans="1:10" x14ac:dyDescent="0.2">
      <c r="A121" s="6" t="s">
        <v>26</v>
      </c>
      <c r="B121" s="5">
        <v>2009</v>
      </c>
      <c r="C121" s="5">
        <v>14</v>
      </c>
      <c r="D121" s="5">
        <v>31</v>
      </c>
      <c r="E121" s="5">
        <f>E127</f>
        <v>5</v>
      </c>
      <c r="F121" s="5">
        <v>4</v>
      </c>
      <c r="G121" s="5">
        <v>1</v>
      </c>
      <c r="H121" s="2">
        <f>F121/E121</f>
        <v>0.8</v>
      </c>
      <c r="I121" s="1">
        <f>C127</f>
        <v>163</v>
      </c>
      <c r="J121" s="1">
        <f>D127</f>
        <v>76</v>
      </c>
    </row>
    <row r="122" spans="1:10" x14ac:dyDescent="0.2">
      <c r="A122" s="6"/>
      <c r="B122" s="13">
        <v>2010</v>
      </c>
      <c r="C122" s="13">
        <v>35</v>
      </c>
      <c r="D122" s="13">
        <v>25</v>
      </c>
      <c r="E122" s="5"/>
      <c r="F122" s="5"/>
      <c r="G122" s="5"/>
      <c r="H122" s="5"/>
      <c r="I122" s="5"/>
      <c r="J122" s="5"/>
    </row>
    <row r="123" spans="1:10" x14ac:dyDescent="0.2">
      <c r="A123" s="6"/>
      <c r="B123" s="13">
        <v>2011</v>
      </c>
      <c r="C123" s="13">
        <v>38</v>
      </c>
      <c r="D123" s="13">
        <v>17</v>
      </c>
      <c r="E123" s="5"/>
      <c r="F123" s="5"/>
      <c r="G123" s="5"/>
      <c r="H123" s="5"/>
      <c r="I123" s="5"/>
      <c r="J123" s="5"/>
    </row>
    <row r="124" spans="1:10" x14ac:dyDescent="0.2">
      <c r="A124" s="6"/>
      <c r="B124" s="13">
        <v>2012</v>
      </c>
      <c r="C124" s="13">
        <v>42</v>
      </c>
      <c r="D124" s="13">
        <v>3</v>
      </c>
      <c r="E124" s="5"/>
      <c r="F124" s="5"/>
      <c r="G124" s="5"/>
      <c r="H124" s="5"/>
      <c r="I124" s="5"/>
      <c r="J124" s="5"/>
    </row>
    <row r="125" spans="1:10" x14ac:dyDescent="0.2">
      <c r="A125" s="6"/>
      <c r="B125" s="13">
        <v>2021</v>
      </c>
      <c r="C125" s="13">
        <v>34</v>
      </c>
      <c r="D125" s="13">
        <v>0</v>
      </c>
      <c r="E125" s="5"/>
      <c r="F125" s="5"/>
      <c r="G125" s="5"/>
      <c r="H125" s="5"/>
      <c r="I125" s="5"/>
      <c r="J125" s="5"/>
    </row>
    <row r="126" spans="1:10" x14ac:dyDescent="0.2">
      <c r="A126" s="6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">
      <c r="A127" s="11"/>
      <c r="B127" s="12" t="s">
        <v>11</v>
      </c>
      <c r="C127" s="9">
        <f>SUM(C121:C126)</f>
        <v>163</v>
      </c>
      <c r="D127" s="9">
        <f>SUM(D121:D126)</f>
        <v>76</v>
      </c>
      <c r="E127" s="9">
        <f>COUNT(C121:C126)</f>
        <v>5</v>
      </c>
      <c r="F127" s="12"/>
      <c r="G127" s="12"/>
      <c r="H127" s="12"/>
      <c r="I127" s="12"/>
      <c r="J127" s="12"/>
    </row>
    <row r="128" spans="1:10" x14ac:dyDescent="0.2">
      <c r="A128" s="6"/>
      <c r="B128" s="5"/>
      <c r="F128" s="5"/>
      <c r="G128" s="5"/>
      <c r="H128" s="5"/>
      <c r="I128" s="5"/>
      <c r="J128" s="5"/>
    </row>
    <row r="129" spans="1:10" x14ac:dyDescent="0.2">
      <c r="A129" s="6" t="s">
        <v>64</v>
      </c>
      <c r="B129" s="13">
        <v>2021</v>
      </c>
      <c r="C129" s="13">
        <v>27</v>
      </c>
      <c r="D129" s="13">
        <v>7</v>
      </c>
      <c r="E129" s="5">
        <f>E131</f>
        <v>1</v>
      </c>
      <c r="F129" s="5">
        <v>1</v>
      </c>
      <c r="G129" s="5">
        <v>0</v>
      </c>
      <c r="H129" s="2">
        <f>F129/E129</f>
        <v>1</v>
      </c>
      <c r="I129" s="1">
        <f>C131</f>
        <v>27</v>
      </c>
      <c r="J129" s="1">
        <f>D131</f>
        <v>7</v>
      </c>
    </row>
    <row r="130" spans="1:10" x14ac:dyDescent="0.2">
      <c r="A130" s="6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">
      <c r="A131" s="11"/>
      <c r="B131" s="12" t="s">
        <v>11</v>
      </c>
      <c r="C131" s="9">
        <f>SUM(C129:C130)</f>
        <v>27</v>
      </c>
      <c r="D131" s="9">
        <f>SUM(D129:D130)</f>
        <v>7</v>
      </c>
      <c r="E131" s="9">
        <f>COUNT(C129:C130)</f>
        <v>1</v>
      </c>
      <c r="F131" s="12"/>
      <c r="G131" s="12"/>
      <c r="H131" s="12"/>
      <c r="I131" s="12"/>
      <c r="J131" s="12"/>
    </row>
    <row r="132" spans="1:10" x14ac:dyDescent="0.2">
      <c r="A132" s="6"/>
      <c r="B132" s="5"/>
      <c r="F132" s="5"/>
      <c r="G132" s="5"/>
      <c r="H132" s="5"/>
      <c r="I132" s="5"/>
      <c r="J132" s="5"/>
    </row>
    <row r="133" spans="1:10" x14ac:dyDescent="0.2">
      <c r="A133" s="6" t="s">
        <v>33</v>
      </c>
      <c r="B133" s="13">
        <v>2011</v>
      </c>
      <c r="C133" s="13">
        <v>35</v>
      </c>
      <c r="D133" s="13">
        <v>7</v>
      </c>
      <c r="E133" s="5">
        <f>E138</f>
        <v>4</v>
      </c>
      <c r="F133" s="5">
        <v>3</v>
      </c>
      <c r="G133" s="5">
        <v>1</v>
      </c>
      <c r="H133" s="2">
        <f>F133/E133</f>
        <v>0.75</v>
      </c>
      <c r="I133" s="1">
        <f>C138</f>
        <v>111</v>
      </c>
      <c r="J133" s="1">
        <f>D138</f>
        <v>44</v>
      </c>
    </row>
    <row r="134" spans="1:10" x14ac:dyDescent="0.2">
      <c r="A134" s="6"/>
      <c r="B134" s="13">
        <v>2012</v>
      </c>
      <c r="C134" s="13">
        <v>28</v>
      </c>
      <c r="D134" s="13">
        <v>17</v>
      </c>
      <c r="E134" s="5"/>
      <c r="F134" s="5"/>
      <c r="G134" s="5"/>
      <c r="H134" s="5"/>
      <c r="I134" s="5"/>
      <c r="J134" s="5"/>
    </row>
    <row r="135" spans="1:10" x14ac:dyDescent="0.2">
      <c r="A135" s="6"/>
      <c r="B135" s="5">
        <v>2022</v>
      </c>
      <c r="C135" s="5">
        <v>17</v>
      </c>
      <c r="D135" s="5">
        <v>20</v>
      </c>
      <c r="E135" s="5"/>
      <c r="F135" s="5"/>
      <c r="G135" s="5"/>
      <c r="H135" s="5"/>
      <c r="I135" s="5"/>
      <c r="J135" s="5"/>
    </row>
    <row r="136" spans="1:10" x14ac:dyDescent="0.2">
      <c r="A136" s="6"/>
      <c r="B136" s="13">
        <v>2023</v>
      </c>
      <c r="C136" s="13">
        <v>31</v>
      </c>
      <c r="D136" s="13">
        <v>0</v>
      </c>
      <c r="E136" s="5"/>
      <c r="F136" s="5"/>
      <c r="G136" s="5"/>
      <c r="H136" s="5"/>
      <c r="I136" s="5"/>
      <c r="J136" s="5"/>
    </row>
    <row r="137" spans="1:10" x14ac:dyDescent="0.2">
      <c r="A137" s="6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">
      <c r="A138" s="11"/>
      <c r="B138" s="12" t="s">
        <v>11</v>
      </c>
      <c r="C138" s="9">
        <f>SUM(C133:C137)</f>
        <v>111</v>
      </c>
      <c r="D138" s="9">
        <f>SUM(D133:D137)</f>
        <v>44</v>
      </c>
      <c r="E138" s="9">
        <f>COUNT(C133:C137)</f>
        <v>4</v>
      </c>
      <c r="F138" s="12"/>
      <c r="G138" s="12"/>
      <c r="H138" s="12"/>
      <c r="I138" s="12"/>
      <c r="J138" s="12"/>
    </row>
    <row r="139" spans="1:10" x14ac:dyDescent="0.2">
      <c r="A139" s="6"/>
      <c r="B139" s="5"/>
      <c r="F139" s="5"/>
      <c r="G139" s="5"/>
      <c r="H139" s="5"/>
      <c r="I139" s="5"/>
      <c r="J139" s="5"/>
    </row>
    <row r="140" spans="1:10" x14ac:dyDescent="0.2">
      <c r="A140" s="6" t="s">
        <v>65</v>
      </c>
      <c r="B140" s="5">
        <v>2021</v>
      </c>
      <c r="C140" s="5">
        <v>6</v>
      </c>
      <c r="D140" s="5">
        <v>20</v>
      </c>
      <c r="E140" s="5">
        <f>E144</f>
        <v>3</v>
      </c>
      <c r="F140" s="5">
        <v>1</v>
      </c>
      <c r="G140" s="5">
        <v>2</v>
      </c>
      <c r="H140" s="2">
        <f>F140/E140</f>
        <v>0.33333333333333331</v>
      </c>
      <c r="I140" s="1">
        <f>C144</f>
        <v>70</v>
      </c>
      <c r="J140" s="1">
        <f>D144</f>
        <v>60</v>
      </c>
    </row>
    <row r="141" spans="1:10" x14ac:dyDescent="0.2">
      <c r="A141" s="6"/>
      <c r="B141" s="5">
        <v>2024</v>
      </c>
      <c r="C141" s="5">
        <v>29</v>
      </c>
      <c r="D141" s="5">
        <v>31</v>
      </c>
      <c r="E141" s="5"/>
      <c r="F141" s="5"/>
      <c r="G141" s="5"/>
      <c r="H141" s="2"/>
    </row>
    <row r="142" spans="1:10" x14ac:dyDescent="0.2">
      <c r="A142" s="6"/>
      <c r="B142" s="13">
        <v>2025</v>
      </c>
      <c r="C142" s="13">
        <v>35</v>
      </c>
      <c r="D142" s="13">
        <v>9</v>
      </c>
      <c r="E142" s="5"/>
      <c r="F142" s="5"/>
      <c r="G142" s="5"/>
      <c r="H142" s="2"/>
    </row>
    <row r="143" spans="1:10" x14ac:dyDescent="0.2">
      <c r="A143" s="6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">
      <c r="A144" s="11"/>
      <c r="B144" s="12" t="s">
        <v>11</v>
      </c>
      <c r="C144" s="9">
        <f>SUM(C140:C143)</f>
        <v>70</v>
      </c>
      <c r="D144" s="9">
        <f>SUM(D140:D143)</f>
        <v>60</v>
      </c>
      <c r="E144" s="9">
        <f>COUNT(C140:C143)</f>
        <v>3</v>
      </c>
      <c r="F144" s="12"/>
      <c r="G144" s="12"/>
      <c r="H144" s="12"/>
      <c r="I144" s="12"/>
      <c r="J144" s="12"/>
    </row>
    <row r="145" spans="1:10" x14ac:dyDescent="0.2">
      <c r="A145" s="6"/>
      <c r="B145" s="5"/>
      <c r="F145" s="5"/>
      <c r="G145" s="5"/>
      <c r="H145" s="5"/>
      <c r="I145" s="5"/>
      <c r="J145" s="5"/>
    </row>
    <row r="146" spans="1:10" x14ac:dyDescent="0.2">
      <c r="A146" s="6" t="s">
        <v>66</v>
      </c>
      <c r="B146" s="13">
        <v>2021</v>
      </c>
      <c r="C146" s="13">
        <v>28</v>
      </c>
      <c r="D146" s="13">
        <v>7</v>
      </c>
      <c r="E146" s="5">
        <f>E148</f>
        <v>1</v>
      </c>
      <c r="F146" s="5">
        <v>1</v>
      </c>
      <c r="G146" s="5">
        <v>0</v>
      </c>
      <c r="H146" s="2">
        <f>F146/E146</f>
        <v>1</v>
      </c>
      <c r="I146" s="1">
        <f>C148</f>
        <v>28</v>
      </c>
      <c r="J146" s="1">
        <f>D148</f>
        <v>7</v>
      </c>
    </row>
    <row r="147" spans="1:10" x14ac:dyDescent="0.2">
      <c r="A147" s="6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">
      <c r="A148" s="11"/>
      <c r="B148" s="12" t="s">
        <v>11</v>
      </c>
      <c r="C148" s="9">
        <f>SUM(C146:C147)</f>
        <v>28</v>
      </c>
      <c r="D148" s="9">
        <f>SUM(D146:D147)</f>
        <v>7</v>
      </c>
      <c r="E148" s="9">
        <f>COUNT(C146:C147)</f>
        <v>1</v>
      </c>
      <c r="F148" s="12"/>
      <c r="G148" s="12"/>
      <c r="H148" s="12"/>
      <c r="I148" s="12"/>
      <c r="J148" s="12"/>
    </row>
    <row r="149" spans="1:10" x14ac:dyDescent="0.2">
      <c r="A149" s="6"/>
      <c r="B149" s="5"/>
      <c r="F149" s="5"/>
      <c r="G149" s="5"/>
      <c r="H149" s="5"/>
      <c r="I149" s="5"/>
      <c r="J149" s="5"/>
    </row>
    <row r="150" spans="1:10" x14ac:dyDescent="0.2">
      <c r="A150" s="6" t="s">
        <v>79</v>
      </c>
      <c r="B150" s="5">
        <v>2022</v>
      </c>
      <c r="C150" s="5">
        <v>13</v>
      </c>
      <c r="D150" s="5">
        <v>24</v>
      </c>
      <c r="E150" s="5">
        <f>E153</f>
        <v>2</v>
      </c>
      <c r="F150" s="5">
        <v>1</v>
      </c>
      <c r="G150" s="5">
        <v>1</v>
      </c>
      <c r="H150" s="2">
        <f>F150/E150</f>
        <v>0.5</v>
      </c>
      <c r="I150" s="1">
        <f>C153</f>
        <v>36</v>
      </c>
      <c r="J150" s="1">
        <f>D153</f>
        <v>46</v>
      </c>
    </row>
    <row r="151" spans="1:10" x14ac:dyDescent="0.2">
      <c r="A151" s="6"/>
      <c r="B151" s="13">
        <v>2023</v>
      </c>
      <c r="C151" s="13">
        <v>23</v>
      </c>
      <c r="D151" s="13">
        <v>22</v>
      </c>
      <c r="E151" s="5"/>
      <c r="F151" s="5"/>
      <c r="G151" s="5"/>
      <c r="H151" s="2"/>
    </row>
    <row r="152" spans="1:10" x14ac:dyDescent="0.2">
      <c r="A152" s="6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">
      <c r="A153" s="11"/>
      <c r="B153" s="12" t="s">
        <v>11</v>
      </c>
      <c r="C153" s="9">
        <f>SUM(C150:C152)</f>
        <v>36</v>
      </c>
      <c r="D153" s="9">
        <f>SUM(D150:D152)</f>
        <v>46</v>
      </c>
      <c r="E153" s="9">
        <f>COUNT(C150:C152)</f>
        <v>2</v>
      </c>
      <c r="F153" s="12"/>
      <c r="G153" s="12"/>
      <c r="H153" s="12"/>
      <c r="I153" s="12"/>
      <c r="J153" s="12"/>
    </row>
    <row r="154" spans="1:10" x14ac:dyDescent="0.2">
      <c r="A154" s="6"/>
      <c r="B154" s="5"/>
      <c r="F154" s="5"/>
      <c r="G154" s="5"/>
      <c r="H154" s="5"/>
      <c r="I154" s="5"/>
      <c r="J154" s="5"/>
    </row>
    <row r="155" spans="1:10" x14ac:dyDescent="0.2">
      <c r="A155" s="6" t="s">
        <v>54</v>
      </c>
      <c r="B155" s="5" t="s">
        <v>55</v>
      </c>
      <c r="C155" s="5">
        <v>18</v>
      </c>
      <c r="D155" s="5">
        <v>28</v>
      </c>
      <c r="E155" s="5">
        <f>E158</f>
        <v>2</v>
      </c>
      <c r="F155" s="5">
        <v>0</v>
      </c>
      <c r="G155" s="5">
        <v>2</v>
      </c>
      <c r="H155" s="2">
        <f>F155/E155</f>
        <v>0</v>
      </c>
      <c r="I155" s="1">
        <f>C158</f>
        <v>41</v>
      </c>
      <c r="J155" s="1">
        <f>D158</f>
        <v>62</v>
      </c>
    </row>
    <row r="156" spans="1:10" x14ac:dyDescent="0.2">
      <c r="A156" s="6"/>
      <c r="B156" s="5" t="s">
        <v>56</v>
      </c>
      <c r="C156" s="5">
        <v>23</v>
      </c>
      <c r="D156" s="5">
        <v>34</v>
      </c>
      <c r="E156" s="5"/>
      <c r="F156" s="5"/>
      <c r="G156" s="5"/>
      <c r="H156" s="5"/>
      <c r="I156" s="5"/>
      <c r="J156" s="5"/>
    </row>
    <row r="157" spans="1:10" x14ac:dyDescent="0.2">
      <c r="A157" s="6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">
      <c r="A158" s="11"/>
      <c r="B158" s="12" t="s">
        <v>11</v>
      </c>
      <c r="C158" s="9">
        <f>SUM(C155:C157)</f>
        <v>41</v>
      </c>
      <c r="D158" s="9">
        <f>SUM(D155:D157)</f>
        <v>62</v>
      </c>
      <c r="E158" s="9">
        <f>COUNT(C155:C157)</f>
        <v>2</v>
      </c>
      <c r="F158" s="12"/>
      <c r="G158" s="12"/>
      <c r="H158" s="12"/>
      <c r="I158" s="12"/>
      <c r="J158" s="12"/>
    </row>
    <row r="160" spans="1:10" x14ac:dyDescent="0.2">
      <c r="A160" t="s">
        <v>18</v>
      </c>
      <c r="B160" s="1">
        <v>2008</v>
      </c>
      <c r="C160" s="1">
        <v>0</v>
      </c>
      <c r="D160" s="1">
        <v>27</v>
      </c>
      <c r="E160" s="1">
        <f>E162</f>
        <v>1</v>
      </c>
      <c r="F160" s="1">
        <v>0</v>
      </c>
      <c r="G160" s="1">
        <v>1</v>
      </c>
      <c r="H160" s="2">
        <f>F160/E160</f>
        <v>0</v>
      </c>
      <c r="I160" s="1">
        <f>C162</f>
        <v>0</v>
      </c>
      <c r="J160" s="1">
        <f>D162</f>
        <v>27</v>
      </c>
    </row>
    <row r="162" spans="1:10" x14ac:dyDescent="0.2">
      <c r="A162" s="8"/>
      <c r="B162" s="9" t="s">
        <v>11</v>
      </c>
      <c r="C162" s="9">
        <f>SUM(C160:C161)</f>
        <v>0</v>
      </c>
      <c r="D162" s="9">
        <f>SUM(D160:D161)</f>
        <v>27</v>
      </c>
      <c r="E162" s="9">
        <f>COUNT(C160:C161)</f>
        <v>1</v>
      </c>
      <c r="F162" s="9"/>
      <c r="G162" s="9"/>
      <c r="H162" s="9"/>
      <c r="I162" s="9"/>
      <c r="J162" s="9"/>
    </row>
    <row r="164" spans="1:10" x14ac:dyDescent="0.2">
      <c r="A164" t="s">
        <v>35</v>
      </c>
      <c r="B164" s="14">
        <v>2011</v>
      </c>
      <c r="C164" s="14">
        <v>42</v>
      </c>
      <c r="D164" s="14">
        <v>6</v>
      </c>
      <c r="E164" s="1">
        <f>E167</f>
        <v>2</v>
      </c>
      <c r="F164" s="1">
        <v>2</v>
      </c>
      <c r="G164" s="1">
        <v>0</v>
      </c>
      <c r="H164" s="2">
        <f>F164/E164</f>
        <v>1</v>
      </c>
      <c r="I164" s="1">
        <f>C167</f>
        <v>84</v>
      </c>
      <c r="J164" s="1">
        <f>D167</f>
        <v>18</v>
      </c>
    </row>
    <row r="165" spans="1:10" x14ac:dyDescent="0.2">
      <c r="B165" s="14">
        <v>2012</v>
      </c>
      <c r="C165" s="14">
        <v>42</v>
      </c>
      <c r="D165" s="14">
        <v>12</v>
      </c>
    </row>
    <row r="167" spans="1:10" x14ac:dyDescent="0.2">
      <c r="A167" s="8"/>
      <c r="B167" s="9" t="s">
        <v>11</v>
      </c>
      <c r="C167" s="9">
        <f>SUM(C164:C166)</f>
        <v>84</v>
      </c>
      <c r="D167" s="9">
        <f>SUM(D164:D166)</f>
        <v>18</v>
      </c>
      <c r="E167" s="9">
        <f>COUNT(C164:C166)</f>
        <v>2</v>
      </c>
      <c r="F167" s="9"/>
      <c r="G167" s="9"/>
      <c r="H167" s="9"/>
      <c r="I167" s="9"/>
      <c r="J167" s="9"/>
    </row>
    <row r="169" spans="1:10" x14ac:dyDescent="0.2">
      <c r="A169" t="s">
        <v>85</v>
      </c>
      <c r="B169" s="14">
        <v>2024</v>
      </c>
      <c r="C169" s="14">
        <v>34</v>
      </c>
      <c r="D169" s="14">
        <v>6</v>
      </c>
      <c r="E169" s="1">
        <f>E172</f>
        <v>2</v>
      </c>
      <c r="F169" s="1">
        <v>2</v>
      </c>
      <c r="G169" s="1">
        <v>0</v>
      </c>
      <c r="H169" s="2">
        <f>F169/E169</f>
        <v>1</v>
      </c>
      <c r="I169" s="1">
        <f>C172</f>
        <v>80</v>
      </c>
      <c r="J169" s="1">
        <f>D172</f>
        <v>13</v>
      </c>
    </row>
    <row r="170" spans="1:10" x14ac:dyDescent="0.2">
      <c r="B170" s="14">
        <v>2025</v>
      </c>
      <c r="C170" s="14">
        <v>46</v>
      </c>
      <c r="D170" s="14">
        <v>7</v>
      </c>
      <c r="H170" s="2"/>
    </row>
    <row r="172" spans="1:10" x14ac:dyDescent="0.2">
      <c r="A172" s="8"/>
      <c r="B172" s="9" t="s">
        <v>11</v>
      </c>
      <c r="C172" s="9">
        <f>SUM(C169:C171)</f>
        <v>80</v>
      </c>
      <c r="D172" s="9">
        <f>SUM(D169:D171)</f>
        <v>13</v>
      </c>
      <c r="E172" s="9">
        <f>COUNT(C169:C171)</f>
        <v>2</v>
      </c>
      <c r="F172" s="9"/>
      <c r="G172" s="9"/>
      <c r="H172" s="9"/>
      <c r="I172" s="9"/>
      <c r="J172" s="9"/>
    </row>
    <row r="174" spans="1:10" x14ac:dyDescent="0.2">
      <c r="A174" t="s">
        <v>89</v>
      </c>
      <c r="B174" s="15">
        <v>2025</v>
      </c>
      <c r="C174" s="14">
        <v>13</v>
      </c>
      <c r="D174" s="14">
        <v>40</v>
      </c>
      <c r="E174" s="1">
        <f>E176</f>
        <v>1</v>
      </c>
      <c r="F174" s="1">
        <v>0</v>
      </c>
      <c r="G174" s="1">
        <v>1</v>
      </c>
      <c r="H174" s="2">
        <f>F174/E174</f>
        <v>0</v>
      </c>
      <c r="I174" s="1">
        <f>C176</f>
        <v>13</v>
      </c>
      <c r="J174" s="1">
        <f>D176</f>
        <v>40</v>
      </c>
    </row>
    <row r="176" spans="1:10" x14ac:dyDescent="0.2">
      <c r="A176" s="8"/>
      <c r="B176" s="9" t="s">
        <v>11</v>
      </c>
      <c r="C176" s="9">
        <f>SUM(C174:C175)</f>
        <v>13</v>
      </c>
      <c r="D176" s="9">
        <f>SUM(D174:D175)</f>
        <v>40</v>
      </c>
      <c r="E176" s="9">
        <f>COUNT(C174:C175)</f>
        <v>1</v>
      </c>
      <c r="F176" s="9"/>
      <c r="G176" s="9"/>
      <c r="H176" s="9"/>
      <c r="I176" s="9"/>
      <c r="J176" s="9"/>
    </row>
    <row r="179" spans="1:10" x14ac:dyDescent="0.2">
      <c r="A179" t="s">
        <v>84</v>
      </c>
      <c r="B179" s="14">
        <v>2024</v>
      </c>
      <c r="C179" s="14">
        <v>21</v>
      </c>
      <c r="D179" s="14">
        <v>8</v>
      </c>
      <c r="E179" s="1">
        <f>E181</f>
        <v>1</v>
      </c>
      <c r="F179" s="1">
        <v>1</v>
      </c>
      <c r="G179" s="1">
        <v>0</v>
      </c>
      <c r="H179" s="2">
        <f>F179/E179</f>
        <v>1</v>
      </c>
      <c r="I179" s="1">
        <f>C181</f>
        <v>21</v>
      </c>
      <c r="J179" s="1">
        <f>D181</f>
        <v>8</v>
      </c>
    </row>
    <row r="181" spans="1:10" x14ac:dyDescent="0.2">
      <c r="A181" s="8"/>
      <c r="B181" s="9" t="s">
        <v>11</v>
      </c>
      <c r="C181" s="9">
        <f>SUM(C179:C180)</f>
        <v>21</v>
      </c>
      <c r="D181" s="9">
        <f>SUM(D179:D180)</f>
        <v>8</v>
      </c>
      <c r="E181" s="9">
        <f>COUNT(C179:C180)</f>
        <v>1</v>
      </c>
      <c r="F181" s="9"/>
      <c r="G181" s="9"/>
      <c r="H181" s="9"/>
      <c r="I181" s="9"/>
      <c r="J181" s="9"/>
    </row>
    <row r="183" spans="1:10" x14ac:dyDescent="0.2">
      <c r="A183" t="s">
        <v>88</v>
      </c>
      <c r="B183" s="14">
        <v>2025</v>
      </c>
      <c r="C183" s="14">
        <v>27</v>
      </c>
      <c r="D183" s="14">
        <v>10</v>
      </c>
      <c r="E183" s="1">
        <f>E185</f>
        <v>1</v>
      </c>
      <c r="F183" s="1">
        <v>1</v>
      </c>
      <c r="G183" s="1">
        <v>0</v>
      </c>
      <c r="H183" s="2">
        <f>F183/E183</f>
        <v>1</v>
      </c>
      <c r="I183" s="1">
        <f>C185</f>
        <v>27</v>
      </c>
      <c r="J183" s="1">
        <f>D185</f>
        <v>10</v>
      </c>
    </row>
    <row r="185" spans="1:10" x14ac:dyDescent="0.2">
      <c r="A185" s="8"/>
      <c r="B185" s="9" t="s">
        <v>11</v>
      </c>
      <c r="C185" s="9">
        <f>SUM(C183:C184)</f>
        <v>27</v>
      </c>
      <c r="D185" s="9">
        <f>SUM(D183:D184)</f>
        <v>10</v>
      </c>
      <c r="E185" s="9">
        <f>COUNT(C183:C184)</f>
        <v>1</v>
      </c>
      <c r="F185" s="9"/>
      <c r="G185" s="9"/>
      <c r="H185" s="9"/>
      <c r="I185" s="9"/>
      <c r="J185" s="9"/>
    </row>
    <row r="190" spans="1:10" x14ac:dyDescent="0.2">
      <c r="A190" t="s">
        <v>20</v>
      </c>
      <c r="B190" s="1">
        <v>2008</v>
      </c>
      <c r="C190" s="1">
        <v>6</v>
      </c>
      <c r="D190" s="1">
        <v>26</v>
      </c>
      <c r="E190" s="1">
        <f>E196</f>
        <v>5</v>
      </c>
      <c r="F190" s="1">
        <v>4</v>
      </c>
      <c r="G190" s="1">
        <v>1</v>
      </c>
      <c r="H190" s="2">
        <f>F190/E190</f>
        <v>0.8</v>
      </c>
      <c r="I190" s="1">
        <f>C196</f>
        <v>148</v>
      </c>
      <c r="J190" s="1">
        <f>D196</f>
        <v>45</v>
      </c>
    </row>
    <row r="191" spans="1:10" x14ac:dyDescent="0.2">
      <c r="B191" s="14">
        <v>2011</v>
      </c>
      <c r="C191" s="14">
        <v>35</v>
      </c>
      <c r="D191" s="14">
        <v>6</v>
      </c>
    </row>
    <row r="192" spans="1:10" x14ac:dyDescent="0.2">
      <c r="B192" s="14">
        <v>2012</v>
      </c>
      <c r="C192" s="14">
        <v>34</v>
      </c>
      <c r="D192" s="14">
        <v>3</v>
      </c>
    </row>
    <row r="193" spans="1:10" x14ac:dyDescent="0.2">
      <c r="B193" s="14">
        <v>2019</v>
      </c>
      <c r="C193" s="14">
        <v>35</v>
      </c>
      <c r="D193" s="14">
        <v>0</v>
      </c>
    </row>
    <row r="194" spans="1:10" x14ac:dyDescent="0.2">
      <c r="B194" s="14">
        <v>2020</v>
      </c>
      <c r="C194" s="14">
        <v>38</v>
      </c>
      <c r="D194" s="14">
        <v>10</v>
      </c>
    </row>
    <row r="196" spans="1:10" x14ac:dyDescent="0.2">
      <c r="A196" s="8"/>
      <c r="B196" s="9" t="s">
        <v>11</v>
      </c>
      <c r="C196" s="9">
        <f>SUM(C190:C195)</f>
        <v>148</v>
      </c>
      <c r="D196" s="9">
        <f>SUM(D190:D195)</f>
        <v>45</v>
      </c>
      <c r="E196" s="9">
        <f>COUNT(C190:C195)</f>
        <v>5</v>
      </c>
      <c r="F196" s="9"/>
      <c r="G196" s="9"/>
      <c r="H196" s="9"/>
      <c r="I196" s="9"/>
      <c r="J196" s="9"/>
    </row>
    <row r="198" spans="1:10" x14ac:dyDescent="0.2">
      <c r="A198" t="s">
        <v>30</v>
      </c>
      <c r="B198" s="1">
        <v>2009</v>
      </c>
      <c r="C198" s="1">
        <v>19</v>
      </c>
      <c r="D198" s="1">
        <v>22</v>
      </c>
      <c r="E198" s="1">
        <f>E216</f>
        <v>17</v>
      </c>
      <c r="F198" s="1">
        <v>11</v>
      </c>
      <c r="G198" s="1">
        <v>6</v>
      </c>
      <c r="H198" s="2">
        <f>F198/E198</f>
        <v>0.6470588235294118</v>
      </c>
      <c r="I198" s="1">
        <f>C216</f>
        <v>487</v>
      </c>
      <c r="J198" s="1">
        <f>D216</f>
        <v>267</v>
      </c>
    </row>
    <row r="199" spans="1:10" x14ac:dyDescent="0.2">
      <c r="B199" s="14">
        <v>2010</v>
      </c>
      <c r="C199" s="14">
        <v>36</v>
      </c>
      <c r="D199" s="14">
        <v>21</v>
      </c>
    </row>
    <row r="200" spans="1:10" x14ac:dyDescent="0.2">
      <c r="B200" s="14">
        <v>2011</v>
      </c>
      <c r="C200" s="14">
        <v>45</v>
      </c>
      <c r="D200" s="14">
        <v>15</v>
      </c>
    </row>
    <row r="201" spans="1:10" x14ac:dyDescent="0.2">
      <c r="B201" s="14">
        <v>2012</v>
      </c>
      <c r="C201" s="14">
        <v>38</v>
      </c>
      <c r="D201" s="14">
        <v>0</v>
      </c>
    </row>
    <row r="202" spans="1:10" x14ac:dyDescent="0.2">
      <c r="B202" s="1">
        <v>2013</v>
      </c>
      <c r="C202" s="1">
        <v>14</v>
      </c>
      <c r="D202" s="1">
        <v>35</v>
      </c>
    </row>
    <row r="203" spans="1:10" x14ac:dyDescent="0.2">
      <c r="B203" s="1">
        <v>2014</v>
      </c>
      <c r="C203" s="1">
        <v>21</v>
      </c>
      <c r="D203" s="1">
        <v>35</v>
      </c>
    </row>
    <row r="204" spans="1:10" x14ac:dyDescent="0.2">
      <c r="B204" s="1">
        <v>2015</v>
      </c>
      <c r="C204" s="1">
        <v>20</v>
      </c>
      <c r="D204" s="1">
        <v>25</v>
      </c>
    </row>
    <row r="205" spans="1:10" x14ac:dyDescent="0.2">
      <c r="B205" s="14">
        <v>2016</v>
      </c>
      <c r="C205" s="14">
        <v>49</v>
      </c>
      <c r="D205" s="14">
        <v>22</v>
      </c>
    </row>
    <row r="206" spans="1:10" x14ac:dyDescent="0.2">
      <c r="B206" s="1">
        <v>2017</v>
      </c>
      <c r="C206" s="1">
        <v>14</v>
      </c>
      <c r="D206" s="1">
        <v>15</v>
      </c>
    </row>
    <row r="207" spans="1:10" x14ac:dyDescent="0.2">
      <c r="B207" s="1">
        <v>2018</v>
      </c>
      <c r="C207" s="1">
        <v>10</v>
      </c>
      <c r="D207" s="1">
        <v>27</v>
      </c>
    </row>
    <row r="208" spans="1:10" x14ac:dyDescent="0.2">
      <c r="B208" s="14">
        <v>2019</v>
      </c>
      <c r="C208" s="14">
        <v>13</v>
      </c>
      <c r="D208" s="14">
        <v>10</v>
      </c>
    </row>
    <row r="209" spans="1:10" x14ac:dyDescent="0.2">
      <c r="B209" s="14">
        <v>2020</v>
      </c>
      <c r="C209" s="14">
        <v>37</v>
      </c>
      <c r="D209" s="14">
        <v>10</v>
      </c>
    </row>
    <row r="210" spans="1:10" x14ac:dyDescent="0.2">
      <c r="B210" s="14">
        <v>2021</v>
      </c>
      <c r="C210" s="14">
        <v>17</v>
      </c>
      <c r="D210" s="14">
        <v>0</v>
      </c>
    </row>
    <row r="211" spans="1:10" x14ac:dyDescent="0.2">
      <c r="B211" s="14">
        <v>2022</v>
      </c>
      <c r="C211" s="14">
        <v>34</v>
      </c>
      <c r="D211" s="14">
        <v>12</v>
      </c>
    </row>
    <row r="212" spans="1:10" x14ac:dyDescent="0.2">
      <c r="B212" s="14">
        <v>2023</v>
      </c>
      <c r="C212" s="14">
        <v>32</v>
      </c>
      <c r="D212" s="14">
        <v>12</v>
      </c>
    </row>
    <row r="213" spans="1:10" x14ac:dyDescent="0.2">
      <c r="B213" s="14">
        <v>2024</v>
      </c>
      <c r="C213" s="14">
        <v>40</v>
      </c>
      <c r="D213" s="14">
        <v>0</v>
      </c>
    </row>
    <row r="214" spans="1:10" x14ac:dyDescent="0.2">
      <c r="B214" s="14">
        <v>2025</v>
      </c>
      <c r="C214" s="14">
        <v>48</v>
      </c>
      <c r="D214" s="14">
        <v>6</v>
      </c>
    </row>
    <row r="216" spans="1:10" x14ac:dyDescent="0.2">
      <c r="A216" s="8"/>
      <c r="B216" s="9" t="s">
        <v>11</v>
      </c>
      <c r="C216" s="9">
        <f>SUM(C198:C215)</f>
        <v>487</v>
      </c>
      <c r="D216" s="9">
        <f>SUM(D198:D215)</f>
        <v>267</v>
      </c>
      <c r="E216" s="9">
        <f>COUNT(C198:C215)</f>
        <v>17</v>
      </c>
      <c r="F216" s="9"/>
      <c r="G216" s="9"/>
      <c r="H216" s="9"/>
      <c r="I216" s="9"/>
      <c r="J216" s="9"/>
    </row>
    <row r="218" spans="1:10" x14ac:dyDescent="0.2">
      <c r="A218" t="s">
        <v>41</v>
      </c>
      <c r="B218" s="1">
        <v>2013</v>
      </c>
      <c r="C218" s="1">
        <v>0</v>
      </c>
      <c r="D218" s="1">
        <v>42</v>
      </c>
      <c r="E218" s="1">
        <f>E221</f>
        <v>2</v>
      </c>
      <c r="F218" s="1">
        <v>0</v>
      </c>
      <c r="G218" s="1">
        <v>2</v>
      </c>
      <c r="H218" s="2">
        <f>F218/E218</f>
        <v>0</v>
      </c>
      <c r="I218" s="1">
        <f>C221</f>
        <v>10</v>
      </c>
      <c r="J218" s="1">
        <f>D221</f>
        <v>63</v>
      </c>
    </row>
    <row r="219" spans="1:10" x14ac:dyDescent="0.2">
      <c r="B219" s="1">
        <v>2014</v>
      </c>
      <c r="C219" s="1">
        <v>10</v>
      </c>
      <c r="D219" s="1">
        <v>21</v>
      </c>
    </row>
    <row r="221" spans="1:10" x14ac:dyDescent="0.2">
      <c r="A221" s="8"/>
      <c r="B221" s="9" t="s">
        <v>11</v>
      </c>
      <c r="C221" s="9">
        <f>SUM(C218:C219)</f>
        <v>10</v>
      </c>
      <c r="D221" s="9">
        <f>SUM(D218:D219)</f>
        <v>63</v>
      </c>
      <c r="E221" s="9">
        <f>COUNT(C218:C219)</f>
        <v>2</v>
      </c>
      <c r="F221" s="9"/>
      <c r="G221" s="9"/>
      <c r="H221" s="9"/>
      <c r="I221" s="9"/>
      <c r="J221" s="9"/>
    </row>
    <row r="223" spans="1:10" x14ac:dyDescent="0.2">
      <c r="A223" t="s">
        <v>81</v>
      </c>
      <c r="B223" s="14">
        <v>2022</v>
      </c>
      <c r="C223" s="14">
        <v>35</v>
      </c>
      <c r="D223" s="14">
        <v>20</v>
      </c>
      <c r="E223" s="1">
        <f>E228</f>
        <v>4</v>
      </c>
      <c r="F223" s="1">
        <v>4</v>
      </c>
      <c r="G223" s="1">
        <v>0</v>
      </c>
      <c r="H223" s="2">
        <f>F223/E223</f>
        <v>1</v>
      </c>
    </row>
    <row r="224" spans="1:10" x14ac:dyDescent="0.2">
      <c r="B224" s="14">
        <v>2023</v>
      </c>
      <c r="C224" s="14">
        <v>35</v>
      </c>
      <c r="D224" s="14">
        <v>0</v>
      </c>
      <c r="H224" s="2"/>
      <c r="I224" s="1">
        <f>C228</f>
        <v>163</v>
      </c>
      <c r="J224" s="1">
        <f>D228</f>
        <v>55</v>
      </c>
    </row>
    <row r="225" spans="1:10" x14ac:dyDescent="0.2">
      <c r="B225" s="14">
        <v>2024</v>
      </c>
      <c r="C225" s="14">
        <v>52</v>
      </c>
      <c r="D225" s="14">
        <v>21</v>
      </c>
      <c r="H225" s="2"/>
    </row>
    <row r="226" spans="1:10" x14ac:dyDescent="0.2">
      <c r="B226" s="14">
        <v>2025</v>
      </c>
      <c r="C226" s="14">
        <v>41</v>
      </c>
      <c r="D226" s="14">
        <v>14</v>
      </c>
      <c r="H226" s="2"/>
    </row>
    <row r="228" spans="1:10" x14ac:dyDescent="0.2">
      <c r="A228" s="8"/>
      <c r="B228" s="9" t="s">
        <v>11</v>
      </c>
      <c r="C228" s="9">
        <f>SUM(C223:C227)</f>
        <v>163</v>
      </c>
      <c r="D228" s="9">
        <f>SUM(D223:D227)</f>
        <v>55</v>
      </c>
      <c r="E228" s="9">
        <f>COUNT(C223:C227)</f>
        <v>4</v>
      </c>
      <c r="F228" s="9"/>
      <c r="G228" s="9"/>
      <c r="H228" s="9"/>
      <c r="I228" s="9"/>
      <c r="J228" s="9"/>
    </row>
    <row r="230" spans="1:10" x14ac:dyDescent="0.2">
      <c r="A230" t="s">
        <v>31</v>
      </c>
      <c r="B230" s="1">
        <v>2009</v>
      </c>
      <c r="C230" s="1">
        <v>20</v>
      </c>
      <c r="D230" s="1">
        <v>38</v>
      </c>
      <c r="E230" s="1">
        <f>E248</f>
        <v>17</v>
      </c>
      <c r="F230" s="1">
        <v>12</v>
      </c>
      <c r="G230" s="1">
        <v>5</v>
      </c>
      <c r="H230" s="2">
        <f>F230/E230</f>
        <v>0.70588235294117652</v>
      </c>
      <c r="I230" s="1">
        <f>C248</f>
        <v>454</v>
      </c>
      <c r="J230" s="1">
        <f>D248</f>
        <v>289</v>
      </c>
    </row>
    <row r="231" spans="1:10" x14ac:dyDescent="0.2">
      <c r="B231" s="14">
        <v>2010</v>
      </c>
      <c r="C231" s="14">
        <v>34</v>
      </c>
      <c r="D231" s="14">
        <v>7</v>
      </c>
    </row>
    <row r="232" spans="1:10" x14ac:dyDescent="0.2">
      <c r="B232" s="14">
        <v>2011</v>
      </c>
      <c r="C232" s="14">
        <v>41</v>
      </c>
      <c r="D232" s="14">
        <v>0</v>
      </c>
    </row>
    <row r="233" spans="1:10" x14ac:dyDescent="0.2">
      <c r="B233" s="14">
        <v>2012</v>
      </c>
      <c r="C233" s="14">
        <v>35</v>
      </c>
      <c r="D233" s="14">
        <v>7</v>
      </c>
    </row>
    <row r="234" spans="1:10" x14ac:dyDescent="0.2">
      <c r="B234" s="14">
        <v>2013</v>
      </c>
      <c r="C234" s="14">
        <v>52</v>
      </c>
      <c r="D234" s="14">
        <v>17</v>
      </c>
    </row>
    <row r="235" spans="1:10" x14ac:dyDescent="0.2">
      <c r="B235" s="14">
        <v>2014</v>
      </c>
      <c r="C235" s="14">
        <v>21</v>
      </c>
      <c r="D235" s="14">
        <v>20</v>
      </c>
    </row>
    <row r="236" spans="1:10" x14ac:dyDescent="0.2">
      <c r="B236" s="14">
        <v>2015</v>
      </c>
      <c r="C236" s="14">
        <v>17</v>
      </c>
      <c r="D236" s="14">
        <v>4</v>
      </c>
    </row>
    <row r="237" spans="1:10" x14ac:dyDescent="0.2">
      <c r="B237" s="14">
        <v>2016</v>
      </c>
      <c r="C237" s="14">
        <v>27</v>
      </c>
      <c r="D237" s="14">
        <v>14</v>
      </c>
    </row>
    <row r="238" spans="1:10" x14ac:dyDescent="0.2">
      <c r="B238" s="14">
        <v>2017</v>
      </c>
      <c r="C238" s="14">
        <v>24</v>
      </c>
      <c r="D238" s="14">
        <v>13</v>
      </c>
    </row>
    <row r="239" spans="1:10" x14ac:dyDescent="0.2">
      <c r="B239" s="14">
        <v>2018</v>
      </c>
      <c r="C239" s="14">
        <v>35</v>
      </c>
      <c r="D239" s="14">
        <v>14</v>
      </c>
    </row>
    <row r="240" spans="1:10" x14ac:dyDescent="0.2">
      <c r="B240" s="14">
        <v>2019</v>
      </c>
      <c r="C240" s="14">
        <v>21</v>
      </c>
      <c r="D240" s="14">
        <v>14</v>
      </c>
    </row>
    <row r="241" spans="1:10" x14ac:dyDescent="0.2">
      <c r="B241" s="14">
        <v>2020</v>
      </c>
      <c r="C241" s="14">
        <v>24</v>
      </c>
      <c r="D241" s="14">
        <v>7</v>
      </c>
    </row>
    <row r="242" spans="1:10" x14ac:dyDescent="0.2">
      <c r="B242" s="1">
        <v>2021</v>
      </c>
      <c r="C242" s="1">
        <v>7</v>
      </c>
      <c r="D242" s="1">
        <v>14</v>
      </c>
    </row>
    <row r="243" spans="1:10" x14ac:dyDescent="0.2">
      <c r="B243" s="14">
        <v>2022</v>
      </c>
      <c r="C243" s="14">
        <v>35</v>
      </c>
      <c r="D243" s="14">
        <v>34</v>
      </c>
    </row>
    <row r="244" spans="1:10" x14ac:dyDescent="0.2">
      <c r="B244" s="1">
        <v>2023</v>
      </c>
      <c r="C244" s="1">
        <v>23</v>
      </c>
      <c r="D244" s="1">
        <v>24</v>
      </c>
    </row>
    <row r="245" spans="1:10" x14ac:dyDescent="0.2">
      <c r="B245" s="1">
        <v>2024</v>
      </c>
      <c r="C245" s="1">
        <v>7</v>
      </c>
      <c r="D245" s="1">
        <v>24</v>
      </c>
    </row>
    <row r="246" spans="1:10" x14ac:dyDescent="0.2">
      <c r="B246" s="1">
        <v>2025</v>
      </c>
      <c r="C246" s="1">
        <v>31</v>
      </c>
      <c r="D246" s="1">
        <v>38</v>
      </c>
    </row>
    <row r="248" spans="1:10" x14ac:dyDescent="0.2">
      <c r="A248" s="8"/>
      <c r="B248" s="9" t="s">
        <v>11</v>
      </c>
      <c r="C248" s="9">
        <f>SUM(C230:C247)</f>
        <v>454</v>
      </c>
      <c r="D248" s="9">
        <f>SUM(D230:D247)</f>
        <v>289</v>
      </c>
      <c r="E248" s="9">
        <f>COUNT(C230:C247)</f>
        <v>17</v>
      </c>
      <c r="F248" s="9"/>
      <c r="G248" s="9"/>
      <c r="H248" s="9"/>
      <c r="I248" s="9"/>
      <c r="J248" s="9"/>
    </row>
    <row r="250" spans="1:10" x14ac:dyDescent="0.2">
      <c r="A250" t="s">
        <v>86</v>
      </c>
      <c r="B250" s="1">
        <v>2024</v>
      </c>
      <c r="C250" s="14">
        <v>20</v>
      </c>
      <c r="D250" s="14">
        <v>21</v>
      </c>
      <c r="E250" s="1">
        <f>E253</f>
        <v>2</v>
      </c>
      <c r="F250" s="1">
        <v>1</v>
      </c>
      <c r="G250" s="1">
        <v>1</v>
      </c>
      <c r="H250" s="2">
        <f>F250/E250</f>
        <v>0.5</v>
      </c>
      <c r="I250" s="1">
        <f>C253</f>
        <v>51</v>
      </c>
      <c r="J250" s="1">
        <f>D253</f>
        <v>51</v>
      </c>
    </row>
    <row r="251" spans="1:10" x14ac:dyDescent="0.2">
      <c r="B251" s="14">
        <v>2025</v>
      </c>
      <c r="C251" s="14">
        <v>31</v>
      </c>
      <c r="D251" s="14">
        <v>30</v>
      </c>
      <c r="H251" s="2"/>
    </row>
    <row r="253" spans="1:10" x14ac:dyDescent="0.2">
      <c r="A253" s="8"/>
      <c r="B253" s="9" t="s">
        <v>11</v>
      </c>
      <c r="C253" s="9">
        <f>SUM(C250:C252)</f>
        <v>51</v>
      </c>
      <c r="D253" s="9">
        <f>SUM(D250:D252)</f>
        <v>51</v>
      </c>
      <c r="E253" s="9">
        <f>COUNT(C250:C252)</f>
        <v>2</v>
      </c>
      <c r="F253" s="9"/>
      <c r="G253" s="9"/>
      <c r="H253" s="9"/>
      <c r="I253" s="9"/>
      <c r="J253" s="9"/>
    </row>
    <row r="257" spans="1:10" x14ac:dyDescent="0.2">
      <c r="A257" t="s">
        <v>47</v>
      </c>
      <c r="B257" s="14">
        <v>2016</v>
      </c>
      <c r="C257" s="14">
        <v>41</v>
      </c>
      <c r="D257" s="14">
        <v>24</v>
      </c>
      <c r="E257" s="1">
        <f>E259</f>
        <v>1</v>
      </c>
      <c r="F257" s="1">
        <v>1</v>
      </c>
      <c r="G257" s="1">
        <v>0</v>
      </c>
      <c r="H257" s="2">
        <f>F257/E257</f>
        <v>1</v>
      </c>
      <c r="I257" s="1">
        <f>C259</f>
        <v>41</v>
      </c>
      <c r="J257" s="1">
        <f>D259</f>
        <v>24</v>
      </c>
    </row>
    <row r="259" spans="1:10" x14ac:dyDescent="0.2">
      <c r="A259" s="8"/>
      <c r="B259" s="9" t="s">
        <v>11</v>
      </c>
      <c r="C259" s="9">
        <f>SUM(C257:C258)</f>
        <v>41</v>
      </c>
      <c r="D259" s="9">
        <f>SUM(D257:D258)</f>
        <v>24</v>
      </c>
      <c r="E259" s="9">
        <f>COUNT(C257:C258)</f>
        <v>1</v>
      </c>
      <c r="F259" s="9"/>
      <c r="G259" s="9"/>
      <c r="H259" s="9"/>
      <c r="I259" s="9"/>
      <c r="J259" s="9"/>
    </row>
    <row r="261" spans="1:10" x14ac:dyDescent="0.2">
      <c r="A261" t="s">
        <v>80</v>
      </c>
      <c r="B261" s="1">
        <v>2022</v>
      </c>
      <c r="C261" s="1">
        <v>21</v>
      </c>
      <c r="D261" s="1">
        <v>26</v>
      </c>
      <c r="F261" s="1">
        <v>0</v>
      </c>
      <c r="G261" s="1">
        <v>1</v>
      </c>
      <c r="H261" s="2">
        <v>0</v>
      </c>
      <c r="I261" s="1">
        <f>C263</f>
        <v>21</v>
      </c>
      <c r="J261" s="1">
        <f>D263</f>
        <v>26</v>
      </c>
    </row>
    <row r="263" spans="1:10" x14ac:dyDescent="0.2">
      <c r="A263" s="8"/>
      <c r="B263" s="9" t="s">
        <v>11</v>
      </c>
      <c r="C263" s="9">
        <f>SUM(C261:C262)</f>
        <v>21</v>
      </c>
      <c r="D263" s="9">
        <f>SUM(D261:D262)</f>
        <v>26</v>
      </c>
      <c r="E263" s="9">
        <f>COUNT(C261:C262)</f>
        <v>1</v>
      </c>
      <c r="F263" s="9"/>
      <c r="G263" s="9"/>
      <c r="H263" s="9"/>
      <c r="I263" s="9"/>
      <c r="J263" s="9"/>
    </row>
    <row r="266" spans="1:10" x14ac:dyDescent="0.2">
      <c r="A266" t="s">
        <v>24</v>
      </c>
      <c r="B266" s="1">
        <v>2008</v>
      </c>
      <c r="C266" s="1">
        <v>0</v>
      </c>
      <c r="D266" s="1">
        <v>49</v>
      </c>
      <c r="E266" s="1">
        <f>E274</f>
        <v>7</v>
      </c>
      <c r="F266" s="1">
        <v>5</v>
      </c>
      <c r="G266" s="1">
        <v>2</v>
      </c>
      <c r="H266" s="2">
        <f>F266/E266</f>
        <v>0.7142857142857143</v>
      </c>
      <c r="I266" s="1">
        <f>C274</f>
        <v>170</v>
      </c>
      <c r="J266" s="1">
        <f>D274</f>
        <v>85</v>
      </c>
    </row>
    <row r="267" spans="1:10" x14ac:dyDescent="0.2">
      <c r="B267" s="14">
        <v>2011</v>
      </c>
      <c r="C267" s="14">
        <v>14</v>
      </c>
      <c r="D267" s="14">
        <v>3</v>
      </c>
    </row>
    <row r="268" spans="1:10" x14ac:dyDescent="0.2">
      <c r="B268" s="1">
        <v>2012</v>
      </c>
      <c r="C268" s="1">
        <v>3</v>
      </c>
      <c r="D268" s="1">
        <v>21</v>
      </c>
    </row>
    <row r="269" spans="1:10" x14ac:dyDescent="0.2">
      <c r="B269" s="14">
        <v>2022</v>
      </c>
      <c r="C269" s="14">
        <v>30</v>
      </c>
      <c r="D269" s="14">
        <v>6</v>
      </c>
    </row>
    <row r="270" spans="1:10" x14ac:dyDescent="0.2">
      <c r="B270" s="14">
        <v>2023</v>
      </c>
      <c r="C270" s="14">
        <v>35</v>
      </c>
      <c r="D270" s="14">
        <v>0</v>
      </c>
    </row>
    <row r="271" spans="1:10" x14ac:dyDescent="0.2">
      <c r="B271" s="14">
        <v>2024</v>
      </c>
      <c r="C271" s="14">
        <v>35</v>
      </c>
      <c r="D271" s="14">
        <v>6</v>
      </c>
    </row>
    <row r="272" spans="1:10" x14ac:dyDescent="0.2">
      <c r="B272" s="14">
        <v>2025</v>
      </c>
      <c r="C272" s="14">
        <v>53</v>
      </c>
      <c r="D272" s="14">
        <v>0</v>
      </c>
    </row>
    <row r="274" spans="1:10" x14ac:dyDescent="0.2">
      <c r="A274" s="8"/>
      <c r="B274" s="9" t="s">
        <v>11</v>
      </c>
      <c r="C274" s="9">
        <f>SUM(C266:C273)</f>
        <v>170</v>
      </c>
      <c r="D274" s="9">
        <f>SUM(D266:D273)</f>
        <v>85</v>
      </c>
      <c r="E274" s="9">
        <f>COUNT(C266:C273)</f>
        <v>7</v>
      </c>
      <c r="F274" s="9"/>
      <c r="G274" s="9"/>
      <c r="H274" s="9"/>
      <c r="I274" s="9"/>
      <c r="J274" s="9"/>
    </row>
    <row r="276" spans="1:10" x14ac:dyDescent="0.2">
      <c r="A276" t="s">
        <v>34</v>
      </c>
      <c r="B276" s="14">
        <v>2011</v>
      </c>
      <c r="C276" s="14">
        <v>20</v>
      </c>
      <c r="D276" s="14">
        <v>13</v>
      </c>
      <c r="E276" s="1">
        <f>E286</f>
        <v>9</v>
      </c>
      <c r="F276" s="1">
        <v>7</v>
      </c>
      <c r="G276" s="1">
        <v>2</v>
      </c>
      <c r="H276" s="2">
        <f>F276/E276</f>
        <v>0.77777777777777779</v>
      </c>
      <c r="I276" s="1">
        <f>C286</f>
        <v>258</v>
      </c>
      <c r="J276" s="1">
        <f>D286</f>
        <v>190</v>
      </c>
    </row>
    <row r="277" spans="1:10" x14ac:dyDescent="0.2">
      <c r="B277" s="14">
        <v>2012</v>
      </c>
      <c r="C277" s="14">
        <v>31</v>
      </c>
      <c r="D277" s="14">
        <v>14</v>
      </c>
    </row>
    <row r="278" spans="1:10" x14ac:dyDescent="0.2">
      <c r="B278" s="1">
        <v>2013</v>
      </c>
      <c r="C278" s="1">
        <v>20</v>
      </c>
      <c r="D278" s="1">
        <v>35</v>
      </c>
    </row>
    <row r="279" spans="1:10" x14ac:dyDescent="0.2">
      <c r="B279" s="1">
        <v>2014</v>
      </c>
      <c r="C279" s="1">
        <v>35</v>
      </c>
      <c r="D279" s="1">
        <v>56</v>
      </c>
    </row>
    <row r="280" spans="1:10" x14ac:dyDescent="0.2">
      <c r="B280" s="14">
        <v>2015</v>
      </c>
      <c r="C280" s="14">
        <v>28</v>
      </c>
      <c r="D280" s="14">
        <v>10</v>
      </c>
    </row>
    <row r="281" spans="1:10" x14ac:dyDescent="0.2">
      <c r="B281" s="14">
        <v>2017</v>
      </c>
      <c r="C281" s="14">
        <v>10</v>
      </c>
      <c r="D281" s="14">
        <v>7</v>
      </c>
    </row>
    <row r="282" spans="1:10" x14ac:dyDescent="0.2">
      <c r="B282" s="14">
        <v>2018</v>
      </c>
      <c r="C282" s="14">
        <v>39</v>
      </c>
      <c r="D282" s="14">
        <v>26</v>
      </c>
    </row>
    <row r="283" spans="1:10" x14ac:dyDescent="0.2">
      <c r="B283" s="14">
        <v>2019</v>
      </c>
      <c r="C283" s="14">
        <v>33</v>
      </c>
      <c r="D283" s="14">
        <v>29</v>
      </c>
    </row>
    <row r="284" spans="1:10" x14ac:dyDescent="0.2">
      <c r="B284" s="14">
        <v>2020</v>
      </c>
      <c r="C284" s="14">
        <v>42</v>
      </c>
      <c r="D284" s="14">
        <v>0</v>
      </c>
    </row>
    <row r="286" spans="1:10" x14ac:dyDescent="0.2">
      <c r="A286" s="8"/>
      <c r="B286" s="9" t="s">
        <v>11</v>
      </c>
      <c r="C286" s="9">
        <f>SUM(C276:C285)</f>
        <v>258</v>
      </c>
      <c r="D286" s="9">
        <f>SUM(D276:D285)</f>
        <v>190</v>
      </c>
      <c r="E286" s="9">
        <f>COUNT(C276:C285)</f>
        <v>9</v>
      </c>
      <c r="F286" s="9"/>
      <c r="G286" s="9"/>
      <c r="H286" s="9"/>
      <c r="I286" s="9"/>
      <c r="J286" s="9"/>
    </row>
    <row r="288" spans="1:10" x14ac:dyDescent="0.2">
      <c r="A288" t="s">
        <v>32</v>
      </c>
      <c r="B288" s="14">
        <v>2010</v>
      </c>
      <c r="C288" s="14">
        <v>31</v>
      </c>
      <c r="D288" s="14">
        <v>0</v>
      </c>
      <c r="E288" s="1">
        <f>E294</f>
        <v>5</v>
      </c>
      <c r="F288" s="1">
        <v>5</v>
      </c>
      <c r="G288" s="1">
        <v>0</v>
      </c>
      <c r="H288" s="2">
        <f>F288/E288</f>
        <v>1</v>
      </c>
      <c r="I288" s="1">
        <f>C294</f>
        <v>193</v>
      </c>
      <c r="J288" s="1">
        <f>D294</f>
        <v>48</v>
      </c>
    </row>
    <row r="289" spans="1:10" x14ac:dyDescent="0.2">
      <c r="B289" s="14">
        <v>2015</v>
      </c>
      <c r="C289" s="14">
        <v>45</v>
      </c>
      <c r="D289" s="14">
        <v>7</v>
      </c>
    </row>
    <row r="290" spans="1:10" x14ac:dyDescent="0.2">
      <c r="B290" s="14">
        <v>2016</v>
      </c>
      <c r="C290" s="14">
        <v>33</v>
      </c>
      <c r="D290" s="14">
        <v>14</v>
      </c>
    </row>
    <row r="291" spans="1:10" x14ac:dyDescent="0.2">
      <c r="B291" s="14">
        <v>2017</v>
      </c>
      <c r="C291" s="14">
        <v>49</v>
      </c>
      <c r="D291" s="14">
        <v>13</v>
      </c>
    </row>
    <row r="292" spans="1:10" x14ac:dyDescent="0.2">
      <c r="B292" s="14">
        <v>2018</v>
      </c>
      <c r="C292" s="14">
        <v>35</v>
      </c>
      <c r="D292" s="14">
        <v>14</v>
      </c>
    </row>
    <row r="294" spans="1:10" x14ac:dyDescent="0.2">
      <c r="A294" s="8"/>
      <c r="B294" s="9" t="s">
        <v>11</v>
      </c>
      <c r="C294" s="9">
        <f>SUM(C288:C293)</f>
        <v>193</v>
      </c>
      <c r="D294" s="9">
        <f>SUM(D288:D293)</f>
        <v>48</v>
      </c>
      <c r="E294" s="9">
        <f>COUNT(C288:C293)</f>
        <v>5</v>
      </c>
      <c r="F294" s="9"/>
      <c r="G294" s="9"/>
      <c r="H294" s="9"/>
      <c r="I294" s="9"/>
      <c r="J294" s="9"/>
    </row>
    <row r="296" spans="1:10" x14ac:dyDescent="0.2">
      <c r="A296" t="s">
        <v>25</v>
      </c>
      <c r="B296" s="14">
        <v>2009</v>
      </c>
      <c r="C296" s="14">
        <v>35</v>
      </c>
      <c r="D296" s="14">
        <v>32</v>
      </c>
      <c r="E296" s="1">
        <f>E299</f>
        <v>2</v>
      </c>
      <c r="F296" s="1">
        <v>2</v>
      </c>
      <c r="G296" s="1">
        <v>0</v>
      </c>
      <c r="H296" s="2">
        <f>F296/E296</f>
        <v>1</v>
      </c>
      <c r="I296" s="1">
        <f>C299</f>
        <v>97</v>
      </c>
      <c r="J296" s="1">
        <f>D299</f>
        <v>46</v>
      </c>
    </row>
    <row r="297" spans="1:10" x14ac:dyDescent="0.2">
      <c r="B297" s="14">
        <v>2010</v>
      </c>
      <c r="C297" s="14">
        <v>62</v>
      </c>
      <c r="D297" s="14">
        <v>14</v>
      </c>
    </row>
    <row r="299" spans="1:10" x14ac:dyDescent="0.2">
      <c r="A299" s="8"/>
      <c r="B299" s="9" t="s">
        <v>11</v>
      </c>
      <c r="C299" s="9">
        <f>SUM(C296:C298)</f>
        <v>97</v>
      </c>
      <c r="D299" s="9">
        <f>SUM(D296:D298)</f>
        <v>46</v>
      </c>
      <c r="E299" s="9">
        <f>COUNT(C296:C298)</f>
        <v>2</v>
      </c>
      <c r="F299" s="9"/>
      <c r="G299" s="9"/>
      <c r="H299" s="9"/>
      <c r="I299" s="9"/>
      <c r="J299" s="9"/>
    </row>
    <row r="301" spans="1:10" x14ac:dyDescent="0.2">
      <c r="A301" t="s">
        <v>17</v>
      </c>
      <c r="B301" s="1">
        <v>2008</v>
      </c>
      <c r="C301" s="1">
        <v>35</v>
      </c>
      <c r="D301" s="1">
        <v>45</v>
      </c>
      <c r="E301" s="1">
        <f>E306</f>
        <v>4</v>
      </c>
      <c r="F301" s="1">
        <v>0</v>
      </c>
      <c r="G301" s="1">
        <v>4</v>
      </c>
      <c r="H301" s="2">
        <f>F301/E301</f>
        <v>0</v>
      </c>
      <c r="I301" s="1">
        <f>C306</f>
        <v>83</v>
      </c>
      <c r="J301" s="1">
        <f>D306</f>
        <v>139</v>
      </c>
    </row>
    <row r="302" spans="1:10" x14ac:dyDescent="0.2">
      <c r="B302" s="1">
        <v>2009</v>
      </c>
      <c r="C302" s="1">
        <v>26</v>
      </c>
      <c r="D302" s="1">
        <v>49</v>
      </c>
    </row>
    <row r="303" spans="1:10" x14ac:dyDescent="0.2">
      <c r="B303" s="1">
        <v>2010</v>
      </c>
      <c r="C303" s="1">
        <v>6</v>
      </c>
      <c r="D303" s="1">
        <v>17</v>
      </c>
    </row>
    <row r="304" spans="1:10" x14ac:dyDescent="0.2">
      <c r="B304" s="1">
        <v>2013</v>
      </c>
      <c r="C304" s="1">
        <v>16</v>
      </c>
      <c r="D304" s="1">
        <v>28</v>
      </c>
    </row>
    <row r="306" spans="1:10" x14ac:dyDescent="0.2">
      <c r="A306" s="8"/>
      <c r="B306" s="9" t="s">
        <v>11</v>
      </c>
      <c r="C306" s="9">
        <f>SUM(C301:C305)</f>
        <v>83</v>
      </c>
      <c r="D306" s="9">
        <f>SUM(D301:D305)</f>
        <v>139</v>
      </c>
      <c r="E306" s="9">
        <f>COUNT(C301:C305)</f>
        <v>4</v>
      </c>
      <c r="F306" s="9"/>
      <c r="G306" s="9"/>
      <c r="H306" s="9"/>
      <c r="I306" s="9"/>
      <c r="J306" s="9"/>
    </row>
    <row r="308" spans="1:10" x14ac:dyDescent="0.2">
      <c r="A308" t="s">
        <v>45</v>
      </c>
      <c r="B308" s="1" t="s">
        <v>46</v>
      </c>
      <c r="C308" s="1">
        <v>14</v>
      </c>
      <c r="D308" s="1">
        <v>24</v>
      </c>
      <c r="E308" s="1">
        <f>E311</f>
        <v>2</v>
      </c>
      <c r="F308" s="1">
        <v>1</v>
      </c>
      <c r="G308" s="1">
        <v>1</v>
      </c>
      <c r="H308" s="2">
        <f>F308/E308</f>
        <v>0.5</v>
      </c>
      <c r="I308" s="1">
        <f>C311</f>
        <v>49</v>
      </c>
      <c r="J308" s="1">
        <f>D311</f>
        <v>56</v>
      </c>
    </row>
    <row r="309" spans="1:10" x14ac:dyDescent="0.2">
      <c r="B309" s="14" t="s">
        <v>49</v>
      </c>
      <c r="C309" s="14">
        <v>35</v>
      </c>
      <c r="D309" s="14">
        <v>32</v>
      </c>
    </row>
    <row r="311" spans="1:10" x14ac:dyDescent="0.2">
      <c r="A311" s="8"/>
      <c r="B311" s="9" t="s">
        <v>11</v>
      </c>
      <c r="C311" s="9">
        <f>SUM(C308:C310)</f>
        <v>49</v>
      </c>
      <c r="D311" s="9">
        <f>SUM(D308:D310)</f>
        <v>56</v>
      </c>
      <c r="E311" s="9">
        <f>COUNT(C308:C310)</f>
        <v>2</v>
      </c>
      <c r="F311" s="9"/>
      <c r="G311" s="9"/>
      <c r="H311" s="9"/>
      <c r="I311" s="9"/>
      <c r="J311" s="9"/>
    </row>
    <row r="313" spans="1:10" x14ac:dyDescent="0.2">
      <c r="A313" t="s">
        <v>50</v>
      </c>
      <c r="B313" s="14" t="s">
        <v>49</v>
      </c>
      <c r="C313" s="14">
        <v>30</v>
      </c>
      <c r="D313" s="14">
        <v>21</v>
      </c>
      <c r="E313" s="1">
        <f>E315</f>
        <v>1</v>
      </c>
      <c r="F313" s="1">
        <v>1</v>
      </c>
      <c r="G313" s="1">
        <v>0</v>
      </c>
      <c r="H313" s="2">
        <f>F313/E313</f>
        <v>1</v>
      </c>
      <c r="I313" s="1">
        <f>C315</f>
        <v>30</v>
      </c>
      <c r="J313" s="1">
        <f>D315</f>
        <v>21</v>
      </c>
    </row>
    <row r="315" spans="1:10" x14ac:dyDescent="0.2">
      <c r="A315" s="8"/>
      <c r="B315" s="9" t="s">
        <v>11</v>
      </c>
      <c r="C315" s="9">
        <f>SUM(C313:C314)</f>
        <v>30</v>
      </c>
      <c r="D315" s="9">
        <f>SUM(D313:D314)</f>
        <v>21</v>
      </c>
      <c r="E315" s="9">
        <f>COUNT(C313:C314)</f>
        <v>1</v>
      </c>
      <c r="F315" s="9"/>
      <c r="G315" s="9"/>
      <c r="H315" s="9"/>
      <c r="I315" s="9"/>
      <c r="J315" s="9"/>
    </row>
    <row r="317" spans="1:10" x14ac:dyDescent="0.2">
      <c r="A317" t="s">
        <v>16</v>
      </c>
      <c r="B317" s="1">
        <v>2008</v>
      </c>
      <c r="C317" s="1">
        <v>0</v>
      </c>
      <c r="D317" s="1">
        <v>38</v>
      </c>
      <c r="E317" s="1">
        <f>E322</f>
        <v>3</v>
      </c>
      <c r="F317" s="1">
        <v>1</v>
      </c>
      <c r="G317" s="1">
        <v>2</v>
      </c>
      <c r="H317" s="2">
        <f>F317/E317</f>
        <v>0.33333333333333331</v>
      </c>
      <c r="I317" s="1">
        <f>C322</f>
        <v>59</v>
      </c>
      <c r="J317" s="1">
        <f>D322</f>
        <v>99</v>
      </c>
    </row>
    <row r="318" spans="1:10" x14ac:dyDescent="0.2">
      <c r="B318" s="1">
        <v>2013</v>
      </c>
      <c r="C318" s="1">
        <v>21</v>
      </c>
      <c r="D318" s="1">
        <v>42</v>
      </c>
    </row>
    <row r="319" spans="1:10" x14ac:dyDescent="0.2">
      <c r="B319" s="14">
        <v>2014</v>
      </c>
      <c r="C319" s="14">
        <v>38</v>
      </c>
      <c r="D319" s="14">
        <v>19</v>
      </c>
    </row>
    <row r="322" spans="1:10" x14ac:dyDescent="0.2">
      <c r="A322" s="8"/>
      <c r="B322" s="9" t="s">
        <v>11</v>
      </c>
      <c r="C322" s="9">
        <f>SUM(C317:C321)</f>
        <v>59</v>
      </c>
      <c r="D322" s="9">
        <f>SUM(D317:D321)</f>
        <v>99</v>
      </c>
      <c r="E322" s="9">
        <f>COUNT(C317:C321)</f>
        <v>3</v>
      </c>
      <c r="F322" s="9"/>
      <c r="G322" s="9"/>
      <c r="H322" s="9"/>
      <c r="I322" s="9"/>
      <c r="J322" s="9"/>
    </row>
    <row r="324" spans="1:10" x14ac:dyDescent="0.2">
      <c r="A324" t="s">
        <v>40</v>
      </c>
      <c r="B324" s="14">
        <v>2013</v>
      </c>
      <c r="C324" s="14">
        <v>41</v>
      </c>
      <c r="D324" s="14">
        <v>13</v>
      </c>
      <c r="E324" s="1">
        <f>E327</f>
        <v>2</v>
      </c>
      <c r="F324" s="1">
        <v>1</v>
      </c>
      <c r="G324" s="1">
        <v>1</v>
      </c>
      <c r="H324" s="2">
        <f>F324/E324</f>
        <v>0.5</v>
      </c>
      <c r="I324" s="1">
        <f>C327</f>
        <v>54</v>
      </c>
      <c r="J324" s="1">
        <f>D327</f>
        <v>30</v>
      </c>
    </row>
    <row r="325" spans="1:10" x14ac:dyDescent="0.2">
      <c r="B325" s="1">
        <v>2014</v>
      </c>
      <c r="C325" s="1">
        <v>13</v>
      </c>
      <c r="D325" s="1">
        <v>17</v>
      </c>
    </row>
    <row r="327" spans="1:10" x14ac:dyDescent="0.2">
      <c r="A327" s="8"/>
      <c r="B327" s="9" t="s">
        <v>11</v>
      </c>
      <c r="C327" s="9">
        <f>SUM(C324:C326)</f>
        <v>54</v>
      </c>
      <c r="D327" s="9">
        <f>SUM(D324:D326)</f>
        <v>30</v>
      </c>
      <c r="E327" s="9">
        <f>COUNT(C324:C326)</f>
        <v>2</v>
      </c>
      <c r="F327" s="9"/>
      <c r="G327" s="9"/>
      <c r="H327" s="9"/>
      <c r="I327" s="9"/>
      <c r="J327" s="9"/>
    </row>
    <row r="329" spans="1:10" x14ac:dyDescent="0.2">
      <c r="A329" t="s">
        <v>27</v>
      </c>
      <c r="B329" s="14">
        <v>2009</v>
      </c>
      <c r="C329" s="14">
        <v>27</v>
      </c>
      <c r="D329" s="14">
        <v>24</v>
      </c>
      <c r="E329" s="5">
        <f>E334</f>
        <v>2</v>
      </c>
      <c r="F329" s="5">
        <v>2</v>
      </c>
      <c r="G329" s="5">
        <v>0</v>
      </c>
      <c r="H329" s="2">
        <f>F329/E329</f>
        <v>1</v>
      </c>
      <c r="I329" s="1">
        <f>C334</f>
        <v>74</v>
      </c>
      <c r="J329" s="1">
        <f>D334</f>
        <v>24</v>
      </c>
    </row>
    <row r="330" spans="1:10" x14ac:dyDescent="0.2">
      <c r="B330" s="14">
        <v>2010</v>
      </c>
      <c r="C330" s="14">
        <v>47</v>
      </c>
      <c r="D330" s="14">
        <v>0</v>
      </c>
      <c r="E330" s="5"/>
      <c r="F330" s="5"/>
      <c r="G330" s="5"/>
      <c r="H330" s="5"/>
      <c r="I330" s="5"/>
      <c r="J330" s="5"/>
    </row>
    <row r="331" spans="1:10" x14ac:dyDescent="0.2">
      <c r="E331" s="5"/>
      <c r="F331" s="5"/>
      <c r="G331" s="5"/>
      <c r="H331" s="5"/>
      <c r="I331" s="5"/>
      <c r="J331" s="5"/>
    </row>
    <row r="332" spans="1:10" x14ac:dyDescent="0.2">
      <c r="E332" s="5"/>
      <c r="F332" s="5"/>
      <c r="G332" s="5"/>
      <c r="H332" s="5"/>
      <c r="I332" s="5"/>
      <c r="J332" s="5"/>
    </row>
    <row r="333" spans="1:10" x14ac:dyDescent="0.2">
      <c r="E333" s="5"/>
      <c r="F333" s="5"/>
      <c r="G333" s="5"/>
      <c r="H333" s="5"/>
      <c r="I333" s="5"/>
      <c r="J333" s="5"/>
    </row>
    <row r="334" spans="1:10" x14ac:dyDescent="0.2">
      <c r="A334" s="8"/>
      <c r="B334" s="9" t="s">
        <v>11</v>
      </c>
      <c r="C334" s="9">
        <f>SUM(C329:C333)</f>
        <v>74</v>
      </c>
      <c r="D334" s="9">
        <f>SUM(D329:D333)</f>
        <v>24</v>
      </c>
      <c r="E334" s="9">
        <f>COUNT(C329:C333)</f>
        <v>2</v>
      </c>
      <c r="F334" s="12"/>
      <c r="G334" s="12"/>
      <c r="H334" s="12"/>
      <c r="I334" s="12"/>
      <c r="J334" s="12"/>
    </row>
    <row r="336" spans="1:10" x14ac:dyDescent="0.2">
      <c r="A336" t="s">
        <v>28</v>
      </c>
      <c r="B336" s="1">
        <v>2009</v>
      </c>
      <c r="C336" s="1">
        <v>14</v>
      </c>
      <c r="D336" s="1">
        <v>38</v>
      </c>
      <c r="E336" s="1">
        <f>E345</f>
        <v>8</v>
      </c>
      <c r="F336" s="1">
        <v>2</v>
      </c>
      <c r="G336" s="1">
        <v>6</v>
      </c>
      <c r="H336" s="2">
        <f>F336/E336</f>
        <v>0.25</v>
      </c>
      <c r="I336" s="1">
        <f>C345</f>
        <v>127</v>
      </c>
      <c r="J336" s="1">
        <f>D345</f>
        <v>277</v>
      </c>
    </row>
    <row r="337" spans="1:10" x14ac:dyDescent="0.2">
      <c r="B337" s="1">
        <v>2010</v>
      </c>
      <c r="C337" s="1">
        <v>9</v>
      </c>
      <c r="D337" s="1">
        <v>42</v>
      </c>
    </row>
    <row r="338" spans="1:10" x14ac:dyDescent="0.2">
      <c r="B338" s="1">
        <v>2013</v>
      </c>
      <c r="C338" s="1">
        <v>17</v>
      </c>
      <c r="D338" s="1">
        <v>28</v>
      </c>
    </row>
    <row r="339" spans="1:10" x14ac:dyDescent="0.2">
      <c r="B339" s="1">
        <v>2014</v>
      </c>
      <c r="C339" s="1">
        <v>14</v>
      </c>
      <c r="D339" s="1">
        <v>35</v>
      </c>
    </row>
    <row r="340" spans="1:10" x14ac:dyDescent="0.2">
      <c r="B340" s="1">
        <v>2017</v>
      </c>
      <c r="C340" s="1">
        <v>0</v>
      </c>
      <c r="D340" s="1">
        <v>41</v>
      </c>
    </row>
    <row r="341" spans="1:10" x14ac:dyDescent="0.2">
      <c r="B341" s="14">
        <v>2018</v>
      </c>
      <c r="C341" s="14">
        <v>21</v>
      </c>
      <c r="D341" s="14">
        <v>14</v>
      </c>
    </row>
    <row r="342" spans="1:10" x14ac:dyDescent="0.2">
      <c r="B342" s="14">
        <v>2019</v>
      </c>
      <c r="C342" s="14">
        <v>38</v>
      </c>
      <c r="D342" s="14">
        <v>35</v>
      </c>
    </row>
    <row r="343" spans="1:10" x14ac:dyDescent="0.2">
      <c r="B343" s="1">
        <v>2020</v>
      </c>
      <c r="C343" s="1">
        <v>14</v>
      </c>
      <c r="D343" s="1">
        <v>44</v>
      </c>
    </row>
    <row r="345" spans="1:10" x14ac:dyDescent="0.2">
      <c r="A345" s="8"/>
      <c r="B345" s="9" t="s">
        <v>11</v>
      </c>
      <c r="C345" s="9">
        <f>SUM(C336:C344)</f>
        <v>127</v>
      </c>
      <c r="D345" s="9">
        <f>SUM(D336:D344)</f>
        <v>277</v>
      </c>
      <c r="E345" s="9">
        <f>COUNT(C336:C344)</f>
        <v>8</v>
      </c>
      <c r="F345" s="9"/>
      <c r="G345" s="9"/>
      <c r="H345" s="9"/>
      <c r="I345" s="9"/>
      <c r="J345" s="9"/>
    </row>
    <row r="347" spans="1:10" x14ac:dyDescent="0.2">
      <c r="A347" t="s">
        <v>61</v>
      </c>
      <c r="B347" s="1">
        <v>2020</v>
      </c>
      <c r="C347" s="1">
        <v>0</v>
      </c>
      <c r="D347" s="1">
        <v>14</v>
      </c>
      <c r="E347" s="5">
        <f>E349</f>
        <v>1</v>
      </c>
      <c r="F347" s="5">
        <v>0</v>
      </c>
      <c r="G347" s="5">
        <v>1</v>
      </c>
      <c r="H347" s="2">
        <f>F347/E347</f>
        <v>0</v>
      </c>
      <c r="I347" s="1">
        <f>C349</f>
        <v>0</v>
      </c>
      <c r="J347" s="1">
        <f>D349</f>
        <v>14</v>
      </c>
    </row>
    <row r="348" spans="1:10" x14ac:dyDescent="0.2">
      <c r="E348" s="5"/>
      <c r="F348" s="5"/>
      <c r="G348" s="5"/>
      <c r="H348" s="5"/>
      <c r="I348" s="5"/>
      <c r="J348" s="5"/>
    </row>
    <row r="349" spans="1:10" x14ac:dyDescent="0.2">
      <c r="A349" s="8"/>
      <c r="B349" s="9" t="s">
        <v>11</v>
      </c>
      <c r="C349" s="9">
        <f>SUM(C347:C348)</f>
        <v>0</v>
      </c>
      <c r="D349" s="9">
        <f>SUM(D347:D348)</f>
        <v>14</v>
      </c>
      <c r="E349" s="9">
        <f>COUNT(C347:C348)</f>
        <v>1</v>
      </c>
      <c r="F349" s="12"/>
      <c r="G349" s="12"/>
      <c r="H349" s="12"/>
      <c r="I349" s="12"/>
      <c r="J349" s="12"/>
    </row>
    <row r="350" spans="1:10" x14ac:dyDescent="0.2">
      <c r="F350" s="5"/>
      <c r="G350" s="5"/>
      <c r="H350" s="5"/>
      <c r="I350" s="5"/>
      <c r="J350" s="5"/>
    </row>
    <row r="351" spans="1:10" x14ac:dyDescent="0.2">
      <c r="A351" t="s">
        <v>87</v>
      </c>
      <c r="B351" s="14">
        <v>2023</v>
      </c>
      <c r="C351" s="1">
        <v>38</v>
      </c>
      <c r="D351" s="1">
        <v>6</v>
      </c>
      <c r="E351" s="5">
        <f>E354</f>
        <v>1</v>
      </c>
      <c r="F351" s="1">
        <v>1</v>
      </c>
      <c r="G351" s="1">
        <v>0</v>
      </c>
      <c r="H351" s="2">
        <f>F351/E351</f>
        <v>1</v>
      </c>
      <c r="I351" s="1">
        <f>C354</f>
        <v>38</v>
      </c>
      <c r="J351" s="1">
        <f>D354</f>
        <v>6</v>
      </c>
    </row>
    <row r="354" spans="1:10" x14ac:dyDescent="0.2">
      <c r="A354" s="8"/>
      <c r="B354" s="9" t="s">
        <v>11</v>
      </c>
      <c r="C354" s="9">
        <f>SUM(C351:C353)</f>
        <v>38</v>
      </c>
      <c r="D354" s="9">
        <f>SUM(D351:D353)</f>
        <v>6</v>
      </c>
      <c r="E354" s="9">
        <f>COUNT(C351:C353)</f>
        <v>1</v>
      </c>
      <c r="F354" s="9"/>
      <c r="G354" s="9"/>
      <c r="H354" s="9"/>
      <c r="I354" s="9"/>
      <c r="J354" s="9"/>
    </row>
    <row r="355" spans="1:10" x14ac:dyDescent="0.2">
      <c r="F355" s="5"/>
      <c r="G355" s="5"/>
      <c r="H355" s="5"/>
      <c r="I355" s="5"/>
      <c r="J355" s="5"/>
    </row>
    <row r="357" spans="1:10" x14ac:dyDescent="0.2">
      <c r="A357" t="s">
        <v>52</v>
      </c>
      <c r="B357" s="1">
        <v>2017</v>
      </c>
      <c r="C357" s="1">
        <v>3</v>
      </c>
      <c r="D357" s="1">
        <v>21</v>
      </c>
      <c r="E357" s="1">
        <f>E360</f>
        <v>2</v>
      </c>
      <c r="F357" s="1">
        <v>0</v>
      </c>
      <c r="G357" s="1">
        <v>2</v>
      </c>
      <c r="H357" s="2">
        <f>F357/E357</f>
        <v>0</v>
      </c>
      <c r="I357" s="1">
        <f>C360</f>
        <v>10</v>
      </c>
      <c r="J357" s="1">
        <f>D360</f>
        <v>56</v>
      </c>
    </row>
    <row r="358" spans="1:10" x14ac:dyDescent="0.2">
      <c r="B358" s="1">
        <v>2018</v>
      </c>
      <c r="C358" s="1">
        <v>7</v>
      </c>
      <c r="D358" s="1">
        <v>35</v>
      </c>
    </row>
    <row r="360" spans="1:10" x14ac:dyDescent="0.2">
      <c r="A360" s="8"/>
      <c r="B360" s="9" t="s">
        <v>11</v>
      </c>
      <c r="C360" s="9">
        <f>SUM(C357:C359)</f>
        <v>10</v>
      </c>
      <c r="D360" s="9">
        <f>SUM(D357:D359)</f>
        <v>56</v>
      </c>
      <c r="E360" s="9">
        <f>COUNT(C357:C359)</f>
        <v>2</v>
      </c>
      <c r="F360" s="9"/>
      <c r="G360" s="9"/>
      <c r="H360" s="9"/>
      <c r="I360" s="9"/>
      <c r="J360" s="9"/>
    </row>
    <row r="362" spans="1:10" x14ac:dyDescent="0.2">
      <c r="A362" t="s">
        <v>37</v>
      </c>
      <c r="B362" s="1" t="s">
        <v>36</v>
      </c>
      <c r="C362" s="1">
        <v>6</v>
      </c>
      <c r="D362" s="1">
        <v>20</v>
      </c>
      <c r="E362" s="1">
        <f>E364</f>
        <v>1</v>
      </c>
      <c r="F362" s="1">
        <v>0</v>
      </c>
      <c r="G362" s="1">
        <v>1</v>
      </c>
      <c r="H362" s="2">
        <f>F362/E362</f>
        <v>0</v>
      </c>
      <c r="I362" s="1">
        <f>C364</f>
        <v>6</v>
      </c>
      <c r="J362" s="1">
        <f>D364</f>
        <v>20</v>
      </c>
    </row>
    <row r="364" spans="1:10" x14ac:dyDescent="0.2">
      <c r="A364" s="8"/>
      <c r="B364" s="9" t="s">
        <v>11</v>
      </c>
      <c r="C364" s="9">
        <f>SUM(C362:C363)</f>
        <v>6</v>
      </c>
      <c r="D364" s="9">
        <f>SUM(D362:D363)</f>
        <v>20</v>
      </c>
      <c r="E364" s="9">
        <f>COUNT(C362:C363)</f>
        <v>1</v>
      </c>
      <c r="F364" s="9"/>
      <c r="G364" s="9"/>
      <c r="H364" s="9"/>
      <c r="I364" s="9"/>
      <c r="J364" s="9"/>
    </row>
    <row r="366" spans="1:10" x14ac:dyDescent="0.2">
      <c r="A366" t="s">
        <v>44</v>
      </c>
      <c r="B366" s="14">
        <v>2015</v>
      </c>
      <c r="C366" s="14">
        <v>48</v>
      </c>
      <c r="D366" s="14">
        <v>25</v>
      </c>
      <c r="E366" s="1">
        <f>E371</f>
        <v>4</v>
      </c>
      <c r="F366" s="1">
        <v>4</v>
      </c>
      <c r="G366" s="1">
        <v>0</v>
      </c>
      <c r="H366" s="2">
        <f>F366/E366</f>
        <v>1</v>
      </c>
      <c r="I366" s="1">
        <f>C371</f>
        <v>166</v>
      </c>
      <c r="J366" s="1">
        <f>D371</f>
        <v>62</v>
      </c>
    </row>
    <row r="367" spans="1:10" x14ac:dyDescent="0.2">
      <c r="B367" s="14">
        <v>2016</v>
      </c>
      <c r="C367" s="14">
        <v>53</v>
      </c>
      <c r="D367" s="14">
        <v>16</v>
      </c>
    </row>
    <row r="368" spans="1:10" x14ac:dyDescent="0.2">
      <c r="B368" s="14">
        <v>2017</v>
      </c>
      <c r="C368" s="14">
        <v>31</v>
      </c>
      <c r="D368" s="14">
        <v>7</v>
      </c>
    </row>
    <row r="369" spans="1:10" x14ac:dyDescent="0.2">
      <c r="B369" s="14">
        <v>2018</v>
      </c>
      <c r="C369" s="14">
        <v>34</v>
      </c>
      <c r="D369" s="14">
        <v>14</v>
      </c>
    </row>
    <row r="371" spans="1:10" x14ac:dyDescent="0.2">
      <c r="A371" s="8"/>
      <c r="B371" s="9" t="s">
        <v>11</v>
      </c>
      <c r="C371" s="9">
        <f>SUM(C366:C370)</f>
        <v>166</v>
      </c>
      <c r="D371" s="9">
        <f>SUM(D366:D370)</f>
        <v>62</v>
      </c>
      <c r="E371" s="9">
        <f>COUNT(C366:C370)</f>
        <v>4</v>
      </c>
      <c r="F371" s="9"/>
      <c r="G371" s="9"/>
      <c r="H371" s="9"/>
      <c r="I371" s="9"/>
      <c r="J371" s="9"/>
    </row>
    <row r="373" spans="1:10" x14ac:dyDescent="0.2">
      <c r="A373" t="s">
        <v>43</v>
      </c>
      <c r="B373" s="14">
        <v>2015</v>
      </c>
      <c r="C373" s="14">
        <v>70</v>
      </c>
      <c r="D373" s="14">
        <v>0</v>
      </c>
      <c r="E373" s="1">
        <f>E376</f>
        <v>2</v>
      </c>
      <c r="F373" s="1">
        <v>2</v>
      </c>
      <c r="G373" s="1">
        <v>0</v>
      </c>
      <c r="H373" s="2">
        <f>F373/E373</f>
        <v>1</v>
      </c>
      <c r="I373" s="1">
        <f>C376</f>
        <v>114</v>
      </c>
      <c r="J373" s="1">
        <f>D376</f>
        <v>0</v>
      </c>
    </row>
    <row r="374" spans="1:10" x14ac:dyDescent="0.2">
      <c r="B374" s="14">
        <v>2016</v>
      </c>
      <c r="C374" s="14">
        <v>44</v>
      </c>
      <c r="D374" s="14">
        <v>0</v>
      </c>
    </row>
    <row r="376" spans="1:10" x14ac:dyDescent="0.2">
      <c r="A376" s="8"/>
      <c r="B376" s="9" t="s">
        <v>11</v>
      </c>
      <c r="C376" s="9">
        <f>SUM(C373:C375)</f>
        <v>114</v>
      </c>
      <c r="D376" s="9">
        <f>SUM(D373:D375)</f>
        <v>0</v>
      </c>
      <c r="E376" s="9">
        <f>COUNT(C373:C375)</f>
        <v>2</v>
      </c>
      <c r="F376" s="9"/>
      <c r="G376" s="9"/>
      <c r="H376" s="9"/>
      <c r="I376" s="9"/>
      <c r="J376" s="9"/>
    </row>
    <row r="378" spans="1:10" x14ac:dyDescent="0.2">
      <c r="A378" t="s">
        <v>48</v>
      </c>
      <c r="B378" s="14" t="s">
        <v>49</v>
      </c>
      <c r="C378" s="14">
        <v>51</v>
      </c>
      <c r="D378" s="14">
        <v>19</v>
      </c>
      <c r="E378" s="1">
        <f>E380</f>
        <v>1</v>
      </c>
      <c r="F378" s="1">
        <v>1</v>
      </c>
      <c r="G378" s="1">
        <v>0</v>
      </c>
      <c r="H378" s="2">
        <f>F378/E378</f>
        <v>1</v>
      </c>
      <c r="I378" s="1">
        <f>C380</f>
        <v>51</v>
      </c>
      <c r="J378" s="1">
        <f>D380</f>
        <v>19</v>
      </c>
    </row>
    <row r="380" spans="1:10" x14ac:dyDescent="0.2">
      <c r="A380" s="8"/>
      <c r="B380" s="9" t="s">
        <v>11</v>
      </c>
      <c r="C380" s="9">
        <f>SUM(C378:C379)</f>
        <v>51</v>
      </c>
      <c r="D380" s="9">
        <f>SUM(D378:D379)</f>
        <v>19</v>
      </c>
      <c r="E380" s="9">
        <f>COUNT(C378:C379)</f>
        <v>1</v>
      </c>
      <c r="F380" s="9"/>
      <c r="G380" s="9"/>
      <c r="H380" s="9"/>
      <c r="I380" s="9"/>
      <c r="J380" s="9"/>
    </row>
    <row r="382" spans="1:10" x14ac:dyDescent="0.2">
      <c r="A382" t="s">
        <v>57</v>
      </c>
      <c r="B382" s="14">
        <v>2019</v>
      </c>
      <c r="C382" s="14">
        <v>40</v>
      </c>
      <c r="D382" s="14">
        <v>7</v>
      </c>
      <c r="E382" s="1">
        <f>E384</f>
        <v>1</v>
      </c>
      <c r="F382" s="1">
        <v>1</v>
      </c>
      <c r="G382" s="1">
        <v>0</v>
      </c>
      <c r="H382" s="2">
        <f>F382/E382</f>
        <v>1</v>
      </c>
      <c r="I382" s="1">
        <f>C384</f>
        <v>40</v>
      </c>
      <c r="J382" s="1">
        <f>D384</f>
        <v>7</v>
      </c>
    </row>
    <row r="384" spans="1:10" x14ac:dyDescent="0.2">
      <c r="A384" s="8"/>
      <c r="B384" s="9" t="s">
        <v>11</v>
      </c>
      <c r="C384" s="9">
        <f>SUM(C382:C383)</f>
        <v>40</v>
      </c>
      <c r="D384" s="9">
        <f>SUM(D382:D383)</f>
        <v>7</v>
      </c>
      <c r="E384" s="9">
        <f>COUNT(C382:C383)</f>
        <v>1</v>
      </c>
      <c r="F384" s="9"/>
      <c r="G384" s="9"/>
      <c r="H384" s="9"/>
      <c r="I384" s="9"/>
      <c r="J384" s="9"/>
    </row>
    <row r="388" spans="1:10" x14ac:dyDescent="0.2">
      <c r="F388" s="1">
        <v>120</v>
      </c>
      <c r="G388" s="1">
        <v>77</v>
      </c>
      <c r="H388" s="2"/>
      <c r="I388" s="1">
        <f>SUM(I6:I386)</f>
        <v>5408</v>
      </c>
      <c r="J388" s="1">
        <f>SUM(J4:J382)</f>
        <v>4087</v>
      </c>
    </row>
    <row r="391" spans="1:10" x14ac:dyDescent="0.2">
      <c r="A391" t="s">
        <v>21</v>
      </c>
      <c r="B391" s="1" t="s">
        <v>22</v>
      </c>
      <c r="C391" s="1" t="s">
        <v>23</v>
      </c>
    </row>
    <row r="392" spans="1:10" x14ac:dyDescent="0.2">
      <c r="A392">
        <v>2008</v>
      </c>
      <c r="B392" s="1">
        <v>2</v>
      </c>
      <c r="C392" s="1">
        <v>8</v>
      </c>
    </row>
    <row r="393" spans="1:10" x14ac:dyDescent="0.2">
      <c r="A393">
        <v>2009</v>
      </c>
      <c r="B393" s="1">
        <v>2</v>
      </c>
      <c r="C393" s="1">
        <v>8</v>
      </c>
    </row>
    <row r="394" spans="1:10" x14ac:dyDescent="0.2">
      <c r="A394">
        <v>2010</v>
      </c>
      <c r="B394" s="1">
        <v>7</v>
      </c>
      <c r="C394" s="1">
        <v>4</v>
      </c>
    </row>
    <row r="395" spans="1:10" x14ac:dyDescent="0.2">
      <c r="A395">
        <v>2011</v>
      </c>
      <c r="B395" s="1">
        <v>11</v>
      </c>
      <c r="C395" s="1">
        <v>2</v>
      </c>
    </row>
    <row r="396" spans="1:10" x14ac:dyDescent="0.2">
      <c r="A396">
        <v>2012</v>
      </c>
      <c r="B396" s="1">
        <v>9</v>
      </c>
      <c r="C396" s="1">
        <v>2</v>
      </c>
    </row>
    <row r="397" spans="1:10" x14ac:dyDescent="0.2">
      <c r="A397">
        <v>2013</v>
      </c>
      <c r="B397" s="1">
        <v>2</v>
      </c>
      <c r="C397" s="1">
        <v>8</v>
      </c>
    </row>
    <row r="398" spans="1:10" x14ac:dyDescent="0.2">
      <c r="A398">
        <v>2014</v>
      </c>
      <c r="B398" s="1">
        <v>3</v>
      </c>
      <c r="C398" s="1">
        <v>7</v>
      </c>
    </row>
    <row r="399" spans="1:10" x14ac:dyDescent="0.2">
      <c r="A399">
        <v>2015</v>
      </c>
      <c r="B399" s="1">
        <v>8</v>
      </c>
      <c r="C399" s="1">
        <v>3</v>
      </c>
    </row>
    <row r="400" spans="1:10" x14ac:dyDescent="0.2">
      <c r="A400">
        <v>2016</v>
      </c>
      <c r="B400" s="1">
        <v>13</v>
      </c>
      <c r="C400" s="1">
        <v>1</v>
      </c>
    </row>
    <row r="401" spans="1:5" x14ac:dyDescent="0.2">
      <c r="A401">
        <v>2017</v>
      </c>
      <c r="B401" s="1">
        <v>7</v>
      </c>
      <c r="C401" s="1">
        <v>4</v>
      </c>
    </row>
    <row r="402" spans="1:5" x14ac:dyDescent="0.2">
      <c r="A402">
        <v>2018</v>
      </c>
      <c r="B402" s="1">
        <v>8</v>
      </c>
      <c r="C402" s="1">
        <v>3</v>
      </c>
    </row>
    <row r="403" spans="1:5" x14ac:dyDescent="0.2">
      <c r="A403">
        <v>2019</v>
      </c>
      <c r="B403" s="1">
        <v>7</v>
      </c>
      <c r="C403" s="1">
        <v>3</v>
      </c>
    </row>
    <row r="404" spans="1:5" x14ac:dyDescent="0.2">
      <c r="A404">
        <v>2020</v>
      </c>
      <c r="B404" s="1">
        <v>5</v>
      </c>
      <c r="C404" s="1">
        <v>5</v>
      </c>
    </row>
    <row r="405" spans="1:5" x14ac:dyDescent="0.2">
      <c r="A405">
        <v>2021</v>
      </c>
      <c r="B405" s="1">
        <v>4</v>
      </c>
      <c r="C405" s="1">
        <v>6</v>
      </c>
    </row>
    <row r="406" spans="1:5" x14ac:dyDescent="0.2">
      <c r="A406">
        <v>2022</v>
      </c>
      <c r="B406" s="1">
        <v>5</v>
      </c>
      <c r="C406" s="1">
        <v>5</v>
      </c>
    </row>
    <row r="407" spans="1:5" x14ac:dyDescent="0.2">
      <c r="A407">
        <v>2023</v>
      </c>
      <c r="B407" s="1">
        <v>8</v>
      </c>
      <c r="C407" s="1">
        <v>4</v>
      </c>
    </row>
    <row r="408" spans="1:5" x14ac:dyDescent="0.2">
      <c r="A408">
        <v>2024</v>
      </c>
      <c r="B408" s="1">
        <v>8</v>
      </c>
      <c r="C408" s="1">
        <v>2</v>
      </c>
    </row>
    <row r="409" spans="1:5" x14ac:dyDescent="0.2">
      <c r="A409">
        <v>2025</v>
      </c>
      <c r="B409" s="1">
        <v>11</v>
      </c>
      <c r="C409" s="1">
        <v>3</v>
      </c>
    </row>
    <row r="410" spans="1:5" x14ac:dyDescent="0.2">
      <c r="A410" s="8"/>
      <c r="B410" s="9"/>
      <c r="C410" s="9"/>
    </row>
    <row r="411" spans="1:5" x14ac:dyDescent="0.2">
      <c r="A411" t="s">
        <v>11</v>
      </c>
      <c r="B411" s="1">
        <f>SUM(B392:B409)</f>
        <v>120</v>
      </c>
      <c r="C411" s="1">
        <f>SUM(C392:C409)</f>
        <v>78</v>
      </c>
      <c r="E411" s="7">
        <f>B411/(B411+C411)</f>
        <v>0.60606060606060608</v>
      </c>
    </row>
    <row r="414" spans="1:5" x14ac:dyDescent="0.2">
      <c r="A414" t="s">
        <v>67</v>
      </c>
    </row>
    <row r="415" spans="1:5" x14ac:dyDescent="0.2">
      <c r="B415" s="1" t="s">
        <v>70</v>
      </c>
      <c r="C415" s="1" t="s">
        <v>22</v>
      </c>
      <c r="D415" s="1" t="s">
        <v>23</v>
      </c>
      <c r="E415" s="1" t="s">
        <v>71</v>
      </c>
    </row>
    <row r="416" spans="1:5" x14ac:dyDescent="0.2">
      <c r="A416" t="s">
        <v>68</v>
      </c>
      <c r="B416" s="1" t="s">
        <v>69</v>
      </c>
      <c r="C416" s="1">
        <v>33</v>
      </c>
      <c r="D416" s="1">
        <v>32</v>
      </c>
      <c r="E416" s="7">
        <f t="shared" ref="E416:E421" si="0">C416/(C416+D416)</f>
        <v>0.50769230769230766</v>
      </c>
    </row>
    <row r="417" spans="1:5" x14ac:dyDescent="0.2">
      <c r="A417" t="s">
        <v>72</v>
      </c>
      <c r="B417" s="1" t="s">
        <v>73</v>
      </c>
      <c r="C417" s="1">
        <v>39</v>
      </c>
      <c r="D417" s="1">
        <v>18</v>
      </c>
      <c r="E417" s="7">
        <f t="shared" si="0"/>
        <v>0.68421052631578949</v>
      </c>
    </row>
    <row r="418" spans="1:5" x14ac:dyDescent="0.2">
      <c r="A418" t="s">
        <v>74</v>
      </c>
      <c r="B418" s="1" t="s">
        <v>75</v>
      </c>
      <c r="C418" s="1">
        <v>11</v>
      </c>
      <c r="D418" s="1">
        <v>4</v>
      </c>
      <c r="E418" s="7">
        <f t="shared" si="0"/>
        <v>0.73333333333333328</v>
      </c>
    </row>
    <row r="419" spans="1:5" x14ac:dyDescent="0.2">
      <c r="A419" t="s">
        <v>76</v>
      </c>
      <c r="B419" s="1">
        <v>2020</v>
      </c>
      <c r="C419" s="1">
        <v>1</v>
      </c>
      <c r="D419" s="1">
        <v>4</v>
      </c>
      <c r="E419" s="7">
        <f t="shared" si="0"/>
        <v>0.2</v>
      </c>
    </row>
    <row r="420" spans="1:5" x14ac:dyDescent="0.2">
      <c r="A420" s="8" t="s">
        <v>78</v>
      </c>
      <c r="B420" s="9" t="s">
        <v>77</v>
      </c>
      <c r="C420" s="9">
        <v>36</v>
      </c>
      <c r="D420" s="9">
        <v>20</v>
      </c>
      <c r="E420" s="7">
        <f t="shared" si="0"/>
        <v>0.6428571428571429</v>
      </c>
    </row>
    <row r="421" spans="1:5" x14ac:dyDescent="0.2">
      <c r="A421" t="s">
        <v>11</v>
      </c>
      <c r="C421" s="1">
        <f>SUM(C416:C420)</f>
        <v>120</v>
      </c>
      <c r="D421" s="1">
        <f>SUM(D416:D420)</f>
        <v>78</v>
      </c>
      <c r="E421" s="7">
        <f t="shared" si="0"/>
        <v>0.60606060606060608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2025-10-15T02:58:11Z</cp:lastPrinted>
  <dcterms:created xsi:type="dcterms:W3CDTF">2022-01-30T22:16:36Z</dcterms:created>
  <dcterms:modified xsi:type="dcterms:W3CDTF">2025-12-08T03:02:28Z</dcterms:modified>
</cp:coreProperties>
</file>