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20"/>
  <workbookPr date1904="1"/>
  <mc:AlternateContent xmlns:mc="http://schemas.openxmlformats.org/markup-compatibility/2006">
    <mc:Choice Requires="x15">
      <x15ac:absPath xmlns:x15ac="http://schemas.microsoft.com/office/spreadsheetml/2010/11/ac" url="/Users/jimmoyes/Documents/baseball folder/Ponte Vedra/2016 Baseball/"/>
    </mc:Choice>
  </mc:AlternateContent>
  <xr:revisionPtr revIDLastSave="0" documentId="13_ncr:1_{41E318E4-1BA2-434B-95A7-058AE3CC6C2F}" xr6:coauthVersionLast="47" xr6:coauthVersionMax="47" xr10:uidLastSave="{00000000-0000-0000-0000-000000000000}"/>
  <bookViews>
    <workbookView xWindow="0" yWindow="500" windowWidth="17660" windowHeight="18080" firstSheet="7" activeTab="13" xr2:uid="{00000000-000D-0000-FFFF-FFFF00000000}"/>
  </bookViews>
  <sheets>
    <sheet name="Export Summary" sheetId="1" r:id="rId1"/>
    <sheet name="Hahnemann" sheetId="2" r:id="rId2"/>
    <sheet name="BrehmVega" sheetId="3" r:id="rId3"/>
    <sheet name="Layrisson" sheetId="4" r:id="rId4"/>
    <sheet name="Aleman" sheetId="5" r:id="rId5"/>
    <sheet name="Catchers" sheetId="6" r:id="rId6"/>
    <sheet name="Hallstrom" sheetId="7" r:id="rId7"/>
    <sheet name="Chappell" sheetId="8" r:id="rId8"/>
    <sheet name="Witt" sheetId="9" r:id="rId9"/>
    <sheet name="Norris" sheetId="10" r:id="rId10"/>
    <sheet name="Hay" sheetId="11" r:id="rId11"/>
    <sheet name="YoungBrown" sheetId="12" r:id="rId12"/>
    <sheet name="Mixon" sheetId="13" r:id="rId13"/>
    <sheet name="Team Totals" sheetId="14" r:id="rId14"/>
    <sheet name="PhillyFaulkner" sheetId="15" r:id="rId15"/>
    <sheet name="Blank" sheetId="16" r:id="rId16"/>
    <sheet name="Crawley" sheetId="17" r:id="rId17"/>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43" i="17" l="1"/>
  <c r="Q43" i="17"/>
  <c r="P43" i="17"/>
  <c r="H43" i="17"/>
  <c r="H45" i="14" s="1"/>
  <c r="J43" i="17"/>
  <c r="K43" i="17"/>
  <c r="K45" i="14" s="1"/>
  <c r="F43" i="17"/>
  <c r="N43" i="17" s="1"/>
  <c r="M43" i="17"/>
  <c r="M45" i="14" s="1"/>
  <c r="L43" i="17"/>
  <c r="I43" i="17"/>
  <c r="I45" i="14" s="1"/>
  <c r="G43" i="17"/>
  <c r="E43" i="17"/>
  <c r="D43" i="17"/>
  <c r="D45" i="14" s="1"/>
  <c r="C43" i="17"/>
  <c r="C45" i="14" s="1"/>
  <c r="B43" i="17"/>
  <c r="D25" i="17"/>
  <c r="P25" i="17" s="1"/>
  <c r="P12" i="14" s="1"/>
  <c r="G25" i="17"/>
  <c r="B25" i="17"/>
  <c r="J25" i="17"/>
  <c r="L25" i="17"/>
  <c r="T25" i="17"/>
  <c r="V25" i="17" s="1"/>
  <c r="U25" i="17"/>
  <c r="S25" i="17"/>
  <c r="R25" i="17"/>
  <c r="R12" i="14" s="1"/>
  <c r="E25" i="17"/>
  <c r="F25" i="17"/>
  <c r="H25" i="17"/>
  <c r="I25" i="17"/>
  <c r="O25" i="17" s="1"/>
  <c r="O12" i="14" s="1"/>
  <c r="N25" i="17"/>
  <c r="M25" i="17"/>
  <c r="K25" i="17"/>
  <c r="C25" i="17"/>
  <c r="W53" i="16"/>
  <c r="V53" i="16"/>
  <c r="U53" i="16"/>
  <c r="R53" i="16"/>
  <c r="Q53" i="16"/>
  <c r="P53" i="16"/>
  <c r="H53" i="16"/>
  <c r="J53" i="16"/>
  <c r="K53" i="16"/>
  <c r="F53" i="16"/>
  <c r="M53" i="16"/>
  <c r="N53" i="16" s="1"/>
  <c r="L53" i="16"/>
  <c r="I53" i="16"/>
  <c r="G53" i="16"/>
  <c r="E53" i="16"/>
  <c r="D53" i="16"/>
  <c r="C53" i="16"/>
  <c r="B53" i="16"/>
  <c r="W30" i="16"/>
  <c r="V30" i="16"/>
  <c r="U30" i="16"/>
  <c r="T30" i="16"/>
  <c r="S30" i="16"/>
  <c r="R30" i="16"/>
  <c r="D30" i="16"/>
  <c r="P30" i="16" s="1"/>
  <c r="B30" i="16"/>
  <c r="Q30" i="16" s="1"/>
  <c r="E30" i="16"/>
  <c r="F30" i="16"/>
  <c r="G30" i="16"/>
  <c r="J30" i="16"/>
  <c r="K30" i="16"/>
  <c r="N30" i="16"/>
  <c r="M30" i="16"/>
  <c r="L30" i="16"/>
  <c r="I30" i="16"/>
  <c r="H30" i="16"/>
  <c r="C30" i="16"/>
  <c r="W16" i="16"/>
  <c r="V16" i="16"/>
  <c r="U16" i="16"/>
  <c r="R16" i="16"/>
  <c r="Q16" i="16"/>
  <c r="P16" i="16"/>
  <c r="H16" i="16"/>
  <c r="J16" i="16"/>
  <c r="K16" i="16"/>
  <c r="F16" i="16"/>
  <c r="O16" i="16"/>
  <c r="M16" i="16"/>
  <c r="N16" i="16" s="1"/>
  <c r="L16" i="16"/>
  <c r="I16" i="16"/>
  <c r="G16" i="16"/>
  <c r="E16" i="16"/>
  <c r="D16" i="16"/>
  <c r="C16" i="16"/>
  <c r="B16" i="16"/>
  <c r="W35" i="15"/>
  <c r="V35" i="15"/>
  <c r="U24" i="14" s="1"/>
  <c r="U35" i="15"/>
  <c r="T24" i="14" s="1"/>
  <c r="R35" i="15"/>
  <c r="Q35" i="15"/>
  <c r="P35" i="15"/>
  <c r="H35" i="15"/>
  <c r="H49" i="14" s="1"/>
  <c r="J35" i="15"/>
  <c r="J49" i="14" s="1"/>
  <c r="K35" i="15"/>
  <c r="F35" i="15"/>
  <c r="N35" i="15" s="1"/>
  <c r="N49" i="14" s="1"/>
  <c r="M35" i="15"/>
  <c r="L35" i="15"/>
  <c r="L49" i="14" s="1"/>
  <c r="I35" i="15"/>
  <c r="I49" i="14" s="1"/>
  <c r="G35" i="15"/>
  <c r="E35" i="15"/>
  <c r="D35" i="15"/>
  <c r="D49" i="14" s="1"/>
  <c r="C35" i="15"/>
  <c r="C49" i="14" s="1"/>
  <c r="B35" i="15"/>
  <c r="W16" i="15"/>
  <c r="V16" i="15"/>
  <c r="U25" i="14" s="1"/>
  <c r="U16" i="15"/>
  <c r="T25" i="14" s="1"/>
  <c r="R16" i="15"/>
  <c r="Q16" i="15"/>
  <c r="P16" i="15"/>
  <c r="H16" i="15"/>
  <c r="H51" i="14" s="1"/>
  <c r="J16" i="15"/>
  <c r="K16" i="15"/>
  <c r="F16" i="15"/>
  <c r="M16" i="15"/>
  <c r="N16" i="15" s="1"/>
  <c r="L16" i="15"/>
  <c r="L51" i="14" s="1"/>
  <c r="I16" i="15"/>
  <c r="G16" i="15"/>
  <c r="E16" i="15"/>
  <c r="D16" i="15"/>
  <c r="C16" i="15"/>
  <c r="B16" i="15"/>
  <c r="C83" i="14"/>
  <c r="M83" i="14"/>
  <c r="M85" i="14" s="1"/>
  <c r="B83" i="14"/>
  <c r="L85" i="14" s="1"/>
  <c r="L83" i="14"/>
  <c r="H63" i="14"/>
  <c r="J63" i="14"/>
  <c r="K63" i="14"/>
  <c r="F63" i="14"/>
  <c r="N63" i="14" s="1"/>
  <c r="M63" i="14"/>
  <c r="L63" i="14"/>
  <c r="I63" i="14"/>
  <c r="G63" i="14"/>
  <c r="E63" i="14"/>
  <c r="D63" i="14"/>
  <c r="C63" i="14"/>
  <c r="O54" i="14"/>
  <c r="N54" i="14"/>
  <c r="H44" i="8"/>
  <c r="H43" i="14" s="1"/>
  <c r="H47" i="2"/>
  <c r="H44" i="14" s="1"/>
  <c r="G48" i="5"/>
  <c r="H68" i="13"/>
  <c r="H47" i="14"/>
  <c r="H68" i="3"/>
  <c r="H34" i="13"/>
  <c r="H50" i="14" s="1"/>
  <c r="J44" i="8"/>
  <c r="J43" i="14" s="1"/>
  <c r="J47" i="2"/>
  <c r="J44" i="14"/>
  <c r="J45" i="14"/>
  <c r="K48" i="5"/>
  <c r="J46" i="14" s="1"/>
  <c r="J68" i="13"/>
  <c r="J47" i="14" s="1"/>
  <c r="J68" i="3"/>
  <c r="J48" i="14" s="1"/>
  <c r="J34" i="13"/>
  <c r="J50" i="14"/>
  <c r="J51" i="14"/>
  <c r="K44" i="8"/>
  <c r="K43" i="14"/>
  <c r="K47" i="2"/>
  <c r="K44" i="14" s="1"/>
  <c r="L48" i="5"/>
  <c r="K46" i="14" s="1"/>
  <c r="K68" i="13"/>
  <c r="K47" i="14" s="1"/>
  <c r="K68" i="3"/>
  <c r="K48" i="14" s="1"/>
  <c r="K49" i="14"/>
  <c r="K34" i="13"/>
  <c r="K50" i="14" s="1"/>
  <c r="K51" i="14"/>
  <c r="F44" i="8"/>
  <c r="N44" i="8" s="1"/>
  <c r="N43" i="14" s="1"/>
  <c r="F47" i="2"/>
  <c r="F44" i="14" s="1"/>
  <c r="F45" i="14"/>
  <c r="F68" i="13"/>
  <c r="F68" i="3"/>
  <c r="F48" i="14" s="1"/>
  <c r="F49" i="14"/>
  <c r="F34" i="13"/>
  <c r="F50" i="14" s="1"/>
  <c r="F51" i="14"/>
  <c r="M44" i="8"/>
  <c r="M43" i="14" s="1"/>
  <c r="M47" i="2"/>
  <c r="I48" i="5"/>
  <c r="N48" i="5" s="1"/>
  <c r="N46" i="14" s="1"/>
  <c r="M68" i="13"/>
  <c r="M47" i="14" s="1"/>
  <c r="M68" i="3"/>
  <c r="M48" i="14" s="1"/>
  <c r="M49" i="14"/>
  <c r="M34" i="13"/>
  <c r="M50" i="14"/>
  <c r="M51" i="14"/>
  <c r="L44" i="8"/>
  <c r="L43" i="14" s="1"/>
  <c r="L47" i="2"/>
  <c r="L44" i="14" s="1"/>
  <c r="L45" i="14"/>
  <c r="L68" i="13"/>
  <c r="L47" i="14" s="1"/>
  <c r="L68" i="3"/>
  <c r="L48" i="14" s="1"/>
  <c r="L34" i="13"/>
  <c r="L50" i="14" s="1"/>
  <c r="I44" i="8"/>
  <c r="I43" i="14"/>
  <c r="I47" i="2"/>
  <c r="I44" i="14" s="1"/>
  <c r="P44" i="14" s="1"/>
  <c r="J48" i="5"/>
  <c r="I46" i="14" s="1"/>
  <c r="P46" i="14" s="1"/>
  <c r="I68" i="13"/>
  <c r="I47" i="14" s="1"/>
  <c r="I68" i="3"/>
  <c r="I48" i="14" s="1"/>
  <c r="P48" i="14" s="1"/>
  <c r="I34" i="13"/>
  <c r="I50" i="14" s="1"/>
  <c r="I51" i="14"/>
  <c r="P51" i="14" s="1"/>
  <c r="G44" i="8"/>
  <c r="G43" i="14"/>
  <c r="G47" i="2"/>
  <c r="G44" i="14" s="1"/>
  <c r="G45" i="14"/>
  <c r="H48" i="5"/>
  <c r="G46" i="14"/>
  <c r="G68" i="13"/>
  <c r="G47" i="14"/>
  <c r="G68" i="3"/>
  <c r="G48" i="14" s="1"/>
  <c r="G49" i="14"/>
  <c r="G34" i="13"/>
  <c r="G50" i="14" s="1"/>
  <c r="G51" i="14"/>
  <c r="E44" i="8"/>
  <c r="E43" i="14" s="1"/>
  <c r="E47" i="2"/>
  <c r="E44" i="14" s="1"/>
  <c r="E45" i="14"/>
  <c r="E48" i="5"/>
  <c r="E46" i="14" s="1"/>
  <c r="E68" i="13"/>
  <c r="E47" i="14" s="1"/>
  <c r="E68" i="3"/>
  <c r="E48" i="14" s="1"/>
  <c r="E49" i="14"/>
  <c r="E34" i="13"/>
  <c r="E50" i="14" s="1"/>
  <c r="E51" i="14"/>
  <c r="D44" i="8"/>
  <c r="D43" i="14" s="1"/>
  <c r="D47" i="2"/>
  <c r="D44" i="14" s="1"/>
  <c r="D48" i="5"/>
  <c r="D46" i="14" s="1"/>
  <c r="D68" i="13"/>
  <c r="D47" i="14" s="1"/>
  <c r="D68" i="3"/>
  <c r="D48" i="14" s="1"/>
  <c r="D34" i="13"/>
  <c r="D50" i="14" s="1"/>
  <c r="D51" i="14"/>
  <c r="C44" i="8"/>
  <c r="C43" i="14" s="1"/>
  <c r="C47" i="2"/>
  <c r="C44" i="14" s="1"/>
  <c r="C48" i="5"/>
  <c r="C46" i="14" s="1"/>
  <c r="C68" i="13"/>
  <c r="C47" i="14" s="1"/>
  <c r="C68" i="3"/>
  <c r="C48" i="14"/>
  <c r="C34" i="13"/>
  <c r="C50" i="14" s="1"/>
  <c r="C51" i="14"/>
  <c r="N51" i="14"/>
  <c r="B51" i="14"/>
  <c r="A51" i="14"/>
  <c r="O34" i="13"/>
  <c r="O50" i="14" s="1"/>
  <c r="N34" i="13"/>
  <c r="N50" i="14" s="1"/>
  <c r="B34" i="13"/>
  <c r="B50" i="14" s="1"/>
  <c r="A50" i="14"/>
  <c r="B49" i="14"/>
  <c r="A49" i="14"/>
  <c r="N68" i="3"/>
  <c r="N48" i="14" s="1"/>
  <c r="B68" i="3"/>
  <c r="B48" i="14"/>
  <c r="A48" i="14"/>
  <c r="B68" i="13"/>
  <c r="B47" i="14" s="1"/>
  <c r="A47" i="14"/>
  <c r="M48" i="5"/>
  <c r="F48" i="5"/>
  <c r="B48" i="5"/>
  <c r="B46" i="14" s="1"/>
  <c r="A46" i="14"/>
  <c r="N45" i="14"/>
  <c r="B45" i="14"/>
  <c r="A45" i="14"/>
  <c r="O47" i="2"/>
  <c r="O44" i="14" s="1"/>
  <c r="B47" i="2"/>
  <c r="B44" i="14" s="1"/>
  <c r="A44" i="14"/>
  <c r="O44" i="8"/>
  <c r="O43" i="14" s="1"/>
  <c r="B44" i="8"/>
  <c r="B43" i="14" s="1"/>
  <c r="A43" i="14"/>
  <c r="U38" i="14"/>
  <c r="V38" i="14"/>
  <c r="T38" i="14"/>
  <c r="S38" i="14"/>
  <c r="R38" i="14"/>
  <c r="D38" i="14"/>
  <c r="Q38" i="14" s="1"/>
  <c r="B38" i="14"/>
  <c r="E38" i="14"/>
  <c r="F38" i="14"/>
  <c r="G38" i="14"/>
  <c r="J38" i="14"/>
  <c r="K38" i="14"/>
  <c r="M38" i="14"/>
  <c r="N38" i="14"/>
  <c r="L38" i="14"/>
  <c r="I38" i="14"/>
  <c r="H38" i="14"/>
  <c r="C38" i="14"/>
  <c r="Q35" i="14"/>
  <c r="P35" i="14"/>
  <c r="O35" i="14"/>
  <c r="Q34" i="14"/>
  <c r="O34" i="14"/>
  <c r="Q33" i="14"/>
  <c r="P33" i="14"/>
  <c r="O33" i="14"/>
  <c r="Q32" i="14"/>
  <c r="O32" i="14"/>
  <c r="W31" i="14"/>
  <c r="Q31" i="14"/>
  <c r="O31" i="14"/>
  <c r="W30" i="14"/>
  <c r="W29" i="14"/>
  <c r="U31" i="12"/>
  <c r="U5" i="14" s="1"/>
  <c r="U35" i="5"/>
  <c r="U6" i="14" s="1"/>
  <c r="U33" i="4"/>
  <c r="U9" i="14" s="1"/>
  <c r="U20" i="6"/>
  <c r="U11" i="14"/>
  <c r="U32" i="3"/>
  <c r="U7" i="14" s="1"/>
  <c r="U27" i="8"/>
  <c r="U8" i="14"/>
  <c r="U12" i="14"/>
  <c r="U29" i="11"/>
  <c r="U16" i="14" s="1"/>
  <c r="U33" i="7"/>
  <c r="U14" i="14"/>
  <c r="U33" i="2"/>
  <c r="U15" i="14" s="1"/>
  <c r="W15" i="14" s="1"/>
  <c r="U29" i="10"/>
  <c r="U17" i="14"/>
  <c r="U26" i="9"/>
  <c r="U18" i="14" s="1"/>
  <c r="U54" i="6"/>
  <c r="U13" i="14"/>
  <c r="U58" i="12"/>
  <c r="U19" i="14" s="1"/>
  <c r="U65" i="8"/>
  <c r="U10" i="14"/>
  <c r="U49" i="9"/>
  <c r="U20" i="14" s="1"/>
  <c r="U17" i="13"/>
  <c r="U21" i="14"/>
  <c r="U48" i="13"/>
  <c r="U22" i="14" s="1"/>
  <c r="W22" i="14" s="1"/>
  <c r="U79" i="3"/>
  <c r="U23" i="14"/>
  <c r="V31" i="12"/>
  <c r="V5" i="14" s="1"/>
  <c r="V35" i="5"/>
  <c r="V6" i="14" s="1"/>
  <c r="V33" i="4"/>
  <c r="V9" i="14" s="1"/>
  <c r="V20" i="6"/>
  <c r="V11" i="14" s="1"/>
  <c r="W11" i="14" s="1"/>
  <c r="V32" i="3"/>
  <c r="V7" i="14" s="1"/>
  <c r="V27" i="8"/>
  <c r="V8" i="14" s="1"/>
  <c r="V29" i="11"/>
  <c r="V16" i="14"/>
  <c r="V33" i="7"/>
  <c r="V14" i="14" s="1"/>
  <c r="V33" i="2"/>
  <c r="V15" i="14" s="1"/>
  <c r="V29" i="10"/>
  <c r="V17" i="14" s="1"/>
  <c r="V26" i="9"/>
  <c r="V18" i="14" s="1"/>
  <c r="V54" i="6"/>
  <c r="V13" i="14" s="1"/>
  <c r="V58" i="12"/>
  <c r="V19" i="14" s="1"/>
  <c r="V65" i="8"/>
  <c r="V10" i="14" s="1"/>
  <c r="V49" i="9"/>
  <c r="V20" i="14"/>
  <c r="V17" i="13"/>
  <c r="V21" i="14" s="1"/>
  <c r="V48" i="13"/>
  <c r="V22" i="14"/>
  <c r="V79" i="3"/>
  <c r="V23" i="14" s="1"/>
  <c r="V24" i="14"/>
  <c r="V25" i="14"/>
  <c r="T31" i="12"/>
  <c r="T5" i="14" s="1"/>
  <c r="T35" i="5"/>
  <c r="T6" i="14" s="1"/>
  <c r="T33" i="4"/>
  <c r="T9" i="14" s="1"/>
  <c r="T20" i="6"/>
  <c r="T11" i="14"/>
  <c r="T32" i="3"/>
  <c r="T7" i="14" s="1"/>
  <c r="T27" i="8"/>
  <c r="T8" i="14" s="1"/>
  <c r="T12" i="14"/>
  <c r="T29" i="11"/>
  <c r="T16" i="14" s="1"/>
  <c r="T33" i="7"/>
  <c r="T14" i="14"/>
  <c r="T33" i="2"/>
  <c r="T15" i="14" s="1"/>
  <c r="T29" i="10"/>
  <c r="T17" i="14"/>
  <c r="T26" i="9"/>
  <c r="T18" i="14" s="1"/>
  <c r="T54" i="6"/>
  <c r="T13" i="14"/>
  <c r="T58" i="12"/>
  <c r="T19" i="14" s="1"/>
  <c r="T65" i="8"/>
  <c r="T10" i="14"/>
  <c r="T49" i="9"/>
  <c r="T20" i="14" s="1"/>
  <c r="T17" i="13"/>
  <c r="T21" i="14" s="1"/>
  <c r="T48" i="13"/>
  <c r="T22" i="14"/>
  <c r="T79" i="3"/>
  <c r="T23" i="14" s="1"/>
  <c r="S31" i="12"/>
  <c r="S5" i="14"/>
  <c r="S35" i="5"/>
  <c r="S6" i="14" s="1"/>
  <c r="S33" i="4"/>
  <c r="S9" i="14"/>
  <c r="S20" i="6"/>
  <c r="S11" i="14" s="1"/>
  <c r="S32" i="3"/>
  <c r="S7" i="14" s="1"/>
  <c r="S8" i="14"/>
  <c r="S29" i="11"/>
  <c r="S16" i="14" s="1"/>
  <c r="S33" i="7"/>
  <c r="S14" i="14" s="1"/>
  <c r="S33" i="2"/>
  <c r="S15" i="14" s="1"/>
  <c r="S29" i="10"/>
  <c r="S17" i="14"/>
  <c r="S26" i="9"/>
  <c r="S18" i="14" s="1"/>
  <c r="S58" i="12"/>
  <c r="S19" i="14"/>
  <c r="S65" i="8"/>
  <c r="S10" i="14" s="1"/>
  <c r="S49" i="9"/>
  <c r="S20" i="14"/>
  <c r="S17" i="13"/>
  <c r="S21" i="14" s="1"/>
  <c r="S48" i="13"/>
  <c r="S22" i="14" s="1"/>
  <c r="R31" i="12"/>
  <c r="R5" i="14"/>
  <c r="R35" i="5"/>
  <c r="R6" i="14" s="1"/>
  <c r="R33" i="4"/>
  <c r="R9" i="14"/>
  <c r="R20" i="6"/>
  <c r="R11" i="14" s="1"/>
  <c r="R32" i="3"/>
  <c r="R7" i="14"/>
  <c r="R27" i="8"/>
  <c r="R8" i="14" s="1"/>
  <c r="R29" i="11"/>
  <c r="R16" i="14"/>
  <c r="R33" i="7"/>
  <c r="R14" i="14" s="1"/>
  <c r="R33" i="2"/>
  <c r="R15" i="14" s="1"/>
  <c r="R29" i="10"/>
  <c r="R17" i="14" s="1"/>
  <c r="R26" i="9"/>
  <c r="R18" i="14" s="1"/>
  <c r="R54" i="6"/>
  <c r="R13" i="14" s="1"/>
  <c r="R58" i="12"/>
  <c r="R19" i="14"/>
  <c r="R65" i="8"/>
  <c r="R10" i="14" s="1"/>
  <c r="R49" i="9"/>
  <c r="R20" i="14"/>
  <c r="R17" i="13"/>
  <c r="R21" i="14" s="1"/>
  <c r="R48" i="13"/>
  <c r="R22" i="14"/>
  <c r="D31" i="12"/>
  <c r="D5" i="14" s="1"/>
  <c r="D35" i="5"/>
  <c r="P35" i="5" s="1"/>
  <c r="P6" i="14" s="1"/>
  <c r="D33" i="4"/>
  <c r="D9" i="14" s="1"/>
  <c r="D20" i="6"/>
  <c r="D11" i="14"/>
  <c r="D32" i="3"/>
  <c r="D7" i="14" s="1"/>
  <c r="D27" i="8"/>
  <c r="D8" i="14"/>
  <c r="D12" i="14"/>
  <c r="D29" i="11"/>
  <c r="P29" i="11" s="1"/>
  <c r="P16" i="14" s="1"/>
  <c r="D33" i="7"/>
  <c r="D14" i="14" s="1"/>
  <c r="D33" i="2"/>
  <c r="D15" i="14" s="1"/>
  <c r="D29" i="10"/>
  <c r="D17" i="14" s="1"/>
  <c r="D26" i="9"/>
  <c r="D18" i="14"/>
  <c r="D54" i="6"/>
  <c r="D13" i="14" s="1"/>
  <c r="D58" i="12"/>
  <c r="D19" i="14" s="1"/>
  <c r="D65" i="8"/>
  <c r="X65" i="8" s="1"/>
  <c r="X10" i="14" s="1"/>
  <c r="D49" i="9"/>
  <c r="D20" i="14" s="1"/>
  <c r="D17" i="13"/>
  <c r="D21" i="14" s="1"/>
  <c r="D48" i="13"/>
  <c r="Q48" i="13" s="1"/>
  <c r="Q22" i="14" s="1"/>
  <c r="D22" i="14"/>
  <c r="D79" i="3"/>
  <c r="D23" i="14" s="1"/>
  <c r="B31" i="12"/>
  <c r="B5" i="14"/>
  <c r="B35" i="5"/>
  <c r="B6" i="14" s="1"/>
  <c r="B33" i="4"/>
  <c r="B9" i="14"/>
  <c r="B20" i="6"/>
  <c r="B11" i="14" s="1"/>
  <c r="B32" i="3"/>
  <c r="B7" i="14" s="1"/>
  <c r="B27" i="8"/>
  <c r="B8" i="14" s="1"/>
  <c r="B12" i="14"/>
  <c r="B29" i="11"/>
  <c r="B16" i="14" s="1"/>
  <c r="B33" i="7"/>
  <c r="B14" i="14"/>
  <c r="B33" i="2"/>
  <c r="B15" i="14" s="1"/>
  <c r="B29" i="10"/>
  <c r="Q29" i="10" s="1"/>
  <c r="Q17" i="14" s="1"/>
  <c r="B26" i="9"/>
  <c r="B54" i="6"/>
  <c r="B13" i="14" s="1"/>
  <c r="B58" i="12"/>
  <c r="B19" i="14" s="1"/>
  <c r="B65" i="8"/>
  <c r="B10" i="14"/>
  <c r="B49" i="9"/>
  <c r="B20" i="14" s="1"/>
  <c r="B48" i="13"/>
  <c r="B22" i="14"/>
  <c r="B79" i="3"/>
  <c r="B23" i="14" s="1"/>
  <c r="E31" i="12"/>
  <c r="E5" i="14" s="1"/>
  <c r="E35" i="5"/>
  <c r="E6" i="14"/>
  <c r="E33" i="4"/>
  <c r="E9" i="14" s="1"/>
  <c r="E20" i="6"/>
  <c r="E11" i="14" s="1"/>
  <c r="E32" i="3"/>
  <c r="E7" i="14" s="1"/>
  <c r="E27" i="8"/>
  <c r="E8" i="14"/>
  <c r="E12" i="14"/>
  <c r="E29" i="11"/>
  <c r="E16" i="14"/>
  <c r="E33" i="7"/>
  <c r="E14" i="14" s="1"/>
  <c r="E33" i="2"/>
  <c r="E15" i="14" s="1"/>
  <c r="E29" i="10"/>
  <c r="E17" i="14"/>
  <c r="E26" i="9"/>
  <c r="E18" i="14"/>
  <c r="E54" i="6"/>
  <c r="E13" i="14" s="1"/>
  <c r="E58" i="12"/>
  <c r="E19" i="14" s="1"/>
  <c r="E65" i="8"/>
  <c r="E10" i="14"/>
  <c r="E49" i="9"/>
  <c r="E20" i="14"/>
  <c r="E17" i="13"/>
  <c r="E21" i="14" s="1"/>
  <c r="E48" i="13"/>
  <c r="E22" i="14" s="1"/>
  <c r="E79" i="3"/>
  <c r="E23" i="14"/>
  <c r="F31" i="12"/>
  <c r="F5" i="14"/>
  <c r="F35" i="5"/>
  <c r="F6" i="14" s="1"/>
  <c r="F33" i="4"/>
  <c r="F9" i="14"/>
  <c r="F20" i="6"/>
  <c r="F11" i="14" s="1"/>
  <c r="F32" i="3"/>
  <c r="F7" i="14"/>
  <c r="F27" i="8"/>
  <c r="F8" i="14" s="1"/>
  <c r="F12" i="14"/>
  <c r="F29" i="11"/>
  <c r="F16" i="14" s="1"/>
  <c r="F33" i="7"/>
  <c r="F14" i="14" s="1"/>
  <c r="F33" i="2"/>
  <c r="F15" i="14"/>
  <c r="F29" i="10"/>
  <c r="F17" i="14"/>
  <c r="F26" i="9"/>
  <c r="F18" i="14" s="1"/>
  <c r="F54" i="6"/>
  <c r="F13" i="14" s="1"/>
  <c r="F58" i="12"/>
  <c r="F19" i="14"/>
  <c r="F65" i="8"/>
  <c r="F10" i="14" s="1"/>
  <c r="F49" i="9"/>
  <c r="F20" i="14" s="1"/>
  <c r="F17" i="13"/>
  <c r="F21" i="14" s="1"/>
  <c r="F48" i="13"/>
  <c r="F79" i="3"/>
  <c r="F23" i="14" s="1"/>
  <c r="G31" i="12"/>
  <c r="G35" i="5"/>
  <c r="G6" i="14"/>
  <c r="G33" i="4"/>
  <c r="G9" i="14" s="1"/>
  <c r="G20" i="6"/>
  <c r="G11" i="14"/>
  <c r="G32" i="3"/>
  <c r="G7" i="14" s="1"/>
  <c r="G27" i="8"/>
  <c r="G8" i="14"/>
  <c r="G12" i="14"/>
  <c r="G29" i="11"/>
  <c r="G16" i="14" s="1"/>
  <c r="G33" i="7"/>
  <c r="G14" i="14"/>
  <c r="G33" i="2"/>
  <c r="G15" i="14" s="1"/>
  <c r="G29" i="10"/>
  <c r="G17" i="14" s="1"/>
  <c r="G26" i="9"/>
  <c r="G18" i="14" s="1"/>
  <c r="G54" i="6"/>
  <c r="G13" i="14" s="1"/>
  <c r="G58" i="12"/>
  <c r="G19" i="14" s="1"/>
  <c r="G65" i="8"/>
  <c r="G10" i="14" s="1"/>
  <c r="G49" i="9"/>
  <c r="G20" i="14" s="1"/>
  <c r="G17" i="13"/>
  <c r="X17" i="13" s="1"/>
  <c r="G48" i="13"/>
  <c r="G22" i="14" s="1"/>
  <c r="G79" i="3"/>
  <c r="G23" i="14" s="1"/>
  <c r="J31" i="12"/>
  <c r="J35" i="5"/>
  <c r="J6" i="14" s="1"/>
  <c r="J33" i="4"/>
  <c r="O33" i="4" s="1"/>
  <c r="O9" i="14" s="1"/>
  <c r="J9" i="14"/>
  <c r="J20" i="6"/>
  <c r="J11" i="14" s="1"/>
  <c r="J32" i="3"/>
  <c r="J7" i="14"/>
  <c r="J27" i="8"/>
  <c r="J8" i="14" s="1"/>
  <c r="J12" i="14"/>
  <c r="J33" i="7"/>
  <c r="J14" i="14" s="1"/>
  <c r="J33" i="2"/>
  <c r="J15" i="14"/>
  <c r="J29" i="10"/>
  <c r="J17" i="14" s="1"/>
  <c r="J26" i="9"/>
  <c r="J18" i="14"/>
  <c r="J54" i="6"/>
  <c r="J13" i="14" s="1"/>
  <c r="J58" i="12"/>
  <c r="J19" i="14"/>
  <c r="J65" i="8"/>
  <c r="J10" i="14" s="1"/>
  <c r="J49" i="9"/>
  <c r="J20" i="14" s="1"/>
  <c r="J17" i="13"/>
  <c r="J48" i="13"/>
  <c r="J22" i="14" s="1"/>
  <c r="J79" i="3"/>
  <c r="K31" i="12"/>
  <c r="K5" i="14"/>
  <c r="K35" i="5"/>
  <c r="K6" i="14" s="1"/>
  <c r="K33" i="4"/>
  <c r="K9" i="14" s="1"/>
  <c r="K20" i="6"/>
  <c r="K11" i="14" s="1"/>
  <c r="K32" i="3"/>
  <c r="K7" i="14"/>
  <c r="K27" i="8"/>
  <c r="K8" i="14" s="1"/>
  <c r="K12" i="14"/>
  <c r="K33" i="7"/>
  <c r="K14" i="14" s="1"/>
  <c r="K33" i="2"/>
  <c r="K15" i="14" s="1"/>
  <c r="K29" i="10"/>
  <c r="K26" i="9"/>
  <c r="K18" i="14"/>
  <c r="K54" i="6"/>
  <c r="K13" i="14" s="1"/>
  <c r="K58" i="12"/>
  <c r="K19" i="14"/>
  <c r="K65" i="8"/>
  <c r="K10" i="14" s="1"/>
  <c r="K49" i="9"/>
  <c r="K20" i="14"/>
  <c r="K17" i="13"/>
  <c r="K21" i="14" s="1"/>
  <c r="K48" i="13"/>
  <c r="K22" i="14"/>
  <c r="K79" i="3"/>
  <c r="K23" i="14" s="1"/>
  <c r="M31" i="12"/>
  <c r="M5" i="14"/>
  <c r="M35" i="5"/>
  <c r="M6" i="14" s="1"/>
  <c r="M33" i="4"/>
  <c r="M9" i="14" s="1"/>
  <c r="M20" i="6"/>
  <c r="M11" i="14" s="1"/>
  <c r="M32" i="3"/>
  <c r="M7" i="14"/>
  <c r="M27" i="8"/>
  <c r="M8" i="14" s="1"/>
  <c r="M12" i="14"/>
  <c r="X12" i="14" s="1"/>
  <c r="M29" i="11"/>
  <c r="M33" i="7"/>
  <c r="M14" i="14" s="1"/>
  <c r="M33" i="2"/>
  <c r="M29" i="10"/>
  <c r="M17" i="14"/>
  <c r="M26" i="9"/>
  <c r="M18" i="14" s="1"/>
  <c r="M54" i="6"/>
  <c r="M13" i="14" s="1"/>
  <c r="M58" i="12"/>
  <c r="M65" i="8"/>
  <c r="M10" i="14"/>
  <c r="M49" i="9"/>
  <c r="M20" i="14" s="1"/>
  <c r="M17" i="13"/>
  <c r="M21" i="14"/>
  <c r="M48" i="13"/>
  <c r="M79" i="3"/>
  <c r="M23" i="14" s="1"/>
  <c r="N31" i="12"/>
  <c r="N5" i="14"/>
  <c r="N35" i="5"/>
  <c r="N6" i="14" s="1"/>
  <c r="N33" i="4"/>
  <c r="N9" i="14"/>
  <c r="N20" i="6"/>
  <c r="N11" i="14" s="1"/>
  <c r="N32" i="3"/>
  <c r="N7" i="14" s="1"/>
  <c r="N27" i="8"/>
  <c r="N8" i="14" s="1"/>
  <c r="N12" i="14"/>
  <c r="N29" i="11"/>
  <c r="N16" i="14"/>
  <c r="N33" i="7"/>
  <c r="N14" i="14" s="1"/>
  <c r="N33" i="2"/>
  <c r="N15" i="14" s="1"/>
  <c r="N29" i="10"/>
  <c r="N17" i="14" s="1"/>
  <c r="N26" i="9"/>
  <c r="N18" i="14"/>
  <c r="N54" i="6"/>
  <c r="N13" i="14" s="1"/>
  <c r="N58" i="12"/>
  <c r="N19" i="14"/>
  <c r="N65" i="8"/>
  <c r="N10" i="14" s="1"/>
  <c r="N49" i="9"/>
  <c r="N20" i="14" s="1"/>
  <c r="N17" i="13"/>
  <c r="N21" i="14" s="1"/>
  <c r="N48" i="13"/>
  <c r="N22" i="14"/>
  <c r="N79" i="3"/>
  <c r="N23" i="14" s="1"/>
  <c r="L31" i="12"/>
  <c r="L5" i="14" s="1"/>
  <c r="L35" i="5"/>
  <c r="L6" i="14" s="1"/>
  <c r="L33" i="4"/>
  <c r="L9" i="14" s="1"/>
  <c r="L20" i="6"/>
  <c r="L11" i="14" s="1"/>
  <c r="L32" i="3"/>
  <c r="L7" i="14" s="1"/>
  <c r="L27" i="8"/>
  <c r="L8" i="14"/>
  <c r="L12" i="14"/>
  <c r="L29" i="11"/>
  <c r="L16" i="14" s="1"/>
  <c r="L33" i="7"/>
  <c r="L14" i="14" s="1"/>
  <c r="L33" i="2"/>
  <c r="L15" i="14" s="1"/>
  <c r="L29" i="10"/>
  <c r="L17" i="14"/>
  <c r="L26" i="9"/>
  <c r="L18" i="14" s="1"/>
  <c r="L54" i="6"/>
  <c r="L13" i="14" s="1"/>
  <c r="L58" i="12"/>
  <c r="L19" i="14" s="1"/>
  <c r="L65" i="8"/>
  <c r="L10" i="14" s="1"/>
  <c r="L49" i="9"/>
  <c r="L20" i="14" s="1"/>
  <c r="L17" i="13"/>
  <c r="L21" i="14"/>
  <c r="L48" i="13"/>
  <c r="L22" i="14" s="1"/>
  <c r="L79" i="3"/>
  <c r="L23" i="14"/>
  <c r="I31" i="12"/>
  <c r="I5" i="14" s="1"/>
  <c r="I35" i="5"/>
  <c r="I6" i="14" s="1"/>
  <c r="I33" i="4"/>
  <c r="I9" i="14"/>
  <c r="I20" i="6"/>
  <c r="I11" i="14" s="1"/>
  <c r="I32" i="3"/>
  <c r="I7" i="14"/>
  <c r="I27" i="8"/>
  <c r="I8" i="14" s="1"/>
  <c r="I12" i="14"/>
  <c r="I33" i="7"/>
  <c r="I14" i="14"/>
  <c r="I33" i="2"/>
  <c r="I15" i="14" s="1"/>
  <c r="I29" i="10"/>
  <c r="I17" i="14" s="1"/>
  <c r="I26" i="9"/>
  <c r="I18" i="14" s="1"/>
  <c r="I54" i="6"/>
  <c r="I13" i="14" s="1"/>
  <c r="I58" i="12"/>
  <c r="I19" i="14" s="1"/>
  <c r="I65" i="8"/>
  <c r="I10" i="14"/>
  <c r="I49" i="9"/>
  <c r="I20" i="14" s="1"/>
  <c r="I17" i="13"/>
  <c r="I21" i="14"/>
  <c r="I48" i="13"/>
  <c r="I22" i="14" s="1"/>
  <c r="I79" i="3"/>
  <c r="I23" i="14"/>
  <c r="H31" i="12"/>
  <c r="H5" i="14"/>
  <c r="H35" i="5"/>
  <c r="H6" i="14" s="1"/>
  <c r="H33" i="4"/>
  <c r="H9" i="14"/>
  <c r="H20" i="6"/>
  <c r="H11" i="14" s="1"/>
  <c r="H32" i="3"/>
  <c r="H7" i="14"/>
  <c r="H27" i="8"/>
  <c r="H8" i="14" s="1"/>
  <c r="H12" i="14"/>
  <c r="H33" i="7"/>
  <c r="H14" i="14" s="1"/>
  <c r="H33" i="2"/>
  <c r="H15" i="14" s="1"/>
  <c r="H29" i="10"/>
  <c r="H17" i="14" s="1"/>
  <c r="H26" i="9"/>
  <c r="H18" i="14" s="1"/>
  <c r="H54" i="6"/>
  <c r="H13" i="14"/>
  <c r="H58" i="12"/>
  <c r="H19" i="14" s="1"/>
  <c r="H65" i="8"/>
  <c r="H10" i="14"/>
  <c r="H49" i="9"/>
  <c r="H20" i="14" s="1"/>
  <c r="H17" i="13"/>
  <c r="H21" i="14"/>
  <c r="H48" i="13"/>
  <c r="H22" i="14" s="1"/>
  <c r="H79" i="3"/>
  <c r="H23" i="14"/>
  <c r="C31" i="12"/>
  <c r="C5" i="14"/>
  <c r="C35" i="5"/>
  <c r="C6" i="14" s="1"/>
  <c r="C33" i="4"/>
  <c r="C9" i="14"/>
  <c r="C20" i="6"/>
  <c r="C11" i="14" s="1"/>
  <c r="C32" i="3"/>
  <c r="C7" i="14"/>
  <c r="C27" i="8"/>
  <c r="C8" i="14" s="1"/>
  <c r="C12" i="14"/>
  <c r="C29" i="11"/>
  <c r="C16" i="14" s="1"/>
  <c r="C33" i="7"/>
  <c r="C14" i="14" s="1"/>
  <c r="C33" i="2"/>
  <c r="C15" i="14"/>
  <c r="C29" i="10"/>
  <c r="C17" i="14" s="1"/>
  <c r="C26" i="9"/>
  <c r="C18" i="14"/>
  <c r="C54" i="6"/>
  <c r="C13" i="14" s="1"/>
  <c r="C58" i="12"/>
  <c r="C19" i="14"/>
  <c r="C65" i="8"/>
  <c r="C10" i="14" s="1"/>
  <c r="C49" i="9"/>
  <c r="C20" i="14"/>
  <c r="C17" i="13"/>
  <c r="C21" i="14" s="1"/>
  <c r="C48" i="13"/>
  <c r="C22" i="14" s="1"/>
  <c r="C79" i="3"/>
  <c r="C23" i="14" s="1"/>
  <c r="W25" i="14"/>
  <c r="A25" i="14"/>
  <c r="A24" i="14"/>
  <c r="Q79" i="3"/>
  <c r="Q23" i="14" s="1"/>
  <c r="P79" i="3"/>
  <c r="P23" i="14"/>
  <c r="A23" i="14"/>
  <c r="A22" i="14"/>
  <c r="W21" i="14"/>
  <c r="B17" i="13"/>
  <c r="Q17" i="13" s="1"/>
  <c r="Q21" i="14" s="1"/>
  <c r="A21" i="14"/>
  <c r="X49" i="9"/>
  <c r="X20" i="14" s="1"/>
  <c r="W49" i="9"/>
  <c r="W20" i="14"/>
  <c r="Q49" i="9"/>
  <c r="Q20" i="14" s="1"/>
  <c r="P49" i="9"/>
  <c r="P20" i="14"/>
  <c r="O49" i="9"/>
  <c r="O20" i="14" s="1"/>
  <c r="A20" i="14"/>
  <c r="W65" i="8"/>
  <c r="W10" i="14"/>
  <c r="A10" i="14"/>
  <c r="W58" i="12"/>
  <c r="W19" i="14" s="1"/>
  <c r="Q58" i="12"/>
  <c r="Q19" i="14"/>
  <c r="A19" i="14"/>
  <c r="P54" i="6"/>
  <c r="P13" i="14"/>
  <c r="O54" i="6"/>
  <c r="O13" i="14" s="1"/>
  <c r="A13" i="14"/>
  <c r="A18" i="14"/>
  <c r="P29" i="10"/>
  <c r="P17" i="14" s="1"/>
  <c r="A17" i="14"/>
  <c r="Q33" i="2"/>
  <c r="Q15" i="14"/>
  <c r="A15" i="14"/>
  <c r="Q33" i="7"/>
  <c r="Q14" i="14" s="1"/>
  <c r="P33" i="7"/>
  <c r="P14" i="14"/>
  <c r="O33" i="7"/>
  <c r="O14" i="14" s="1"/>
  <c r="A14" i="14"/>
  <c r="J29" i="11"/>
  <c r="K29" i="11"/>
  <c r="A16" i="14"/>
  <c r="A12" i="14"/>
  <c r="Q27" i="8"/>
  <c r="Q8" i="14"/>
  <c r="P27" i="8"/>
  <c r="P8" i="14" s="1"/>
  <c r="O27" i="8"/>
  <c r="O8" i="14" s="1"/>
  <c r="A8" i="14"/>
  <c r="Q32" i="3"/>
  <c r="Q7" i="14" s="1"/>
  <c r="O32" i="3"/>
  <c r="O7" i="14"/>
  <c r="A7" i="14"/>
  <c r="Q20" i="6"/>
  <c r="Q11" i="14" s="1"/>
  <c r="A11" i="14"/>
  <c r="W9" i="14"/>
  <c r="Q33" i="4"/>
  <c r="Q9" i="14" s="1"/>
  <c r="P33" i="4"/>
  <c r="P9" i="14"/>
  <c r="A9" i="14"/>
  <c r="A6" i="14"/>
  <c r="W5" i="14"/>
  <c r="Q31" i="12"/>
  <c r="Q5" i="14"/>
  <c r="A5" i="14"/>
  <c r="U68" i="13"/>
  <c r="V68" i="13"/>
  <c r="T68" i="13"/>
  <c r="S68" i="13"/>
  <c r="R68" i="13"/>
  <c r="Q68" i="13"/>
  <c r="P68" i="13"/>
  <c r="W48" i="13"/>
  <c r="P34" i="13"/>
  <c r="W17" i="13"/>
  <c r="W31" i="12"/>
  <c r="I29" i="11"/>
  <c r="X29" i="11" s="1"/>
  <c r="W29" i="11"/>
  <c r="H29" i="11"/>
  <c r="P42" i="10"/>
  <c r="H42" i="10"/>
  <c r="J42" i="10"/>
  <c r="K42" i="10"/>
  <c r="F42" i="10"/>
  <c r="M42" i="10"/>
  <c r="N42" i="10"/>
  <c r="L42" i="10"/>
  <c r="I42" i="10"/>
  <c r="G42" i="10"/>
  <c r="E42" i="10"/>
  <c r="D42" i="10"/>
  <c r="C42" i="10"/>
  <c r="B42" i="10"/>
  <c r="X29" i="10"/>
  <c r="W29" i="10"/>
  <c r="W26" i="9"/>
  <c r="D89" i="8"/>
  <c r="G89" i="8"/>
  <c r="B89" i="8"/>
  <c r="I89" i="8"/>
  <c r="M89" i="8"/>
  <c r="X89" i="8"/>
  <c r="U89" i="8"/>
  <c r="W89" i="8" s="1"/>
  <c r="V89" i="8"/>
  <c r="T89" i="8"/>
  <c r="S89" i="8"/>
  <c r="R89" i="8"/>
  <c r="Q89" i="8"/>
  <c r="E89" i="8"/>
  <c r="F89" i="8"/>
  <c r="J89" i="8"/>
  <c r="K89" i="8"/>
  <c r="N89" i="8"/>
  <c r="L89" i="8"/>
  <c r="H89" i="8"/>
  <c r="C89" i="8"/>
  <c r="P44" i="8"/>
  <c r="X27" i="8"/>
  <c r="W27" i="8"/>
  <c r="H48" i="7"/>
  <c r="J48" i="7"/>
  <c r="F48" i="7"/>
  <c r="O48" i="7"/>
  <c r="M48" i="7"/>
  <c r="L48" i="7"/>
  <c r="K48" i="7"/>
  <c r="I48" i="7"/>
  <c r="G48" i="7"/>
  <c r="E48" i="7"/>
  <c r="D48" i="7"/>
  <c r="C48" i="7"/>
  <c r="B48" i="7"/>
  <c r="X33" i="7"/>
  <c r="W33" i="7"/>
  <c r="Z54" i="6"/>
  <c r="Y54" i="6"/>
  <c r="X54" i="6"/>
  <c r="W54" i="6"/>
  <c r="S54" i="6"/>
  <c r="Z20" i="6"/>
  <c r="Y20" i="6"/>
  <c r="X20" i="6"/>
  <c r="W20" i="6"/>
  <c r="W35" i="5"/>
  <c r="W79" i="3"/>
  <c r="R79" i="3"/>
  <c r="P68" i="3"/>
  <c r="H48" i="3"/>
  <c r="J48" i="3"/>
  <c r="K48" i="3"/>
  <c r="F48" i="3"/>
  <c r="M48" i="3"/>
  <c r="L48" i="3"/>
  <c r="I48" i="3"/>
  <c r="G48" i="3"/>
  <c r="E48" i="3"/>
  <c r="D48" i="3"/>
  <c r="C48" i="3"/>
  <c r="B48" i="3"/>
  <c r="W32" i="3"/>
  <c r="X33" i="2"/>
  <c r="W33" i="2"/>
  <c r="W18" i="14" l="1"/>
  <c r="P50" i="14"/>
  <c r="T26" i="14"/>
  <c r="W8" i="14"/>
  <c r="W16" i="14"/>
  <c r="X32" i="3"/>
  <c r="O89" i="8"/>
  <c r="P20" i="6"/>
  <c r="P11" i="14" s="1"/>
  <c r="Q29" i="11"/>
  <c r="Q16" i="14" s="1"/>
  <c r="P33" i="2"/>
  <c r="P15" i="14" s="1"/>
  <c r="P58" i="12"/>
  <c r="P19" i="14" s="1"/>
  <c r="S26" i="14"/>
  <c r="O35" i="15"/>
  <c r="O49" i="14" s="1"/>
  <c r="O48" i="3"/>
  <c r="X8" i="14"/>
  <c r="Q65" i="8"/>
  <c r="Q10" i="14" s="1"/>
  <c r="X11" i="14"/>
  <c r="W17" i="14"/>
  <c r="W24" i="14"/>
  <c r="P17" i="13"/>
  <c r="P21" i="14" s="1"/>
  <c r="B17" i="14"/>
  <c r="X17" i="14" s="1"/>
  <c r="O63" i="14"/>
  <c r="G21" i="14"/>
  <c r="D16" i="14"/>
  <c r="W23" i="14"/>
  <c r="P38" i="14"/>
  <c r="W14" i="14"/>
  <c r="M46" i="14"/>
  <c r="F43" i="14"/>
  <c r="P43" i="14" s="1"/>
  <c r="X7" i="14"/>
  <c r="O16" i="15"/>
  <c r="O51" i="14" s="1"/>
  <c r="O20" i="6"/>
  <c r="O11" i="14" s="1"/>
  <c r="W13" i="14"/>
  <c r="L46" i="14"/>
  <c r="L52" i="14" s="1"/>
  <c r="P45" i="14"/>
  <c r="O65" i="8"/>
  <c r="O10" i="14" s="1"/>
  <c r="X14" i="14"/>
  <c r="X9" i="14"/>
  <c r="W33" i="4"/>
  <c r="N48" i="7"/>
  <c r="P32" i="3"/>
  <c r="P7" i="14" s="1"/>
  <c r="Q54" i="6"/>
  <c r="Q13" i="14" s="1"/>
  <c r="I26" i="14"/>
  <c r="N26" i="14"/>
  <c r="N48" i="3"/>
  <c r="X33" i="4"/>
  <c r="O42" i="10"/>
  <c r="W68" i="13"/>
  <c r="V12" i="14"/>
  <c r="W12" i="14" s="1"/>
  <c r="O38" i="14"/>
  <c r="H46" i="14"/>
  <c r="O48" i="5"/>
  <c r="O46" i="14" s="1"/>
  <c r="H26" i="14"/>
  <c r="M16" i="14"/>
  <c r="X16" i="14" s="1"/>
  <c r="O29" i="11"/>
  <c r="O16" i="14" s="1"/>
  <c r="J21" i="14"/>
  <c r="O17" i="13"/>
  <c r="O21" i="14" s="1"/>
  <c r="G5" i="14"/>
  <c r="P31" i="12"/>
  <c r="P5" i="14" s="1"/>
  <c r="X31" i="12"/>
  <c r="B18" i="14"/>
  <c r="Q26" i="9"/>
  <c r="Q18" i="14" s="1"/>
  <c r="O26" i="9"/>
  <c r="O18" i="14" s="1"/>
  <c r="X26" i="9"/>
  <c r="P26" i="9"/>
  <c r="P18" i="14" s="1"/>
  <c r="D10" i="14"/>
  <c r="D26" i="14" s="1"/>
  <c r="P65" i="8"/>
  <c r="P10" i="14" s="1"/>
  <c r="K52" i="14"/>
  <c r="P49" i="14"/>
  <c r="O43" i="17"/>
  <c r="O45" i="14" s="1"/>
  <c r="P89" i="8"/>
  <c r="L26" i="14"/>
  <c r="M22" i="14"/>
  <c r="O48" i="13"/>
  <c r="O22" i="14" s="1"/>
  <c r="X48" i="13"/>
  <c r="M15" i="14"/>
  <c r="O33" i="2"/>
  <c r="O15" i="14" s="1"/>
  <c r="J23" i="14"/>
  <c r="O79" i="3"/>
  <c r="O23" i="14" s="1"/>
  <c r="J5" i="14"/>
  <c r="O31" i="12"/>
  <c r="O5" i="14" s="1"/>
  <c r="F22" i="14"/>
  <c r="F26" i="14" s="1"/>
  <c r="P48" i="13"/>
  <c r="P22" i="14" s="1"/>
  <c r="R26" i="14"/>
  <c r="V26" i="14"/>
  <c r="U26" i="14"/>
  <c r="W7" i="14"/>
  <c r="W6" i="14"/>
  <c r="M19" i="14"/>
  <c r="X58" i="12"/>
  <c r="X19" i="14" s="1"/>
  <c r="O58" i="12"/>
  <c r="O19" i="14" s="1"/>
  <c r="K17" i="14"/>
  <c r="K26" i="14" s="1"/>
  <c r="O29" i="10"/>
  <c r="O17" i="14" s="1"/>
  <c r="B26" i="14"/>
  <c r="X18" i="14"/>
  <c r="D52" i="14"/>
  <c r="X35" i="5"/>
  <c r="C26" i="14"/>
  <c r="X13" i="14"/>
  <c r="D6" i="14"/>
  <c r="X6" i="14" s="1"/>
  <c r="Q35" i="5"/>
  <c r="Q6" i="14" s="1"/>
  <c r="O35" i="5"/>
  <c r="O6" i="14" s="1"/>
  <c r="E26" i="14"/>
  <c r="C52" i="14"/>
  <c r="E52" i="14"/>
  <c r="M44" i="14"/>
  <c r="N47" i="2"/>
  <c r="N44" i="14" s="1"/>
  <c r="J52" i="14"/>
  <c r="H48" i="14"/>
  <c r="H52" i="14" s="1"/>
  <c r="O68" i="3"/>
  <c r="O48" i="14" s="1"/>
  <c r="O53" i="16"/>
  <c r="Q25" i="17"/>
  <c r="Q12" i="14" s="1"/>
  <c r="W25" i="17"/>
  <c r="W38" i="14"/>
  <c r="M52" i="14"/>
  <c r="O30" i="16"/>
  <c r="G52" i="14"/>
  <c r="I52" i="14"/>
  <c r="F47" i="14"/>
  <c r="O68" i="13"/>
  <c r="O47" i="14" s="1"/>
  <c r="N68" i="13"/>
  <c r="N47" i="14" s="1"/>
  <c r="W26" i="14" l="1"/>
  <c r="M26" i="14"/>
  <c r="Q26" i="14"/>
  <c r="G26" i="14"/>
  <c r="P26" i="14" s="1"/>
  <c r="X5" i="14"/>
  <c r="J26" i="14"/>
  <c r="O26" i="14" s="1"/>
  <c r="P47" i="14"/>
  <c r="F52" i="14"/>
  <c r="O52" i="14" s="1"/>
  <c r="X15" i="14"/>
  <c r="N52" i="14" l="1"/>
</calcChain>
</file>

<file path=xl/sharedStrings.xml><?xml version="1.0" encoding="utf-8"?>
<sst xmlns="http://schemas.openxmlformats.org/spreadsheetml/2006/main" count="1416" uniqueCount="168">
  <si>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</si>
  <si>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</si>
  <si>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</si>
  <si>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</si>
  <si>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Hahnemann</t>
  </si>
  <si>
    <t>Table 1</t>
  </si>
  <si>
    <t>#24 Jack Hahnemann</t>
  </si>
  <si>
    <t>Opponent</t>
  </si>
  <si>
    <t>AB</t>
  </si>
  <si>
    <t>R</t>
  </si>
  <si>
    <t>H</t>
  </si>
  <si>
    <t>2B</t>
  </si>
  <si>
    <t>3B</t>
  </si>
  <si>
    <t>HR</t>
  </si>
  <si>
    <t>RBI</t>
  </si>
  <si>
    <t>SO</t>
  </si>
  <si>
    <t>BB</t>
  </si>
  <si>
    <t>HP</t>
  </si>
  <si>
    <t>SAC</t>
  </si>
  <si>
    <t>SF</t>
  </si>
  <si>
    <t>SOE</t>
  </si>
  <si>
    <t>OBP</t>
  </si>
  <si>
    <t>SLG. PCT.</t>
  </si>
  <si>
    <t>BA</t>
  </si>
  <si>
    <t>SB</t>
  </si>
  <si>
    <t>CS</t>
  </si>
  <si>
    <t>E</t>
  </si>
  <si>
    <t>A</t>
  </si>
  <si>
    <t>PO</t>
  </si>
  <si>
    <t>Fdg Pct</t>
  </si>
  <si>
    <t>BABIP</t>
  </si>
  <si>
    <t>St. Augustine</t>
  </si>
  <si>
    <t>Bolles</t>
  </si>
  <si>
    <t>Fernandina Beach</t>
  </si>
  <si>
    <t>Nease</t>
  </si>
  <si>
    <t>Baker Co</t>
  </si>
  <si>
    <t>Orange Park</t>
  </si>
  <si>
    <t>Evans, Ga</t>
  </si>
  <si>
    <t>Valdosta Lowndes, GA</t>
  </si>
  <si>
    <t>Mandarin</t>
  </si>
  <si>
    <t>Ridgeview</t>
  </si>
  <si>
    <t>Menendez</t>
  </si>
  <si>
    <t>Orange City U High</t>
  </si>
  <si>
    <t>Lake Brantley</t>
  </si>
  <si>
    <t>Winter Park</t>
  </si>
  <si>
    <t>Leesburg</t>
  </si>
  <si>
    <t>Creekside</t>
  </si>
  <si>
    <t>Terry Parker</t>
  </si>
  <si>
    <t>Totals</t>
  </si>
  <si>
    <t>PITCHING</t>
  </si>
  <si>
    <t>G</t>
  </si>
  <si>
    <t>W</t>
  </si>
  <si>
    <t>L</t>
  </si>
  <si>
    <t>S</t>
  </si>
  <si>
    <t>IP</t>
  </si>
  <si>
    <t>WP</t>
  </si>
  <si>
    <t>ER</t>
  </si>
  <si>
    <t>ERA</t>
  </si>
  <si>
    <t>WHIP</t>
  </si>
  <si>
    <t>PC</t>
  </si>
  <si>
    <t>1PS</t>
  </si>
  <si>
    <t>Eiscopal</t>
  </si>
  <si>
    <t>Bishop Kenny</t>
  </si>
  <si>
    <t>BrehmVega</t>
  </si>
  <si>
    <t># 3 Quinton Brehm</t>
  </si>
  <si>
    <t>Fletcher</t>
  </si>
  <si>
    <t>Clay Co</t>
  </si>
  <si>
    <t>#23 Justin Vega</t>
  </si>
  <si>
    <t>Evans, GA</t>
  </si>
  <si>
    <t>Layrisson</t>
  </si>
  <si>
    <t># 4 Jack Layrisson</t>
  </si>
  <si>
    <t>Episcopal</t>
  </si>
  <si>
    <t>Aleman</t>
  </si>
  <si>
    <t>#8 Eric Aleman</t>
  </si>
  <si>
    <t>St Augustine</t>
  </si>
  <si>
    <t xml:space="preserve">  </t>
  </si>
  <si>
    <t>HB</t>
  </si>
  <si>
    <t>Valdosta Lowndes</t>
  </si>
  <si>
    <t>Catchers</t>
  </si>
  <si>
    <t># 9 Michael Zenni</t>
  </si>
  <si>
    <t>PB</t>
  </si>
  <si>
    <t>Opp CS</t>
  </si>
  <si>
    <t>#10 Kevin Mauro</t>
  </si>
  <si>
    <t>Hallstrom</t>
  </si>
  <si>
    <t># 6 Hunter Hallstrom</t>
  </si>
  <si>
    <t>Mendendez</t>
  </si>
  <si>
    <t>Chappell</t>
  </si>
  <si>
    <t># 14 Zach Chappell</t>
  </si>
  <si>
    <t>BAPIP</t>
  </si>
  <si>
    <t>#16 Frank Ferrante</t>
  </si>
  <si>
    <t>#1 Mikey Williams</t>
  </si>
  <si>
    <t>Witt</t>
  </si>
  <si>
    <t># 15 Sandon Witt</t>
  </si>
  <si>
    <t>#20 Duncan VanCouteran</t>
  </si>
  <si>
    <t>Norris</t>
  </si>
  <si>
    <t># 1 JD Norris</t>
  </si>
  <si>
    <t>SLG PCT</t>
  </si>
  <si>
    <t>Hay</t>
  </si>
  <si>
    <t>#5  Tanner Hay</t>
  </si>
  <si>
    <t>YoungBrown</t>
  </si>
  <si>
    <t># 11 Jacob Young</t>
  </si>
  <si>
    <t>BABP</t>
  </si>
  <si>
    <t>#17 John Brown</t>
  </si>
  <si>
    <t>Mixon</t>
  </si>
  <si>
    <t># 2 Mark Mixon</t>
  </si>
  <si>
    <t>#21 Matt Mixon</t>
  </si>
  <si>
    <t>Team Totals</t>
  </si>
  <si>
    <t>Hitting Stats:</t>
  </si>
  <si>
    <t>Player</t>
  </si>
  <si>
    <t>ROE</t>
  </si>
  <si>
    <t>Bavg</t>
  </si>
  <si>
    <t>2016 Totals</t>
  </si>
  <si>
    <t>2015 Totals</t>
  </si>
  <si>
    <t>2014 Totals</t>
  </si>
  <si>
    <t>2013 Totals</t>
  </si>
  <si>
    <t>.946</t>
  </si>
  <si>
    <t>2012 Totals</t>
  </si>
  <si>
    <t>.949</t>
  </si>
  <si>
    <t>2011 Totals</t>
  </si>
  <si>
    <t>.944</t>
  </si>
  <si>
    <t>2010 Totals</t>
  </si>
  <si>
    <t>2009 Missing</t>
  </si>
  <si>
    <t>2016 PITCHING STATS</t>
  </si>
  <si>
    <t>Pitching Stats:</t>
  </si>
  <si>
    <t>PONTE VEDRA HIGH SCHOOL</t>
  </si>
  <si>
    <t>Player:</t>
  </si>
  <si>
    <t>K/9IP</t>
  </si>
  <si>
    <t>2013 Total</t>
  </si>
  <si>
    <t>2.36</t>
  </si>
  <si>
    <t>1.31</t>
  </si>
  <si>
    <t>2012 Total</t>
  </si>
  <si>
    <t>2011 Total</t>
  </si>
  <si>
    <t>3.61</t>
  </si>
  <si>
    <t>1.69</t>
  </si>
  <si>
    <t>2010 Total</t>
  </si>
  <si>
    <t>2009 Totals</t>
  </si>
  <si>
    <t>Career Totals (-2009)</t>
  </si>
  <si>
    <t>Opponents:</t>
  </si>
  <si>
    <t>PV</t>
  </si>
  <si>
    <t>Opp</t>
  </si>
  <si>
    <t>Record</t>
  </si>
  <si>
    <t>0-1</t>
  </si>
  <si>
    <t>0-2</t>
  </si>
  <si>
    <t>1-2</t>
  </si>
  <si>
    <t>1-3</t>
  </si>
  <si>
    <t>1-4</t>
  </si>
  <si>
    <t>10-11</t>
  </si>
  <si>
    <t>2-4</t>
  </si>
  <si>
    <t>11-11</t>
  </si>
  <si>
    <t>3-4</t>
  </si>
  <si>
    <t>12-11</t>
  </si>
  <si>
    <t>3-5</t>
  </si>
  <si>
    <t>4-5</t>
  </si>
  <si>
    <t>5-5</t>
  </si>
  <si>
    <t>6-5</t>
  </si>
  <si>
    <t>6-6</t>
  </si>
  <si>
    <t>6-7</t>
  </si>
  <si>
    <t>6-8</t>
  </si>
  <si>
    <t>7-8</t>
  </si>
  <si>
    <t>8-8</t>
  </si>
  <si>
    <t>PhillyFaulkner</t>
  </si>
  <si>
    <t>#13 Reagen Philley</t>
  </si>
  <si>
    <t>Speed</t>
  </si>
  <si>
    <t>#25 Kevin Faulkner</t>
  </si>
  <si>
    <t>Blank</t>
  </si>
  <si>
    <t>Crawley</t>
  </si>
  <si>
    <t># 18  Pat Crawley</t>
  </si>
  <si>
    <t>Ponte Vedra High School  2016  (12-14)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</si>
</sst>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
    <numFmt numFmtId="165" formatCode="#\ #/#"/>
    <numFmt numFmtId="166" formatCode="0.000"/>
    <numFmt numFmtId="167" formatCode="0.0000"/>
    <numFmt numFmtId="168" formatCode="#\ ###/###"/>
    <numFmt numFmtId="169" formatCode="0.0"/>
    <numFmt numFmtId="170" formatCode="m\-d"/>
  </numFmts>
  <fonts count="12" x14ac:knownFonts="1">
    <font>
      <sz val="12"/>
      <color indexed="8"/>
      <name val="Verdana"/>
    </font>
    <font>
      <sz val="14"/>
      <color indexed="8"/>
      <name val="Verdana"/>
      <family val="2"/>
    </font>
    <font>
      <u/>
      <sz val="12"/>
      <color indexed="11"/>
      <name val="Verdana"/>
      <family val="2"/>
    </font>
    <font>
      <sz val="10"/>
      <color indexed="8"/>
      <name val="Geneva"/>
      <family val="2"/>
    </font>
    <font>
      <sz val="9"/>
      <color indexed="8"/>
      <name val="Geneva"/>
      <family val="2"/>
    </font>
    <font>
      <sz val="13"/>
      <color indexed="8"/>
      <name val="Geneva"/>
      <family val="2"/>
    </font>
    <font>
      <sz val="12"/>
      <color indexed="8"/>
      <name val="Geneva"/>
      <family val="2"/>
    </font>
    <font>
      <sz val="10"/>
      <color indexed="8"/>
      <name val="Helvetica"/>
      <family val="2"/>
    </font>
    <font>
      <sz val="16"/>
      <color indexed="8"/>
      <name val="Geneva"/>
      <family val="2"/>
    </font>
    <font>
      <u/>
      <sz val="12"/>
      <color indexed="8"/>
      <name val="Geneva"/>
      <family val="2"/>
    </font>
    <font>
      <u/>
      <sz val="10"/>
      <color indexed="8"/>
      <name val="Geneva"/>
      <family val="2"/>
    </font>
    <font>
      <b/>
      <sz val="9"/>
      <color indexed="8"/>
      <name val="Geneva"/>
      <family val="2"/>
    </font>
  </fonts>
  <fills count="4">
    <fill>
      <patternFill patternType="none"/>
    </fill>
    <fill>
      <patternFill patternType="gray125"/>
    </fill>
    <fill>
      <patternFill patternType="solid">
        <fgColor indexed="9"/>
        <bgColor auto="1"/>
      </patternFill>
    </fill>
    <fill>
      <patternFill patternType="solid">
        <fgColor indexed="10"/>
        <bgColor auto="1"/>
      </patternFill>
    </fill>
  </fills>
  <borders count="9">
    <border>
      <left/>
      <right/>
      <top/>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8"/>
      </bottom>
      <diagonal/>
    </border>
    <border>
      <left style="thin">
        <color indexed="12"/>
      </left>
      <right style="thin">
        <color indexed="12"/>
      </right>
      <top style="thin">
        <color indexed="8"/>
      </top>
      <bottom style="thin">
        <color indexed="12"/>
      </bottom>
      <diagonal/>
    </border>
    <border>
      <left style="thin">
        <color indexed="12"/>
      </left>
      <right style="thin">
        <color indexed="12"/>
      </right>
      <top style="thin">
        <color indexed="8"/>
      </top>
      <bottom style="thin">
        <color indexed="8"/>
      </bottom>
      <diagonal/>
    </border>
    <border>
      <left style="thin">
        <color indexed="12"/>
      </left>
      <right style="thin">
        <color indexed="12"/>
      </right>
      <top style="thin">
        <color indexed="12"/>
      </top>
      <bottom style="thick">
        <color indexed="13"/>
      </bottom>
      <diagonal/>
    </border>
    <border>
      <left style="thin">
        <color indexed="12"/>
      </left>
      <right style="thin">
        <color indexed="12"/>
      </right>
      <top style="thick">
        <color indexed="13"/>
      </top>
      <bottom style="thin">
        <color indexed="12"/>
      </bottom>
      <diagonal/>
    </border>
    <border>
      <left style="thin">
        <color indexed="12"/>
      </left>
      <right style="thin">
        <color indexed="12"/>
      </right>
      <top style="thin">
        <color indexed="12"/>
      </top>
      <bottom style="medium">
        <color indexed="8"/>
      </bottom>
      <diagonal/>
    </border>
    <border>
      <left style="thin">
        <color indexed="12"/>
      </left>
      <right style="thin">
        <color indexed="12"/>
      </right>
      <top style="medium">
        <color indexed="8"/>
      </top>
      <bottom style="thin">
        <color indexed="12"/>
      </bottom>
      <diagonal/>
    </border>
  </borders>
  <cellStyleXfs count="1">
    <xf numFmtId="0" fontId="0" fillId="0" borderId="0" applyNumberFormat="0" applyFill="0" applyBorder="0" applyProtection="0">
      <alignment vertical="top" wrapText="1"/>
    </xf>
  </cellStyleXfs>
  <cellXfs count="128">
    <xf numFmtId="0" fontId="0" fillId="0" borderId="0" xfId="0">
      <alignment vertical="top" wrapText="1"/>
    </xf>
    <xf numFmtId="0" fontId="1" fillId="0" borderId="0" xfId="0" applyFont="1" applyAlignment="1"/>
    <xf numFmtId="0" fontId="0" fillId="2" borderId="0" xfId="0" applyFill="1" applyAlignment="1"/>
    <xf numFmtId="0" fontId="0" fillId="3" borderId="0" xfId="0" applyFill="1" applyAlignment="1"/>
    <xf numFmtId="0" fontId="2" fillId="3" borderId="0" xfId="0" applyFont="1" applyFill="1" applyAlignment="1"/>
    <xf numFmtId="0" fontId="3" fillId="0" borderId="0" xfId="0" applyNumberFormat="1" applyFont="1" applyAlignment="1"/>
    <xf numFmtId="0" fontId="3" fillId="0" borderId="0" xfId="0" applyNumberFormat="1" applyFont="1" applyAlignment="1">
      <alignment horizontal="left"/>
    </xf>
    <xf numFmtId="0" fontId="4" fillId="0" borderId="0" xfId="0" applyNumberFormat="1" applyFont="1" applyAlignment="1">
      <alignment horizontal="center"/>
    </xf>
    <xf numFmtId="0" fontId="4" fillId="0" borderId="0" xfId="0" applyNumberFormat="1" applyFont="1" applyAlignment="1"/>
    <xf numFmtId="0" fontId="3" fillId="0" borderId="1" xfId="0" applyNumberFormat="1" applyFont="1" applyBorder="1" applyAlignment="1"/>
    <xf numFmtId="0" fontId="6" fillId="0" borderId="1" xfId="0" applyNumberFormat="1" applyFont="1" applyBorder="1" applyAlignment="1">
      <alignment horizontal="center"/>
    </xf>
    <xf numFmtId="1" fontId="6" fillId="0" borderId="1" xfId="0" applyNumberFormat="1" applyFont="1" applyBorder="1" applyAlignment="1">
      <alignment horizontal="center"/>
    </xf>
    <xf numFmtId="1" fontId="4" fillId="0" borderId="1" xfId="0" applyNumberFormat="1" applyFont="1" applyBorder="1" applyAlignment="1">
      <alignment horizontal="center"/>
    </xf>
    <xf numFmtId="0" fontId="4" fillId="0" borderId="2" xfId="0" applyNumberFormat="1" applyFont="1" applyBorder="1" applyAlignment="1">
      <alignment horizontal="center"/>
    </xf>
    <xf numFmtId="0" fontId="4" fillId="0" borderId="2" xfId="0" applyNumberFormat="1" applyFont="1" applyBorder="1" applyAlignment="1">
      <alignment horizontal="left"/>
    </xf>
    <xf numFmtId="0" fontId="4" fillId="0" borderId="2" xfId="0" applyNumberFormat="1" applyFont="1" applyBorder="1" applyAlignment="1">
      <alignment horizontal="left" wrapText="1"/>
    </xf>
    <xf numFmtId="0" fontId="4" fillId="0" borderId="2" xfId="0" applyNumberFormat="1" applyFont="1" applyBorder="1" applyAlignment="1"/>
    <xf numFmtId="0" fontId="4" fillId="0" borderId="2" xfId="0" applyNumberFormat="1" applyFont="1" applyBorder="1" applyAlignment="1">
      <alignment wrapText="1"/>
    </xf>
    <xf numFmtId="0" fontId="4" fillId="0" borderId="3" xfId="0" applyNumberFormat="1" applyFont="1" applyBorder="1" applyAlignment="1"/>
    <xf numFmtId="0" fontId="4" fillId="0" borderId="3" xfId="0" applyNumberFormat="1" applyFont="1" applyBorder="1" applyAlignment="1">
      <alignment horizontal="left"/>
    </xf>
    <xf numFmtId="1" fontId="4" fillId="0" borderId="3" xfId="0" applyNumberFormat="1" applyFont="1" applyBorder="1" applyAlignment="1">
      <alignment horizontal="left"/>
    </xf>
    <xf numFmtId="164" fontId="4" fillId="0" borderId="3" xfId="0" applyNumberFormat="1" applyFont="1" applyBorder="1" applyAlignment="1">
      <alignment horizontal="left"/>
    </xf>
    <xf numFmtId="0" fontId="4" fillId="0" borderId="3" xfId="0" applyNumberFormat="1" applyFont="1" applyBorder="1" applyAlignment="1">
      <alignment horizontal="center"/>
    </xf>
    <xf numFmtId="0" fontId="4" fillId="0" borderId="1" xfId="0" applyNumberFormat="1" applyFont="1" applyBorder="1" applyAlignment="1">
      <alignment horizontal="left"/>
    </xf>
    <xf numFmtId="1" fontId="4" fillId="0" borderId="1" xfId="0" applyNumberFormat="1" applyFont="1" applyBorder="1" applyAlignment="1">
      <alignment horizontal="left"/>
    </xf>
    <xf numFmtId="164" fontId="4" fillId="0" borderId="1" xfId="0" applyNumberFormat="1" applyFont="1" applyBorder="1" applyAlignment="1">
      <alignment horizontal="left"/>
    </xf>
    <xf numFmtId="0" fontId="4" fillId="0" borderId="1" xfId="0" applyNumberFormat="1" applyFont="1" applyBorder="1" applyAlignment="1"/>
    <xf numFmtId="0" fontId="3" fillId="0" borderId="1" xfId="0" applyNumberFormat="1" applyFont="1" applyBorder="1" applyAlignment="1">
      <alignment horizontal="left"/>
    </xf>
    <xf numFmtId="0" fontId="7" fillId="0" borderId="1" xfId="0" applyNumberFormat="1" applyFont="1" applyBorder="1" applyAlignment="1"/>
    <xf numFmtId="1" fontId="4" fillId="0" borderId="1" xfId="0" applyNumberFormat="1" applyFont="1" applyBorder="1" applyAlignment="1"/>
    <xf numFmtId="1" fontId="4" fillId="0" borderId="1" xfId="0" applyNumberFormat="1" applyFont="1" applyBorder="1" applyAlignment="1">
      <alignment wrapText="1"/>
    </xf>
    <xf numFmtId="1" fontId="4" fillId="0" borderId="2" xfId="0" applyNumberFormat="1" applyFont="1" applyBorder="1" applyAlignment="1"/>
    <xf numFmtId="1" fontId="4" fillId="0" borderId="2" xfId="0" applyNumberFormat="1" applyFont="1" applyBorder="1" applyAlignment="1">
      <alignment horizontal="left"/>
    </xf>
    <xf numFmtId="164" fontId="4" fillId="0" borderId="2" xfId="0" applyNumberFormat="1" applyFont="1" applyBorder="1" applyAlignment="1">
      <alignment horizontal="left"/>
    </xf>
    <xf numFmtId="1" fontId="3" fillId="0" borderId="2" xfId="0" applyNumberFormat="1" applyFont="1" applyBorder="1" applyAlignment="1"/>
    <xf numFmtId="1" fontId="3" fillId="0" borderId="1" xfId="0" applyNumberFormat="1" applyFont="1" applyBorder="1" applyAlignment="1"/>
    <xf numFmtId="165" fontId="4" fillId="0" borderId="3" xfId="0" applyNumberFormat="1" applyFont="1" applyBorder="1" applyAlignment="1">
      <alignment horizontal="left"/>
    </xf>
    <xf numFmtId="2" fontId="4" fillId="0" borderId="3" xfId="0" applyNumberFormat="1" applyFont="1" applyBorder="1" applyAlignment="1">
      <alignment horizontal="left"/>
    </xf>
    <xf numFmtId="2" fontId="4" fillId="0" borderId="3" xfId="0" applyNumberFormat="1" applyFont="1" applyBorder="1" applyAlignment="1"/>
    <xf numFmtId="165" fontId="4" fillId="0" borderId="1" xfId="0" applyNumberFormat="1" applyFont="1" applyBorder="1" applyAlignment="1">
      <alignment horizontal="left"/>
    </xf>
    <xf numFmtId="0" fontId="4" fillId="0" borderId="1" xfId="0" applyNumberFormat="1" applyFont="1" applyBorder="1" applyAlignment="1">
      <alignment horizontal="center"/>
    </xf>
    <xf numFmtId="2" fontId="4" fillId="0" borderId="1" xfId="0" applyNumberFormat="1" applyFont="1" applyBorder="1" applyAlignment="1">
      <alignment horizontal="left"/>
    </xf>
    <xf numFmtId="2" fontId="4" fillId="0" borderId="1" xfId="0" applyNumberFormat="1" applyFont="1" applyBorder="1" applyAlignment="1"/>
    <xf numFmtId="165" fontId="4" fillId="0" borderId="2" xfId="0" applyNumberFormat="1" applyFont="1" applyBorder="1" applyAlignment="1">
      <alignment horizontal="left"/>
    </xf>
    <xf numFmtId="2" fontId="4" fillId="0" borderId="2" xfId="0" applyNumberFormat="1" applyFont="1" applyBorder="1" applyAlignment="1">
      <alignment horizontal="left"/>
    </xf>
    <xf numFmtId="1" fontId="4" fillId="0" borderId="2" xfId="0" applyNumberFormat="1" applyFont="1" applyBorder="1" applyAlignment="1">
      <alignment horizontal="center"/>
    </xf>
    <xf numFmtId="1" fontId="4" fillId="0" borderId="3" xfId="0" applyNumberFormat="1" applyFont="1" applyBorder="1" applyAlignment="1"/>
    <xf numFmtId="0" fontId="3" fillId="0" borderId="1" xfId="0" applyFont="1" applyBorder="1" applyAlignment="1"/>
    <xf numFmtId="0" fontId="3" fillId="0" borderId="3" xfId="0" applyNumberFormat="1" applyFont="1" applyBorder="1" applyAlignment="1">
      <alignment horizontal="left"/>
    </xf>
    <xf numFmtId="0" fontId="3" fillId="0" borderId="3" xfId="0" applyFont="1" applyBorder="1" applyAlignment="1"/>
    <xf numFmtId="0" fontId="4" fillId="0" borderId="1" xfId="0" applyNumberFormat="1" applyFont="1" applyBorder="1" applyAlignment="1">
      <alignment wrapText="1"/>
    </xf>
    <xf numFmtId="0" fontId="4" fillId="0" borderId="2" xfId="0" applyFont="1" applyBorder="1" applyAlignment="1">
      <alignment horizontal="left"/>
    </xf>
    <xf numFmtId="1" fontId="3" fillId="0" borderId="2" xfId="0" applyNumberFormat="1" applyFont="1" applyBorder="1" applyAlignment="1">
      <alignment horizontal="left"/>
    </xf>
    <xf numFmtId="1" fontId="3" fillId="0" borderId="1" xfId="0" applyNumberFormat="1" applyFont="1" applyBorder="1" applyAlignment="1">
      <alignment horizontal="left"/>
    </xf>
    <xf numFmtId="0" fontId="6" fillId="0" borderId="1" xfId="0" applyFont="1" applyBorder="1" applyAlignment="1">
      <alignment horizontal="center"/>
    </xf>
    <xf numFmtId="0" fontId="4" fillId="0" borderId="2" xfId="0" applyFont="1" applyBorder="1" applyAlignment="1"/>
    <xf numFmtId="1" fontId="3" fillId="0" borderId="3" xfId="0" applyNumberFormat="1" applyFont="1" applyBorder="1" applyAlignment="1">
      <alignment horizontal="left"/>
    </xf>
    <xf numFmtId="166" fontId="4" fillId="0" borderId="3" xfId="0" applyNumberFormat="1" applyFont="1" applyBorder="1" applyAlignment="1"/>
    <xf numFmtId="0" fontId="3" fillId="0" borderId="2" xfId="0" applyNumberFormat="1" applyFont="1" applyBorder="1" applyAlignment="1">
      <alignment horizontal="left"/>
    </xf>
    <xf numFmtId="0" fontId="3" fillId="0" borderId="2" xfId="0" applyNumberFormat="1" applyFont="1" applyBorder="1" applyAlignment="1"/>
    <xf numFmtId="1" fontId="4" fillId="0" borderId="3" xfId="0" applyNumberFormat="1" applyFont="1" applyBorder="1" applyAlignment="1">
      <alignment horizontal="center"/>
    </xf>
    <xf numFmtId="0" fontId="5" fillId="0" borderId="1" xfId="0" applyNumberFormat="1" applyFont="1" applyBorder="1" applyAlignment="1"/>
    <xf numFmtId="0" fontId="6" fillId="0" borderId="1" xfId="0" applyNumberFormat="1" applyFont="1" applyBorder="1" applyAlignment="1">
      <alignment horizontal="left"/>
    </xf>
    <xf numFmtId="1" fontId="6" fillId="0" borderId="1" xfId="0" applyNumberFormat="1" applyFont="1" applyBorder="1" applyAlignment="1">
      <alignment horizontal="left"/>
    </xf>
    <xf numFmtId="0" fontId="3" fillId="0" borderId="2" xfId="0" applyFont="1" applyBorder="1" applyAlignment="1"/>
    <xf numFmtId="0" fontId="3" fillId="0" borderId="3" xfId="0" applyNumberFormat="1" applyFont="1" applyBorder="1" applyAlignment="1"/>
    <xf numFmtId="1" fontId="6" fillId="0" borderId="1" xfId="0" applyNumberFormat="1" applyFont="1" applyBorder="1" applyAlignment="1"/>
    <xf numFmtId="1" fontId="6" fillId="0" borderId="3" xfId="0" applyNumberFormat="1" applyFont="1" applyBorder="1" applyAlignment="1">
      <alignment horizontal="center"/>
    </xf>
    <xf numFmtId="1" fontId="6" fillId="0" borderId="3" xfId="0" applyNumberFormat="1" applyFont="1" applyBorder="1" applyAlignment="1">
      <alignment horizontal="left"/>
    </xf>
    <xf numFmtId="1" fontId="4" fillId="0" borderId="4" xfId="0" applyNumberFormat="1" applyFont="1" applyBorder="1" applyAlignment="1"/>
    <xf numFmtId="1" fontId="4" fillId="0" borderId="4" xfId="0" applyNumberFormat="1" applyFont="1" applyBorder="1" applyAlignment="1">
      <alignment horizontal="center"/>
    </xf>
    <xf numFmtId="1" fontId="4" fillId="0" borderId="4" xfId="0" applyNumberFormat="1" applyFont="1" applyBorder="1" applyAlignment="1">
      <alignment horizontal="left"/>
    </xf>
    <xf numFmtId="1" fontId="3" fillId="0" borderId="4" xfId="0" applyNumberFormat="1" applyFont="1" applyBorder="1" applyAlignment="1"/>
    <xf numFmtId="0" fontId="8" fillId="0" borderId="1" xfId="0" applyFont="1" applyBorder="1" applyAlignment="1">
      <alignment horizontal="center"/>
    </xf>
    <xf numFmtId="0" fontId="9" fillId="0" borderId="1" xfId="0" applyNumberFormat="1" applyFont="1" applyBorder="1" applyAlignment="1">
      <alignment horizontal="left" vertical="top"/>
    </xf>
    <xf numFmtId="1" fontId="3" fillId="0" borderId="1" xfId="0" applyNumberFormat="1" applyFont="1" applyBorder="1" applyAlignment="1">
      <alignment horizontal="left" vertical="top"/>
    </xf>
    <xf numFmtId="166" fontId="4" fillId="0" borderId="1" xfId="0" applyNumberFormat="1" applyFont="1" applyBorder="1" applyAlignment="1">
      <alignment horizontal="left"/>
    </xf>
    <xf numFmtId="0" fontId="3" fillId="0" borderId="1" xfId="0" applyFont="1" applyBorder="1" applyAlignment="1">
      <alignment horizontal="left"/>
    </xf>
    <xf numFmtId="0" fontId="4" fillId="0" borderId="2" xfId="0" applyFont="1" applyBorder="1" applyAlignment="1">
      <alignment wrapText="1"/>
    </xf>
    <xf numFmtId="164" fontId="4" fillId="0" borderId="4" xfId="0" applyNumberFormat="1" applyFont="1" applyBorder="1" applyAlignment="1">
      <alignment horizontal="left"/>
    </xf>
    <xf numFmtId="0" fontId="4" fillId="0" borderId="1" xfId="0" applyFont="1" applyBorder="1" applyAlignment="1">
      <alignment horizontal="left"/>
    </xf>
    <xf numFmtId="166" fontId="3" fillId="0" borderId="1" xfId="0" applyNumberFormat="1" applyFont="1" applyBorder="1" applyAlignment="1"/>
    <xf numFmtId="0" fontId="3" fillId="0" borderId="5" xfId="0" applyNumberFormat="1" applyFont="1" applyBorder="1" applyAlignment="1"/>
    <xf numFmtId="166" fontId="3" fillId="0" borderId="5" xfId="0" applyNumberFormat="1" applyFont="1" applyBorder="1" applyAlignment="1"/>
    <xf numFmtId="167" fontId="3" fillId="0" borderId="5" xfId="0" applyNumberFormat="1" applyFont="1" applyBorder="1" applyAlignment="1"/>
    <xf numFmtId="0" fontId="3" fillId="0" borderId="6" xfId="0" applyNumberFormat="1" applyFont="1" applyBorder="1" applyAlignment="1"/>
    <xf numFmtId="0" fontId="8" fillId="0" borderId="1" xfId="0" applyFont="1" applyBorder="1" applyAlignment="1">
      <alignment horizontal="left"/>
    </xf>
    <xf numFmtId="0" fontId="10" fillId="0" borderId="1" xfId="0" applyNumberFormat="1" applyFont="1" applyBorder="1" applyAlignment="1"/>
    <xf numFmtId="0" fontId="3" fillId="0" borderId="7" xfId="0" applyNumberFormat="1" applyFont="1" applyBorder="1" applyAlignment="1">
      <alignment horizontal="center"/>
    </xf>
    <xf numFmtId="0" fontId="3" fillId="0" borderId="7" xfId="0" applyNumberFormat="1" applyFont="1" applyBorder="1" applyAlignment="1"/>
    <xf numFmtId="0" fontId="3" fillId="0" borderId="7" xfId="0" applyNumberFormat="1" applyFont="1" applyBorder="1" applyAlignment="1">
      <alignment horizontal="left"/>
    </xf>
    <xf numFmtId="0" fontId="4" fillId="0" borderId="8" xfId="0" applyNumberFormat="1" applyFont="1" applyBorder="1" applyAlignment="1"/>
    <xf numFmtId="0" fontId="4" fillId="0" borderId="8" xfId="0" applyNumberFormat="1" applyFont="1" applyBorder="1" applyAlignment="1">
      <alignment horizontal="left"/>
    </xf>
    <xf numFmtId="165" fontId="4" fillId="0" borderId="8" xfId="0" applyNumberFormat="1" applyFont="1" applyBorder="1" applyAlignment="1">
      <alignment horizontal="left"/>
    </xf>
    <xf numFmtId="2" fontId="4" fillId="0" borderId="8" xfId="0" applyNumberFormat="1" applyFont="1" applyBorder="1" applyAlignment="1">
      <alignment horizontal="left"/>
    </xf>
    <xf numFmtId="1" fontId="3" fillId="0" borderId="8" xfId="0" applyNumberFormat="1" applyFont="1" applyBorder="1" applyAlignment="1">
      <alignment horizontal="left"/>
    </xf>
    <xf numFmtId="168" fontId="4" fillId="0" borderId="1" xfId="0" applyNumberFormat="1" applyFont="1" applyBorder="1" applyAlignment="1">
      <alignment horizontal="left"/>
    </xf>
    <xf numFmtId="169" fontId="4" fillId="0" borderId="1" xfId="0" applyNumberFormat="1" applyFont="1" applyBorder="1" applyAlignment="1">
      <alignment horizontal="left"/>
    </xf>
    <xf numFmtId="1" fontId="3" fillId="0" borderId="7" xfId="0" applyNumberFormat="1" applyFont="1" applyBorder="1" applyAlignment="1">
      <alignment horizontal="left"/>
    </xf>
    <xf numFmtId="1" fontId="3" fillId="0" borderId="7" xfId="0" applyNumberFormat="1" applyFont="1" applyBorder="1" applyAlignment="1"/>
    <xf numFmtId="17" fontId="4" fillId="0" borderId="8" xfId="0" applyNumberFormat="1" applyFont="1" applyBorder="1" applyAlignment="1">
      <alignment horizontal="left"/>
    </xf>
    <xf numFmtId="1" fontId="4" fillId="0" borderId="8" xfId="0" applyNumberFormat="1" applyFont="1" applyBorder="1" applyAlignment="1"/>
    <xf numFmtId="170" fontId="4" fillId="0" borderId="8" xfId="0" applyNumberFormat="1" applyFont="1" applyBorder="1" applyAlignment="1">
      <alignment horizontal="left"/>
    </xf>
    <xf numFmtId="1" fontId="3" fillId="0" borderId="8" xfId="0" applyNumberFormat="1" applyFont="1" applyBorder="1" applyAlignment="1"/>
    <xf numFmtId="16" fontId="4" fillId="0" borderId="1" xfId="0" applyNumberFormat="1" applyFont="1" applyBorder="1" applyAlignment="1">
      <alignment horizontal="left"/>
    </xf>
    <xf numFmtId="170" fontId="4" fillId="0" borderId="1" xfId="0" applyNumberFormat="1" applyFont="1" applyBorder="1" applyAlignment="1">
      <alignment horizontal="left"/>
    </xf>
    <xf numFmtId="0" fontId="11" fillId="0" borderId="1" xfId="0" applyNumberFormat="1" applyFont="1" applyBorder="1" applyAlignment="1">
      <alignment horizontal="left"/>
    </xf>
    <xf numFmtId="1" fontId="11" fillId="0" borderId="1" xfId="0" applyNumberFormat="1" applyFont="1" applyBorder="1" applyAlignment="1">
      <alignment horizontal="left"/>
    </xf>
    <xf numFmtId="16" fontId="11" fillId="0" borderId="1" xfId="0" applyNumberFormat="1" applyFont="1" applyBorder="1" applyAlignment="1">
      <alignment horizontal="left"/>
    </xf>
    <xf numFmtId="14" fontId="4" fillId="0" borderId="1" xfId="0" applyNumberFormat="1" applyFont="1" applyBorder="1" applyAlignment="1">
      <alignment horizontal="left"/>
    </xf>
    <xf numFmtId="0" fontId="11" fillId="0" borderId="1" xfId="0" applyNumberFormat="1" applyFont="1" applyBorder="1" applyAlignment="1"/>
    <xf numFmtId="1" fontId="11" fillId="0" borderId="1" xfId="0" applyNumberFormat="1" applyFont="1" applyBorder="1" applyAlignment="1"/>
    <xf numFmtId="170" fontId="11" fillId="0" borderId="1" xfId="0" applyNumberFormat="1" applyFont="1" applyBorder="1" applyAlignment="1">
      <alignment horizontal="left"/>
    </xf>
    <xf numFmtId="1" fontId="4" fillId="0" borderId="7" xfId="0" applyNumberFormat="1" applyFont="1" applyBorder="1" applyAlignment="1">
      <alignment horizontal="left"/>
    </xf>
    <xf numFmtId="0" fontId="3" fillId="0" borderId="8" xfId="0" applyNumberFormat="1" applyFont="1" applyBorder="1" applyAlignment="1"/>
    <xf numFmtId="2" fontId="4" fillId="0" borderId="3" xfId="0" applyNumberFormat="1" applyFont="1" applyBorder="1" applyAlignment="1">
      <alignment horizontal="center"/>
    </xf>
    <xf numFmtId="2" fontId="4" fillId="0" borderId="1" xfId="0" applyNumberFormat="1" applyFont="1" applyBorder="1" applyAlignment="1">
      <alignment horizontal="center"/>
    </xf>
    <xf numFmtId="0" fontId="0" fillId="0" borderId="0" xfId="0">
      <alignment vertical="top" wrapText="1"/>
    </xf>
    <xf numFmtId="0" fontId="6" fillId="0" borderId="1" xfId="0" applyNumberFormat="1" applyFont="1" applyBorder="1" applyAlignment="1">
      <alignment horizontal="center"/>
    </xf>
    <xf numFmtId="1" fontId="3" fillId="0" borderId="1" xfId="0" applyNumberFormat="1" applyFont="1" applyBorder="1" applyAlignment="1"/>
    <xf numFmtId="1" fontId="3" fillId="0" borderId="1" xfId="0" applyNumberFormat="1" applyFont="1" applyBorder="1" applyAlignment="1">
      <alignment horizontal="center"/>
    </xf>
    <xf numFmtId="0" fontId="6" fillId="0" borderId="1" xfId="0" applyNumberFormat="1" applyFont="1" applyBorder="1" applyAlignment="1">
      <alignment horizontal="left"/>
    </xf>
    <xf numFmtId="1" fontId="6" fillId="0" borderId="1" xfId="0" applyNumberFormat="1" applyFont="1" applyBorder="1" applyAlignment="1">
      <alignment horizontal="left"/>
    </xf>
    <xf numFmtId="0" fontId="8" fillId="0" borderId="1" xfId="0" applyNumberFormat="1" applyFont="1" applyBorder="1" applyAlignment="1">
      <alignment horizontal="center"/>
    </xf>
    <xf numFmtId="1" fontId="8" fillId="0" borderId="1" xfId="0" applyNumberFormat="1" applyFont="1" applyBorder="1" applyAlignment="1">
      <alignment horizontal="center"/>
    </xf>
    <xf numFmtId="0" fontId="8" fillId="0" borderId="1" xfId="0" applyNumberFormat="1" applyFont="1" applyBorder="1" applyAlignment="1">
      <alignment horizontal="left"/>
    </xf>
    <xf numFmtId="1" fontId="8" fillId="0" borderId="1" xfId="0" applyNumberFormat="1" applyFont="1" applyBorder="1" applyAlignment="1">
      <alignment horizontal="left"/>
    </xf>
    <xf numFmtId="1" fontId="6" fillId="0" borderId="1" xfId="0" applyNumberFormat="1" applyFont="1" applyBorder="1" applyAlignment="1">
      <alignment horizontal="center"/>
    </xf>
  </cellXfs>
  <cellStyles count="1">
    <cellStyle name="Normal" xfId="0" builtinId="0"/>
  </cellStyles>
  <dxfs count="0"/>
  <tableStyles count="0" defaultPivotStyle="PivotStyleMedium7"/>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AAAAAA"/>
      <rgbColor rgb="FF515151"/>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40"/>
  <sheetViews>
    <sheetView showGridLines="0" workbookViewId="0"/>
  </sheetViews>
  <sheetFormatPr baseColWidth="10" defaultColWidth="10" defaultRowHeight="13" customHeight="1" x14ac:dyDescent="0.2"/>
  <cols>
    <col min="1" max="1" width="2" customWidth="1"/>
    <col min="2" max="4" width="28" customWidth="1"/>
  </cols>
  <sheetData>
    <row r="3" spans="2:4" ht="50" customHeight="1" x14ac:dyDescent="0.2">
      <c r="B3" s="117" t="s">
        <v>0</v>
      </c>
      <c r="C3" s="117"/>
      <c r="D3" s="117"/>
    </row>
    <row r="7" spans="2:4" ht="18" x14ac:dyDescent="0.2">
      <c r="B7" s="1" t="s">
        <v>1</v>
      </c>
      <c r="C7" s="1" t="s">
        <v>2</v>
      </c>
      <c r="D7" s="1" t="s">
        <v>3</v>
      </c>
    </row>
    <row r="9" spans="2:4" ht="16" x14ac:dyDescent="0.2">
      <c r="B9" s="2" t="s">
        <v>4</v>
      </c>
      <c r="C9" s="2"/>
      <c r="D9" s="2"/>
    </row>
    <row r="10" spans="2:4" ht="16" x14ac:dyDescent="0.2">
      <c r="B10" s="3"/>
      <c r="C10" s="3" t="s">
        <v>5</v>
      </c>
      <c r="D10" s="4" t="s">
        <v>4</v>
      </c>
    </row>
    <row r="11" spans="2:4" ht="16" x14ac:dyDescent="0.2">
      <c r="B11" s="2" t="s">
        <v>63</v>
      </c>
      <c r="C11" s="2"/>
      <c r="D11" s="2"/>
    </row>
    <row r="12" spans="2:4" ht="16" x14ac:dyDescent="0.2">
      <c r="B12" s="3"/>
      <c r="C12" s="3" t="s">
        <v>5</v>
      </c>
      <c r="D12" s="4" t="s">
        <v>63</v>
      </c>
    </row>
    <row r="13" spans="2:4" ht="16" x14ac:dyDescent="0.2">
      <c r="B13" s="2" t="s">
        <v>69</v>
      </c>
      <c r="C13" s="2"/>
      <c r="D13" s="2"/>
    </row>
    <row r="14" spans="2:4" ht="16" x14ac:dyDescent="0.2">
      <c r="B14" s="3"/>
      <c r="C14" s="3" t="s">
        <v>5</v>
      </c>
      <c r="D14" s="4" t="s">
        <v>69</v>
      </c>
    </row>
    <row r="15" spans="2:4" ht="16" x14ac:dyDescent="0.2">
      <c r="B15" s="2" t="s">
        <v>72</v>
      </c>
      <c r="C15" s="2"/>
      <c r="D15" s="2"/>
    </row>
    <row r="16" spans="2:4" ht="16" x14ac:dyDescent="0.2">
      <c r="B16" s="3"/>
      <c r="C16" s="3" t="s">
        <v>5</v>
      </c>
      <c r="D16" s="4" t="s">
        <v>72</v>
      </c>
    </row>
    <row r="17" spans="2:4" ht="16" x14ac:dyDescent="0.2">
      <c r="B17" s="2" t="s">
        <v>78</v>
      </c>
      <c r="C17" s="2"/>
      <c r="D17" s="2"/>
    </row>
    <row r="18" spans="2:4" ht="16" x14ac:dyDescent="0.2">
      <c r="B18" s="3"/>
      <c r="C18" s="3" t="s">
        <v>5</v>
      </c>
      <c r="D18" s="4" t="s">
        <v>78</v>
      </c>
    </row>
    <row r="19" spans="2:4" ht="16" x14ac:dyDescent="0.2">
      <c r="B19" s="2" t="s">
        <v>83</v>
      </c>
      <c r="C19" s="2"/>
      <c r="D19" s="2"/>
    </row>
    <row r="20" spans="2:4" ht="16" x14ac:dyDescent="0.2">
      <c r="B20" s="3"/>
      <c r="C20" s="3" t="s">
        <v>5</v>
      </c>
      <c r="D20" s="4" t="s">
        <v>83</v>
      </c>
    </row>
    <row r="21" spans="2:4" ht="16" x14ac:dyDescent="0.2">
      <c r="B21" s="2" t="s">
        <v>86</v>
      </c>
      <c r="C21" s="2"/>
      <c r="D21" s="2"/>
    </row>
    <row r="22" spans="2:4" ht="16" x14ac:dyDescent="0.2">
      <c r="B22" s="3"/>
      <c r="C22" s="3" t="s">
        <v>5</v>
      </c>
      <c r="D22" s="4" t="s">
        <v>86</v>
      </c>
    </row>
    <row r="23" spans="2:4" ht="16" x14ac:dyDescent="0.2">
      <c r="B23" s="2" t="s">
        <v>91</v>
      </c>
      <c r="C23" s="2"/>
      <c r="D23" s="2"/>
    </row>
    <row r="24" spans="2:4" ht="16" x14ac:dyDescent="0.2">
      <c r="B24" s="3"/>
      <c r="C24" s="3" t="s">
        <v>5</v>
      </c>
      <c r="D24" s="4" t="s">
        <v>91</v>
      </c>
    </row>
    <row r="25" spans="2:4" ht="16" x14ac:dyDescent="0.2">
      <c r="B25" s="2" t="s">
        <v>94</v>
      </c>
      <c r="C25" s="2"/>
      <c r="D25" s="2"/>
    </row>
    <row r="26" spans="2:4" ht="16" x14ac:dyDescent="0.2">
      <c r="B26" s="3"/>
      <c r="C26" s="3" t="s">
        <v>5</v>
      </c>
      <c r="D26" s="4" t="s">
        <v>94</v>
      </c>
    </row>
    <row r="27" spans="2:4" ht="16" x14ac:dyDescent="0.2">
      <c r="B27" s="2" t="s">
        <v>97</v>
      </c>
      <c r="C27" s="2"/>
      <c r="D27" s="2"/>
    </row>
    <row r="28" spans="2:4" ht="16" x14ac:dyDescent="0.2">
      <c r="B28" s="3"/>
      <c r="C28" s="3" t="s">
        <v>5</v>
      </c>
      <c r="D28" s="4" t="s">
        <v>97</v>
      </c>
    </row>
    <row r="29" spans="2:4" ht="16" x14ac:dyDescent="0.2">
      <c r="B29" s="2" t="s">
        <v>99</v>
      </c>
      <c r="C29" s="2"/>
      <c r="D29" s="2"/>
    </row>
    <row r="30" spans="2:4" ht="16" x14ac:dyDescent="0.2">
      <c r="B30" s="3"/>
      <c r="C30" s="3" t="s">
        <v>5</v>
      </c>
      <c r="D30" s="4" t="s">
        <v>99</v>
      </c>
    </row>
    <row r="31" spans="2:4" ht="16" x14ac:dyDescent="0.2">
      <c r="B31" s="2" t="s">
        <v>103</v>
      </c>
      <c r="C31" s="2"/>
      <c r="D31" s="2"/>
    </row>
    <row r="32" spans="2:4" ht="16" x14ac:dyDescent="0.2">
      <c r="B32" s="3"/>
      <c r="C32" s="3" t="s">
        <v>5</v>
      </c>
      <c r="D32" s="4" t="s">
        <v>103</v>
      </c>
    </row>
    <row r="33" spans="2:4" ht="16" x14ac:dyDescent="0.2">
      <c r="B33" s="2" t="s">
        <v>106</v>
      </c>
      <c r="C33" s="2"/>
      <c r="D33" s="2"/>
    </row>
    <row r="34" spans="2:4" ht="16" x14ac:dyDescent="0.2">
      <c r="B34" s="3"/>
      <c r="C34" s="3" t="s">
        <v>5</v>
      </c>
      <c r="D34" s="4" t="s">
        <v>106</v>
      </c>
    </row>
    <row r="35" spans="2:4" ht="16" x14ac:dyDescent="0.2">
      <c r="B35" s="2" t="s">
        <v>160</v>
      </c>
      <c r="C35" s="2"/>
      <c r="D35" s="2"/>
    </row>
    <row r="36" spans="2:4" ht="16" x14ac:dyDescent="0.2">
      <c r="B36" s="3"/>
      <c r="C36" s="3" t="s">
        <v>5</v>
      </c>
      <c r="D36" s="4" t="s">
        <v>160</v>
      </c>
    </row>
    <row r="37" spans="2:4" ht="16" x14ac:dyDescent="0.2">
      <c r="B37" s="2" t="s">
        <v>164</v>
      </c>
      <c r="C37" s="2"/>
      <c r="D37" s="2"/>
    </row>
    <row r="38" spans="2:4" ht="16" x14ac:dyDescent="0.2">
      <c r="B38" s="3"/>
      <c r="C38" s="3" t="s">
        <v>5</v>
      </c>
      <c r="D38" s="4" t="s">
        <v>164</v>
      </c>
    </row>
    <row r="39" spans="2:4" ht="16" x14ac:dyDescent="0.2">
      <c r="B39" s="2" t="s">
        <v>165</v>
      </c>
      <c r="C39" s="2"/>
      <c r="D39" s="2"/>
    </row>
    <row r="40" spans="2:4" ht="16" x14ac:dyDescent="0.2">
      <c r="B40" s="3"/>
      <c r="C40" s="3" t="s">
        <v>5</v>
      </c>
      <c r="D40" s="4" t="s">
        <v>165</v>
      </c>
    </row>
  </sheetData>
  <mergeCells count="1">
    <mergeCell ref="B3:D3"/>
  </mergeCells>
  <hyperlinks>
    <hyperlink ref="D10" location="'Hahnemann'!R1C1" display="Hahnemann" xr:uid="{00000000-0004-0000-0000-000000000000}"/>
    <hyperlink ref="D12" location="'BrehmVega'!R1C1" display="BrehmVega" xr:uid="{00000000-0004-0000-0000-000001000000}"/>
    <hyperlink ref="D14" location="'Layrisson'!R1C1" display="Layrisson" xr:uid="{00000000-0004-0000-0000-000002000000}"/>
    <hyperlink ref="D16" location="'Aleman'!R1C1" display="Aleman" xr:uid="{00000000-0004-0000-0000-000003000000}"/>
    <hyperlink ref="D18" location="'Catchers'!R1C1" display="Catchers" xr:uid="{00000000-0004-0000-0000-000004000000}"/>
    <hyperlink ref="D20" location="'Hallstrom'!R1C1" display="Hallstrom" xr:uid="{00000000-0004-0000-0000-000005000000}"/>
    <hyperlink ref="D22" location="'Chappell'!R1C1" display="Chappell" xr:uid="{00000000-0004-0000-0000-000006000000}"/>
    <hyperlink ref="D24" location="'Witt'!R1C1" display="Witt" xr:uid="{00000000-0004-0000-0000-000007000000}"/>
    <hyperlink ref="D26" location="'Norris'!R1C1" display="Norris" xr:uid="{00000000-0004-0000-0000-000008000000}"/>
    <hyperlink ref="D28" location="'Hay'!R1C1" display="Hay" xr:uid="{00000000-0004-0000-0000-000009000000}"/>
    <hyperlink ref="D30" location="'YoungBrown'!R1C1" display="YoungBrown" xr:uid="{00000000-0004-0000-0000-00000A000000}"/>
    <hyperlink ref="D32" location="'Mixon'!R1C1" display="Mixon" xr:uid="{00000000-0004-0000-0000-00000B000000}"/>
    <hyperlink ref="D34" location="'Team Totals'!R1C1" display="Team Totals" xr:uid="{00000000-0004-0000-0000-00000C000000}"/>
    <hyperlink ref="D36" location="'PhillyFaulkner'!R1C1" display="PhillyFaulkner" xr:uid="{00000000-0004-0000-0000-00000D000000}"/>
    <hyperlink ref="D38" location="'Blank'!R1C1" display="Blank" xr:uid="{00000000-0004-0000-0000-00000E000000}"/>
    <hyperlink ref="D40" location="'Crawley'!R1C1" display="Crawley" xr:uid="{00000000-0004-0000-0000-00000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42"/>
  <sheetViews>
    <sheetView showGridLines="0" workbookViewId="0"/>
  </sheetViews>
  <sheetFormatPr baseColWidth="10" defaultColWidth="8.125" defaultRowHeight="13" customHeight="1" x14ac:dyDescent="0.2"/>
  <cols>
    <col min="1" max="1" width="11.5" style="5" customWidth="1"/>
    <col min="2" max="2" width="2.125" style="5" customWidth="1"/>
    <col min="3" max="5" width="2" style="5" customWidth="1"/>
    <col min="6" max="6" width="4.125" style="5" customWidth="1"/>
    <col min="7" max="10" width="2" style="5" customWidth="1"/>
    <col min="11" max="11" width="2.75" style="5" customWidth="1"/>
    <col min="12" max="12" width="3" style="5" customWidth="1"/>
    <col min="13" max="13" width="2.375" style="5" customWidth="1"/>
    <col min="14" max="14" width="3" style="5" customWidth="1"/>
    <col min="15" max="15" width="3.25" style="5" customWidth="1"/>
    <col min="16" max="16" width="3" style="5" customWidth="1"/>
    <col min="17" max="17" width="3.625" style="5" customWidth="1"/>
    <col min="18" max="18" width="2.25" style="5" customWidth="1"/>
    <col min="19" max="20" width="2" style="5" customWidth="1"/>
    <col min="21" max="21" width="1.875" style="5" customWidth="1"/>
    <col min="22" max="22" width="2" style="5" customWidth="1"/>
    <col min="23" max="24" width="4.125" style="5" customWidth="1"/>
    <col min="25" max="256" width="8.125" customWidth="1"/>
  </cols>
  <sheetData>
    <row r="1" spans="1:24" ht="21" customHeight="1" x14ac:dyDescent="0.2">
      <c r="A1" s="10" t="s">
        <v>95</v>
      </c>
      <c r="B1" s="11"/>
      <c r="C1" s="11"/>
      <c r="D1" s="11"/>
      <c r="E1" s="11"/>
      <c r="F1" s="11"/>
      <c r="G1" s="11"/>
      <c r="H1" s="11"/>
      <c r="I1" s="11"/>
      <c r="J1" s="11"/>
      <c r="K1" s="11"/>
      <c r="L1" s="11"/>
      <c r="M1" s="11"/>
      <c r="N1" s="11"/>
      <c r="O1" s="11"/>
      <c r="P1" s="11"/>
      <c r="Q1" s="11"/>
      <c r="R1" s="11"/>
      <c r="S1" s="11"/>
      <c r="T1" s="11"/>
      <c r="U1" s="12"/>
      <c r="V1" s="12"/>
      <c r="W1" s="47"/>
      <c r="X1" s="47"/>
    </row>
    <row r="2" spans="1:24" ht="19" customHeight="1" x14ac:dyDescent="0.2">
      <c r="A2" s="47"/>
      <c r="B2" s="47"/>
      <c r="C2" s="47"/>
      <c r="D2" s="47"/>
      <c r="E2" s="53"/>
      <c r="F2" s="47"/>
      <c r="G2" s="47"/>
      <c r="H2" s="47"/>
      <c r="I2" s="47"/>
      <c r="J2" s="47"/>
      <c r="K2" s="47"/>
      <c r="L2" s="47"/>
      <c r="M2" s="47"/>
      <c r="N2" s="47"/>
      <c r="O2" s="47"/>
      <c r="P2" s="47"/>
      <c r="Q2" s="47"/>
      <c r="R2" s="47"/>
      <c r="S2" s="47"/>
      <c r="T2" s="47"/>
      <c r="U2" s="12"/>
      <c r="V2" s="29"/>
      <c r="W2" s="47"/>
      <c r="X2" s="47"/>
    </row>
    <row r="3" spans="1:24" ht="28.25" customHeight="1" x14ac:dyDescent="0.2">
      <c r="A3" s="13" t="s">
        <v>7</v>
      </c>
      <c r="B3" s="14" t="s">
        <v>8</v>
      </c>
      <c r="C3" s="14" t="s">
        <v>9</v>
      </c>
      <c r="D3" s="14" t="s">
        <v>10</v>
      </c>
      <c r="E3" s="14" t="s">
        <v>11</v>
      </c>
      <c r="F3" s="14" t="s">
        <v>12</v>
      </c>
      <c r="G3" s="14" t="s">
        <v>13</v>
      </c>
      <c r="H3" s="14" t="s">
        <v>14</v>
      </c>
      <c r="I3" s="14" t="s">
        <v>15</v>
      </c>
      <c r="J3" s="14" t="s">
        <v>16</v>
      </c>
      <c r="K3" s="14" t="s">
        <v>17</v>
      </c>
      <c r="L3" s="14" t="s">
        <v>18</v>
      </c>
      <c r="M3" s="14" t="s">
        <v>19</v>
      </c>
      <c r="N3" s="14" t="s">
        <v>20</v>
      </c>
      <c r="O3" s="14" t="s">
        <v>21</v>
      </c>
      <c r="P3" s="15" t="s">
        <v>96</v>
      </c>
      <c r="Q3" s="14" t="s">
        <v>23</v>
      </c>
      <c r="R3" s="16" t="s">
        <v>24</v>
      </c>
      <c r="S3" s="16" t="s">
        <v>25</v>
      </c>
      <c r="T3" s="16" t="s">
        <v>26</v>
      </c>
      <c r="U3" s="13" t="s">
        <v>27</v>
      </c>
      <c r="V3" s="16" t="s">
        <v>28</v>
      </c>
      <c r="W3" s="17" t="s">
        <v>29</v>
      </c>
      <c r="X3" s="17" t="s">
        <v>30</v>
      </c>
    </row>
    <row r="4" spans="1:24" ht="17" customHeight="1" x14ac:dyDescent="0.2">
      <c r="A4" s="18" t="s">
        <v>31</v>
      </c>
      <c r="B4" s="19">
        <v>3</v>
      </c>
      <c r="C4" s="19">
        <v>0</v>
      </c>
      <c r="D4" s="19">
        <v>0</v>
      </c>
      <c r="E4" s="20"/>
      <c r="F4" s="20"/>
      <c r="G4" s="20"/>
      <c r="H4" s="20"/>
      <c r="I4" s="19">
        <v>2</v>
      </c>
      <c r="J4" s="20"/>
      <c r="K4" s="20"/>
      <c r="L4" s="20"/>
      <c r="M4" s="20"/>
      <c r="N4" s="20"/>
      <c r="O4" s="21"/>
      <c r="P4" s="21"/>
      <c r="Q4" s="21"/>
      <c r="R4" s="20"/>
      <c r="S4" s="20"/>
      <c r="T4" s="20"/>
      <c r="U4" s="22">
        <v>2</v>
      </c>
      <c r="V4" s="18">
        <v>2</v>
      </c>
      <c r="W4" s="46"/>
      <c r="X4" s="46"/>
    </row>
    <row r="5" spans="1:24" ht="17" customHeight="1" x14ac:dyDescent="0.2">
      <c r="A5" s="23" t="s">
        <v>32</v>
      </c>
      <c r="B5" s="23">
        <v>3</v>
      </c>
      <c r="C5" s="23">
        <v>0</v>
      </c>
      <c r="D5" s="23">
        <v>0</v>
      </c>
      <c r="E5" s="24"/>
      <c r="F5" s="24"/>
      <c r="G5" s="24"/>
      <c r="H5" s="24"/>
      <c r="I5" s="23">
        <v>1</v>
      </c>
      <c r="J5" s="24"/>
      <c r="K5" s="24"/>
      <c r="L5" s="24"/>
      <c r="M5" s="24"/>
      <c r="N5" s="24"/>
      <c r="O5" s="25"/>
      <c r="P5" s="25"/>
      <c r="Q5" s="25"/>
      <c r="R5" s="24"/>
      <c r="S5" s="24"/>
      <c r="T5" s="24"/>
      <c r="U5" s="12"/>
      <c r="V5" s="29"/>
      <c r="W5" s="29"/>
      <c r="X5" s="29"/>
    </row>
    <row r="6" spans="1:24" ht="17" customHeight="1" x14ac:dyDescent="0.2">
      <c r="A6" s="23" t="s">
        <v>33</v>
      </c>
      <c r="B6" s="23">
        <v>3</v>
      </c>
      <c r="C6" s="23">
        <v>0</v>
      </c>
      <c r="D6" s="23">
        <v>0</v>
      </c>
      <c r="E6" s="24"/>
      <c r="F6" s="24"/>
      <c r="G6" s="24"/>
      <c r="H6" s="24"/>
      <c r="I6" s="23">
        <v>2</v>
      </c>
      <c r="J6" s="23">
        <v>1</v>
      </c>
      <c r="K6" s="24"/>
      <c r="L6" s="24"/>
      <c r="M6" s="24"/>
      <c r="N6" s="24"/>
      <c r="O6" s="25"/>
      <c r="P6" s="25"/>
      <c r="Q6" s="25"/>
      <c r="R6" s="23">
        <v>1</v>
      </c>
      <c r="S6" s="24"/>
      <c r="T6" s="24"/>
      <c r="U6" s="40">
        <v>1</v>
      </c>
      <c r="V6" s="26">
        <v>2</v>
      </c>
      <c r="W6" s="29"/>
      <c r="X6" s="29"/>
    </row>
    <row r="7" spans="1:24" ht="17" customHeight="1" x14ac:dyDescent="0.2">
      <c r="A7" s="26" t="s">
        <v>34</v>
      </c>
      <c r="B7" s="23">
        <v>4</v>
      </c>
      <c r="C7" s="23">
        <v>1</v>
      </c>
      <c r="D7" s="23">
        <v>1</v>
      </c>
      <c r="E7" s="24"/>
      <c r="F7" s="24"/>
      <c r="G7" s="24"/>
      <c r="H7" s="24"/>
      <c r="I7" s="23">
        <v>2</v>
      </c>
      <c r="J7" s="24"/>
      <c r="K7" s="24"/>
      <c r="L7" s="24"/>
      <c r="M7" s="24"/>
      <c r="N7" s="24"/>
      <c r="O7" s="25"/>
      <c r="P7" s="25"/>
      <c r="Q7" s="25"/>
      <c r="R7" s="23">
        <v>1</v>
      </c>
      <c r="S7" s="24"/>
      <c r="T7" s="24"/>
      <c r="U7" s="40">
        <v>1</v>
      </c>
      <c r="V7" s="26">
        <v>1</v>
      </c>
      <c r="W7" s="29"/>
      <c r="X7" s="29"/>
    </row>
    <row r="8" spans="1:24" ht="17" customHeight="1" x14ac:dyDescent="0.2">
      <c r="A8" s="26" t="s">
        <v>35</v>
      </c>
      <c r="B8" s="23">
        <v>1</v>
      </c>
      <c r="C8" s="23">
        <v>0</v>
      </c>
      <c r="D8" s="23">
        <v>0</v>
      </c>
      <c r="E8" s="24"/>
      <c r="F8" s="24"/>
      <c r="G8" s="24"/>
      <c r="H8" s="24"/>
      <c r="I8" s="23">
        <v>1</v>
      </c>
      <c r="J8" s="23">
        <v>2</v>
      </c>
      <c r="K8" s="24"/>
      <c r="L8" s="24"/>
      <c r="M8" s="24"/>
      <c r="N8" s="24"/>
      <c r="O8" s="25"/>
      <c r="P8" s="25"/>
      <c r="Q8" s="25"/>
      <c r="R8" s="24"/>
      <c r="S8" s="23">
        <v>1</v>
      </c>
      <c r="T8" s="23">
        <v>1</v>
      </c>
      <c r="U8" s="12"/>
      <c r="V8" s="29"/>
      <c r="W8" s="29"/>
      <c r="X8" s="29"/>
    </row>
    <row r="9" spans="1:24" ht="17" customHeight="1" x14ac:dyDescent="0.2">
      <c r="A9" s="26" t="s">
        <v>36</v>
      </c>
      <c r="B9" s="23">
        <v>0</v>
      </c>
      <c r="C9" s="23">
        <v>1</v>
      </c>
      <c r="D9" s="23">
        <v>0</v>
      </c>
      <c r="E9" s="24"/>
      <c r="F9" s="24"/>
      <c r="G9" s="24"/>
      <c r="H9" s="24"/>
      <c r="I9" s="24"/>
      <c r="J9" s="24"/>
      <c r="K9" s="24"/>
      <c r="L9" s="24"/>
      <c r="M9" s="24"/>
      <c r="N9" s="24"/>
      <c r="O9" s="25"/>
      <c r="P9" s="25"/>
      <c r="Q9" s="25"/>
      <c r="R9" s="23">
        <v>1</v>
      </c>
      <c r="S9" s="24"/>
      <c r="T9" s="24"/>
      <c r="U9" s="12"/>
      <c r="V9" s="29"/>
      <c r="W9" s="29"/>
      <c r="X9" s="29"/>
    </row>
    <row r="10" spans="1:24" ht="17" customHeight="1" x14ac:dyDescent="0.2">
      <c r="A10" s="23" t="s">
        <v>36</v>
      </c>
      <c r="B10" s="23">
        <v>3</v>
      </c>
      <c r="C10" s="23">
        <v>1</v>
      </c>
      <c r="D10" s="23">
        <v>1</v>
      </c>
      <c r="E10" s="24"/>
      <c r="F10" s="24"/>
      <c r="G10" s="24"/>
      <c r="H10" s="23">
        <v>1</v>
      </c>
      <c r="I10" s="23">
        <v>1</v>
      </c>
      <c r="J10" s="23">
        <v>1</v>
      </c>
      <c r="K10" s="24"/>
      <c r="L10" s="24"/>
      <c r="M10" s="24"/>
      <c r="N10" s="24"/>
      <c r="O10" s="25"/>
      <c r="P10" s="25"/>
      <c r="Q10" s="25"/>
      <c r="R10" s="24"/>
      <c r="S10" s="24"/>
      <c r="T10" s="24"/>
      <c r="U10" s="12"/>
      <c r="V10" s="26">
        <v>1</v>
      </c>
      <c r="W10" s="29"/>
      <c r="X10" s="29"/>
    </row>
    <row r="11" spans="1:24" ht="19" customHeight="1" x14ac:dyDescent="0.2">
      <c r="A11" s="27" t="s">
        <v>37</v>
      </c>
      <c r="B11" s="23">
        <v>3</v>
      </c>
      <c r="C11" s="23">
        <v>1</v>
      </c>
      <c r="D11" s="23">
        <v>2</v>
      </c>
      <c r="E11" s="24"/>
      <c r="F11" s="24"/>
      <c r="G11" s="24"/>
      <c r="H11" s="24"/>
      <c r="I11" s="23">
        <v>1</v>
      </c>
      <c r="J11" s="24"/>
      <c r="K11" s="24"/>
      <c r="L11" s="23">
        <v>1</v>
      </c>
      <c r="M11" s="24"/>
      <c r="N11" s="24"/>
      <c r="O11" s="25"/>
      <c r="P11" s="25"/>
      <c r="Q11" s="25"/>
      <c r="R11" s="24"/>
      <c r="S11" s="24"/>
      <c r="T11" s="24"/>
      <c r="U11" s="12"/>
      <c r="V11" s="26">
        <v>3</v>
      </c>
      <c r="W11" s="29"/>
      <c r="X11" s="29"/>
    </row>
    <row r="12" spans="1:24" ht="17" customHeight="1" x14ac:dyDescent="0.2">
      <c r="A12" s="23" t="s">
        <v>38</v>
      </c>
      <c r="B12" s="23">
        <v>5</v>
      </c>
      <c r="C12" s="23">
        <v>1</v>
      </c>
      <c r="D12" s="23">
        <v>1</v>
      </c>
      <c r="E12" s="24"/>
      <c r="F12" s="24"/>
      <c r="G12" s="24"/>
      <c r="H12" s="24"/>
      <c r="I12" s="23">
        <v>1</v>
      </c>
      <c r="J12" s="24"/>
      <c r="K12" s="24"/>
      <c r="L12" s="24"/>
      <c r="M12" s="24"/>
      <c r="N12" s="24"/>
      <c r="O12" s="25"/>
      <c r="P12" s="25"/>
      <c r="Q12" s="25"/>
      <c r="R12" s="24"/>
      <c r="S12" s="24"/>
      <c r="T12" s="24"/>
      <c r="U12" s="40">
        <v>1</v>
      </c>
      <c r="V12" s="26">
        <v>2</v>
      </c>
      <c r="W12" s="29"/>
      <c r="X12" s="29"/>
    </row>
    <row r="13" spans="1:24" ht="17" customHeight="1" x14ac:dyDescent="0.2">
      <c r="A13" s="26" t="s">
        <v>39</v>
      </c>
      <c r="B13" s="23">
        <v>5</v>
      </c>
      <c r="C13" s="23">
        <v>1</v>
      </c>
      <c r="D13" s="23">
        <v>1</v>
      </c>
      <c r="E13" s="23">
        <v>1</v>
      </c>
      <c r="F13" s="24"/>
      <c r="G13" s="24"/>
      <c r="H13" s="24"/>
      <c r="I13" s="23">
        <v>1</v>
      </c>
      <c r="J13" s="24"/>
      <c r="K13" s="24"/>
      <c r="L13" s="24"/>
      <c r="M13" s="24"/>
      <c r="N13" s="23">
        <v>1</v>
      </c>
      <c r="O13" s="25"/>
      <c r="P13" s="25"/>
      <c r="Q13" s="25"/>
      <c r="R13" s="24"/>
      <c r="S13" s="24"/>
      <c r="T13" s="24"/>
      <c r="U13" s="40">
        <v>2</v>
      </c>
      <c r="V13" s="26">
        <v>2</v>
      </c>
      <c r="W13" s="29"/>
      <c r="X13" s="29"/>
    </row>
    <row r="14" spans="1:24" ht="17" customHeight="1" x14ac:dyDescent="0.2">
      <c r="A14" s="26" t="s">
        <v>71</v>
      </c>
      <c r="B14" s="23">
        <v>3</v>
      </c>
      <c r="C14" s="23">
        <v>2</v>
      </c>
      <c r="D14" s="23">
        <v>0</v>
      </c>
      <c r="E14" s="24"/>
      <c r="F14" s="24"/>
      <c r="G14" s="24"/>
      <c r="H14" s="24"/>
      <c r="I14" s="24"/>
      <c r="J14" s="23">
        <v>1</v>
      </c>
      <c r="K14" s="24"/>
      <c r="L14" s="24"/>
      <c r="M14" s="24"/>
      <c r="N14" s="24"/>
      <c r="O14" s="25"/>
      <c r="P14" s="25"/>
      <c r="Q14" s="25"/>
      <c r="R14" s="24"/>
      <c r="S14" s="24"/>
      <c r="T14" s="24"/>
      <c r="U14" s="40">
        <v>1</v>
      </c>
      <c r="V14" s="29"/>
      <c r="W14" s="29"/>
      <c r="X14" s="29"/>
    </row>
    <row r="15" spans="1:24" ht="17" customHeight="1" x14ac:dyDescent="0.2">
      <c r="A15" s="26" t="s">
        <v>40</v>
      </c>
      <c r="B15" s="23">
        <v>3</v>
      </c>
      <c r="C15" s="23">
        <v>0</v>
      </c>
      <c r="D15" s="23">
        <v>0</v>
      </c>
      <c r="E15" s="24"/>
      <c r="F15" s="24"/>
      <c r="G15" s="24"/>
      <c r="H15" s="24"/>
      <c r="I15" s="23">
        <v>1</v>
      </c>
      <c r="J15" s="23">
        <v>1</v>
      </c>
      <c r="K15" s="24"/>
      <c r="L15" s="24"/>
      <c r="M15" s="24"/>
      <c r="N15" s="24"/>
      <c r="O15" s="25"/>
      <c r="P15" s="25"/>
      <c r="Q15" s="25"/>
      <c r="R15" s="23">
        <v>1</v>
      </c>
      <c r="S15" s="24"/>
      <c r="T15" s="23">
        <v>2</v>
      </c>
      <c r="U15" s="40">
        <v>2</v>
      </c>
      <c r="V15" s="26">
        <v>2</v>
      </c>
      <c r="W15" s="29"/>
      <c r="X15" s="29"/>
    </row>
    <row r="16" spans="1:24" ht="17" customHeight="1" x14ac:dyDescent="0.2">
      <c r="A16" s="26" t="s">
        <v>40</v>
      </c>
      <c r="B16" s="23">
        <v>2</v>
      </c>
      <c r="C16" s="23">
        <v>0</v>
      </c>
      <c r="D16" s="23">
        <v>0</v>
      </c>
      <c r="E16" s="24"/>
      <c r="F16" s="24"/>
      <c r="G16" s="24"/>
      <c r="H16" s="24"/>
      <c r="I16" s="24"/>
      <c r="J16" s="23">
        <v>1</v>
      </c>
      <c r="K16" s="24"/>
      <c r="L16" s="24"/>
      <c r="M16" s="24"/>
      <c r="N16" s="24"/>
      <c r="O16" s="25"/>
      <c r="P16" s="25"/>
      <c r="Q16" s="25"/>
      <c r="R16" s="24"/>
      <c r="S16" s="24"/>
      <c r="T16" s="23">
        <v>1</v>
      </c>
      <c r="U16" s="26">
        <v>2</v>
      </c>
      <c r="V16" s="29"/>
      <c r="W16" s="29"/>
      <c r="X16" s="29"/>
    </row>
    <row r="17" spans="1:24" ht="17" customHeight="1" x14ac:dyDescent="0.2">
      <c r="A17" s="26" t="s">
        <v>62</v>
      </c>
      <c r="B17" s="23">
        <v>3</v>
      </c>
      <c r="C17" s="23">
        <v>0</v>
      </c>
      <c r="D17" s="23">
        <v>1</v>
      </c>
      <c r="E17" s="24"/>
      <c r="F17" s="24"/>
      <c r="G17" s="24"/>
      <c r="H17" s="24"/>
      <c r="I17" s="23">
        <v>1</v>
      </c>
      <c r="J17" s="24"/>
      <c r="K17" s="24"/>
      <c r="L17" s="24"/>
      <c r="M17" s="24"/>
      <c r="N17" s="24"/>
      <c r="O17" s="25"/>
      <c r="P17" s="25"/>
      <c r="Q17" s="25"/>
      <c r="R17" s="24"/>
      <c r="S17" s="24"/>
      <c r="T17" s="24"/>
      <c r="U17" s="40">
        <v>2</v>
      </c>
      <c r="V17" s="29"/>
      <c r="W17" s="29"/>
      <c r="X17" s="29"/>
    </row>
    <row r="18" spans="1:24" ht="17" customHeight="1" x14ac:dyDescent="0.2">
      <c r="A18" s="26" t="s">
        <v>41</v>
      </c>
      <c r="B18" s="23">
        <v>1</v>
      </c>
      <c r="C18" s="23">
        <v>0</v>
      </c>
      <c r="D18" s="23">
        <v>0</v>
      </c>
      <c r="E18" s="24"/>
      <c r="F18" s="24"/>
      <c r="G18" s="24"/>
      <c r="H18" s="24"/>
      <c r="I18" s="24"/>
      <c r="J18" s="24"/>
      <c r="K18" s="24"/>
      <c r="L18" s="24"/>
      <c r="M18" s="24"/>
      <c r="N18" s="24"/>
      <c r="O18" s="25"/>
      <c r="P18" s="25"/>
      <c r="Q18" s="25"/>
      <c r="R18" s="24"/>
      <c r="S18" s="24"/>
      <c r="T18" s="23">
        <v>2</v>
      </c>
      <c r="U18" s="40">
        <v>1</v>
      </c>
      <c r="V18" s="29"/>
      <c r="W18" s="29"/>
      <c r="X18" s="29"/>
    </row>
    <row r="19" spans="1:24" ht="17" customHeight="1" x14ac:dyDescent="0.2">
      <c r="A19" s="26" t="s">
        <v>42</v>
      </c>
      <c r="B19" s="24"/>
      <c r="C19" s="24"/>
      <c r="D19" s="24"/>
      <c r="E19" s="24"/>
      <c r="F19" s="24"/>
      <c r="G19" s="24"/>
      <c r="H19" s="24"/>
      <c r="I19" s="24"/>
      <c r="J19" s="24"/>
      <c r="K19" s="24"/>
      <c r="L19" s="24"/>
      <c r="M19" s="24"/>
      <c r="N19" s="24"/>
      <c r="O19" s="25"/>
      <c r="P19" s="25"/>
      <c r="Q19" s="25"/>
      <c r="R19" s="24"/>
      <c r="S19" s="24">
        <v>1</v>
      </c>
      <c r="T19" s="24"/>
      <c r="U19" s="12"/>
      <c r="V19" s="29"/>
      <c r="W19" s="29"/>
      <c r="X19" s="29"/>
    </row>
    <row r="20" spans="1:24" ht="17" customHeight="1" x14ac:dyDescent="0.2">
      <c r="A20" s="26" t="s">
        <v>43</v>
      </c>
      <c r="B20" s="24">
        <v>1</v>
      </c>
      <c r="C20" s="24">
        <v>1</v>
      </c>
      <c r="D20" s="24">
        <v>0</v>
      </c>
      <c r="E20" s="24"/>
      <c r="F20" s="24"/>
      <c r="G20" s="24"/>
      <c r="H20" s="24"/>
      <c r="I20" s="24"/>
      <c r="J20" s="24">
        <v>1</v>
      </c>
      <c r="K20" s="24"/>
      <c r="L20" s="24"/>
      <c r="M20" s="24"/>
      <c r="N20" s="24"/>
      <c r="O20" s="25"/>
      <c r="P20" s="25"/>
      <c r="Q20" s="25"/>
      <c r="R20" s="24"/>
      <c r="S20" s="24"/>
      <c r="T20" s="24"/>
      <c r="U20" s="12">
        <v>3</v>
      </c>
      <c r="V20" s="29">
        <v>1</v>
      </c>
      <c r="W20" s="29"/>
      <c r="X20" s="29"/>
    </row>
    <row r="21" spans="1:24" ht="17" customHeight="1" x14ac:dyDescent="0.2">
      <c r="A21" s="26" t="s">
        <v>45</v>
      </c>
      <c r="B21" s="24">
        <v>1</v>
      </c>
      <c r="C21" s="24">
        <v>1</v>
      </c>
      <c r="D21" s="24">
        <v>1</v>
      </c>
      <c r="E21" s="24"/>
      <c r="F21" s="24"/>
      <c r="G21" s="24"/>
      <c r="H21" s="24"/>
      <c r="I21" s="24"/>
      <c r="J21" s="24"/>
      <c r="K21" s="24"/>
      <c r="L21" s="24"/>
      <c r="M21" s="24"/>
      <c r="N21" s="24"/>
      <c r="O21" s="25"/>
      <c r="P21" s="25"/>
      <c r="Q21" s="25"/>
      <c r="R21" s="24">
        <v>1</v>
      </c>
      <c r="S21" s="24"/>
      <c r="T21" s="24"/>
      <c r="U21" s="12"/>
      <c r="V21" s="29"/>
      <c r="W21" s="29"/>
      <c r="X21" s="29"/>
    </row>
    <row r="22" spans="1:24" ht="17" customHeight="1" x14ac:dyDescent="0.2">
      <c r="A22" s="23" t="s">
        <v>65</v>
      </c>
      <c r="B22" s="24">
        <v>1</v>
      </c>
      <c r="C22" s="24">
        <v>1</v>
      </c>
      <c r="D22" s="24">
        <v>0</v>
      </c>
      <c r="E22" s="24"/>
      <c r="F22" s="24"/>
      <c r="G22" s="24"/>
      <c r="H22" s="24"/>
      <c r="I22" s="24">
        <v>1</v>
      </c>
      <c r="J22" s="24"/>
      <c r="K22" s="24"/>
      <c r="L22" s="24"/>
      <c r="M22" s="24"/>
      <c r="N22" s="24"/>
      <c r="O22" s="25"/>
      <c r="P22" s="25"/>
      <c r="Q22" s="25"/>
      <c r="R22" s="24"/>
      <c r="S22" s="24"/>
      <c r="T22" s="24"/>
      <c r="U22" s="12"/>
      <c r="V22" s="29"/>
      <c r="W22" s="29"/>
      <c r="X22" s="29"/>
    </row>
    <row r="23" spans="1:24" ht="17" customHeight="1" x14ac:dyDescent="0.2">
      <c r="A23" s="26" t="s">
        <v>66</v>
      </c>
      <c r="B23" s="24">
        <v>0</v>
      </c>
      <c r="C23" s="24">
        <v>1</v>
      </c>
      <c r="D23" s="24">
        <v>0</v>
      </c>
      <c r="E23" s="24"/>
      <c r="F23" s="24"/>
      <c r="G23" s="24"/>
      <c r="H23" s="24"/>
      <c r="I23" s="24"/>
      <c r="J23" s="24"/>
      <c r="K23" s="24"/>
      <c r="L23" s="24"/>
      <c r="M23" s="24"/>
      <c r="N23" s="24"/>
      <c r="O23" s="25"/>
      <c r="P23" s="25"/>
      <c r="Q23" s="25"/>
      <c r="R23" s="24"/>
      <c r="S23" s="24"/>
      <c r="T23" s="24"/>
      <c r="U23" s="12"/>
      <c r="V23" s="29"/>
      <c r="W23" s="29"/>
      <c r="X23" s="29"/>
    </row>
    <row r="24" spans="1:24" ht="17" customHeight="1" x14ac:dyDescent="0.2">
      <c r="A24" s="26" t="s">
        <v>66</v>
      </c>
      <c r="B24" s="24">
        <v>0</v>
      </c>
      <c r="C24" s="24">
        <v>2</v>
      </c>
      <c r="D24" s="24">
        <v>0</v>
      </c>
      <c r="E24" s="24"/>
      <c r="F24" s="24"/>
      <c r="G24" s="24"/>
      <c r="H24" s="24"/>
      <c r="I24" s="24"/>
      <c r="J24" s="24"/>
      <c r="K24" s="24"/>
      <c r="L24" s="24"/>
      <c r="M24" s="24"/>
      <c r="N24" s="24"/>
      <c r="O24" s="25"/>
      <c r="P24" s="25"/>
      <c r="Q24" s="25"/>
      <c r="R24" s="24"/>
      <c r="S24" s="24"/>
      <c r="T24" s="24"/>
      <c r="U24" s="12"/>
      <c r="V24" s="29"/>
      <c r="W24" s="29"/>
      <c r="X24" s="29"/>
    </row>
    <row r="25" spans="1:24" ht="17" customHeight="1" x14ac:dyDescent="0.2">
      <c r="A25" s="26" t="s">
        <v>46</v>
      </c>
      <c r="B25" s="24">
        <v>3</v>
      </c>
      <c r="C25" s="24">
        <v>0</v>
      </c>
      <c r="D25" s="24">
        <v>0</v>
      </c>
      <c r="E25" s="24"/>
      <c r="F25" s="24"/>
      <c r="G25" s="24"/>
      <c r="H25" s="24"/>
      <c r="I25" s="24">
        <v>1</v>
      </c>
      <c r="J25" s="24"/>
      <c r="K25" s="24"/>
      <c r="L25" s="24"/>
      <c r="M25" s="24"/>
      <c r="N25" s="24">
        <v>1</v>
      </c>
      <c r="O25" s="25"/>
      <c r="P25" s="25"/>
      <c r="Q25" s="25"/>
      <c r="R25" s="24"/>
      <c r="S25" s="24"/>
      <c r="T25" s="24"/>
      <c r="U25" s="12">
        <v>1</v>
      </c>
      <c r="V25" s="29"/>
      <c r="W25" s="29"/>
      <c r="X25" s="29"/>
    </row>
    <row r="26" spans="1:24" ht="17" customHeight="1" x14ac:dyDescent="0.2">
      <c r="A26" s="26" t="s">
        <v>47</v>
      </c>
      <c r="B26" s="24">
        <v>0</v>
      </c>
      <c r="C26" s="24">
        <v>1</v>
      </c>
      <c r="D26" s="24">
        <v>0</v>
      </c>
      <c r="E26" s="24"/>
      <c r="F26" s="24"/>
      <c r="G26" s="24"/>
      <c r="H26" s="24"/>
      <c r="I26" s="24"/>
      <c r="J26" s="24"/>
      <c r="K26" s="24"/>
      <c r="L26" s="24"/>
      <c r="M26" s="24"/>
      <c r="N26" s="24"/>
      <c r="O26" s="25"/>
      <c r="P26" s="25"/>
      <c r="Q26" s="25"/>
      <c r="R26" s="24"/>
      <c r="S26" s="24"/>
      <c r="T26" s="24"/>
      <c r="U26" s="12"/>
      <c r="V26" s="29"/>
      <c r="W26" s="29"/>
      <c r="X26" s="29"/>
    </row>
    <row r="27" spans="1:24" ht="17" customHeight="1" x14ac:dyDescent="0.2">
      <c r="A27" s="29"/>
      <c r="B27" s="24"/>
      <c r="C27" s="24"/>
      <c r="D27" s="24"/>
      <c r="E27" s="24"/>
      <c r="F27" s="24"/>
      <c r="G27" s="24"/>
      <c r="H27" s="24"/>
      <c r="I27" s="24"/>
      <c r="J27" s="24"/>
      <c r="K27" s="24"/>
      <c r="L27" s="24"/>
      <c r="M27" s="24"/>
      <c r="N27" s="24"/>
      <c r="O27" s="25"/>
      <c r="P27" s="25"/>
      <c r="Q27" s="25"/>
      <c r="R27" s="24"/>
      <c r="S27" s="24"/>
      <c r="T27" s="24"/>
      <c r="U27" s="12"/>
      <c r="V27" s="29"/>
      <c r="W27" s="29"/>
      <c r="X27" s="29"/>
    </row>
    <row r="28" spans="1:24" ht="17" customHeight="1" x14ac:dyDescent="0.2">
      <c r="A28" s="31"/>
      <c r="B28" s="32"/>
      <c r="C28" s="32"/>
      <c r="D28" s="32"/>
      <c r="E28" s="32"/>
      <c r="F28" s="32"/>
      <c r="G28" s="32"/>
      <c r="H28" s="32"/>
      <c r="I28" s="32"/>
      <c r="J28" s="32"/>
      <c r="K28" s="32"/>
      <c r="L28" s="32"/>
      <c r="M28" s="32"/>
      <c r="N28" s="32"/>
      <c r="O28" s="33"/>
      <c r="P28" s="33"/>
      <c r="Q28" s="33"/>
      <c r="R28" s="32"/>
      <c r="S28" s="32"/>
      <c r="T28" s="32"/>
      <c r="U28" s="45"/>
      <c r="V28" s="31"/>
      <c r="W28" s="31"/>
      <c r="X28" s="31"/>
    </row>
    <row r="29" spans="1:24" ht="17" customHeight="1" x14ac:dyDescent="0.2">
      <c r="A29" s="18" t="s">
        <v>48</v>
      </c>
      <c r="B29" s="19">
        <f t="shared" ref="B29:N29" si="0">SUM(B4:B28)</f>
        <v>48</v>
      </c>
      <c r="C29" s="19">
        <f t="shared" si="0"/>
        <v>15</v>
      </c>
      <c r="D29" s="19">
        <f t="shared" si="0"/>
        <v>8</v>
      </c>
      <c r="E29" s="20">
        <f t="shared" si="0"/>
        <v>1</v>
      </c>
      <c r="F29" s="20">
        <f t="shared" si="0"/>
        <v>0</v>
      </c>
      <c r="G29" s="20">
        <f t="shared" si="0"/>
        <v>0</v>
      </c>
      <c r="H29" s="20">
        <f t="shared" si="0"/>
        <v>1</v>
      </c>
      <c r="I29" s="19">
        <f t="shared" si="0"/>
        <v>16</v>
      </c>
      <c r="J29" s="20">
        <f t="shared" si="0"/>
        <v>8</v>
      </c>
      <c r="K29" s="20">
        <f t="shared" si="0"/>
        <v>0</v>
      </c>
      <c r="L29" s="20">
        <f t="shared" si="0"/>
        <v>1</v>
      </c>
      <c r="M29" s="20">
        <f t="shared" si="0"/>
        <v>0</v>
      </c>
      <c r="N29" s="20">
        <f t="shared" si="0"/>
        <v>2</v>
      </c>
      <c r="O29" s="21">
        <f>(D29+J29+K29+N29)/(B29+J29+K29)</f>
        <v>0.32142857142857145</v>
      </c>
      <c r="P29" s="21">
        <f>($D29+$E29+($F29*2)+(G29*3))/$B29</f>
        <v>0.1875</v>
      </c>
      <c r="Q29" s="21">
        <f>D29/B29</f>
        <v>0.16666666666666666</v>
      </c>
      <c r="R29" s="20">
        <f>SUM(R4:R28)</f>
        <v>5</v>
      </c>
      <c r="S29" s="19">
        <f>SUM(S4:S28)</f>
        <v>2</v>
      </c>
      <c r="T29" s="19">
        <f>SUM(T4:T28)</f>
        <v>6</v>
      </c>
      <c r="U29" s="22">
        <f>SUM(U4:U28)</f>
        <v>19</v>
      </c>
      <c r="V29" s="20">
        <f>SUM(V4:V28)</f>
        <v>16</v>
      </c>
      <c r="W29" s="21">
        <f>(U29+V29)/(T29+U29+V29)</f>
        <v>0.85365853658536583</v>
      </c>
      <c r="X29" s="21">
        <f>(D29-G29)/(B29-I29-G29+M29)</f>
        <v>0.25</v>
      </c>
    </row>
    <row r="30" spans="1:24" ht="18.25" customHeight="1" x14ac:dyDescent="0.2">
      <c r="A30" s="29"/>
      <c r="B30" s="29"/>
      <c r="C30" s="29"/>
      <c r="D30" s="29"/>
      <c r="E30" s="24"/>
      <c r="F30" s="29"/>
      <c r="G30" s="29"/>
      <c r="H30" s="29"/>
      <c r="I30" s="29"/>
      <c r="J30" s="29"/>
      <c r="K30" s="29"/>
      <c r="L30" s="29"/>
      <c r="M30" s="29"/>
      <c r="N30" s="29"/>
      <c r="O30" s="29"/>
      <c r="P30" s="29"/>
      <c r="Q30" s="29"/>
      <c r="R30" s="29"/>
      <c r="S30" s="29"/>
      <c r="T30" s="29"/>
      <c r="U30" s="12"/>
      <c r="V30" s="29"/>
      <c r="W30" s="47"/>
      <c r="X30" s="47"/>
    </row>
    <row r="31" spans="1:24" ht="18.25" customHeight="1" x14ac:dyDescent="0.2">
      <c r="A31" s="29"/>
      <c r="B31" s="29"/>
      <c r="C31" s="29"/>
      <c r="D31" s="29"/>
      <c r="E31" s="24"/>
      <c r="F31" s="29"/>
      <c r="G31" s="29"/>
      <c r="H31" s="29"/>
      <c r="I31" s="29"/>
      <c r="J31" s="29"/>
      <c r="K31" s="29"/>
      <c r="L31" s="29"/>
      <c r="M31" s="29"/>
      <c r="N31" s="29"/>
      <c r="O31" s="29"/>
      <c r="P31" s="29"/>
      <c r="Q31" s="29"/>
      <c r="R31" s="29"/>
      <c r="S31" s="29"/>
      <c r="T31" s="29"/>
      <c r="U31" s="12"/>
      <c r="V31" s="29"/>
      <c r="W31" s="47"/>
      <c r="X31" s="47"/>
    </row>
    <row r="32" spans="1:24" ht="18.25" customHeight="1" x14ac:dyDescent="0.2">
      <c r="A32" s="26" t="s">
        <v>49</v>
      </c>
      <c r="B32" s="24"/>
      <c r="C32" s="24"/>
      <c r="D32" s="24"/>
      <c r="E32" s="24"/>
      <c r="F32" s="24"/>
      <c r="G32" s="24"/>
      <c r="H32" s="24"/>
      <c r="I32" s="24"/>
      <c r="J32" s="24"/>
      <c r="K32" s="24"/>
      <c r="L32" s="24"/>
      <c r="M32" s="29"/>
      <c r="N32" s="29"/>
      <c r="O32" s="29"/>
      <c r="P32" s="29"/>
      <c r="Q32" s="29"/>
      <c r="R32" s="29"/>
      <c r="S32" s="29"/>
      <c r="T32" s="29"/>
      <c r="U32" s="12"/>
      <c r="V32" s="29"/>
      <c r="W32" s="47"/>
      <c r="X32" s="47"/>
    </row>
    <row r="33" spans="1:24" ht="18.25" customHeight="1" x14ac:dyDescent="0.2">
      <c r="A33" s="16" t="s">
        <v>7</v>
      </c>
      <c r="B33" s="16" t="s">
        <v>50</v>
      </c>
      <c r="C33" s="14" t="s">
        <v>51</v>
      </c>
      <c r="D33" s="14" t="s">
        <v>52</v>
      </c>
      <c r="E33" s="14" t="s">
        <v>53</v>
      </c>
      <c r="F33" s="14" t="s">
        <v>54</v>
      </c>
      <c r="G33" s="14" t="s">
        <v>9</v>
      </c>
      <c r="H33" s="14" t="s">
        <v>10</v>
      </c>
      <c r="I33" s="14" t="s">
        <v>15</v>
      </c>
      <c r="J33" s="14" t="s">
        <v>16</v>
      </c>
      <c r="K33" s="14" t="s">
        <v>17</v>
      </c>
      <c r="L33" s="14" t="s">
        <v>55</v>
      </c>
      <c r="M33" s="16" t="s">
        <v>56</v>
      </c>
      <c r="N33" s="16" t="s">
        <v>57</v>
      </c>
      <c r="O33" s="16" t="s">
        <v>58</v>
      </c>
      <c r="P33" s="16" t="s">
        <v>8</v>
      </c>
      <c r="Q33" s="16" t="s">
        <v>59</v>
      </c>
      <c r="R33" s="55"/>
      <c r="S33" s="29"/>
      <c r="T33" s="29"/>
      <c r="U33" s="12"/>
      <c r="V33" s="29"/>
      <c r="W33" s="47"/>
      <c r="X33" s="47"/>
    </row>
    <row r="34" spans="1:24" ht="18.25" customHeight="1" x14ac:dyDescent="0.2">
      <c r="A34" s="46"/>
      <c r="B34" s="20"/>
      <c r="C34" s="20"/>
      <c r="D34" s="20"/>
      <c r="E34" s="36"/>
      <c r="F34" s="36">
        <v>133.33000000000001</v>
      </c>
      <c r="G34" s="20"/>
      <c r="H34" s="20"/>
      <c r="I34" s="20"/>
      <c r="J34" s="20"/>
      <c r="K34" s="20"/>
      <c r="L34" s="20"/>
      <c r="M34" s="20">
        <v>60</v>
      </c>
      <c r="N34" s="37"/>
      <c r="O34" s="37"/>
      <c r="P34" s="20"/>
      <c r="Q34" s="20"/>
      <c r="R34" s="20"/>
      <c r="S34" s="29"/>
      <c r="T34" s="29"/>
      <c r="U34" s="12"/>
      <c r="V34" s="29"/>
      <c r="W34" s="47"/>
      <c r="X34" s="47"/>
    </row>
    <row r="35" spans="1:24" ht="18.25" customHeight="1" x14ac:dyDescent="0.2">
      <c r="A35" s="29"/>
      <c r="B35" s="24"/>
      <c r="C35" s="24"/>
      <c r="D35" s="24"/>
      <c r="E35" s="39"/>
      <c r="F35" s="39"/>
      <c r="G35" s="24"/>
      <c r="H35" s="24"/>
      <c r="I35" s="24"/>
      <c r="J35" s="24"/>
      <c r="K35" s="24"/>
      <c r="L35" s="24"/>
      <c r="M35" s="24"/>
      <c r="N35" s="41"/>
      <c r="O35" s="24"/>
      <c r="P35" s="24"/>
      <c r="Q35" s="24"/>
      <c r="R35" s="24"/>
      <c r="S35" s="47"/>
      <c r="T35" s="47"/>
      <c r="U35" s="47"/>
      <c r="V35" s="47"/>
      <c r="W35" s="47"/>
      <c r="X35" s="47"/>
    </row>
    <row r="36" spans="1:24" ht="18.25" customHeight="1" x14ac:dyDescent="0.2">
      <c r="A36" s="24"/>
      <c r="B36" s="24"/>
      <c r="C36" s="24"/>
      <c r="D36" s="24"/>
      <c r="E36" s="39"/>
      <c r="F36" s="39"/>
      <c r="G36" s="24"/>
      <c r="H36" s="24"/>
      <c r="I36" s="24"/>
      <c r="J36" s="24"/>
      <c r="K36" s="24"/>
      <c r="L36" s="41"/>
      <c r="M36" s="24"/>
      <c r="N36" s="24"/>
      <c r="O36" s="24"/>
      <c r="P36" s="24"/>
      <c r="Q36" s="24"/>
      <c r="R36" s="24"/>
      <c r="S36" s="47"/>
      <c r="T36" s="47"/>
      <c r="U36" s="47"/>
      <c r="V36" s="47"/>
      <c r="W36" s="47"/>
      <c r="X36" s="47"/>
    </row>
    <row r="37" spans="1:24" ht="18.25" customHeight="1" x14ac:dyDescent="0.2">
      <c r="A37" s="29"/>
      <c r="B37" s="24"/>
      <c r="C37" s="24"/>
      <c r="D37" s="24"/>
      <c r="E37" s="39"/>
      <c r="F37" s="39"/>
      <c r="G37" s="24"/>
      <c r="H37" s="24"/>
      <c r="I37" s="24"/>
      <c r="J37" s="24"/>
      <c r="K37" s="24"/>
      <c r="L37" s="24"/>
      <c r="M37" s="24"/>
      <c r="N37" s="24"/>
      <c r="O37" s="24"/>
      <c r="P37" s="24"/>
      <c r="Q37" s="24"/>
      <c r="R37" s="24"/>
      <c r="S37" s="47"/>
      <c r="T37" s="47"/>
      <c r="U37" s="47"/>
      <c r="V37" s="47"/>
      <c r="W37" s="47"/>
      <c r="X37" s="47"/>
    </row>
    <row r="38" spans="1:24" ht="18.25" customHeight="1" x14ac:dyDescent="0.2">
      <c r="A38" s="29"/>
      <c r="B38" s="24"/>
      <c r="C38" s="24"/>
      <c r="D38" s="24"/>
      <c r="E38" s="39"/>
      <c r="F38" s="39"/>
      <c r="G38" s="24"/>
      <c r="H38" s="24"/>
      <c r="I38" s="24"/>
      <c r="J38" s="24"/>
      <c r="K38" s="24"/>
      <c r="L38" s="24"/>
      <c r="M38" s="24"/>
      <c r="N38" s="24"/>
      <c r="O38" s="24"/>
      <c r="P38" s="24"/>
      <c r="Q38" s="24"/>
      <c r="R38" s="24"/>
      <c r="S38" s="47"/>
      <c r="T38" s="47"/>
      <c r="U38" s="47"/>
      <c r="V38" s="47"/>
      <c r="W38" s="47"/>
      <c r="X38" s="47"/>
    </row>
    <row r="39" spans="1:24" ht="18.25" customHeight="1" x14ac:dyDescent="0.2">
      <c r="A39" s="29"/>
      <c r="B39" s="24"/>
      <c r="C39" s="24"/>
      <c r="D39" s="24"/>
      <c r="E39" s="39"/>
      <c r="F39" s="39"/>
      <c r="G39" s="24"/>
      <c r="H39" s="24"/>
      <c r="I39" s="24"/>
      <c r="J39" s="24"/>
      <c r="K39" s="24"/>
      <c r="L39" s="24"/>
      <c r="M39" s="24"/>
      <c r="N39" s="24"/>
      <c r="O39" s="24"/>
      <c r="P39" s="24"/>
      <c r="Q39" s="24"/>
      <c r="R39" s="24"/>
      <c r="S39" s="47"/>
      <c r="T39" s="47"/>
      <c r="U39" s="47"/>
      <c r="V39" s="47"/>
      <c r="W39" s="47"/>
      <c r="X39" s="47"/>
    </row>
    <row r="40" spans="1:24" ht="18.25" customHeight="1" x14ac:dyDescent="0.2">
      <c r="A40" s="29"/>
      <c r="B40" s="24"/>
      <c r="C40" s="24"/>
      <c r="D40" s="24"/>
      <c r="E40" s="39"/>
      <c r="F40" s="39"/>
      <c r="G40" s="24"/>
      <c r="H40" s="24"/>
      <c r="I40" s="24"/>
      <c r="J40" s="24"/>
      <c r="K40" s="24"/>
      <c r="L40" s="24"/>
      <c r="M40" s="24"/>
      <c r="N40" s="24"/>
      <c r="O40" s="24"/>
      <c r="P40" s="24"/>
      <c r="Q40" s="24"/>
      <c r="R40" s="24"/>
      <c r="S40" s="47"/>
      <c r="T40" s="47"/>
      <c r="U40" s="47"/>
      <c r="V40" s="47"/>
      <c r="W40" s="47"/>
      <c r="X40" s="47"/>
    </row>
    <row r="41" spans="1:24" ht="19" customHeight="1" x14ac:dyDescent="0.2">
      <c r="A41" s="31"/>
      <c r="B41" s="32"/>
      <c r="C41" s="32"/>
      <c r="D41" s="32"/>
      <c r="E41" s="43"/>
      <c r="F41" s="43"/>
      <c r="G41" s="32"/>
      <c r="H41" s="32"/>
      <c r="I41" s="32"/>
      <c r="J41" s="32"/>
      <c r="K41" s="32"/>
      <c r="L41" s="32"/>
      <c r="M41" s="32"/>
      <c r="N41" s="32"/>
      <c r="O41" s="32"/>
      <c r="P41" s="32"/>
      <c r="Q41" s="32"/>
      <c r="R41" s="32"/>
      <c r="S41" s="35"/>
      <c r="T41" s="47"/>
      <c r="U41" s="47"/>
      <c r="V41" s="47"/>
      <c r="W41" s="47"/>
      <c r="X41" s="47"/>
    </row>
    <row r="42" spans="1:24" ht="18.25" customHeight="1" x14ac:dyDescent="0.2">
      <c r="A42" s="18" t="s">
        <v>48</v>
      </c>
      <c r="B42" s="19">
        <f t="shared" ref="B42:M42" si="1">SUM(B34:B41)</f>
        <v>0</v>
      </c>
      <c r="C42" s="19">
        <f t="shared" si="1"/>
        <v>0</v>
      </c>
      <c r="D42" s="19">
        <f t="shared" si="1"/>
        <v>0</v>
      </c>
      <c r="E42" s="36">
        <f t="shared" si="1"/>
        <v>0</v>
      </c>
      <c r="F42" s="36">
        <f t="shared" si="1"/>
        <v>133.33000000000001</v>
      </c>
      <c r="G42" s="19">
        <f t="shared" si="1"/>
        <v>0</v>
      </c>
      <c r="H42" s="19">
        <f t="shared" si="1"/>
        <v>0</v>
      </c>
      <c r="I42" s="19">
        <f t="shared" si="1"/>
        <v>0</v>
      </c>
      <c r="J42" s="19">
        <f t="shared" si="1"/>
        <v>0</v>
      </c>
      <c r="K42" s="19">
        <f t="shared" si="1"/>
        <v>0</v>
      </c>
      <c r="L42" s="19">
        <f t="shared" si="1"/>
        <v>0</v>
      </c>
      <c r="M42" s="19">
        <f t="shared" si="1"/>
        <v>60</v>
      </c>
      <c r="N42" s="37">
        <f>(M42*7)/F42</f>
        <v>3.1500787519687989</v>
      </c>
      <c r="O42" s="37">
        <f>SUM(H42+J42+K42)/F42</f>
        <v>0</v>
      </c>
      <c r="P42" s="19">
        <f>SUM(P34:P41)</f>
        <v>0</v>
      </c>
      <c r="Q42" s="49"/>
      <c r="R42" s="49"/>
      <c r="S42" s="47"/>
      <c r="T42" s="47"/>
      <c r="U42" s="47"/>
      <c r="V42" s="47"/>
      <c r="W42" s="47"/>
      <c r="X42" s="47"/>
    </row>
  </sheetData>
  <pageMargins left="0.75" right="0.75" top="1" bottom="1" header="0.5" footer="0.5"/>
  <pageSetup orientation="portrait"/>
  <headerFooter>
    <oddHeader>&amp;L&amp;"Geneva,Regular"&amp;10&amp;K000000Norris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31"/>
  <sheetViews>
    <sheetView showGridLines="0" workbookViewId="0"/>
  </sheetViews>
  <sheetFormatPr baseColWidth="10" defaultColWidth="8.125" defaultRowHeight="13" customHeight="1" x14ac:dyDescent="0.2"/>
  <cols>
    <col min="1" max="1" width="12.25" style="5" customWidth="1"/>
    <col min="2" max="2" width="2.125" style="5" customWidth="1"/>
    <col min="3" max="4" width="2" style="5" customWidth="1"/>
    <col min="5" max="5" width="3.5" style="5" customWidth="1"/>
    <col min="6" max="6" width="3.375" style="5" customWidth="1"/>
    <col min="7" max="10" width="2" style="5" customWidth="1"/>
    <col min="11" max="12" width="2.75" style="5" customWidth="1"/>
    <col min="13" max="13" width="2.375" style="5" customWidth="1"/>
    <col min="14" max="14" width="3.625" style="5" customWidth="1"/>
    <col min="15" max="15" width="4.625" style="5" customWidth="1"/>
    <col min="16" max="16" width="5.375" style="5" customWidth="1"/>
    <col min="17" max="17" width="4.375" style="5" customWidth="1"/>
    <col min="18" max="20" width="2" style="5" customWidth="1"/>
    <col min="21" max="21" width="1.875" style="5" customWidth="1"/>
    <col min="22" max="22" width="2" style="5" customWidth="1"/>
    <col min="23" max="23" width="4.125" style="5" customWidth="1"/>
    <col min="24" max="24" width="3.625" style="5" customWidth="1"/>
    <col min="25" max="256" width="8.125" customWidth="1"/>
  </cols>
  <sheetData>
    <row r="1" spans="1:24" ht="21" customHeight="1" x14ac:dyDescent="0.2">
      <c r="A1" s="10" t="s">
        <v>98</v>
      </c>
      <c r="B1" s="11"/>
      <c r="C1" s="11"/>
      <c r="D1" s="11"/>
      <c r="E1" s="11"/>
      <c r="F1" s="11"/>
      <c r="G1" s="11"/>
      <c r="H1" s="11"/>
      <c r="I1" s="11"/>
      <c r="J1" s="11"/>
      <c r="K1" s="11"/>
      <c r="L1" s="11"/>
      <c r="M1" s="11"/>
      <c r="N1" s="11"/>
      <c r="O1" s="11"/>
      <c r="P1" s="11"/>
      <c r="Q1" s="11"/>
      <c r="R1" s="11"/>
      <c r="S1" s="11"/>
      <c r="T1" s="11"/>
      <c r="U1" s="12"/>
      <c r="V1" s="12"/>
      <c r="W1" s="47"/>
      <c r="X1" s="47"/>
    </row>
    <row r="2" spans="1:24" ht="19" customHeight="1" x14ac:dyDescent="0.2">
      <c r="A2" s="47"/>
      <c r="B2" s="47"/>
      <c r="C2" s="47"/>
      <c r="D2" s="47"/>
      <c r="E2" s="53"/>
      <c r="F2" s="47"/>
      <c r="G2" s="47"/>
      <c r="H2" s="47"/>
      <c r="I2" s="47"/>
      <c r="J2" s="47"/>
      <c r="K2" s="47"/>
      <c r="L2" s="47"/>
      <c r="M2" s="47"/>
      <c r="N2" s="47"/>
      <c r="O2" s="47"/>
      <c r="P2" s="47"/>
      <c r="Q2" s="47"/>
      <c r="R2" s="47"/>
      <c r="S2" s="47"/>
      <c r="T2" s="47"/>
      <c r="U2" s="12"/>
      <c r="V2" s="29"/>
      <c r="W2" s="47"/>
      <c r="X2" s="47"/>
    </row>
    <row r="3" spans="1:24" ht="28.25" customHeight="1" x14ac:dyDescent="0.2">
      <c r="A3" s="13" t="s">
        <v>7</v>
      </c>
      <c r="B3" s="14" t="s">
        <v>8</v>
      </c>
      <c r="C3" s="14" t="s">
        <v>9</v>
      </c>
      <c r="D3" s="14" t="s">
        <v>10</v>
      </c>
      <c r="E3" s="14" t="s">
        <v>11</v>
      </c>
      <c r="F3" s="14" t="s">
        <v>12</v>
      </c>
      <c r="G3" s="14" t="s">
        <v>13</v>
      </c>
      <c r="H3" s="14" t="s">
        <v>14</v>
      </c>
      <c r="I3" s="14" t="s">
        <v>15</v>
      </c>
      <c r="J3" s="14" t="s">
        <v>16</v>
      </c>
      <c r="K3" s="14" t="s">
        <v>17</v>
      </c>
      <c r="L3" s="14" t="s">
        <v>18</v>
      </c>
      <c r="M3" s="14" t="s">
        <v>19</v>
      </c>
      <c r="N3" s="14" t="s">
        <v>20</v>
      </c>
      <c r="O3" s="14" t="s">
        <v>21</v>
      </c>
      <c r="P3" s="15" t="s">
        <v>22</v>
      </c>
      <c r="Q3" s="14" t="s">
        <v>23</v>
      </c>
      <c r="R3" s="16" t="s">
        <v>24</v>
      </c>
      <c r="S3" s="16" t="s">
        <v>25</v>
      </c>
      <c r="T3" s="16" t="s">
        <v>26</v>
      </c>
      <c r="U3" s="13" t="s">
        <v>27</v>
      </c>
      <c r="V3" s="16" t="s">
        <v>28</v>
      </c>
      <c r="W3" s="17" t="s">
        <v>29</v>
      </c>
      <c r="X3" s="16" t="s">
        <v>30</v>
      </c>
    </row>
    <row r="4" spans="1:24" ht="18.25" customHeight="1" x14ac:dyDescent="0.2">
      <c r="A4" s="19" t="s">
        <v>32</v>
      </c>
      <c r="B4" s="19">
        <v>3</v>
      </c>
      <c r="C4" s="19">
        <v>0</v>
      </c>
      <c r="D4" s="19">
        <v>1</v>
      </c>
      <c r="E4" s="20"/>
      <c r="F4" s="20"/>
      <c r="G4" s="20"/>
      <c r="H4" s="20"/>
      <c r="I4" s="20"/>
      <c r="J4" s="20"/>
      <c r="K4" s="20"/>
      <c r="L4" s="20"/>
      <c r="M4" s="20"/>
      <c r="N4" s="20"/>
      <c r="O4" s="21"/>
      <c r="P4" s="21"/>
      <c r="Q4" s="21"/>
      <c r="R4" s="20"/>
      <c r="S4" s="20"/>
      <c r="T4" s="20"/>
      <c r="U4" s="20"/>
      <c r="V4" s="19">
        <v>6</v>
      </c>
      <c r="W4" s="46"/>
      <c r="X4" s="49"/>
    </row>
    <row r="5" spans="1:24" ht="18.25" customHeight="1" x14ac:dyDescent="0.2">
      <c r="A5" s="23" t="s">
        <v>33</v>
      </c>
      <c r="B5" s="23">
        <v>2</v>
      </c>
      <c r="C5" s="23">
        <v>0</v>
      </c>
      <c r="D5" s="23">
        <v>1</v>
      </c>
      <c r="E5" s="24"/>
      <c r="F5" s="24"/>
      <c r="G5" s="24"/>
      <c r="H5" s="23">
        <v>1</v>
      </c>
      <c r="I5" s="24"/>
      <c r="J5" s="24"/>
      <c r="K5" s="23">
        <v>1</v>
      </c>
      <c r="L5" s="24"/>
      <c r="M5" s="24"/>
      <c r="N5" s="24"/>
      <c r="O5" s="25"/>
      <c r="P5" s="25"/>
      <c r="Q5" s="25"/>
      <c r="R5" s="24"/>
      <c r="S5" s="23">
        <v>2</v>
      </c>
      <c r="T5" s="24"/>
      <c r="U5" s="24"/>
      <c r="V5" s="23">
        <v>4</v>
      </c>
      <c r="W5" s="29"/>
      <c r="X5" s="47"/>
    </row>
    <row r="6" spans="1:24" ht="18.25" customHeight="1" x14ac:dyDescent="0.2">
      <c r="A6" s="26" t="s">
        <v>34</v>
      </c>
      <c r="B6" s="23">
        <v>2</v>
      </c>
      <c r="C6" s="23">
        <v>0</v>
      </c>
      <c r="D6" s="23">
        <v>0</v>
      </c>
      <c r="E6" s="24"/>
      <c r="F6" s="24"/>
      <c r="G6" s="24"/>
      <c r="H6" s="24"/>
      <c r="I6" s="23">
        <v>1</v>
      </c>
      <c r="J6" s="24"/>
      <c r="K6" s="24"/>
      <c r="L6" s="24"/>
      <c r="M6" s="24"/>
      <c r="N6" s="24"/>
      <c r="O6" s="25"/>
      <c r="P6" s="25"/>
      <c r="Q6" s="25"/>
      <c r="R6" s="24"/>
      <c r="S6" s="24"/>
      <c r="T6" s="24"/>
      <c r="U6" s="23">
        <v>1</v>
      </c>
      <c r="V6" s="23">
        <v>5</v>
      </c>
      <c r="W6" s="29"/>
      <c r="X6" s="47"/>
    </row>
    <row r="7" spans="1:24" ht="18.25" customHeight="1" x14ac:dyDescent="0.2">
      <c r="A7" s="26" t="s">
        <v>35</v>
      </c>
      <c r="B7" s="23">
        <v>1</v>
      </c>
      <c r="C7" s="23">
        <v>0</v>
      </c>
      <c r="D7" s="23">
        <v>0</v>
      </c>
      <c r="E7" s="24"/>
      <c r="F7" s="24"/>
      <c r="G7" s="24"/>
      <c r="H7" s="24"/>
      <c r="I7" s="24"/>
      <c r="J7" s="24"/>
      <c r="K7" s="24"/>
      <c r="L7" s="24"/>
      <c r="M7" s="24"/>
      <c r="N7" s="24"/>
      <c r="O7" s="25"/>
      <c r="P7" s="25"/>
      <c r="Q7" s="25"/>
      <c r="R7" s="24"/>
      <c r="S7" s="24"/>
      <c r="T7" s="24"/>
      <c r="U7" s="24"/>
      <c r="V7" s="24"/>
      <c r="W7" s="29"/>
      <c r="X7" s="47"/>
    </row>
    <row r="8" spans="1:24" ht="18.25" customHeight="1" x14ac:dyDescent="0.2">
      <c r="A8" s="26" t="s">
        <v>36</v>
      </c>
      <c r="B8" s="23">
        <v>1</v>
      </c>
      <c r="C8" s="23">
        <v>1</v>
      </c>
      <c r="D8" s="23">
        <v>0</v>
      </c>
      <c r="E8" s="24"/>
      <c r="F8" s="24"/>
      <c r="G8" s="24"/>
      <c r="H8" s="24"/>
      <c r="I8" s="24"/>
      <c r="J8" s="23">
        <v>1</v>
      </c>
      <c r="K8" s="24"/>
      <c r="L8" s="24"/>
      <c r="M8" s="24"/>
      <c r="N8" s="24"/>
      <c r="O8" s="25"/>
      <c r="P8" s="25"/>
      <c r="Q8" s="25"/>
      <c r="R8" s="24"/>
      <c r="S8" s="24"/>
      <c r="T8" s="24"/>
      <c r="U8" s="24"/>
      <c r="V8" s="23">
        <v>7</v>
      </c>
      <c r="W8" s="29"/>
      <c r="X8" s="47"/>
    </row>
    <row r="9" spans="1:24" ht="18.25" customHeight="1" x14ac:dyDescent="0.2">
      <c r="A9" s="23" t="s">
        <v>36</v>
      </c>
      <c r="B9" s="23">
        <v>3</v>
      </c>
      <c r="C9" s="23">
        <v>1</v>
      </c>
      <c r="D9" s="23">
        <v>1</v>
      </c>
      <c r="E9" s="24"/>
      <c r="F9" s="24"/>
      <c r="G9" s="24"/>
      <c r="H9" s="24"/>
      <c r="I9" s="24"/>
      <c r="J9" s="23">
        <v>1</v>
      </c>
      <c r="K9" s="23">
        <v>1</v>
      </c>
      <c r="L9" s="24"/>
      <c r="M9" s="24"/>
      <c r="N9" s="24"/>
      <c r="O9" s="25"/>
      <c r="P9" s="25"/>
      <c r="Q9" s="25"/>
      <c r="R9" s="23">
        <v>1</v>
      </c>
      <c r="S9" s="24"/>
      <c r="T9" s="24"/>
      <c r="U9" s="24"/>
      <c r="V9" s="23">
        <v>4</v>
      </c>
      <c r="W9" s="29"/>
      <c r="X9" s="47"/>
    </row>
    <row r="10" spans="1:24" ht="18.25" customHeight="1" x14ac:dyDescent="0.2">
      <c r="A10" s="26" t="s">
        <v>68</v>
      </c>
      <c r="B10" s="23">
        <v>3</v>
      </c>
      <c r="C10" s="23">
        <v>1</v>
      </c>
      <c r="D10" s="23">
        <v>1</v>
      </c>
      <c r="E10" s="23">
        <v>1</v>
      </c>
      <c r="F10" s="24"/>
      <c r="G10" s="24"/>
      <c r="H10" s="24"/>
      <c r="I10" s="23">
        <v>2</v>
      </c>
      <c r="J10" s="24"/>
      <c r="K10" s="24"/>
      <c r="L10" s="24"/>
      <c r="M10" s="24"/>
      <c r="N10" s="24"/>
      <c r="O10" s="25"/>
      <c r="P10" s="25"/>
      <c r="Q10" s="25"/>
      <c r="R10" s="24"/>
      <c r="S10" s="24"/>
      <c r="T10" s="24"/>
      <c r="U10" s="24"/>
      <c r="V10" s="23">
        <v>2</v>
      </c>
      <c r="W10" s="29"/>
      <c r="X10" s="47"/>
    </row>
    <row r="11" spans="1:24" ht="18.25" customHeight="1" x14ac:dyDescent="0.2">
      <c r="A11" s="26" t="s">
        <v>39</v>
      </c>
      <c r="B11" s="23">
        <v>1</v>
      </c>
      <c r="C11" s="23">
        <v>1</v>
      </c>
      <c r="D11" s="23">
        <v>1</v>
      </c>
      <c r="E11" s="24"/>
      <c r="F11" s="24"/>
      <c r="G11" s="24"/>
      <c r="H11" s="24"/>
      <c r="I11" s="24"/>
      <c r="J11" s="24"/>
      <c r="K11" s="24"/>
      <c r="L11" s="24"/>
      <c r="M11" s="24"/>
      <c r="N11" s="24"/>
      <c r="O11" s="25"/>
      <c r="P11" s="25"/>
      <c r="Q11" s="25"/>
      <c r="R11" s="24"/>
      <c r="S11" s="24"/>
      <c r="T11" s="24"/>
      <c r="U11" s="24"/>
      <c r="V11" s="23">
        <v>1</v>
      </c>
      <c r="W11" s="29"/>
      <c r="X11" s="47"/>
    </row>
    <row r="12" spans="1:24" ht="18.25" customHeight="1" x14ac:dyDescent="0.2">
      <c r="A12" s="26" t="s">
        <v>71</v>
      </c>
      <c r="B12" s="23">
        <v>1</v>
      </c>
      <c r="C12" s="23">
        <v>1</v>
      </c>
      <c r="D12" s="23">
        <v>0</v>
      </c>
      <c r="E12" s="24"/>
      <c r="F12" s="24"/>
      <c r="G12" s="24"/>
      <c r="H12" s="24"/>
      <c r="I12" s="24"/>
      <c r="J12" s="23">
        <v>1</v>
      </c>
      <c r="K12" s="23">
        <v>1</v>
      </c>
      <c r="L12" s="24"/>
      <c r="M12" s="24"/>
      <c r="N12" s="24"/>
      <c r="O12" s="25"/>
      <c r="P12" s="25"/>
      <c r="Q12" s="25"/>
      <c r="R12" s="24"/>
      <c r="S12" s="24"/>
      <c r="T12" s="24"/>
      <c r="U12" s="24"/>
      <c r="V12" s="23">
        <v>3</v>
      </c>
      <c r="W12" s="29"/>
      <c r="X12" s="47"/>
    </row>
    <row r="13" spans="1:24" ht="18.25" customHeight="1" x14ac:dyDescent="0.2">
      <c r="A13" s="26" t="s">
        <v>62</v>
      </c>
      <c r="B13" s="23">
        <v>2</v>
      </c>
      <c r="C13" s="23">
        <v>0</v>
      </c>
      <c r="D13" s="23">
        <v>1</v>
      </c>
      <c r="E13" s="24"/>
      <c r="F13" s="24"/>
      <c r="G13" s="24"/>
      <c r="H13" s="24"/>
      <c r="I13" s="24"/>
      <c r="J13" s="23">
        <v>1</v>
      </c>
      <c r="K13" s="24"/>
      <c r="L13" s="24"/>
      <c r="M13" s="24"/>
      <c r="N13" s="24"/>
      <c r="O13" s="25"/>
      <c r="P13" s="25"/>
      <c r="Q13" s="25"/>
      <c r="R13" s="24"/>
      <c r="S13" s="23">
        <v>1</v>
      </c>
      <c r="T13" s="24"/>
      <c r="U13" s="24"/>
      <c r="V13" s="23">
        <v>3</v>
      </c>
      <c r="W13" s="29"/>
      <c r="X13" s="47"/>
    </row>
    <row r="14" spans="1:24" ht="18.25" customHeight="1" x14ac:dyDescent="0.2">
      <c r="A14" s="26" t="s">
        <v>41</v>
      </c>
      <c r="B14" s="23">
        <v>3</v>
      </c>
      <c r="C14" s="23">
        <v>0</v>
      </c>
      <c r="D14" s="23">
        <v>0</v>
      </c>
      <c r="E14" s="24"/>
      <c r="F14" s="24"/>
      <c r="G14" s="24"/>
      <c r="H14" s="23">
        <v>1</v>
      </c>
      <c r="I14" s="24"/>
      <c r="J14" s="24"/>
      <c r="K14" s="24"/>
      <c r="L14" s="24"/>
      <c r="M14" s="24"/>
      <c r="N14" s="24"/>
      <c r="O14" s="25"/>
      <c r="P14" s="25"/>
      <c r="Q14" s="25"/>
      <c r="R14" s="24"/>
      <c r="S14" s="24"/>
      <c r="T14" s="24"/>
      <c r="U14" s="24"/>
      <c r="V14" s="23">
        <v>7</v>
      </c>
      <c r="W14" s="29"/>
      <c r="X14" s="47"/>
    </row>
    <row r="15" spans="1:24" ht="18.25" customHeight="1" x14ac:dyDescent="0.2">
      <c r="A15" s="26" t="s">
        <v>42</v>
      </c>
      <c r="B15" s="24">
        <v>3</v>
      </c>
      <c r="C15" s="24">
        <v>0</v>
      </c>
      <c r="D15" s="24">
        <v>0</v>
      </c>
      <c r="E15" s="24"/>
      <c r="F15" s="24"/>
      <c r="G15" s="24"/>
      <c r="H15" s="24"/>
      <c r="I15" s="24">
        <v>3</v>
      </c>
      <c r="J15" s="24"/>
      <c r="K15" s="24"/>
      <c r="L15" s="24"/>
      <c r="M15" s="24"/>
      <c r="N15" s="24"/>
      <c r="O15" s="25"/>
      <c r="P15" s="25"/>
      <c r="Q15" s="25"/>
      <c r="R15" s="24"/>
      <c r="S15" s="24"/>
      <c r="T15" s="24"/>
      <c r="U15" s="24"/>
      <c r="V15" s="24">
        <v>6</v>
      </c>
      <c r="W15" s="29"/>
      <c r="X15" s="47"/>
    </row>
    <row r="16" spans="1:24" ht="18.25" customHeight="1" x14ac:dyDescent="0.2">
      <c r="A16" s="28" t="s">
        <v>44</v>
      </c>
      <c r="B16" s="24">
        <v>2</v>
      </c>
      <c r="C16" s="24">
        <v>0</v>
      </c>
      <c r="D16" s="24">
        <v>0</v>
      </c>
      <c r="E16" s="24"/>
      <c r="F16" s="24"/>
      <c r="G16" s="24"/>
      <c r="H16" s="24"/>
      <c r="I16" s="24"/>
      <c r="J16" s="24">
        <v>2</v>
      </c>
      <c r="K16" s="24"/>
      <c r="L16" s="24"/>
      <c r="M16" s="24"/>
      <c r="N16" s="24"/>
      <c r="O16" s="25"/>
      <c r="P16" s="25"/>
      <c r="Q16" s="25"/>
      <c r="R16" s="24"/>
      <c r="S16" s="24"/>
      <c r="T16" s="24"/>
      <c r="U16" s="24"/>
      <c r="V16" s="24">
        <v>7</v>
      </c>
      <c r="W16" s="29"/>
      <c r="X16" s="47"/>
    </row>
    <row r="17" spans="1:24" ht="18.25" customHeight="1" x14ac:dyDescent="0.2">
      <c r="A17" s="26" t="s">
        <v>45</v>
      </c>
      <c r="B17" s="24">
        <v>1</v>
      </c>
      <c r="C17" s="24">
        <v>0</v>
      </c>
      <c r="D17" s="24">
        <v>0</v>
      </c>
      <c r="E17" s="24"/>
      <c r="F17" s="24"/>
      <c r="G17" s="24"/>
      <c r="H17" s="24"/>
      <c r="I17" s="24"/>
      <c r="J17" s="24"/>
      <c r="K17" s="24"/>
      <c r="L17" s="24"/>
      <c r="M17" s="24"/>
      <c r="N17" s="24"/>
      <c r="O17" s="25"/>
      <c r="P17" s="25"/>
      <c r="Q17" s="25"/>
      <c r="R17" s="24"/>
      <c r="S17" s="24"/>
      <c r="T17" s="24"/>
      <c r="U17" s="24"/>
      <c r="V17" s="24">
        <v>1</v>
      </c>
      <c r="W17" s="29"/>
      <c r="X17" s="47"/>
    </row>
    <row r="18" spans="1:24" ht="18.25" customHeight="1" x14ac:dyDescent="0.2">
      <c r="A18" s="26" t="s">
        <v>46</v>
      </c>
      <c r="B18" s="24">
        <v>1</v>
      </c>
      <c r="C18" s="24">
        <v>0</v>
      </c>
      <c r="D18" s="24">
        <v>0</v>
      </c>
      <c r="E18" s="24"/>
      <c r="F18" s="24"/>
      <c r="G18" s="24"/>
      <c r="H18" s="24"/>
      <c r="I18" s="24"/>
      <c r="J18" s="24">
        <v>2</v>
      </c>
      <c r="K18" s="24"/>
      <c r="L18" s="24"/>
      <c r="M18" s="24"/>
      <c r="N18" s="24"/>
      <c r="O18" s="25"/>
      <c r="P18" s="25"/>
      <c r="Q18" s="25"/>
      <c r="R18" s="24"/>
      <c r="S18" s="24"/>
      <c r="T18" s="24"/>
      <c r="U18" s="24"/>
      <c r="V18" s="24">
        <v>7</v>
      </c>
      <c r="W18" s="29"/>
      <c r="X18" s="47"/>
    </row>
    <row r="19" spans="1:24" ht="18.25" customHeight="1" x14ac:dyDescent="0.2">
      <c r="A19" s="29"/>
      <c r="B19" s="24"/>
      <c r="C19" s="24"/>
      <c r="D19" s="24"/>
      <c r="E19" s="24"/>
      <c r="F19" s="24"/>
      <c r="G19" s="24"/>
      <c r="H19" s="24"/>
      <c r="I19" s="24"/>
      <c r="J19" s="24"/>
      <c r="K19" s="24"/>
      <c r="L19" s="24"/>
      <c r="M19" s="24"/>
      <c r="N19" s="24"/>
      <c r="O19" s="25"/>
      <c r="P19" s="25"/>
      <c r="Q19" s="25"/>
      <c r="R19" s="24"/>
      <c r="S19" s="24"/>
      <c r="T19" s="24"/>
      <c r="U19" s="24"/>
      <c r="V19" s="24"/>
      <c r="W19" s="29"/>
      <c r="X19" s="47"/>
    </row>
    <row r="20" spans="1:24" ht="18.25" customHeight="1" x14ac:dyDescent="0.2">
      <c r="A20" s="29"/>
      <c r="B20" s="24"/>
      <c r="C20" s="24"/>
      <c r="D20" s="24"/>
      <c r="E20" s="24"/>
      <c r="F20" s="24"/>
      <c r="G20" s="24"/>
      <c r="H20" s="24"/>
      <c r="I20" s="24"/>
      <c r="J20" s="24"/>
      <c r="K20" s="24"/>
      <c r="L20" s="24"/>
      <c r="M20" s="24"/>
      <c r="N20" s="24"/>
      <c r="O20" s="25"/>
      <c r="P20" s="25"/>
      <c r="Q20" s="25"/>
      <c r="R20" s="24"/>
      <c r="S20" s="24"/>
      <c r="T20" s="24"/>
      <c r="U20" s="24"/>
      <c r="V20" s="24"/>
      <c r="W20" s="29"/>
      <c r="X20" s="47"/>
    </row>
    <row r="21" spans="1:24" ht="18.25" customHeight="1" x14ac:dyDescent="0.2">
      <c r="A21" s="29"/>
      <c r="B21" s="24"/>
      <c r="C21" s="24"/>
      <c r="D21" s="24"/>
      <c r="E21" s="24"/>
      <c r="F21" s="24"/>
      <c r="G21" s="24"/>
      <c r="H21" s="24"/>
      <c r="I21" s="24"/>
      <c r="J21" s="24"/>
      <c r="K21" s="24"/>
      <c r="L21" s="24"/>
      <c r="M21" s="24"/>
      <c r="N21" s="24"/>
      <c r="O21" s="25"/>
      <c r="P21" s="25"/>
      <c r="Q21" s="25"/>
      <c r="R21" s="24"/>
      <c r="S21" s="24"/>
      <c r="T21" s="24"/>
      <c r="U21" s="24"/>
      <c r="V21" s="24"/>
      <c r="W21" s="29"/>
      <c r="X21" s="47"/>
    </row>
    <row r="22" spans="1:24" ht="18.25" customHeight="1" x14ac:dyDescent="0.2">
      <c r="A22" s="29"/>
      <c r="B22" s="24"/>
      <c r="C22" s="24"/>
      <c r="D22" s="24"/>
      <c r="E22" s="24"/>
      <c r="F22" s="24"/>
      <c r="G22" s="24"/>
      <c r="H22" s="24"/>
      <c r="I22" s="24"/>
      <c r="J22" s="24"/>
      <c r="K22" s="24"/>
      <c r="L22" s="24"/>
      <c r="M22" s="24"/>
      <c r="N22" s="24"/>
      <c r="O22" s="25"/>
      <c r="P22" s="25"/>
      <c r="Q22" s="25"/>
      <c r="R22" s="24"/>
      <c r="S22" s="24"/>
      <c r="T22" s="24"/>
      <c r="U22" s="24"/>
      <c r="V22" s="24"/>
      <c r="W22" s="29"/>
      <c r="X22" s="47"/>
    </row>
    <row r="23" spans="1:24" ht="18.25" customHeight="1" x14ac:dyDescent="0.2">
      <c r="A23" s="29"/>
      <c r="B23" s="24"/>
      <c r="C23" s="24"/>
      <c r="D23" s="24"/>
      <c r="E23" s="24"/>
      <c r="F23" s="24"/>
      <c r="G23" s="24"/>
      <c r="H23" s="24"/>
      <c r="I23" s="24"/>
      <c r="J23" s="24"/>
      <c r="K23" s="24"/>
      <c r="L23" s="24"/>
      <c r="M23" s="24"/>
      <c r="N23" s="24"/>
      <c r="O23" s="25"/>
      <c r="P23" s="25"/>
      <c r="Q23" s="25"/>
      <c r="R23" s="24"/>
      <c r="S23" s="24"/>
      <c r="T23" s="24"/>
      <c r="U23" s="24"/>
      <c r="V23" s="24"/>
      <c r="W23" s="29"/>
      <c r="X23" s="47"/>
    </row>
    <row r="24" spans="1:24" ht="18.25" customHeight="1" x14ac:dyDescent="0.2">
      <c r="A24" s="30"/>
      <c r="B24" s="24"/>
      <c r="C24" s="24"/>
      <c r="D24" s="24"/>
      <c r="E24" s="24"/>
      <c r="F24" s="24"/>
      <c r="G24" s="24"/>
      <c r="H24" s="24"/>
      <c r="I24" s="24"/>
      <c r="J24" s="24"/>
      <c r="K24" s="24"/>
      <c r="L24" s="24"/>
      <c r="M24" s="24"/>
      <c r="N24" s="24"/>
      <c r="O24" s="25"/>
      <c r="P24" s="25"/>
      <c r="Q24" s="25"/>
      <c r="R24" s="24"/>
      <c r="S24" s="24"/>
      <c r="T24" s="24"/>
      <c r="U24" s="24"/>
      <c r="V24" s="24"/>
      <c r="W24" s="29"/>
      <c r="X24" s="47"/>
    </row>
    <row r="25" spans="1:24" ht="18.25" customHeight="1" x14ac:dyDescent="0.2">
      <c r="A25" s="29"/>
      <c r="B25" s="24"/>
      <c r="C25" s="24"/>
      <c r="D25" s="24"/>
      <c r="E25" s="24"/>
      <c r="F25" s="24"/>
      <c r="G25" s="24"/>
      <c r="H25" s="24"/>
      <c r="I25" s="24"/>
      <c r="J25" s="24"/>
      <c r="K25" s="24"/>
      <c r="L25" s="24"/>
      <c r="M25" s="24"/>
      <c r="N25" s="24"/>
      <c r="O25" s="25"/>
      <c r="P25" s="25"/>
      <c r="Q25" s="25"/>
      <c r="R25" s="24"/>
      <c r="S25" s="24"/>
      <c r="T25" s="24"/>
      <c r="U25" s="24"/>
      <c r="V25" s="24"/>
      <c r="W25" s="29"/>
      <c r="X25" s="47"/>
    </row>
    <row r="26" spans="1:24" ht="18.25" customHeight="1" x14ac:dyDescent="0.2">
      <c r="A26" s="29"/>
      <c r="B26" s="24"/>
      <c r="C26" s="24"/>
      <c r="D26" s="24"/>
      <c r="E26" s="24"/>
      <c r="F26" s="24"/>
      <c r="G26" s="24"/>
      <c r="H26" s="24"/>
      <c r="I26" s="24"/>
      <c r="J26" s="24"/>
      <c r="K26" s="24"/>
      <c r="L26" s="24"/>
      <c r="M26" s="24"/>
      <c r="N26" s="24"/>
      <c r="O26" s="25"/>
      <c r="P26" s="25"/>
      <c r="Q26" s="25"/>
      <c r="R26" s="24"/>
      <c r="S26" s="24"/>
      <c r="T26" s="24"/>
      <c r="U26" s="24"/>
      <c r="V26" s="24"/>
      <c r="W26" s="29"/>
      <c r="X26" s="47"/>
    </row>
    <row r="27" spans="1:24" ht="18.25" customHeight="1" x14ac:dyDescent="0.2">
      <c r="A27" s="29"/>
      <c r="B27" s="24"/>
      <c r="C27" s="24"/>
      <c r="D27" s="24"/>
      <c r="E27" s="24"/>
      <c r="F27" s="24"/>
      <c r="G27" s="24"/>
      <c r="H27" s="24"/>
      <c r="I27" s="24"/>
      <c r="J27" s="24"/>
      <c r="K27" s="24"/>
      <c r="L27" s="24"/>
      <c r="M27" s="24"/>
      <c r="N27" s="24"/>
      <c r="O27" s="25"/>
      <c r="P27" s="25"/>
      <c r="Q27" s="25"/>
      <c r="R27" s="24"/>
      <c r="S27" s="24"/>
      <c r="T27" s="24"/>
      <c r="U27" s="24"/>
      <c r="V27" s="24"/>
      <c r="W27" s="29"/>
      <c r="X27" s="47"/>
    </row>
    <row r="28" spans="1:24" ht="19" customHeight="1" x14ac:dyDescent="0.2">
      <c r="A28" s="31"/>
      <c r="B28" s="32"/>
      <c r="C28" s="32"/>
      <c r="D28" s="32"/>
      <c r="E28" s="32"/>
      <c r="F28" s="32"/>
      <c r="G28" s="32"/>
      <c r="H28" s="32"/>
      <c r="I28" s="32"/>
      <c r="J28" s="32"/>
      <c r="K28" s="32"/>
      <c r="L28" s="32"/>
      <c r="M28" s="32"/>
      <c r="N28" s="32"/>
      <c r="O28" s="33"/>
      <c r="P28" s="33"/>
      <c r="Q28" s="33"/>
      <c r="R28" s="32"/>
      <c r="S28" s="32"/>
      <c r="T28" s="32"/>
      <c r="U28" s="32"/>
      <c r="V28" s="32"/>
      <c r="W28" s="31"/>
      <c r="X28" s="34"/>
    </row>
    <row r="29" spans="1:24" ht="17" customHeight="1" x14ac:dyDescent="0.2">
      <c r="A29" s="18" t="s">
        <v>48</v>
      </c>
      <c r="B29" s="19">
        <f t="shared" ref="B29:N29" si="0">SUM(B4:B28)</f>
        <v>29</v>
      </c>
      <c r="C29" s="19">
        <f t="shared" si="0"/>
        <v>5</v>
      </c>
      <c r="D29" s="19">
        <f t="shared" si="0"/>
        <v>6</v>
      </c>
      <c r="E29" s="20">
        <f t="shared" si="0"/>
        <v>1</v>
      </c>
      <c r="F29" s="20">
        <f t="shared" si="0"/>
        <v>0</v>
      </c>
      <c r="G29" s="20">
        <f t="shared" si="0"/>
        <v>0</v>
      </c>
      <c r="H29" s="20">
        <f t="shared" si="0"/>
        <v>2</v>
      </c>
      <c r="I29" s="20">
        <f t="shared" si="0"/>
        <v>6</v>
      </c>
      <c r="J29" s="19">
        <f t="shared" si="0"/>
        <v>8</v>
      </c>
      <c r="K29" s="20">
        <f t="shared" si="0"/>
        <v>3</v>
      </c>
      <c r="L29" s="20">
        <f t="shared" si="0"/>
        <v>0</v>
      </c>
      <c r="M29" s="20">
        <f t="shared" si="0"/>
        <v>0</v>
      </c>
      <c r="N29" s="20">
        <f t="shared" si="0"/>
        <v>0</v>
      </c>
      <c r="O29" s="21">
        <f>(D29+J29+K29+N29)/(B29+J29+K29+M29)</f>
        <v>0.42499999999999999</v>
      </c>
      <c r="P29" s="21">
        <f>($D29+$E29+($F29*2)+(G29*3))/$B29</f>
        <v>0.2413793103448276</v>
      </c>
      <c r="Q29" s="21">
        <f>D29/B29</f>
        <v>0.20689655172413793</v>
      </c>
      <c r="R29" s="20">
        <f>SUM(R4:R28)</f>
        <v>1</v>
      </c>
      <c r="S29" s="20">
        <f>SUM(S4:S28)</f>
        <v>3</v>
      </c>
      <c r="T29" s="20">
        <f>SUM(T4:T28)</f>
        <v>0</v>
      </c>
      <c r="U29" s="22">
        <f>SUM(U4:U28)</f>
        <v>1</v>
      </c>
      <c r="V29" s="20">
        <f>SUM(V4:V28)</f>
        <v>63</v>
      </c>
      <c r="W29" s="21">
        <f>(U29+V29)/(T29+U29+V29)</f>
        <v>1</v>
      </c>
      <c r="X29" s="21">
        <f>(D29-G29)/(B29-I29-G29+M29)</f>
        <v>0.2608695652173913</v>
      </c>
    </row>
    <row r="30" spans="1:24" ht="18.25" customHeight="1" x14ac:dyDescent="0.2">
      <c r="A30" s="29"/>
      <c r="B30" s="24"/>
      <c r="C30" s="24"/>
      <c r="D30" s="24"/>
      <c r="E30" s="24"/>
      <c r="F30" s="24"/>
      <c r="G30" s="24"/>
      <c r="H30" s="24"/>
      <c r="I30" s="24"/>
      <c r="J30" s="24"/>
      <c r="K30" s="24"/>
      <c r="L30" s="24"/>
      <c r="M30" s="24"/>
      <c r="N30" s="24"/>
      <c r="O30" s="25"/>
      <c r="P30" s="25"/>
      <c r="Q30" s="25"/>
      <c r="R30" s="24"/>
      <c r="S30" s="24"/>
      <c r="T30" s="24"/>
      <c r="U30" s="12"/>
      <c r="V30" s="24"/>
      <c r="W30" s="25"/>
      <c r="X30" s="47"/>
    </row>
    <row r="31" spans="1:24" ht="18.25" customHeight="1" x14ac:dyDescent="0.2">
      <c r="A31" s="29"/>
      <c r="B31" s="29"/>
      <c r="C31" s="29"/>
      <c r="D31" s="29"/>
      <c r="E31" s="24"/>
      <c r="F31" s="29"/>
      <c r="G31" s="29"/>
      <c r="H31" s="29"/>
      <c r="I31" s="29"/>
      <c r="J31" s="29"/>
      <c r="K31" s="29"/>
      <c r="L31" s="29"/>
      <c r="M31" s="29"/>
      <c r="N31" s="29"/>
      <c r="O31" s="29"/>
      <c r="P31" s="29"/>
      <c r="Q31" s="29"/>
      <c r="R31" s="29"/>
      <c r="S31" s="29"/>
      <c r="T31" s="29"/>
      <c r="U31" s="12"/>
      <c r="V31" s="29"/>
      <c r="W31" s="47"/>
      <c r="X31" s="47"/>
    </row>
  </sheetData>
  <pageMargins left="0.75" right="0.75" top="1" bottom="1" header="0.5" footer="0.5"/>
  <pageSetup orientation="portrait"/>
  <headerFooter>
    <oddHeader>&amp;L&amp;"Geneva,Regular"&amp;10&amp;K000000Hay</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59"/>
  <sheetViews>
    <sheetView showGridLines="0" workbookViewId="0"/>
  </sheetViews>
  <sheetFormatPr baseColWidth="10" defaultColWidth="8.125" defaultRowHeight="13" customHeight="1" x14ac:dyDescent="0.2"/>
  <cols>
    <col min="1" max="1" width="14.125" style="5" bestFit="1" customWidth="1"/>
    <col min="2" max="2" width="2.5" style="5" bestFit="1" customWidth="1"/>
    <col min="3" max="4" width="2.375" style="5" bestFit="1" customWidth="1"/>
    <col min="5" max="5" width="3" style="5" customWidth="1"/>
    <col min="6" max="6" width="4" style="5" customWidth="1"/>
    <col min="7" max="7" width="2" style="5" customWidth="1"/>
    <col min="8" max="8" width="2.5" style="5" bestFit="1" customWidth="1"/>
    <col min="9" max="9" width="2" style="5" customWidth="1"/>
    <col min="10" max="10" width="2.375" style="5" bestFit="1" customWidth="1"/>
    <col min="11" max="11" width="2.75" style="5" customWidth="1"/>
    <col min="12" max="12" width="4.625" style="5" customWidth="1"/>
    <col min="13" max="13" width="2.375" style="5" customWidth="1"/>
    <col min="14" max="14" width="3" style="5" customWidth="1"/>
    <col min="15" max="15" width="3.625" style="5" customWidth="1"/>
    <col min="16" max="16" width="3.5" style="5" bestFit="1" customWidth="1"/>
    <col min="17" max="17" width="3.625" style="5" customWidth="1"/>
    <col min="18" max="18" width="2.375" style="5" bestFit="1" customWidth="1"/>
    <col min="19" max="20" width="2" style="5" customWidth="1"/>
    <col min="21" max="21" width="1.875" style="5" customWidth="1"/>
    <col min="22" max="22" width="2.375" style="5" bestFit="1" customWidth="1"/>
    <col min="23" max="23" width="4.125" style="5" customWidth="1"/>
    <col min="24" max="24" width="3.375" style="5" customWidth="1"/>
    <col min="25" max="256" width="8.125" customWidth="1"/>
  </cols>
  <sheetData>
    <row r="1" spans="1:24" ht="21" customHeight="1" x14ac:dyDescent="0.2">
      <c r="A1" s="10" t="s">
        <v>100</v>
      </c>
      <c r="B1" s="11"/>
      <c r="C1" s="11"/>
      <c r="D1" s="11"/>
      <c r="E1" s="11"/>
      <c r="F1" s="11"/>
      <c r="G1" s="11"/>
      <c r="H1" s="11"/>
      <c r="I1" s="11"/>
      <c r="J1" s="11"/>
      <c r="K1" s="11"/>
      <c r="L1" s="11"/>
      <c r="M1" s="11"/>
      <c r="N1" s="11"/>
      <c r="O1" s="11"/>
      <c r="P1" s="11"/>
      <c r="Q1" s="11"/>
      <c r="R1" s="11"/>
      <c r="S1" s="11"/>
      <c r="T1" s="11"/>
      <c r="U1" s="12"/>
      <c r="V1" s="24"/>
      <c r="W1" s="47"/>
      <c r="X1" s="47"/>
    </row>
    <row r="2" spans="1:24" ht="19" customHeight="1" x14ac:dyDescent="0.2">
      <c r="A2" s="47"/>
      <c r="B2" s="47"/>
      <c r="C2" s="47"/>
      <c r="D2" s="47"/>
      <c r="E2" s="53"/>
      <c r="F2" s="47"/>
      <c r="G2" s="47"/>
      <c r="H2" s="47"/>
      <c r="I2" s="47"/>
      <c r="J2" s="47"/>
      <c r="K2" s="47"/>
      <c r="L2" s="47"/>
      <c r="M2" s="47"/>
      <c r="N2" s="47"/>
      <c r="O2" s="47"/>
      <c r="P2" s="47"/>
      <c r="Q2" s="47"/>
      <c r="R2" s="47"/>
      <c r="S2" s="47"/>
      <c r="T2" s="47"/>
      <c r="U2" s="12"/>
      <c r="V2" s="24"/>
      <c r="W2" s="47"/>
      <c r="X2" s="47"/>
    </row>
    <row r="3" spans="1:24" ht="28.25" customHeight="1" x14ac:dyDescent="0.2">
      <c r="A3" s="13" t="s">
        <v>7</v>
      </c>
      <c r="B3" s="14" t="s">
        <v>8</v>
      </c>
      <c r="C3" s="14" t="s">
        <v>9</v>
      </c>
      <c r="D3" s="14" t="s">
        <v>10</v>
      </c>
      <c r="E3" s="14" t="s">
        <v>11</v>
      </c>
      <c r="F3" s="14" t="s">
        <v>12</v>
      </c>
      <c r="G3" s="14" t="s">
        <v>13</v>
      </c>
      <c r="H3" s="14" t="s">
        <v>14</v>
      </c>
      <c r="I3" s="14" t="s">
        <v>15</v>
      </c>
      <c r="J3" s="14" t="s">
        <v>16</v>
      </c>
      <c r="K3" s="14" t="s">
        <v>17</v>
      </c>
      <c r="L3" s="14" t="s">
        <v>18</v>
      </c>
      <c r="M3" s="14" t="s">
        <v>19</v>
      </c>
      <c r="N3" s="14" t="s">
        <v>20</v>
      </c>
      <c r="O3" s="14" t="s">
        <v>21</v>
      </c>
      <c r="P3" s="15" t="s">
        <v>96</v>
      </c>
      <c r="Q3" s="14" t="s">
        <v>23</v>
      </c>
      <c r="R3" s="16" t="s">
        <v>24</v>
      </c>
      <c r="S3" s="16" t="s">
        <v>25</v>
      </c>
      <c r="T3" s="16" t="s">
        <v>26</v>
      </c>
      <c r="U3" s="13" t="s">
        <v>27</v>
      </c>
      <c r="V3" s="14" t="s">
        <v>28</v>
      </c>
      <c r="W3" s="17" t="s">
        <v>29</v>
      </c>
      <c r="X3" s="16" t="s">
        <v>101</v>
      </c>
    </row>
    <row r="4" spans="1:24" ht="18.25" customHeight="1" x14ac:dyDescent="0.2">
      <c r="A4" s="18" t="s">
        <v>31</v>
      </c>
      <c r="B4" s="19">
        <v>0</v>
      </c>
      <c r="C4" s="19">
        <v>0</v>
      </c>
      <c r="D4" s="19">
        <v>0</v>
      </c>
      <c r="E4" s="20"/>
      <c r="F4" s="20"/>
      <c r="G4" s="20"/>
      <c r="H4" s="20"/>
      <c r="I4" s="20"/>
      <c r="J4" s="19">
        <v>1</v>
      </c>
      <c r="K4" s="20"/>
      <c r="L4" s="20"/>
      <c r="M4" s="20"/>
      <c r="N4" s="20"/>
      <c r="O4" s="21"/>
      <c r="P4" s="21"/>
      <c r="Q4" s="21"/>
      <c r="R4" s="20"/>
      <c r="S4" s="19">
        <v>1</v>
      </c>
      <c r="T4" s="20"/>
      <c r="U4" s="60"/>
      <c r="V4" s="20"/>
      <c r="W4" s="46"/>
      <c r="X4" s="49"/>
    </row>
    <row r="5" spans="1:24" ht="18.25" customHeight="1" x14ac:dyDescent="0.2">
      <c r="A5" s="23" t="s">
        <v>32</v>
      </c>
      <c r="B5" s="24"/>
      <c r="C5" s="24"/>
      <c r="D5" s="24"/>
      <c r="E5" s="24"/>
      <c r="F5" s="24"/>
      <c r="G5" s="24"/>
      <c r="H5" s="24"/>
      <c r="I5" s="24"/>
      <c r="J5" s="23">
        <v>1</v>
      </c>
      <c r="K5" s="23">
        <v>1</v>
      </c>
      <c r="L5" s="24"/>
      <c r="M5" s="24"/>
      <c r="N5" s="24"/>
      <c r="O5" s="25"/>
      <c r="P5" s="25"/>
      <c r="Q5" s="25"/>
      <c r="R5" s="24"/>
      <c r="S5" s="24"/>
      <c r="T5" s="24"/>
      <c r="U5" s="12"/>
      <c r="V5" s="24"/>
      <c r="W5" s="29"/>
      <c r="X5" s="47"/>
    </row>
    <row r="6" spans="1:24" ht="18.25" customHeight="1" x14ac:dyDescent="0.2">
      <c r="A6" s="26" t="s">
        <v>33</v>
      </c>
      <c r="B6" s="23">
        <v>0</v>
      </c>
      <c r="C6" s="23">
        <v>2</v>
      </c>
      <c r="D6" s="23">
        <v>0</v>
      </c>
      <c r="E6" s="24"/>
      <c r="F6" s="24"/>
      <c r="G6" s="24"/>
      <c r="H6" s="24"/>
      <c r="I6" s="24"/>
      <c r="J6" s="24"/>
      <c r="K6" s="24"/>
      <c r="L6" s="24"/>
      <c r="M6" s="24"/>
      <c r="N6" s="24"/>
      <c r="O6" s="25"/>
      <c r="P6" s="25"/>
      <c r="Q6" s="25"/>
      <c r="R6" s="23">
        <v>3</v>
      </c>
      <c r="S6" s="24"/>
      <c r="T6" s="24"/>
      <c r="U6" s="12"/>
      <c r="V6" s="24"/>
      <c r="W6" s="29"/>
      <c r="X6" s="47"/>
    </row>
    <row r="7" spans="1:24" ht="18.25" customHeight="1" x14ac:dyDescent="0.2">
      <c r="A7" s="26" t="s">
        <v>34</v>
      </c>
      <c r="B7" s="23">
        <v>3</v>
      </c>
      <c r="C7" s="23">
        <v>0</v>
      </c>
      <c r="D7" s="23">
        <v>1</v>
      </c>
      <c r="E7" s="24"/>
      <c r="F7" s="24"/>
      <c r="G7" s="24"/>
      <c r="H7" s="24"/>
      <c r="I7" s="23">
        <v>1</v>
      </c>
      <c r="J7" s="24"/>
      <c r="K7" s="24"/>
      <c r="L7" s="24"/>
      <c r="M7" s="24"/>
      <c r="N7" s="24"/>
      <c r="O7" s="25"/>
      <c r="P7" s="25"/>
      <c r="Q7" s="25"/>
      <c r="R7" s="23">
        <v>1</v>
      </c>
      <c r="S7" s="24"/>
      <c r="T7" s="24"/>
      <c r="U7" s="12"/>
      <c r="V7" s="24"/>
      <c r="W7" s="29"/>
      <c r="X7" s="47"/>
    </row>
    <row r="8" spans="1:24" ht="18.25" customHeight="1" x14ac:dyDescent="0.2">
      <c r="A8" s="26" t="s">
        <v>35</v>
      </c>
      <c r="B8" s="23">
        <v>3</v>
      </c>
      <c r="C8" s="23">
        <v>1</v>
      </c>
      <c r="D8" s="23">
        <v>0</v>
      </c>
      <c r="E8" s="24"/>
      <c r="F8" s="24"/>
      <c r="G8" s="24"/>
      <c r="H8" s="24"/>
      <c r="I8" s="23">
        <v>1</v>
      </c>
      <c r="J8" s="23">
        <v>1</v>
      </c>
      <c r="K8" s="24"/>
      <c r="L8" s="24"/>
      <c r="M8" s="24"/>
      <c r="N8" s="24"/>
      <c r="O8" s="25"/>
      <c r="P8" s="25"/>
      <c r="Q8" s="25"/>
      <c r="R8" s="24"/>
      <c r="S8" s="24"/>
      <c r="T8" s="24"/>
      <c r="U8" s="12"/>
      <c r="V8" s="24"/>
      <c r="W8" s="29"/>
      <c r="X8" s="47"/>
    </row>
    <row r="9" spans="1:24" ht="18.25" customHeight="1" x14ac:dyDescent="0.2">
      <c r="A9" s="26" t="s">
        <v>36</v>
      </c>
      <c r="B9" s="23">
        <v>2</v>
      </c>
      <c r="C9" s="23">
        <v>1</v>
      </c>
      <c r="D9" s="23">
        <v>0</v>
      </c>
      <c r="E9" s="24"/>
      <c r="F9" s="24"/>
      <c r="G9" s="24"/>
      <c r="H9" s="23">
        <v>1</v>
      </c>
      <c r="I9" s="24"/>
      <c r="J9" s="24"/>
      <c r="K9" s="23">
        <v>1</v>
      </c>
      <c r="L9" s="24"/>
      <c r="M9" s="24"/>
      <c r="N9" s="24"/>
      <c r="O9" s="25"/>
      <c r="P9" s="25"/>
      <c r="Q9" s="25"/>
      <c r="R9" s="23">
        <v>1</v>
      </c>
      <c r="S9" s="24"/>
      <c r="T9" s="24"/>
      <c r="U9" s="12"/>
      <c r="V9" s="24"/>
      <c r="W9" s="29"/>
      <c r="X9" s="47"/>
    </row>
    <row r="10" spans="1:24" ht="18.25" customHeight="1" x14ac:dyDescent="0.2">
      <c r="A10" s="23" t="s">
        <v>36</v>
      </c>
      <c r="B10" s="23">
        <v>4</v>
      </c>
      <c r="C10" s="23">
        <v>2</v>
      </c>
      <c r="D10" s="23">
        <v>1</v>
      </c>
      <c r="E10" s="24"/>
      <c r="F10" s="24"/>
      <c r="G10" s="24"/>
      <c r="H10" s="23">
        <v>2</v>
      </c>
      <c r="I10" s="24"/>
      <c r="J10" s="24"/>
      <c r="K10" s="23">
        <v>1</v>
      </c>
      <c r="L10" s="24"/>
      <c r="M10" s="24"/>
      <c r="N10" s="23">
        <v>1</v>
      </c>
      <c r="O10" s="25"/>
      <c r="P10" s="25"/>
      <c r="Q10" s="25"/>
      <c r="R10" s="23">
        <v>1</v>
      </c>
      <c r="S10" s="24"/>
      <c r="T10" s="24"/>
      <c r="U10" s="29"/>
      <c r="V10" s="23">
        <v>2</v>
      </c>
      <c r="W10" s="29"/>
      <c r="X10" s="47"/>
    </row>
    <row r="11" spans="1:24" ht="19" customHeight="1" x14ac:dyDescent="0.2">
      <c r="A11" s="27" t="s">
        <v>37</v>
      </c>
      <c r="B11" s="23">
        <v>2</v>
      </c>
      <c r="C11" s="23">
        <v>1</v>
      </c>
      <c r="D11" s="23">
        <v>0</v>
      </c>
      <c r="E11" s="24"/>
      <c r="F11" s="24"/>
      <c r="G11" s="24"/>
      <c r="H11" s="23">
        <v>1</v>
      </c>
      <c r="I11" s="23">
        <v>2</v>
      </c>
      <c r="J11" s="23">
        <v>2</v>
      </c>
      <c r="K11" s="24"/>
      <c r="L11" s="24"/>
      <c r="M11" s="23">
        <v>1</v>
      </c>
      <c r="N11" s="24"/>
      <c r="O11" s="25"/>
      <c r="P11" s="25"/>
      <c r="Q11" s="25"/>
      <c r="R11" s="23">
        <v>1</v>
      </c>
      <c r="S11" s="24"/>
      <c r="T11" s="24"/>
      <c r="U11" s="40">
        <v>1</v>
      </c>
      <c r="V11" s="23">
        <v>5</v>
      </c>
      <c r="W11" s="29"/>
      <c r="X11" s="47"/>
    </row>
    <row r="12" spans="1:24" ht="18.25" customHeight="1" x14ac:dyDescent="0.2">
      <c r="A12" s="23" t="s">
        <v>38</v>
      </c>
      <c r="B12" s="23">
        <v>4</v>
      </c>
      <c r="C12" s="23">
        <v>3</v>
      </c>
      <c r="D12" s="23">
        <v>4</v>
      </c>
      <c r="E12" s="24"/>
      <c r="F12" s="23">
        <v>1</v>
      </c>
      <c r="G12" s="24"/>
      <c r="H12" s="23">
        <v>3</v>
      </c>
      <c r="I12" s="24"/>
      <c r="J12" s="23">
        <v>1</v>
      </c>
      <c r="K12" s="24"/>
      <c r="L12" s="24"/>
      <c r="M12" s="24"/>
      <c r="N12" s="24"/>
      <c r="O12" s="25"/>
      <c r="P12" s="25"/>
      <c r="Q12" s="25"/>
      <c r="R12" s="23">
        <v>3</v>
      </c>
      <c r="S12" s="24"/>
      <c r="T12" s="24"/>
      <c r="U12" s="12"/>
      <c r="V12" s="23">
        <v>1</v>
      </c>
      <c r="W12" s="29"/>
      <c r="X12" s="47"/>
    </row>
    <row r="13" spans="1:24" ht="18.25" customHeight="1" x14ac:dyDescent="0.2">
      <c r="A13" s="26" t="s">
        <v>39</v>
      </c>
      <c r="B13" s="23">
        <v>3</v>
      </c>
      <c r="C13" s="23">
        <v>2</v>
      </c>
      <c r="D13" s="23">
        <v>2</v>
      </c>
      <c r="E13" s="24"/>
      <c r="F13" s="24"/>
      <c r="G13" s="24"/>
      <c r="H13" s="23">
        <v>1</v>
      </c>
      <c r="I13" s="24"/>
      <c r="J13" s="23">
        <v>1</v>
      </c>
      <c r="K13" s="24"/>
      <c r="L13" s="24"/>
      <c r="M13" s="24"/>
      <c r="N13" s="24"/>
      <c r="O13" s="25"/>
      <c r="P13" s="25"/>
      <c r="Q13" s="25"/>
      <c r="R13" s="23">
        <v>2</v>
      </c>
      <c r="S13" s="24"/>
      <c r="T13" s="24"/>
      <c r="U13" s="12"/>
      <c r="V13" s="24"/>
      <c r="W13" s="29"/>
      <c r="X13" s="47"/>
    </row>
    <row r="14" spans="1:24" ht="18.25" customHeight="1" x14ac:dyDescent="0.2">
      <c r="A14" s="26" t="s">
        <v>71</v>
      </c>
      <c r="B14" s="23">
        <v>2</v>
      </c>
      <c r="C14" s="23">
        <v>0</v>
      </c>
      <c r="D14" s="23">
        <v>1</v>
      </c>
      <c r="E14" s="24"/>
      <c r="F14" s="24"/>
      <c r="G14" s="24"/>
      <c r="H14" s="23">
        <v>1</v>
      </c>
      <c r="I14" s="24"/>
      <c r="J14" s="23">
        <v>2</v>
      </c>
      <c r="K14" s="24"/>
      <c r="L14" s="24"/>
      <c r="M14" s="24"/>
      <c r="N14" s="24"/>
      <c r="O14" s="25"/>
      <c r="P14" s="25"/>
      <c r="Q14" s="25"/>
      <c r="R14" s="24"/>
      <c r="S14" s="23">
        <v>1</v>
      </c>
      <c r="T14" s="24"/>
      <c r="U14" s="12"/>
      <c r="V14" s="23">
        <v>2</v>
      </c>
      <c r="W14" s="29"/>
      <c r="X14" s="47"/>
    </row>
    <row r="15" spans="1:24" ht="18.25" customHeight="1" x14ac:dyDescent="0.2">
      <c r="A15" s="26" t="s">
        <v>40</v>
      </c>
      <c r="B15" s="23">
        <v>4</v>
      </c>
      <c r="C15" s="23">
        <v>1</v>
      </c>
      <c r="D15" s="23">
        <v>2</v>
      </c>
      <c r="E15" s="23">
        <v>1</v>
      </c>
      <c r="F15" s="24"/>
      <c r="G15" s="24"/>
      <c r="H15" s="23">
        <v>1</v>
      </c>
      <c r="I15" s="24"/>
      <c r="J15" s="24"/>
      <c r="K15" s="24"/>
      <c r="L15" s="24"/>
      <c r="M15" s="24"/>
      <c r="N15" s="24"/>
      <c r="O15" s="25"/>
      <c r="P15" s="25"/>
      <c r="Q15" s="25"/>
      <c r="R15" s="24"/>
      <c r="S15" s="23">
        <v>1</v>
      </c>
      <c r="T15" s="24"/>
      <c r="U15" s="12"/>
      <c r="V15" s="23">
        <v>1</v>
      </c>
      <c r="W15" s="29"/>
      <c r="X15" s="47"/>
    </row>
    <row r="16" spans="1:24" ht="18.25" customHeight="1" x14ac:dyDescent="0.2">
      <c r="A16" s="26" t="s">
        <v>40</v>
      </c>
      <c r="B16" s="23">
        <v>3</v>
      </c>
      <c r="C16" s="23">
        <v>0</v>
      </c>
      <c r="D16" s="23">
        <v>1</v>
      </c>
      <c r="E16" s="24"/>
      <c r="F16" s="24"/>
      <c r="G16" s="24"/>
      <c r="H16" s="24"/>
      <c r="I16" s="24"/>
      <c r="J16" s="23">
        <v>1</v>
      </c>
      <c r="K16" s="24"/>
      <c r="L16" s="24"/>
      <c r="M16" s="24"/>
      <c r="N16" s="24"/>
      <c r="O16" s="25"/>
      <c r="P16" s="25"/>
      <c r="Q16" s="25"/>
      <c r="R16" s="24"/>
      <c r="S16" s="24"/>
      <c r="T16" s="24"/>
      <c r="U16" s="12"/>
      <c r="V16" s="23">
        <v>2</v>
      </c>
      <c r="W16" s="29"/>
      <c r="X16" s="47"/>
    </row>
    <row r="17" spans="1:24" ht="18.25" customHeight="1" x14ac:dyDescent="0.2">
      <c r="A17" s="26" t="s">
        <v>62</v>
      </c>
      <c r="B17" s="23">
        <v>2</v>
      </c>
      <c r="C17" s="23">
        <v>1</v>
      </c>
      <c r="D17" s="23">
        <v>1</v>
      </c>
      <c r="E17" s="24"/>
      <c r="F17" s="24"/>
      <c r="G17" s="24"/>
      <c r="H17" s="24"/>
      <c r="I17" s="24"/>
      <c r="J17" s="23">
        <v>1</v>
      </c>
      <c r="K17" s="24"/>
      <c r="L17" s="24"/>
      <c r="M17" s="24"/>
      <c r="N17" s="24"/>
      <c r="O17" s="25"/>
      <c r="P17" s="25"/>
      <c r="Q17" s="25"/>
      <c r="R17" s="23">
        <v>1</v>
      </c>
      <c r="S17" s="23">
        <v>1</v>
      </c>
      <c r="T17" s="24"/>
      <c r="U17" s="12"/>
      <c r="V17" s="23">
        <v>2</v>
      </c>
      <c r="W17" s="29"/>
      <c r="X17" s="47"/>
    </row>
    <row r="18" spans="1:24" ht="18.25" customHeight="1" x14ac:dyDescent="0.2">
      <c r="A18" s="26" t="s">
        <v>41</v>
      </c>
      <c r="B18" s="23">
        <v>3</v>
      </c>
      <c r="C18" s="23">
        <v>3</v>
      </c>
      <c r="D18" s="23">
        <v>2</v>
      </c>
      <c r="E18" s="23">
        <v>1</v>
      </c>
      <c r="F18" s="24"/>
      <c r="G18" s="24"/>
      <c r="H18" s="24"/>
      <c r="I18" s="24"/>
      <c r="J18" s="23">
        <v>1</v>
      </c>
      <c r="K18" s="24"/>
      <c r="L18" s="24"/>
      <c r="M18" s="24"/>
      <c r="N18" s="24"/>
      <c r="O18" s="25"/>
      <c r="P18" s="25"/>
      <c r="Q18" s="25"/>
      <c r="R18" s="23">
        <v>1</v>
      </c>
      <c r="S18" s="24"/>
      <c r="T18" s="24"/>
      <c r="U18" s="12"/>
      <c r="V18" s="23">
        <v>1</v>
      </c>
      <c r="W18" s="29"/>
      <c r="X18" s="47"/>
    </row>
    <row r="19" spans="1:24" ht="18.25" customHeight="1" x14ac:dyDescent="0.2">
      <c r="A19" s="26" t="s">
        <v>41</v>
      </c>
      <c r="B19" s="23">
        <v>3</v>
      </c>
      <c r="C19" s="23">
        <v>1</v>
      </c>
      <c r="D19" s="23">
        <v>2</v>
      </c>
      <c r="E19" s="24"/>
      <c r="F19" s="24"/>
      <c r="G19" s="24"/>
      <c r="H19" s="23">
        <v>1</v>
      </c>
      <c r="I19" s="24"/>
      <c r="J19" s="24"/>
      <c r="K19" s="24"/>
      <c r="L19" s="24"/>
      <c r="M19" s="23">
        <v>1</v>
      </c>
      <c r="N19" s="24"/>
      <c r="O19" s="25"/>
      <c r="P19" s="25"/>
      <c r="Q19" s="25"/>
      <c r="R19" s="23">
        <v>1</v>
      </c>
      <c r="S19" s="24"/>
      <c r="T19" s="24"/>
      <c r="U19" s="12"/>
      <c r="V19" s="23">
        <v>2</v>
      </c>
      <c r="W19" s="29"/>
      <c r="X19" s="47"/>
    </row>
    <row r="20" spans="1:24" ht="18.25" customHeight="1" x14ac:dyDescent="0.2">
      <c r="A20" s="26" t="s">
        <v>42</v>
      </c>
      <c r="B20" s="24">
        <v>3</v>
      </c>
      <c r="C20" s="24">
        <v>2</v>
      </c>
      <c r="D20" s="24">
        <v>2</v>
      </c>
      <c r="E20" s="24"/>
      <c r="F20" s="24"/>
      <c r="G20" s="24"/>
      <c r="H20" s="24">
        <v>1</v>
      </c>
      <c r="I20" s="24"/>
      <c r="J20" s="24">
        <v>1</v>
      </c>
      <c r="K20" s="24"/>
      <c r="L20" s="24"/>
      <c r="M20" s="24"/>
      <c r="N20" s="24"/>
      <c r="O20" s="25"/>
      <c r="P20" s="25"/>
      <c r="Q20" s="25"/>
      <c r="R20" s="24">
        <v>4</v>
      </c>
      <c r="S20" s="24"/>
      <c r="T20" s="24"/>
      <c r="U20" s="12"/>
      <c r="V20" s="24">
        <v>3</v>
      </c>
      <c r="W20" s="29"/>
      <c r="X20" s="47"/>
    </row>
    <row r="21" spans="1:24" ht="18.25" customHeight="1" x14ac:dyDescent="0.2">
      <c r="A21" s="26" t="s">
        <v>43</v>
      </c>
      <c r="B21" s="24">
        <v>3</v>
      </c>
      <c r="C21" s="24">
        <v>0</v>
      </c>
      <c r="D21" s="24">
        <v>2</v>
      </c>
      <c r="E21" s="24"/>
      <c r="F21" s="24"/>
      <c r="G21" s="24"/>
      <c r="H21" s="24"/>
      <c r="I21" s="24"/>
      <c r="J21" s="24"/>
      <c r="K21" s="24"/>
      <c r="L21" s="24"/>
      <c r="M21" s="24"/>
      <c r="N21" s="24"/>
      <c r="O21" s="25"/>
      <c r="P21" s="25"/>
      <c r="Q21" s="25"/>
      <c r="R21" s="24"/>
      <c r="S21" s="24"/>
      <c r="T21" s="24"/>
      <c r="U21" s="12"/>
      <c r="V21" s="24">
        <v>3</v>
      </c>
      <c r="W21" s="29"/>
      <c r="X21" s="47"/>
    </row>
    <row r="22" spans="1:24" ht="18.25" customHeight="1" x14ac:dyDescent="0.2">
      <c r="A22" s="26" t="s">
        <v>44</v>
      </c>
      <c r="B22" s="24">
        <v>3</v>
      </c>
      <c r="C22" s="24">
        <v>1</v>
      </c>
      <c r="D22" s="24">
        <v>0</v>
      </c>
      <c r="E22" s="24"/>
      <c r="F22" s="24"/>
      <c r="G22" s="24"/>
      <c r="H22" s="24"/>
      <c r="I22" s="24"/>
      <c r="J22" s="24"/>
      <c r="K22" s="24">
        <v>1</v>
      </c>
      <c r="L22" s="24"/>
      <c r="M22" s="24"/>
      <c r="N22" s="24"/>
      <c r="O22" s="25"/>
      <c r="P22" s="25"/>
      <c r="Q22" s="25"/>
      <c r="R22" s="24">
        <v>1</v>
      </c>
      <c r="S22" s="24"/>
      <c r="T22" s="24"/>
      <c r="U22" s="12"/>
      <c r="V22" s="24">
        <v>1</v>
      </c>
      <c r="W22" s="29"/>
      <c r="X22" s="47"/>
    </row>
    <row r="23" spans="1:24" ht="18.25" customHeight="1" x14ac:dyDescent="0.2">
      <c r="A23" s="26" t="s">
        <v>45</v>
      </c>
      <c r="B23" s="24">
        <v>3</v>
      </c>
      <c r="C23" s="24">
        <v>3</v>
      </c>
      <c r="D23" s="24">
        <v>3</v>
      </c>
      <c r="E23" s="24"/>
      <c r="F23" s="24"/>
      <c r="G23" s="24"/>
      <c r="H23" s="24">
        <v>1</v>
      </c>
      <c r="I23" s="24"/>
      <c r="J23" s="24">
        <v>2</v>
      </c>
      <c r="K23" s="24"/>
      <c r="L23" s="24"/>
      <c r="M23" s="24"/>
      <c r="N23" s="24"/>
      <c r="O23" s="25"/>
      <c r="P23" s="25"/>
      <c r="Q23" s="25"/>
      <c r="R23" s="24">
        <v>3</v>
      </c>
      <c r="S23" s="24"/>
      <c r="T23" s="24"/>
      <c r="U23" s="12"/>
      <c r="V23" s="24">
        <v>2</v>
      </c>
      <c r="W23" s="29"/>
      <c r="X23" s="47"/>
    </row>
    <row r="24" spans="1:24" ht="18.25" customHeight="1" x14ac:dyDescent="0.2">
      <c r="A24" s="26" t="s">
        <v>65</v>
      </c>
      <c r="B24" s="24">
        <v>3</v>
      </c>
      <c r="C24" s="24">
        <v>0</v>
      </c>
      <c r="D24" s="24">
        <v>1</v>
      </c>
      <c r="E24" s="24"/>
      <c r="F24" s="24"/>
      <c r="G24" s="24"/>
      <c r="H24" s="24">
        <v>1</v>
      </c>
      <c r="I24" s="24">
        <v>1</v>
      </c>
      <c r="J24" s="24"/>
      <c r="K24" s="24"/>
      <c r="L24" s="24"/>
      <c r="M24" s="24"/>
      <c r="N24" s="24"/>
      <c r="O24" s="25"/>
      <c r="P24" s="25"/>
      <c r="Q24" s="25"/>
      <c r="R24" s="24">
        <v>1</v>
      </c>
      <c r="S24" s="24"/>
      <c r="T24" s="24"/>
      <c r="U24" s="12"/>
      <c r="V24" s="24">
        <v>1</v>
      </c>
      <c r="W24" s="29"/>
      <c r="X24" s="47"/>
    </row>
    <row r="25" spans="1:24" ht="18.25" customHeight="1" x14ac:dyDescent="0.2">
      <c r="A25" s="26" t="s">
        <v>66</v>
      </c>
      <c r="B25" s="24">
        <v>4</v>
      </c>
      <c r="C25" s="24">
        <v>2</v>
      </c>
      <c r="D25" s="24">
        <v>3</v>
      </c>
      <c r="E25" s="24">
        <v>1</v>
      </c>
      <c r="F25" s="24">
        <v>1</v>
      </c>
      <c r="G25" s="24"/>
      <c r="H25" s="24">
        <v>1</v>
      </c>
      <c r="I25" s="24">
        <v>1</v>
      </c>
      <c r="J25" s="24"/>
      <c r="K25" s="24"/>
      <c r="L25" s="24"/>
      <c r="M25" s="24"/>
      <c r="N25" s="24"/>
      <c r="O25" s="25"/>
      <c r="P25" s="25"/>
      <c r="Q25" s="25"/>
      <c r="R25" s="24"/>
      <c r="S25" s="24"/>
      <c r="T25" s="24"/>
      <c r="U25" s="12">
        <v>1</v>
      </c>
      <c r="V25" s="24">
        <v>3</v>
      </c>
      <c r="W25" s="29"/>
      <c r="X25" s="47"/>
    </row>
    <row r="26" spans="1:24" ht="18.25" customHeight="1" x14ac:dyDescent="0.2">
      <c r="A26" s="26" t="s">
        <v>66</v>
      </c>
      <c r="B26" s="24">
        <v>4</v>
      </c>
      <c r="C26" s="24">
        <v>0</v>
      </c>
      <c r="D26" s="24">
        <v>0</v>
      </c>
      <c r="E26" s="24"/>
      <c r="F26" s="24"/>
      <c r="G26" s="24"/>
      <c r="H26" s="24"/>
      <c r="I26" s="24"/>
      <c r="J26" s="24"/>
      <c r="K26" s="24"/>
      <c r="L26" s="24"/>
      <c r="M26" s="24"/>
      <c r="N26" s="24"/>
      <c r="O26" s="25"/>
      <c r="P26" s="25"/>
      <c r="Q26" s="25"/>
      <c r="R26" s="24"/>
      <c r="S26" s="24"/>
      <c r="T26" s="24"/>
      <c r="U26" s="12"/>
      <c r="V26" s="24">
        <v>2</v>
      </c>
      <c r="W26" s="29"/>
      <c r="X26" s="47"/>
    </row>
    <row r="27" spans="1:24" ht="18.25" customHeight="1" x14ac:dyDescent="0.2">
      <c r="A27" s="26" t="s">
        <v>47</v>
      </c>
      <c r="B27" s="24">
        <v>4</v>
      </c>
      <c r="C27" s="24">
        <v>1</v>
      </c>
      <c r="D27" s="24">
        <v>0</v>
      </c>
      <c r="E27" s="24"/>
      <c r="F27" s="24"/>
      <c r="G27" s="24"/>
      <c r="H27" s="24"/>
      <c r="I27" s="24"/>
      <c r="J27" s="24"/>
      <c r="K27" s="24"/>
      <c r="L27" s="24"/>
      <c r="M27" s="24"/>
      <c r="N27" s="24"/>
      <c r="O27" s="25"/>
      <c r="P27" s="25"/>
      <c r="Q27" s="25"/>
      <c r="R27" s="24">
        <v>1</v>
      </c>
      <c r="S27" s="24"/>
      <c r="T27" s="24"/>
      <c r="U27" s="12"/>
      <c r="V27" s="24"/>
      <c r="W27" s="29"/>
      <c r="X27" s="47"/>
    </row>
    <row r="28" spans="1:24" ht="18.25" customHeight="1" x14ac:dyDescent="0.2">
      <c r="A28" s="26" t="s">
        <v>40</v>
      </c>
      <c r="B28" s="24">
        <v>3</v>
      </c>
      <c r="C28" s="24">
        <v>0</v>
      </c>
      <c r="D28" s="24">
        <v>1</v>
      </c>
      <c r="E28" s="24"/>
      <c r="F28" s="24"/>
      <c r="G28" s="24"/>
      <c r="H28" s="24"/>
      <c r="I28" s="24"/>
      <c r="J28" s="24"/>
      <c r="K28" s="24"/>
      <c r="L28" s="24"/>
      <c r="M28" s="24"/>
      <c r="N28" s="24"/>
      <c r="O28" s="25"/>
      <c r="P28" s="25"/>
      <c r="Q28" s="25"/>
      <c r="R28" s="24"/>
      <c r="S28" s="24"/>
      <c r="T28" s="24"/>
      <c r="U28" s="12"/>
      <c r="V28" s="24">
        <v>4</v>
      </c>
      <c r="W28" s="29"/>
      <c r="X28" s="47"/>
    </row>
    <row r="29" spans="1:24" ht="18.25" customHeight="1" x14ac:dyDescent="0.2">
      <c r="A29" s="29"/>
      <c r="B29" s="24"/>
      <c r="C29" s="24"/>
      <c r="D29" s="24"/>
      <c r="E29" s="24"/>
      <c r="F29" s="24"/>
      <c r="G29" s="24"/>
      <c r="H29" s="24"/>
      <c r="I29" s="24"/>
      <c r="J29" s="24"/>
      <c r="K29" s="24"/>
      <c r="L29" s="24"/>
      <c r="M29" s="24"/>
      <c r="N29" s="24"/>
      <c r="O29" s="25"/>
      <c r="P29" s="25"/>
      <c r="Q29" s="25"/>
      <c r="R29" s="24"/>
      <c r="S29" s="24"/>
      <c r="T29" s="24"/>
      <c r="U29" s="12"/>
      <c r="V29" s="24"/>
      <c r="W29" s="29"/>
      <c r="X29" s="47"/>
    </row>
    <row r="30" spans="1:24" ht="19" customHeight="1" x14ac:dyDescent="0.2">
      <c r="A30" s="31"/>
      <c r="B30" s="32"/>
      <c r="C30" s="32"/>
      <c r="D30" s="32"/>
      <c r="E30" s="32"/>
      <c r="F30" s="32"/>
      <c r="G30" s="32"/>
      <c r="H30" s="32"/>
      <c r="I30" s="32"/>
      <c r="J30" s="32"/>
      <c r="K30" s="32"/>
      <c r="L30" s="32"/>
      <c r="M30" s="32"/>
      <c r="N30" s="32"/>
      <c r="O30" s="33"/>
      <c r="P30" s="33"/>
      <c r="Q30" s="33"/>
      <c r="R30" s="32"/>
      <c r="S30" s="32"/>
      <c r="T30" s="32"/>
      <c r="U30" s="45"/>
      <c r="V30" s="32"/>
      <c r="W30" s="31"/>
      <c r="X30" s="34"/>
    </row>
    <row r="31" spans="1:24" ht="17" customHeight="1" x14ac:dyDescent="0.2">
      <c r="A31" s="18" t="s">
        <v>48</v>
      </c>
      <c r="B31" s="20">
        <f t="shared" ref="B31:N31" si="0">SUM(B4:B30)</f>
        <v>68</v>
      </c>
      <c r="C31" s="20">
        <f t="shared" si="0"/>
        <v>27</v>
      </c>
      <c r="D31" s="20">
        <f t="shared" si="0"/>
        <v>29</v>
      </c>
      <c r="E31" s="20">
        <f t="shared" si="0"/>
        <v>3</v>
      </c>
      <c r="F31" s="20">
        <f t="shared" si="0"/>
        <v>2</v>
      </c>
      <c r="G31" s="20">
        <f t="shared" si="0"/>
        <v>0</v>
      </c>
      <c r="H31" s="20">
        <f t="shared" si="0"/>
        <v>15</v>
      </c>
      <c r="I31" s="20">
        <f t="shared" si="0"/>
        <v>6</v>
      </c>
      <c r="J31" s="19">
        <f t="shared" si="0"/>
        <v>15</v>
      </c>
      <c r="K31" s="20">
        <f t="shared" si="0"/>
        <v>4</v>
      </c>
      <c r="L31" s="20">
        <f t="shared" si="0"/>
        <v>0</v>
      </c>
      <c r="M31" s="20">
        <f t="shared" si="0"/>
        <v>2</v>
      </c>
      <c r="N31" s="20">
        <f t="shared" si="0"/>
        <v>1</v>
      </c>
      <c r="O31" s="21">
        <f>(D31+J31+K31+N31)/(B31+J31+K31+M31)</f>
        <v>0.550561797752809</v>
      </c>
      <c r="P31" s="21">
        <f>($D31+$E31+($F31*2)+(G31*3))/$B31</f>
        <v>0.52941176470588236</v>
      </c>
      <c r="Q31" s="21">
        <f>D31/B31</f>
        <v>0.4264705882352941</v>
      </c>
      <c r="R31" s="20">
        <f>SUM(R4:R30)</f>
        <v>25</v>
      </c>
      <c r="S31" s="20">
        <f>SUM(S4:S30)</f>
        <v>4</v>
      </c>
      <c r="T31" s="20">
        <f>SUM(T4:T30)</f>
        <v>0</v>
      </c>
      <c r="U31" s="60">
        <f>SUM(U4:U30)</f>
        <v>2</v>
      </c>
      <c r="V31" s="20">
        <f>SUM(V4:V30)</f>
        <v>37</v>
      </c>
      <c r="W31" s="21">
        <f>(U31+V31)/(T31+U31+V31)</f>
        <v>1</v>
      </c>
      <c r="X31" s="21">
        <f>(D31-G31)/(B31-I31-G31+M31)</f>
        <v>0.453125</v>
      </c>
    </row>
    <row r="32" spans="1:24" ht="18.25" customHeight="1" x14ac:dyDescent="0.2">
      <c r="A32" s="29"/>
      <c r="B32" s="29"/>
      <c r="C32" s="29"/>
      <c r="D32" s="29"/>
      <c r="E32" s="24"/>
      <c r="F32" s="29"/>
      <c r="G32" s="29"/>
      <c r="H32" s="29"/>
      <c r="I32" s="29"/>
      <c r="J32" s="29"/>
      <c r="K32" s="29"/>
      <c r="L32" s="29"/>
      <c r="M32" s="29"/>
      <c r="N32" s="29"/>
      <c r="O32" s="29"/>
      <c r="P32" s="29"/>
      <c r="Q32" s="29"/>
      <c r="R32" s="29"/>
      <c r="S32" s="29"/>
      <c r="T32" s="29"/>
      <c r="U32" s="12"/>
      <c r="V32" s="24"/>
      <c r="W32" s="47"/>
      <c r="X32" s="47"/>
    </row>
    <row r="33" spans="1:24" ht="18.25" customHeight="1" x14ac:dyDescent="0.2">
      <c r="A33" s="29"/>
      <c r="B33" s="29"/>
      <c r="C33" s="29"/>
      <c r="D33" s="29"/>
      <c r="E33" s="24"/>
      <c r="F33" s="29"/>
      <c r="G33" s="29"/>
      <c r="H33" s="29"/>
      <c r="I33" s="29"/>
      <c r="J33" s="29"/>
      <c r="K33" s="29"/>
      <c r="L33" s="29"/>
      <c r="M33" s="29"/>
      <c r="N33" s="29"/>
      <c r="O33" s="29"/>
      <c r="P33" s="29"/>
      <c r="Q33" s="29"/>
      <c r="R33" s="29"/>
      <c r="S33" s="29"/>
      <c r="T33" s="29"/>
      <c r="U33" s="12"/>
      <c r="V33" s="24"/>
      <c r="W33" s="47"/>
      <c r="X33" s="47"/>
    </row>
    <row r="34" spans="1:24" ht="18.25" customHeight="1" x14ac:dyDescent="0.2">
      <c r="A34" s="47"/>
      <c r="B34" s="47"/>
      <c r="C34" s="47"/>
      <c r="D34" s="47"/>
      <c r="E34" s="47"/>
      <c r="F34" s="47"/>
      <c r="G34" s="47"/>
      <c r="H34" s="47"/>
      <c r="I34" s="47"/>
      <c r="J34" s="47"/>
      <c r="K34" s="47"/>
      <c r="L34" s="47"/>
      <c r="M34" s="47"/>
      <c r="N34" s="47"/>
      <c r="O34" s="47"/>
      <c r="P34" s="47"/>
      <c r="Q34" s="47"/>
      <c r="R34" s="47"/>
      <c r="S34" s="47"/>
      <c r="T34" s="47"/>
      <c r="U34" s="47"/>
      <c r="V34" s="47"/>
      <c r="W34" s="47"/>
      <c r="X34" s="47"/>
    </row>
    <row r="35" spans="1:24" ht="18.25" customHeight="1" x14ac:dyDescent="0.2">
      <c r="A35" s="47"/>
      <c r="B35" s="47"/>
      <c r="C35" s="47"/>
      <c r="D35" s="47"/>
      <c r="E35" s="47"/>
      <c r="F35" s="47"/>
      <c r="G35" s="47"/>
      <c r="H35" s="47"/>
      <c r="I35" s="47"/>
      <c r="J35" s="47"/>
      <c r="K35" s="47"/>
      <c r="L35" s="47"/>
      <c r="M35" s="47"/>
      <c r="N35" s="47"/>
      <c r="O35" s="47"/>
      <c r="P35" s="47"/>
      <c r="Q35" s="47"/>
      <c r="R35" s="47"/>
      <c r="S35" s="47"/>
      <c r="T35" s="47"/>
      <c r="U35" s="47"/>
      <c r="V35" s="47"/>
      <c r="W35" s="47"/>
      <c r="X35" s="47"/>
    </row>
    <row r="36" spans="1:24" ht="21" customHeight="1" x14ac:dyDescent="0.2">
      <c r="A36" s="11"/>
      <c r="B36" s="11"/>
      <c r="C36" s="11"/>
      <c r="D36" s="11"/>
      <c r="E36" s="11"/>
      <c r="F36" s="11"/>
      <c r="G36" s="11"/>
      <c r="H36" s="11"/>
      <c r="I36" s="11"/>
      <c r="J36" s="11"/>
      <c r="K36" s="11"/>
      <c r="L36" s="11"/>
      <c r="M36" s="11"/>
      <c r="N36" s="11"/>
      <c r="O36" s="11"/>
      <c r="P36" s="11"/>
      <c r="Q36" s="11"/>
      <c r="R36" s="11"/>
      <c r="S36" s="11"/>
      <c r="T36" s="11"/>
      <c r="U36" s="12"/>
      <c r="V36" s="24"/>
      <c r="W36" s="47"/>
      <c r="X36" s="47"/>
    </row>
    <row r="37" spans="1:24" ht="22" customHeight="1" x14ac:dyDescent="0.2">
      <c r="A37" s="61" t="s">
        <v>102</v>
      </c>
      <c r="B37" s="47"/>
      <c r="C37" s="47"/>
      <c r="D37" s="47"/>
      <c r="E37" s="53"/>
      <c r="F37" s="47"/>
      <c r="G37" s="47"/>
      <c r="H37" s="47"/>
      <c r="I37" s="47"/>
      <c r="J37" s="47"/>
      <c r="K37" s="47"/>
      <c r="L37" s="47"/>
      <c r="M37" s="47"/>
      <c r="N37" s="47"/>
      <c r="O37" s="47"/>
      <c r="P37" s="47"/>
      <c r="Q37" s="47"/>
      <c r="R37" s="47"/>
      <c r="S37" s="47"/>
      <c r="T37" s="47"/>
      <c r="U37" s="12"/>
      <c r="V37" s="24"/>
      <c r="W37" s="47"/>
      <c r="X37" s="47"/>
    </row>
    <row r="38" spans="1:24" ht="52.25" customHeight="1" x14ac:dyDescent="0.2">
      <c r="A38" s="13" t="s">
        <v>7</v>
      </c>
      <c r="B38" s="14" t="s">
        <v>8</v>
      </c>
      <c r="C38" s="14" t="s">
        <v>9</v>
      </c>
      <c r="D38" s="14" t="s">
        <v>10</v>
      </c>
      <c r="E38" s="14" t="s">
        <v>11</v>
      </c>
      <c r="F38" s="14" t="s">
        <v>12</v>
      </c>
      <c r="G38" s="14" t="s">
        <v>13</v>
      </c>
      <c r="H38" s="14" t="s">
        <v>14</v>
      </c>
      <c r="I38" s="14" t="s">
        <v>15</v>
      </c>
      <c r="J38" s="14" t="s">
        <v>16</v>
      </c>
      <c r="K38" s="14" t="s">
        <v>17</v>
      </c>
      <c r="L38" s="14" t="s">
        <v>18</v>
      </c>
      <c r="M38" s="14" t="s">
        <v>19</v>
      </c>
      <c r="N38" s="14" t="s">
        <v>20</v>
      </c>
      <c r="O38" s="14" t="s">
        <v>21</v>
      </c>
      <c r="P38" s="15" t="s">
        <v>22</v>
      </c>
      <c r="Q38" s="14" t="s">
        <v>23</v>
      </c>
      <c r="R38" s="16" t="s">
        <v>24</v>
      </c>
      <c r="S38" s="16" t="s">
        <v>25</v>
      </c>
      <c r="T38" s="16" t="s">
        <v>26</v>
      </c>
      <c r="U38" s="13" t="s">
        <v>27</v>
      </c>
      <c r="V38" s="14" t="s">
        <v>28</v>
      </c>
      <c r="W38" s="17" t="s">
        <v>29</v>
      </c>
      <c r="X38" s="59" t="s">
        <v>30</v>
      </c>
    </row>
    <row r="39" spans="1:24" ht="18.25" customHeight="1" x14ac:dyDescent="0.2">
      <c r="A39" s="19" t="s">
        <v>65</v>
      </c>
      <c r="B39" s="20">
        <v>1</v>
      </c>
      <c r="C39" s="20">
        <v>0</v>
      </c>
      <c r="D39" s="20">
        <v>0</v>
      </c>
      <c r="E39" s="20"/>
      <c r="F39" s="20"/>
      <c r="G39" s="20"/>
      <c r="H39" s="20"/>
      <c r="I39" s="20"/>
      <c r="J39" s="20"/>
      <c r="K39" s="20"/>
      <c r="L39" s="20"/>
      <c r="M39" s="20"/>
      <c r="N39" s="20"/>
      <c r="O39" s="21"/>
      <c r="P39" s="21"/>
      <c r="Q39" s="21"/>
      <c r="R39" s="20"/>
      <c r="S39" s="20"/>
      <c r="T39" s="20"/>
      <c r="U39" s="60"/>
      <c r="V39" s="20"/>
      <c r="W39" s="20"/>
      <c r="X39" s="49"/>
    </row>
    <row r="40" spans="1:24" ht="18.25" customHeight="1" x14ac:dyDescent="0.2">
      <c r="A40" s="24"/>
      <c r="B40" s="24"/>
      <c r="C40" s="24"/>
      <c r="D40" s="24"/>
      <c r="E40" s="24"/>
      <c r="F40" s="24"/>
      <c r="G40" s="24"/>
      <c r="H40" s="24"/>
      <c r="I40" s="24"/>
      <c r="J40" s="24"/>
      <c r="K40" s="24"/>
      <c r="L40" s="24"/>
      <c r="M40" s="24"/>
      <c r="N40" s="24"/>
      <c r="O40" s="25"/>
      <c r="P40" s="25"/>
      <c r="Q40" s="25"/>
      <c r="R40" s="24"/>
      <c r="S40" s="24"/>
      <c r="T40" s="24"/>
      <c r="U40" s="12"/>
      <c r="V40" s="24"/>
      <c r="W40" s="24"/>
      <c r="X40" s="47"/>
    </row>
    <row r="41" spans="1:24" ht="18.25" customHeight="1" x14ac:dyDescent="0.2">
      <c r="A41" s="29"/>
      <c r="B41" s="24"/>
      <c r="C41" s="24"/>
      <c r="D41" s="24"/>
      <c r="E41" s="24"/>
      <c r="F41" s="24"/>
      <c r="G41" s="24"/>
      <c r="H41" s="24"/>
      <c r="I41" s="24"/>
      <c r="J41" s="24"/>
      <c r="K41" s="24"/>
      <c r="L41" s="24"/>
      <c r="M41" s="24"/>
      <c r="N41" s="24"/>
      <c r="O41" s="25"/>
      <c r="P41" s="25"/>
      <c r="Q41" s="25"/>
      <c r="R41" s="24"/>
      <c r="S41" s="24"/>
      <c r="T41" s="24"/>
      <c r="U41" s="12"/>
      <c r="V41" s="24"/>
      <c r="W41" s="24"/>
      <c r="X41" s="47"/>
    </row>
    <row r="42" spans="1:24" ht="18.25" customHeight="1" x14ac:dyDescent="0.2">
      <c r="A42" s="29"/>
      <c r="B42" s="24"/>
      <c r="C42" s="24"/>
      <c r="D42" s="24"/>
      <c r="E42" s="24"/>
      <c r="F42" s="24"/>
      <c r="G42" s="24"/>
      <c r="H42" s="24"/>
      <c r="I42" s="24"/>
      <c r="J42" s="24"/>
      <c r="K42" s="24"/>
      <c r="L42" s="24"/>
      <c r="M42" s="24"/>
      <c r="N42" s="24"/>
      <c r="O42" s="25"/>
      <c r="P42" s="25"/>
      <c r="Q42" s="25"/>
      <c r="R42" s="24"/>
      <c r="S42" s="24"/>
      <c r="T42" s="24"/>
      <c r="U42" s="12"/>
      <c r="V42" s="24"/>
      <c r="W42" s="24"/>
      <c r="X42" s="47"/>
    </row>
    <row r="43" spans="1:24" ht="18.25" customHeight="1" x14ac:dyDescent="0.2">
      <c r="A43" s="29"/>
      <c r="B43" s="24"/>
      <c r="C43" s="24"/>
      <c r="D43" s="24"/>
      <c r="E43" s="24"/>
      <c r="F43" s="24"/>
      <c r="G43" s="24"/>
      <c r="H43" s="24"/>
      <c r="I43" s="24"/>
      <c r="J43" s="24"/>
      <c r="K43" s="24"/>
      <c r="L43" s="24"/>
      <c r="M43" s="24"/>
      <c r="N43" s="24"/>
      <c r="O43" s="25"/>
      <c r="P43" s="25"/>
      <c r="Q43" s="25"/>
      <c r="R43" s="24"/>
      <c r="S43" s="24"/>
      <c r="T43" s="24"/>
      <c r="U43" s="12"/>
      <c r="V43" s="24"/>
      <c r="W43" s="24"/>
      <c r="X43" s="47"/>
    </row>
    <row r="44" spans="1:24" ht="18.25" customHeight="1" x14ac:dyDescent="0.2">
      <c r="A44" s="29"/>
      <c r="B44" s="24"/>
      <c r="C44" s="24"/>
      <c r="D44" s="24"/>
      <c r="E44" s="24"/>
      <c r="F44" s="24"/>
      <c r="G44" s="24"/>
      <c r="H44" s="24"/>
      <c r="I44" s="24"/>
      <c r="J44" s="24"/>
      <c r="K44" s="24"/>
      <c r="L44" s="24"/>
      <c r="M44" s="24"/>
      <c r="N44" s="24"/>
      <c r="O44" s="25"/>
      <c r="P44" s="25"/>
      <c r="Q44" s="25"/>
      <c r="R44" s="24"/>
      <c r="S44" s="24"/>
      <c r="T44" s="24"/>
      <c r="U44" s="12"/>
      <c r="V44" s="24"/>
      <c r="W44" s="24"/>
      <c r="X44" s="47"/>
    </row>
    <row r="45" spans="1:24" ht="18.25" customHeight="1" x14ac:dyDescent="0.2">
      <c r="A45" s="29"/>
      <c r="B45" s="24"/>
      <c r="C45" s="24"/>
      <c r="D45" s="24"/>
      <c r="E45" s="24"/>
      <c r="F45" s="24"/>
      <c r="G45" s="24"/>
      <c r="H45" s="24"/>
      <c r="I45" s="24"/>
      <c r="J45" s="24"/>
      <c r="K45" s="24"/>
      <c r="L45" s="24"/>
      <c r="M45" s="24"/>
      <c r="N45" s="24"/>
      <c r="O45" s="25"/>
      <c r="P45" s="25"/>
      <c r="Q45" s="25"/>
      <c r="R45" s="24"/>
      <c r="S45" s="24"/>
      <c r="T45" s="24"/>
      <c r="U45" s="12"/>
      <c r="V45" s="24"/>
      <c r="W45" s="24"/>
      <c r="X45" s="47"/>
    </row>
    <row r="46" spans="1:24" ht="18.25" customHeight="1" x14ac:dyDescent="0.2">
      <c r="A46" s="29"/>
      <c r="B46" s="24"/>
      <c r="C46" s="24"/>
      <c r="D46" s="24"/>
      <c r="E46" s="24"/>
      <c r="F46" s="24"/>
      <c r="G46" s="24"/>
      <c r="H46" s="24"/>
      <c r="I46" s="24"/>
      <c r="J46" s="24"/>
      <c r="K46" s="24"/>
      <c r="L46" s="24"/>
      <c r="M46" s="24"/>
      <c r="N46" s="24"/>
      <c r="O46" s="25"/>
      <c r="P46" s="25"/>
      <c r="Q46" s="25"/>
      <c r="R46" s="24"/>
      <c r="S46" s="24"/>
      <c r="T46" s="24"/>
      <c r="U46" s="12"/>
      <c r="V46" s="24"/>
      <c r="W46" s="24"/>
      <c r="X46" s="47"/>
    </row>
    <row r="47" spans="1:24" ht="18.25" customHeight="1" x14ac:dyDescent="0.2">
      <c r="A47" s="29"/>
      <c r="B47" s="24"/>
      <c r="C47" s="24"/>
      <c r="D47" s="24"/>
      <c r="E47" s="24"/>
      <c r="F47" s="24"/>
      <c r="G47" s="24"/>
      <c r="H47" s="24"/>
      <c r="I47" s="24"/>
      <c r="J47" s="24"/>
      <c r="K47" s="24"/>
      <c r="L47" s="24"/>
      <c r="M47" s="24"/>
      <c r="N47" s="24"/>
      <c r="O47" s="25"/>
      <c r="P47" s="25"/>
      <c r="Q47" s="25"/>
      <c r="R47" s="24"/>
      <c r="S47" s="24"/>
      <c r="T47" s="24"/>
      <c r="U47" s="12"/>
      <c r="V47" s="24"/>
      <c r="W47" s="24"/>
      <c r="X47" s="47"/>
    </row>
    <row r="48" spans="1:24" ht="18.25" customHeight="1" x14ac:dyDescent="0.2">
      <c r="A48" s="24"/>
      <c r="B48" s="24"/>
      <c r="C48" s="24"/>
      <c r="D48" s="24"/>
      <c r="E48" s="24"/>
      <c r="F48" s="24"/>
      <c r="G48" s="24"/>
      <c r="H48" s="24"/>
      <c r="I48" s="24"/>
      <c r="J48" s="24"/>
      <c r="K48" s="24"/>
      <c r="L48" s="24"/>
      <c r="M48" s="24"/>
      <c r="N48" s="24"/>
      <c r="O48" s="25"/>
      <c r="P48" s="25"/>
      <c r="Q48" s="25"/>
      <c r="R48" s="24"/>
      <c r="S48" s="24"/>
      <c r="T48" s="24"/>
      <c r="U48" s="12"/>
      <c r="V48" s="24"/>
      <c r="W48" s="24"/>
      <c r="X48" s="47"/>
    </row>
    <row r="49" spans="1:24" ht="18.25" customHeight="1" x14ac:dyDescent="0.2">
      <c r="A49" s="29"/>
      <c r="B49" s="24"/>
      <c r="C49" s="24"/>
      <c r="D49" s="24"/>
      <c r="E49" s="24"/>
      <c r="F49" s="24"/>
      <c r="G49" s="24"/>
      <c r="H49" s="24"/>
      <c r="I49" s="24"/>
      <c r="J49" s="24"/>
      <c r="K49" s="24"/>
      <c r="L49" s="24"/>
      <c r="M49" s="24"/>
      <c r="N49" s="24"/>
      <c r="O49" s="25"/>
      <c r="P49" s="25"/>
      <c r="Q49" s="25"/>
      <c r="R49" s="24"/>
      <c r="S49" s="24"/>
      <c r="T49" s="24"/>
      <c r="U49" s="29"/>
      <c r="V49" s="24"/>
      <c r="W49" s="24"/>
      <c r="X49" s="47"/>
    </row>
    <row r="50" spans="1:24" ht="18.25" customHeight="1" x14ac:dyDescent="0.2">
      <c r="A50" s="24"/>
      <c r="B50" s="24"/>
      <c r="C50" s="24"/>
      <c r="D50" s="24"/>
      <c r="E50" s="24"/>
      <c r="F50" s="24"/>
      <c r="G50" s="24"/>
      <c r="H50" s="24"/>
      <c r="I50" s="24"/>
      <c r="J50" s="24"/>
      <c r="K50" s="24"/>
      <c r="L50" s="24"/>
      <c r="M50" s="24"/>
      <c r="N50" s="24"/>
      <c r="O50" s="25"/>
      <c r="P50" s="25"/>
      <c r="Q50" s="25"/>
      <c r="R50" s="24"/>
      <c r="S50" s="24"/>
      <c r="T50" s="24"/>
      <c r="U50" s="12"/>
      <c r="V50" s="24"/>
      <c r="W50" s="24"/>
      <c r="X50" s="47"/>
    </row>
    <row r="51" spans="1:24" ht="18.25" customHeight="1" x14ac:dyDescent="0.2">
      <c r="A51" s="29"/>
      <c r="B51" s="24"/>
      <c r="C51" s="24"/>
      <c r="D51" s="24"/>
      <c r="E51" s="24"/>
      <c r="F51" s="24"/>
      <c r="G51" s="24"/>
      <c r="H51" s="24"/>
      <c r="I51" s="24"/>
      <c r="J51" s="24"/>
      <c r="K51" s="24"/>
      <c r="L51" s="24"/>
      <c r="M51" s="24"/>
      <c r="N51" s="24"/>
      <c r="O51" s="25"/>
      <c r="P51" s="25"/>
      <c r="Q51" s="25"/>
      <c r="R51" s="24"/>
      <c r="S51" s="24"/>
      <c r="T51" s="24"/>
      <c r="U51" s="12"/>
      <c r="V51" s="24"/>
      <c r="W51" s="24"/>
      <c r="X51" s="47"/>
    </row>
    <row r="52" spans="1:24" ht="18.25" customHeight="1" x14ac:dyDescent="0.2">
      <c r="A52" s="29"/>
      <c r="B52" s="24"/>
      <c r="C52" s="24"/>
      <c r="D52" s="24"/>
      <c r="E52" s="24"/>
      <c r="F52" s="24"/>
      <c r="G52" s="24"/>
      <c r="H52" s="24"/>
      <c r="I52" s="24"/>
      <c r="J52" s="24"/>
      <c r="K52" s="24"/>
      <c r="L52" s="24"/>
      <c r="M52" s="24"/>
      <c r="N52" s="24"/>
      <c r="O52" s="25"/>
      <c r="P52" s="25"/>
      <c r="Q52" s="25"/>
      <c r="R52" s="24"/>
      <c r="S52" s="24"/>
      <c r="T52" s="24"/>
      <c r="U52" s="12"/>
      <c r="V52" s="24"/>
      <c r="W52" s="24"/>
      <c r="X52" s="47"/>
    </row>
    <row r="53" spans="1:24" ht="18.25" customHeight="1" x14ac:dyDescent="0.2">
      <c r="A53" s="29"/>
      <c r="B53" s="24"/>
      <c r="C53" s="24"/>
      <c r="D53" s="24"/>
      <c r="E53" s="24"/>
      <c r="F53" s="24"/>
      <c r="G53" s="24"/>
      <c r="H53" s="24"/>
      <c r="I53" s="24"/>
      <c r="J53" s="24"/>
      <c r="K53" s="24"/>
      <c r="L53" s="24"/>
      <c r="M53" s="24"/>
      <c r="N53" s="24"/>
      <c r="O53" s="25"/>
      <c r="P53" s="25"/>
      <c r="Q53" s="25"/>
      <c r="R53" s="24"/>
      <c r="S53" s="24"/>
      <c r="T53" s="24"/>
      <c r="U53" s="12"/>
      <c r="V53" s="24"/>
      <c r="W53" s="29"/>
      <c r="X53" s="47"/>
    </row>
    <row r="54" spans="1:24" ht="18.25" customHeight="1" x14ac:dyDescent="0.2">
      <c r="A54" s="29"/>
      <c r="B54" s="24"/>
      <c r="C54" s="24"/>
      <c r="D54" s="24"/>
      <c r="E54" s="24"/>
      <c r="F54" s="24"/>
      <c r="G54" s="24"/>
      <c r="H54" s="24"/>
      <c r="I54" s="24"/>
      <c r="J54" s="24"/>
      <c r="K54" s="24"/>
      <c r="L54" s="24"/>
      <c r="M54" s="24"/>
      <c r="N54" s="24"/>
      <c r="O54" s="25"/>
      <c r="P54" s="25"/>
      <c r="Q54" s="25"/>
      <c r="R54" s="24"/>
      <c r="S54" s="24"/>
      <c r="T54" s="24"/>
      <c r="U54" s="12"/>
      <c r="V54" s="24"/>
      <c r="W54" s="29"/>
      <c r="X54" s="47"/>
    </row>
    <row r="55" spans="1:24" ht="18.25" customHeight="1" x14ac:dyDescent="0.2">
      <c r="A55" s="29"/>
      <c r="B55" s="24"/>
      <c r="C55" s="24"/>
      <c r="D55" s="24"/>
      <c r="E55" s="24"/>
      <c r="F55" s="24"/>
      <c r="G55" s="24"/>
      <c r="H55" s="24"/>
      <c r="I55" s="24"/>
      <c r="J55" s="24"/>
      <c r="K55" s="24"/>
      <c r="L55" s="24"/>
      <c r="M55" s="24"/>
      <c r="N55" s="24"/>
      <c r="O55" s="25"/>
      <c r="P55" s="25"/>
      <c r="Q55" s="25"/>
      <c r="R55" s="24"/>
      <c r="S55" s="24"/>
      <c r="T55" s="24"/>
      <c r="U55" s="12"/>
      <c r="V55" s="24"/>
      <c r="W55" s="29"/>
      <c r="X55" s="47"/>
    </row>
    <row r="56" spans="1:24" ht="18.25" customHeight="1" x14ac:dyDescent="0.2">
      <c r="A56" s="29"/>
      <c r="B56" s="24"/>
      <c r="C56" s="24"/>
      <c r="D56" s="24"/>
      <c r="E56" s="24"/>
      <c r="F56" s="24"/>
      <c r="G56" s="24"/>
      <c r="H56" s="24"/>
      <c r="I56" s="24"/>
      <c r="J56" s="24"/>
      <c r="K56" s="24"/>
      <c r="L56" s="24"/>
      <c r="M56" s="24"/>
      <c r="N56" s="24"/>
      <c r="O56" s="25"/>
      <c r="P56" s="25"/>
      <c r="Q56" s="25"/>
      <c r="R56" s="24"/>
      <c r="S56" s="24"/>
      <c r="T56" s="24"/>
      <c r="U56" s="12"/>
      <c r="V56" s="24"/>
      <c r="W56" s="29"/>
      <c r="X56" s="47"/>
    </row>
    <row r="57" spans="1:24" ht="19" customHeight="1" x14ac:dyDescent="0.2">
      <c r="A57" s="31"/>
      <c r="B57" s="32"/>
      <c r="C57" s="32"/>
      <c r="D57" s="32"/>
      <c r="E57" s="32"/>
      <c r="F57" s="32"/>
      <c r="G57" s="32"/>
      <c r="H57" s="32"/>
      <c r="I57" s="32"/>
      <c r="J57" s="32"/>
      <c r="K57" s="32"/>
      <c r="L57" s="32"/>
      <c r="M57" s="32"/>
      <c r="N57" s="32"/>
      <c r="O57" s="33"/>
      <c r="P57" s="33"/>
      <c r="Q57" s="33"/>
      <c r="R57" s="32"/>
      <c r="S57" s="32"/>
      <c r="T57" s="32"/>
      <c r="U57" s="45"/>
      <c r="V57" s="32"/>
      <c r="W57" s="31"/>
      <c r="X57" s="34"/>
    </row>
    <row r="58" spans="1:24" ht="17" customHeight="1" x14ac:dyDescent="0.2">
      <c r="A58" s="18" t="s">
        <v>48</v>
      </c>
      <c r="B58" s="20">
        <f t="shared" ref="B58:N58" si="1">SUM(B39:B57)</f>
        <v>1</v>
      </c>
      <c r="C58" s="20">
        <f t="shared" si="1"/>
        <v>0</v>
      </c>
      <c r="D58" s="20">
        <f t="shared" si="1"/>
        <v>0</v>
      </c>
      <c r="E58" s="20">
        <f t="shared" si="1"/>
        <v>0</v>
      </c>
      <c r="F58" s="20">
        <f t="shared" si="1"/>
        <v>0</v>
      </c>
      <c r="G58" s="20">
        <f t="shared" si="1"/>
        <v>0</v>
      </c>
      <c r="H58" s="20">
        <f t="shared" si="1"/>
        <v>0</v>
      </c>
      <c r="I58" s="20">
        <f t="shared" si="1"/>
        <v>0</v>
      </c>
      <c r="J58" s="20">
        <f t="shared" si="1"/>
        <v>0</v>
      </c>
      <c r="K58" s="20">
        <f t="shared" si="1"/>
        <v>0</v>
      </c>
      <c r="L58" s="20">
        <f t="shared" si="1"/>
        <v>0</v>
      </c>
      <c r="M58" s="20">
        <f t="shared" si="1"/>
        <v>0</v>
      </c>
      <c r="N58" s="20">
        <f t="shared" si="1"/>
        <v>0</v>
      </c>
      <c r="O58" s="21">
        <f>(D58+J58+K58+N58)/(B58+J58+K58+M58)</f>
        <v>0</v>
      </c>
      <c r="P58" s="21">
        <f>($D58+$E58+($F58*2)+(G58*3))/$B58</f>
        <v>0</v>
      </c>
      <c r="Q58" s="21">
        <f>D58/B58</f>
        <v>0</v>
      </c>
      <c r="R58" s="20">
        <f>SUM(R39:R57)</f>
        <v>0</v>
      </c>
      <c r="S58" s="20">
        <f>SUM(S39:S57)</f>
        <v>0</v>
      </c>
      <c r="T58" s="20">
        <f>SUM(T39:T57)</f>
        <v>0</v>
      </c>
      <c r="U58" s="60">
        <f>SUM(U39:U57)</f>
        <v>0</v>
      </c>
      <c r="V58" s="20">
        <f>SUM(V39:V57)</f>
        <v>0</v>
      </c>
      <c r="W58" s="21" t="e">
        <f>(U58+V58)/(T58+U58+V58)</f>
        <v>#DIV/0!</v>
      </c>
      <c r="X58" s="21">
        <f>(D58-G58)/(B58-I58-G58+M58)</f>
        <v>0</v>
      </c>
    </row>
    <row r="59" spans="1:24" ht="18.25" customHeight="1" x14ac:dyDescent="0.2">
      <c r="A59" s="29"/>
      <c r="B59" s="29"/>
      <c r="C59" s="29"/>
      <c r="D59" s="29"/>
      <c r="E59" s="24"/>
      <c r="F59" s="29"/>
      <c r="G59" s="29"/>
      <c r="H59" s="29"/>
      <c r="I59" s="29"/>
      <c r="J59" s="29"/>
      <c r="K59" s="29"/>
      <c r="L59" s="29"/>
      <c r="M59" s="29"/>
      <c r="N59" s="29"/>
      <c r="O59" s="29"/>
      <c r="P59" s="29"/>
      <c r="Q59" s="29"/>
      <c r="R59" s="29"/>
      <c r="S59" s="29"/>
      <c r="T59" s="29"/>
      <c r="U59" s="12"/>
      <c r="V59" s="24"/>
      <c r="W59" s="47"/>
      <c r="X59" s="47"/>
    </row>
  </sheetData>
  <pageMargins left="0.75" right="0.75" top="1" bottom="1" header="0.5" footer="0.5"/>
  <pageSetup orientation="portrait"/>
  <headerFooter>
    <oddHeader>&amp;L&amp;"Geneva,Regular"&amp;10&amp;K000000Young</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72"/>
  <sheetViews>
    <sheetView showGridLines="0" workbookViewId="0"/>
  </sheetViews>
  <sheetFormatPr baseColWidth="10" defaultColWidth="8.125" defaultRowHeight="13" customHeight="1" x14ac:dyDescent="0.2"/>
  <cols>
    <col min="1" max="1" width="12.875" style="5" customWidth="1"/>
    <col min="2" max="2" width="2.125" style="5" customWidth="1"/>
    <col min="3" max="4" width="2" style="5" customWidth="1"/>
    <col min="5" max="5" width="3.5" style="5" customWidth="1"/>
    <col min="6" max="6" width="4.75" style="5" customWidth="1"/>
    <col min="7" max="10" width="2" style="5" customWidth="1"/>
    <col min="11" max="11" width="2.75" style="5" customWidth="1"/>
    <col min="12" max="12" width="3" style="5" customWidth="1"/>
    <col min="13" max="13" width="2.375" style="5" customWidth="1"/>
    <col min="14" max="14" width="3.625" style="5" customWidth="1"/>
    <col min="15" max="15" width="4.625" style="5" customWidth="1"/>
    <col min="16" max="16" width="5.375" style="5" customWidth="1"/>
    <col min="17" max="17" width="3.625" style="5" customWidth="1"/>
    <col min="18" max="19" width="2" style="5" customWidth="1"/>
    <col min="20" max="20" width="1.5" style="5" customWidth="1"/>
    <col min="21" max="22" width="1.875" style="5" customWidth="1"/>
    <col min="23" max="23" width="4.125" style="5" customWidth="1"/>
    <col min="24" max="24" width="3.625" style="5" customWidth="1"/>
    <col min="25" max="256" width="8.125" customWidth="1"/>
  </cols>
  <sheetData>
    <row r="1" spans="1:24" ht="21" customHeight="1" x14ac:dyDescent="0.2">
      <c r="A1" s="10" t="s">
        <v>104</v>
      </c>
      <c r="B1" s="11"/>
      <c r="C1" s="11"/>
      <c r="D1" s="11"/>
      <c r="E1" s="11"/>
      <c r="F1" s="11"/>
      <c r="G1" s="11"/>
      <c r="H1" s="11"/>
      <c r="I1" s="11"/>
      <c r="J1" s="11"/>
      <c r="K1" s="11"/>
      <c r="L1" s="63"/>
      <c r="M1" s="63"/>
      <c r="N1" s="11"/>
      <c r="O1" s="11"/>
      <c r="P1" s="11"/>
      <c r="Q1" s="11"/>
      <c r="R1" s="11"/>
      <c r="S1" s="63"/>
      <c r="T1" s="66"/>
      <c r="U1" s="24"/>
      <c r="V1" s="24"/>
      <c r="W1" s="47"/>
      <c r="X1" s="47"/>
    </row>
    <row r="2" spans="1:24" ht="19" customHeight="1" x14ac:dyDescent="0.2">
      <c r="A2" s="47"/>
      <c r="B2" s="47"/>
      <c r="C2" s="47"/>
      <c r="D2" s="47"/>
      <c r="E2" s="53"/>
      <c r="F2" s="47"/>
      <c r="G2" s="47"/>
      <c r="H2" s="47"/>
      <c r="I2" s="47"/>
      <c r="J2" s="47"/>
      <c r="K2" s="47"/>
      <c r="L2" s="47"/>
      <c r="M2" s="47"/>
      <c r="N2" s="47"/>
      <c r="O2" s="47"/>
      <c r="P2" s="47"/>
      <c r="Q2" s="47"/>
      <c r="R2" s="47"/>
      <c r="S2" s="47"/>
      <c r="T2" s="47"/>
      <c r="U2" s="24"/>
      <c r="V2" s="24"/>
      <c r="W2" s="47"/>
      <c r="X2" s="47"/>
    </row>
    <row r="3" spans="1:24" ht="28.25" customHeight="1" x14ac:dyDescent="0.2">
      <c r="A3" s="13" t="s">
        <v>7</v>
      </c>
      <c r="B3" s="14" t="s">
        <v>8</v>
      </c>
      <c r="C3" s="14" t="s">
        <v>9</v>
      </c>
      <c r="D3" s="14" t="s">
        <v>10</v>
      </c>
      <c r="E3" s="14" t="s">
        <v>11</v>
      </c>
      <c r="F3" s="14" t="s">
        <v>12</v>
      </c>
      <c r="G3" s="14" t="s">
        <v>13</v>
      </c>
      <c r="H3" s="14" t="s">
        <v>14</v>
      </c>
      <c r="I3" s="14" t="s">
        <v>15</v>
      </c>
      <c r="J3" s="14" t="s">
        <v>16</v>
      </c>
      <c r="K3" s="14" t="s">
        <v>17</v>
      </c>
      <c r="L3" s="14" t="s">
        <v>18</v>
      </c>
      <c r="M3" s="14" t="s">
        <v>19</v>
      </c>
      <c r="N3" s="14" t="s">
        <v>20</v>
      </c>
      <c r="O3" s="14" t="s">
        <v>21</v>
      </c>
      <c r="P3" s="15" t="s">
        <v>22</v>
      </c>
      <c r="Q3" s="13" t="s">
        <v>23</v>
      </c>
      <c r="R3" s="16" t="s">
        <v>24</v>
      </c>
      <c r="S3" s="14" t="s">
        <v>25</v>
      </c>
      <c r="T3" s="16" t="s">
        <v>26</v>
      </c>
      <c r="U3" s="14" t="s">
        <v>27</v>
      </c>
      <c r="V3" s="14" t="s">
        <v>28</v>
      </c>
      <c r="W3" s="17" t="s">
        <v>29</v>
      </c>
      <c r="X3" s="16" t="s">
        <v>30</v>
      </c>
    </row>
    <row r="4" spans="1:24" ht="18.25" customHeight="1" x14ac:dyDescent="0.2">
      <c r="A4" s="19" t="s">
        <v>32</v>
      </c>
      <c r="B4" s="20"/>
      <c r="C4" s="20"/>
      <c r="D4" s="20"/>
      <c r="E4" s="20"/>
      <c r="F4" s="20"/>
      <c r="G4" s="20"/>
      <c r="H4" s="20"/>
      <c r="I4" s="20"/>
      <c r="J4" s="20"/>
      <c r="K4" s="20"/>
      <c r="L4" s="20"/>
      <c r="M4" s="20"/>
      <c r="N4" s="20"/>
      <c r="O4" s="21"/>
      <c r="P4" s="21"/>
      <c r="Q4" s="21"/>
      <c r="R4" s="20"/>
      <c r="S4" s="20"/>
      <c r="T4" s="18">
        <v>1</v>
      </c>
      <c r="U4" s="19">
        <v>1</v>
      </c>
      <c r="V4" s="20"/>
      <c r="W4" s="46"/>
      <c r="X4" s="49"/>
    </row>
    <row r="5" spans="1:24" ht="18.25" customHeight="1" x14ac:dyDescent="0.2">
      <c r="A5" s="26" t="s">
        <v>36</v>
      </c>
      <c r="B5" s="24"/>
      <c r="C5" s="24"/>
      <c r="D5" s="24"/>
      <c r="E5" s="24"/>
      <c r="F5" s="24"/>
      <c r="G5" s="24"/>
      <c r="H5" s="24"/>
      <c r="I5" s="24"/>
      <c r="J5" s="24"/>
      <c r="K5" s="24"/>
      <c r="L5" s="24"/>
      <c r="M5" s="24"/>
      <c r="N5" s="24"/>
      <c r="O5" s="25"/>
      <c r="P5" s="25"/>
      <c r="Q5" s="25"/>
      <c r="R5" s="24"/>
      <c r="S5" s="24"/>
      <c r="T5" s="29"/>
      <c r="U5" s="23">
        <v>1</v>
      </c>
      <c r="V5" s="24"/>
      <c r="W5" s="29"/>
      <c r="X5" s="47"/>
    </row>
    <row r="6" spans="1:24" ht="18.25" customHeight="1" x14ac:dyDescent="0.2">
      <c r="A6" s="26" t="s">
        <v>38</v>
      </c>
      <c r="B6" s="24"/>
      <c r="C6" s="24"/>
      <c r="D6" s="24"/>
      <c r="E6" s="24"/>
      <c r="F6" s="24"/>
      <c r="G6" s="24"/>
      <c r="H6" s="24"/>
      <c r="I6" s="24"/>
      <c r="J6" s="24"/>
      <c r="K6" s="24"/>
      <c r="L6" s="24"/>
      <c r="M6" s="24"/>
      <c r="N6" s="24"/>
      <c r="O6" s="25"/>
      <c r="P6" s="25"/>
      <c r="Q6" s="25"/>
      <c r="R6" s="24"/>
      <c r="S6" s="24"/>
      <c r="T6" s="29"/>
      <c r="U6" s="24"/>
      <c r="V6" s="24"/>
      <c r="W6" s="29"/>
      <c r="X6" s="47"/>
    </row>
    <row r="7" spans="1:24" ht="18.25" customHeight="1" x14ac:dyDescent="0.2">
      <c r="A7" s="28" t="s">
        <v>44</v>
      </c>
      <c r="B7" s="24"/>
      <c r="C7" s="24"/>
      <c r="D7" s="24"/>
      <c r="E7" s="24"/>
      <c r="F7" s="24"/>
      <c r="G7" s="24"/>
      <c r="H7" s="24"/>
      <c r="I7" s="24"/>
      <c r="J7" s="24"/>
      <c r="K7" s="24"/>
      <c r="L7" s="24"/>
      <c r="M7" s="24"/>
      <c r="N7" s="24"/>
      <c r="O7" s="25"/>
      <c r="P7" s="25"/>
      <c r="Q7" s="25"/>
      <c r="R7" s="24"/>
      <c r="S7" s="24"/>
      <c r="T7" s="29"/>
      <c r="U7" s="24">
        <v>1</v>
      </c>
      <c r="V7" s="24"/>
      <c r="W7" s="29"/>
      <c r="X7" s="47"/>
    </row>
    <row r="8" spans="1:24" ht="18.25" customHeight="1" x14ac:dyDescent="0.2">
      <c r="A8" s="26" t="s">
        <v>46</v>
      </c>
      <c r="B8" s="24">
        <v>1</v>
      </c>
      <c r="C8" s="24">
        <v>0</v>
      </c>
      <c r="D8" s="24">
        <v>0</v>
      </c>
      <c r="E8" s="24"/>
      <c r="F8" s="24"/>
      <c r="G8" s="24"/>
      <c r="H8" s="24"/>
      <c r="I8" s="24">
        <v>1</v>
      </c>
      <c r="J8" s="24"/>
      <c r="K8" s="24"/>
      <c r="L8" s="24"/>
      <c r="M8" s="24"/>
      <c r="N8" s="24"/>
      <c r="O8" s="25"/>
      <c r="P8" s="25"/>
      <c r="Q8" s="25"/>
      <c r="R8" s="24"/>
      <c r="S8" s="24"/>
      <c r="T8" s="29"/>
      <c r="U8" s="24"/>
      <c r="V8" s="24"/>
      <c r="W8" s="29"/>
      <c r="X8" s="47"/>
    </row>
    <row r="9" spans="1:24" ht="18.25" customHeight="1" x14ac:dyDescent="0.2">
      <c r="A9" s="29"/>
      <c r="B9" s="24"/>
      <c r="C9" s="24"/>
      <c r="D9" s="24"/>
      <c r="E9" s="24"/>
      <c r="F9" s="24"/>
      <c r="G9" s="24"/>
      <c r="H9" s="24"/>
      <c r="I9" s="24"/>
      <c r="J9" s="24"/>
      <c r="K9" s="24"/>
      <c r="L9" s="24"/>
      <c r="M9" s="24"/>
      <c r="N9" s="24"/>
      <c r="O9" s="25"/>
      <c r="P9" s="25"/>
      <c r="Q9" s="25"/>
      <c r="R9" s="24"/>
      <c r="S9" s="24"/>
      <c r="T9" s="29"/>
      <c r="U9" s="24"/>
      <c r="V9" s="24"/>
      <c r="W9" s="29"/>
      <c r="X9" s="47"/>
    </row>
    <row r="10" spans="1:24" ht="18.25" customHeight="1" x14ac:dyDescent="0.2">
      <c r="A10" s="29"/>
      <c r="B10" s="24"/>
      <c r="C10" s="24"/>
      <c r="D10" s="24"/>
      <c r="E10" s="24"/>
      <c r="F10" s="24"/>
      <c r="G10" s="24"/>
      <c r="H10" s="24"/>
      <c r="I10" s="24"/>
      <c r="J10" s="24"/>
      <c r="K10" s="24"/>
      <c r="L10" s="24"/>
      <c r="M10" s="24"/>
      <c r="N10" s="24"/>
      <c r="O10" s="25"/>
      <c r="P10" s="25"/>
      <c r="Q10" s="25"/>
      <c r="R10" s="24"/>
      <c r="S10" s="24"/>
      <c r="T10" s="29"/>
      <c r="U10" s="24"/>
      <c r="V10" s="24"/>
      <c r="W10" s="29"/>
      <c r="X10" s="47"/>
    </row>
    <row r="11" spans="1:24" ht="14" customHeight="1" x14ac:dyDescent="0.2">
      <c r="A11" s="29"/>
      <c r="B11" s="24"/>
      <c r="C11" s="24"/>
      <c r="D11" s="24"/>
      <c r="E11" s="24"/>
      <c r="F11" s="24"/>
      <c r="G11" s="24"/>
      <c r="H11" s="24"/>
      <c r="I11" s="24"/>
      <c r="J11" s="24"/>
      <c r="K11" s="24"/>
      <c r="L11" s="24"/>
      <c r="M11" s="24"/>
      <c r="N11" s="24"/>
      <c r="O11" s="25"/>
      <c r="P11" s="25"/>
      <c r="Q11" s="25"/>
      <c r="R11" s="24"/>
      <c r="S11" s="24"/>
      <c r="T11" s="29"/>
      <c r="U11" s="24"/>
      <c r="V11" s="24"/>
      <c r="W11" s="29"/>
      <c r="X11" s="47"/>
    </row>
    <row r="12" spans="1:24" ht="14" customHeight="1" x14ac:dyDescent="0.2">
      <c r="A12" s="29"/>
      <c r="B12" s="24"/>
      <c r="C12" s="24"/>
      <c r="D12" s="24"/>
      <c r="E12" s="24"/>
      <c r="F12" s="24"/>
      <c r="G12" s="24"/>
      <c r="H12" s="24"/>
      <c r="I12" s="24"/>
      <c r="J12" s="24"/>
      <c r="K12" s="24"/>
      <c r="L12" s="24"/>
      <c r="M12" s="24"/>
      <c r="N12" s="24"/>
      <c r="O12" s="25"/>
      <c r="P12" s="25"/>
      <c r="Q12" s="25"/>
      <c r="R12" s="24"/>
      <c r="S12" s="24"/>
      <c r="T12" s="29"/>
      <c r="U12" s="24"/>
      <c r="V12" s="24"/>
      <c r="W12" s="29"/>
      <c r="X12" s="47"/>
    </row>
    <row r="13" spans="1:24" ht="12" customHeight="1" x14ac:dyDescent="0.2">
      <c r="A13" s="29"/>
      <c r="B13" s="24"/>
      <c r="C13" s="24"/>
      <c r="D13" s="24"/>
      <c r="E13" s="24"/>
      <c r="F13" s="24"/>
      <c r="G13" s="24"/>
      <c r="H13" s="24"/>
      <c r="I13" s="24"/>
      <c r="J13" s="24"/>
      <c r="K13" s="24"/>
      <c r="L13" s="24"/>
      <c r="M13" s="24"/>
      <c r="N13" s="24"/>
      <c r="O13" s="25"/>
      <c r="P13" s="25"/>
      <c r="Q13" s="25"/>
      <c r="R13" s="24"/>
      <c r="S13" s="24"/>
      <c r="T13" s="29"/>
      <c r="U13" s="24"/>
      <c r="V13" s="24"/>
      <c r="W13" s="29"/>
      <c r="X13" s="47"/>
    </row>
    <row r="14" spans="1:24" ht="12" customHeight="1" x14ac:dyDescent="0.2">
      <c r="A14" s="29"/>
      <c r="B14" s="24"/>
      <c r="C14" s="24"/>
      <c r="D14" s="24"/>
      <c r="E14" s="24"/>
      <c r="F14" s="24"/>
      <c r="G14" s="24"/>
      <c r="H14" s="24"/>
      <c r="I14" s="24"/>
      <c r="J14" s="24"/>
      <c r="K14" s="24"/>
      <c r="L14" s="24"/>
      <c r="M14" s="24"/>
      <c r="N14" s="24"/>
      <c r="O14" s="25"/>
      <c r="P14" s="25"/>
      <c r="Q14" s="25"/>
      <c r="R14" s="24"/>
      <c r="S14" s="24"/>
      <c r="T14" s="29"/>
      <c r="U14" s="24"/>
      <c r="V14" s="24"/>
      <c r="W14" s="29"/>
      <c r="X14" s="47"/>
    </row>
    <row r="15" spans="1:24" ht="12" customHeight="1" x14ac:dyDescent="0.2">
      <c r="A15" s="30"/>
      <c r="B15" s="24"/>
      <c r="C15" s="24"/>
      <c r="D15" s="24"/>
      <c r="E15" s="24"/>
      <c r="F15" s="24"/>
      <c r="G15" s="24"/>
      <c r="H15" s="24"/>
      <c r="I15" s="24"/>
      <c r="J15" s="24"/>
      <c r="K15" s="24"/>
      <c r="L15" s="24"/>
      <c r="M15" s="24"/>
      <c r="N15" s="24"/>
      <c r="O15" s="25"/>
      <c r="P15" s="25"/>
      <c r="Q15" s="25"/>
      <c r="R15" s="24"/>
      <c r="S15" s="24"/>
      <c r="T15" s="29"/>
      <c r="U15" s="24"/>
      <c r="V15" s="24"/>
      <c r="W15" s="29"/>
      <c r="X15" s="47"/>
    </row>
    <row r="16" spans="1:24" ht="19" customHeight="1" x14ac:dyDescent="0.2">
      <c r="A16" s="31"/>
      <c r="B16" s="32"/>
      <c r="C16" s="32"/>
      <c r="D16" s="32"/>
      <c r="E16" s="32"/>
      <c r="F16" s="32"/>
      <c r="G16" s="32"/>
      <c r="H16" s="32"/>
      <c r="I16" s="32"/>
      <c r="J16" s="32"/>
      <c r="K16" s="32"/>
      <c r="L16" s="32"/>
      <c r="M16" s="32"/>
      <c r="N16" s="32"/>
      <c r="O16" s="33"/>
      <c r="P16" s="33"/>
      <c r="Q16" s="33"/>
      <c r="R16" s="32"/>
      <c r="S16" s="32"/>
      <c r="T16" s="31"/>
      <c r="U16" s="32"/>
      <c r="V16" s="32"/>
      <c r="W16" s="31"/>
      <c r="X16" s="34"/>
    </row>
    <row r="17" spans="1:24" ht="17" customHeight="1" x14ac:dyDescent="0.2">
      <c r="A17" s="18" t="s">
        <v>48</v>
      </c>
      <c r="B17" s="20">
        <f t="shared" ref="B17:N17" si="0">SUM(B4:B16)</f>
        <v>1</v>
      </c>
      <c r="C17" s="20">
        <f t="shared" si="0"/>
        <v>0</v>
      </c>
      <c r="D17" s="20">
        <f t="shared" si="0"/>
        <v>0</v>
      </c>
      <c r="E17" s="20">
        <f t="shared" si="0"/>
        <v>0</v>
      </c>
      <c r="F17" s="20">
        <f t="shared" si="0"/>
        <v>0</v>
      </c>
      <c r="G17" s="20">
        <f t="shared" si="0"/>
        <v>0</v>
      </c>
      <c r="H17" s="20">
        <f t="shared" si="0"/>
        <v>0</v>
      </c>
      <c r="I17" s="20">
        <f t="shared" si="0"/>
        <v>1</v>
      </c>
      <c r="J17" s="20">
        <f t="shared" si="0"/>
        <v>0</v>
      </c>
      <c r="K17" s="20">
        <f t="shared" si="0"/>
        <v>0</v>
      </c>
      <c r="L17" s="20">
        <f t="shared" si="0"/>
        <v>0</v>
      </c>
      <c r="M17" s="20">
        <f t="shared" si="0"/>
        <v>0</v>
      </c>
      <c r="N17" s="20">
        <f t="shared" si="0"/>
        <v>0</v>
      </c>
      <c r="O17" s="21">
        <f>(D17+J17+K17+N17)/(B17+J17+K17)</f>
        <v>0</v>
      </c>
      <c r="P17" s="21">
        <f>($D17+$E17+($F17*2)+(G17*3))/$B17</f>
        <v>0</v>
      </c>
      <c r="Q17" s="21">
        <f>D17/B17</f>
        <v>0</v>
      </c>
      <c r="R17" s="20">
        <f>SUM(R4:R16)</f>
        <v>0</v>
      </c>
      <c r="S17" s="20">
        <f>SUM(S4:S16)</f>
        <v>0</v>
      </c>
      <c r="T17" s="46">
        <f>SUM(T4:T16)</f>
        <v>1</v>
      </c>
      <c r="U17" s="20">
        <f>SUM(U4:U16)</f>
        <v>3</v>
      </c>
      <c r="V17" s="20">
        <f>SUM(V4:V16)</f>
        <v>0</v>
      </c>
      <c r="W17" s="21">
        <f>(U17+V17)/(T17+U17+V17)</f>
        <v>0.75</v>
      </c>
      <c r="X17" s="21" t="e">
        <f>(D17-G17)/(B17-I17+M17)</f>
        <v>#DIV/0!</v>
      </c>
    </row>
    <row r="18" spans="1:24" ht="18.25" customHeight="1" x14ac:dyDescent="0.2">
      <c r="A18" s="29"/>
      <c r="B18" s="29"/>
      <c r="C18" s="29"/>
      <c r="D18" s="29"/>
      <c r="E18" s="24"/>
      <c r="F18" s="29"/>
      <c r="G18" s="29"/>
      <c r="H18" s="29"/>
      <c r="I18" s="29"/>
      <c r="J18" s="29"/>
      <c r="K18" s="29"/>
      <c r="L18" s="24"/>
      <c r="M18" s="24"/>
      <c r="N18" s="29"/>
      <c r="O18" s="29"/>
      <c r="P18" s="29"/>
      <c r="Q18" s="29"/>
      <c r="R18" s="29"/>
      <c r="S18" s="24"/>
      <c r="T18" s="29"/>
      <c r="U18" s="24"/>
      <c r="V18" s="24"/>
      <c r="W18" s="47"/>
      <c r="X18" s="47"/>
    </row>
    <row r="19" spans="1:24" ht="18.25" customHeight="1" x14ac:dyDescent="0.2">
      <c r="A19" s="29"/>
      <c r="B19" s="29"/>
      <c r="C19" s="29"/>
      <c r="D19" s="29"/>
      <c r="E19" s="24"/>
      <c r="F19" s="29"/>
      <c r="G19" s="29"/>
      <c r="H19" s="29"/>
      <c r="I19" s="29"/>
      <c r="J19" s="29"/>
      <c r="K19" s="29"/>
      <c r="L19" s="24"/>
      <c r="M19" s="24"/>
      <c r="N19" s="29"/>
      <c r="O19" s="29"/>
      <c r="P19" s="29"/>
      <c r="Q19" s="29"/>
      <c r="R19" s="29"/>
      <c r="S19" s="24"/>
      <c r="T19" s="29"/>
      <c r="U19" s="24"/>
      <c r="V19" s="24"/>
      <c r="W19" s="47"/>
      <c r="X19" s="47"/>
    </row>
    <row r="20" spans="1:24" ht="18.25" customHeight="1" x14ac:dyDescent="0.2">
      <c r="A20" s="26" t="s">
        <v>49</v>
      </c>
      <c r="B20" s="24"/>
      <c r="C20" s="24"/>
      <c r="D20" s="24"/>
      <c r="E20" s="24"/>
      <c r="F20" s="24"/>
      <c r="G20" s="24"/>
      <c r="H20" s="24"/>
      <c r="I20" s="24"/>
      <c r="J20" s="24"/>
      <c r="K20" s="24"/>
      <c r="L20" s="24"/>
      <c r="M20" s="24"/>
      <c r="N20" s="29"/>
      <c r="O20" s="29"/>
      <c r="P20" s="29"/>
      <c r="Q20" s="29"/>
      <c r="R20" s="29"/>
      <c r="S20" s="24"/>
      <c r="T20" s="29"/>
      <c r="U20" s="24"/>
      <c r="V20" s="24"/>
      <c r="W20" s="47"/>
      <c r="X20" s="47"/>
    </row>
    <row r="21" spans="1:24" ht="18.25" customHeight="1" x14ac:dyDescent="0.2">
      <c r="A21" s="16" t="s">
        <v>7</v>
      </c>
      <c r="B21" s="16" t="s">
        <v>50</v>
      </c>
      <c r="C21" s="14" t="s">
        <v>51</v>
      </c>
      <c r="D21" s="14" t="s">
        <v>52</v>
      </c>
      <c r="E21" s="14" t="s">
        <v>53</v>
      </c>
      <c r="F21" s="14" t="s">
        <v>54</v>
      </c>
      <c r="G21" s="14" t="s">
        <v>9</v>
      </c>
      <c r="H21" s="14" t="s">
        <v>10</v>
      </c>
      <c r="I21" s="14" t="s">
        <v>15</v>
      </c>
      <c r="J21" s="14" t="s">
        <v>16</v>
      </c>
      <c r="K21" s="14" t="s">
        <v>17</v>
      </c>
      <c r="L21" s="14" t="s">
        <v>55</v>
      </c>
      <c r="M21" s="14" t="s">
        <v>56</v>
      </c>
      <c r="N21" s="14" t="s">
        <v>57</v>
      </c>
      <c r="O21" s="14" t="s">
        <v>58</v>
      </c>
      <c r="P21" s="14" t="s">
        <v>8</v>
      </c>
      <c r="Q21" s="14" t="s">
        <v>59</v>
      </c>
      <c r="R21" s="14" t="s">
        <v>60</v>
      </c>
      <c r="S21" s="24"/>
      <c r="T21" s="29"/>
      <c r="U21" s="24"/>
      <c r="V21" s="24"/>
      <c r="W21" s="47"/>
      <c r="X21" s="47"/>
    </row>
    <row r="22" spans="1:24" ht="18.25" customHeight="1" x14ac:dyDescent="0.2">
      <c r="A22" s="19" t="s">
        <v>32</v>
      </c>
      <c r="B22" s="19">
        <v>1</v>
      </c>
      <c r="C22" s="20"/>
      <c r="D22" s="19">
        <v>1</v>
      </c>
      <c r="E22" s="36"/>
      <c r="F22" s="37">
        <v>2</v>
      </c>
      <c r="G22" s="19">
        <v>2</v>
      </c>
      <c r="H22" s="19">
        <v>2</v>
      </c>
      <c r="I22" s="19">
        <v>2</v>
      </c>
      <c r="J22" s="19">
        <v>1</v>
      </c>
      <c r="K22" s="20"/>
      <c r="L22" s="20"/>
      <c r="M22" s="19">
        <v>2</v>
      </c>
      <c r="N22" s="37"/>
      <c r="O22" s="37"/>
      <c r="P22" s="20"/>
      <c r="Q22" s="20"/>
      <c r="R22" s="20"/>
      <c r="S22" s="24"/>
      <c r="T22" s="29"/>
      <c r="U22" s="24"/>
      <c r="V22" s="24"/>
      <c r="W22" s="47"/>
      <c r="X22" s="47"/>
    </row>
    <row r="23" spans="1:24" ht="18.25" customHeight="1" x14ac:dyDescent="0.2">
      <c r="A23" s="26" t="s">
        <v>36</v>
      </c>
      <c r="B23" s="23">
        <v>1</v>
      </c>
      <c r="C23" s="24"/>
      <c r="D23" s="24"/>
      <c r="E23" s="39">
        <v>1</v>
      </c>
      <c r="F23" s="41">
        <v>1</v>
      </c>
      <c r="G23" s="23">
        <v>0</v>
      </c>
      <c r="H23" s="23">
        <v>1</v>
      </c>
      <c r="I23" s="23">
        <v>1</v>
      </c>
      <c r="J23" s="24"/>
      <c r="K23" s="24"/>
      <c r="L23" s="24">
        <v>1</v>
      </c>
      <c r="M23" s="23">
        <v>0</v>
      </c>
      <c r="N23" s="41"/>
      <c r="O23" s="24"/>
      <c r="P23" s="24"/>
      <c r="Q23" s="24"/>
      <c r="R23" s="24"/>
      <c r="S23" s="24"/>
      <c r="T23" s="29"/>
      <c r="U23" s="47"/>
      <c r="V23" s="47"/>
      <c r="W23" s="47"/>
      <c r="X23" s="47"/>
    </row>
    <row r="24" spans="1:24" ht="18.25" customHeight="1" x14ac:dyDescent="0.2">
      <c r="A24" s="26" t="s">
        <v>38</v>
      </c>
      <c r="B24" s="23">
        <v>1</v>
      </c>
      <c r="C24" s="24"/>
      <c r="D24" s="24"/>
      <c r="E24" s="39"/>
      <c r="F24" s="41">
        <v>2.67</v>
      </c>
      <c r="G24" s="23">
        <v>6</v>
      </c>
      <c r="H24" s="23">
        <v>8</v>
      </c>
      <c r="I24" s="23">
        <v>4</v>
      </c>
      <c r="J24" s="23">
        <v>3</v>
      </c>
      <c r="K24" s="24"/>
      <c r="L24" s="24"/>
      <c r="M24" s="23">
        <v>5</v>
      </c>
      <c r="N24" s="24"/>
      <c r="O24" s="24"/>
      <c r="P24" s="23">
        <v>20</v>
      </c>
      <c r="Q24" s="24"/>
      <c r="R24" s="24"/>
      <c r="S24" s="24"/>
      <c r="T24" s="29"/>
      <c r="U24" s="47"/>
      <c r="V24" s="47"/>
      <c r="W24" s="47"/>
      <c r="X24" s="47"/>
    </row>
    <row r="25" spans="1:24" ht="18.25" customHeight="1" x14ac:dyDescent="0.2">
      <c r="A25" s="26" t="s">
        <v>71</v>
      </c>
      <c r="B25" s="23">
        <v>1</v>
      </c>
      <c r="C25" s="24"/>
      <c r="D25" s="24"/>
      <c r="E25" s="39"/>
      <c r="F25" s="41">
        <v>1</v>
      </c>
      <c r="G25" s="23">
        <v>1</v>
      </c>
      <c r="H25" s="23">
        <v>1</v>
      </c>
      <c r="I25" s="23">
        <v>2</v>
      </c>
      <c r="J25" s="23">
        <v>1</v>
      </c>
      <c r="K25" s="23">
        <v>1</v>
      </c>
      <c r="L25" s="24"/>
      <c r="M25" s="23">
        <v>1</v>
      </c>
      <c r="N25" s="24"/>
      <c r="O25" s="24"/>
      <c r="P25" s="23">
        <v>7</v>
      </c>
      <c r="Q25" s="24"/>
      <c r="R25" s="24"/>
      <c r="S25" s="24"/>
      <c r="T25" s="29"/>
      <c r="U25" s="47"/>
      <c r="V25" s="47"/>
      <c r="W25" s="47"/>
      <c r="X25" s="47"/>
    </row>
    <row r="26" spans="1:24" ht="18.25" customHeight="1" x14ac:dyDescent="0.2">
      <c r="A26" s="26" t="s">
        <v>40</v>
      </c>
      <c r="B26" s="23">
        <v>1</v>
      </c>
      <c r="C26" s="24"/>
      <c r="D26" s="23">
        <v>1</v>
      </c>
      <c r="E26" s="39"/>
      <c r="F26" s="41">
        <v>1.67</v>
      </c>
      <c r="G26" s="23">
        <v>6</v>
      </c>
      <c r="H26" s="23">
        <v>2</v>
      </c>
      <c r="I26" s="23">
        <v>0</v>
      </c>
      <c r="J26" s="23">
        <v>4</v>
      </c>
      <c r="K26" s="23">
        <v>1</v>
      </c>
      <c r="L26" s="24">
        <v>3</v>
      </c>
      <c r="M26" s="23">
        <v>2</v>
      </c>
      <c r="N26" s="24"/>
      <c r="O26" s="24"/>
      <c r="P26" s="23">
        <v>13</v>
      </c>
      <c r="Q26" s="24"/>
      <c r="R26" s="24"/>
      <c r="S26" s="24"/>
      <c r="T26" s="29"/>
      <c r="U26" s="47"/>
      <c r="V26" s="47"/>
      <c r="W26" s="47"/>
      <c r="X26" s="47"/>
    </row>
    <row r="27" spans="1:24" ht="18.25" customHeight="1" x14ac:dyDescent="0.2">
      <c r="A27" s="28" t="s">
        <v>44</v>
      </c>
      <c r="B27" s="24">
        <v>1</v>
      </c>
      <c r="C27" s="24"/>
      <c r="D27" s="24">
        <v>1</v>
      </c>
      <c r="E27" s="39"/>
      <c r="F27" s="41">
        <v>2</v>
      </c>
      <c r="G27" s="24">
        <v>6</v>
      </c>
      <c r="H27" s="24">
        <v>5</v>
      </c>
      <c r="I27" s="24">
        <v>1</v>
      </c>
      <c r="J27" s="24"/>
      <c r="K27" s="24">
        <v>3</v>
      </c>
      <c r="L27" s="24">
        <v>2</v>
      </c>
      <c r="M27" s="24">
        <v>4</v>
      </c>
      <c r="N27" s="24"/>
      <c r="O27" s="24"/>
      <c r="P27" s="24">
        <v>15</v>
      </c>
      <c r="Q27" s="24"/>
      <c r="R27" s="24"/>
      <c r="S27" s="24"/>
      <c r="T27" s="29"/>
      <c r="U27" s="47"/>
      <c r="V27" s="47"/>
      <c r="W27" s="47"/>
      <c r="X27" s="47"/>
    </row>
    <row r="28" spans="1:24" ht="18.25" customHeight="1" x14ac:dyDescent="0.2">
      <c r="A28" s="23" t="s">
        <v>65</v>
      </c>
      <c r="B28" s="24">
        <v>1</v>
      </c>
      <c r="C28" s="24"/>
      <c r="D28" s="24"/>
      <c r="E28" s="39"/>
      <c r="F28" s="41">
        <v>1</v>
      </c>
      <c r="G28" s="24">
        <v>0</v>
      </c>
      <c r="H28" s="24">
        <v>0</v>
      </c>
      <c r="I28" s="24">
        <v>1</v>
      </c>
      <c r="J28" s="24">
        <v>1</v>
      </c>
      <c r="K28" s="24"/>
      <c r="L28" s="24">
        <v>1</v>
      </c>
      <c r="M28" s="24"/>
      <c r="N28" s="24"/>
      <c r="O28" s="24"/>
      <c r="P28" s="24">
        <v>4</v>
      </c>
      <c r="Q28" s="24"/>
      <c r="R28" s="24"/>
      <c r="S28" s="24"/>
      <c r="T28" s="29"/>
      <c r="U28" s="47"/>
      <c r="V28" s="47"/>
      <c r="W28" s="47"/>
      <c r="X28" s="47"/>
    </row>
    <row r="29" spans="1:24" ht="18.25" customHeight="1" x14ac:dyDescent="0.2">
      <c r="A29" s="26" t="s">
        <v>66</v>
      </c>
      <c r="B29" s="24">
        <v>1</v>
      </c>
      <c r="C29" s="24"/>
      <c r="D29" s="24"/>
      <c r="E29" s="39"/>
      <c r="F29" s="41">
        <v>0.67</v>
      </c>
      <c r="G29" s="24">
        <v>0</v>
      </c>
      <c r="H29" s="24">
        <v>1</v>
      </c>
      <c r="I29" s="24">
        <v>1</v>
      </c>
      <c r="J29" s="24">
        <v>2</v>
      </c>
      <c r="K29" s="24"/>
      <c r="L29" s="24"/>
      <c r="M29" s="24"/>
      <c r="N29" s="24"/>
      <c r="O29" s="24"/>
      <c r="P29" s="24"/>
      <c r="Q29" s="24"/>
      <c r="R29" s="24"/>
      <c r="S29" s="24"/>
      <c r="T29" s="29"/>
      <c r="U29" s="47"/>
      <c r="V29" s="47"/>
      <c r="W29" s="47"/>
      <c r="X29" s="47"/>
    </row>
    <row r="30" spans="1:24" ht="18.25" customHeight="1" x14ac:dyDescent="0.2">
      <c r="A30" s="26" t="s">
        <v>47</v>
      </c>
      <c r="B30" s="24">
        <v>1</v>
      </c>
      <c r="C30" s="24"/>
      <c r="D30" s="24"/>
      <c r="E30" s="39"/>
      <c r="F30" s="41">
        <v>1</v>
      </c>
      <c r="G30" s="24">
        <v>1</v>
      </c>
      <c r="H30" s="24">
        <v>0</v>
      </c>
      <c r="I30" s="24"/>
      <c r="J30" s="24">
        <v>2</v>
      </c>
      <c r="K30" s="24"/>
      <c r="L30" s="24"/>
      <c r="M30" s="24">
        <v>1</v>
      </c>
      <c r="N30" s="24"/>
      <c r="O30" s="24"/>
      <c r="P30" s="24">
        <v>5</v>
      </c>
      <c r="Q30" s="24"/>
      <c r="R30" s="24"/>
      <c r="S30" s="24"/>
      <c r="T30" s="29"/>
      <c r="U30" s="47"/>
      <c r="V30" s="47"/>
      <c r="W30" s="47"/>
      <c r="X30" s="47"/>
    </row>
    <row r="31" spans="1:24" ht="18.25" customHeight="1" x14ac:dyDescent="0.2">
      <c r="A31" s="29"/>
      <c r="B31" s="24"/>
      <c r="C31" s="24"/>
      <c r="D31" s="24"/>
      <c r="E31" s="39"/>
      <c r="F31" s="24"/>
      <c r="G31" s="24"/>
      <c r="H31" s="24"/>
      <c r="I31" s="24"/>
      <c r="J31" s="24"/>
      <c r="K31" s="24"/>
      <c r="L31" s="24"/>
      <c r="M31" s="24"/>
      <c r="N31" s="24"/>
      <c r="O31" s="24"/>
      <c r="P31" s="24"/>
      <c r="Q31" s="24"/>
      <c r="R31" s="24"/>
      <c r="S31" s="24"/>
      <c r="T31" s="29"/>
      <c r="U31" s="47"/>
      <c r="V31" s="47"/>
      <c r="W31" s="47"/>
      <c r="X31" s="47"/>
    </row>
    <row r="32" spans="1:24" ht="18.25" customHeight="1" x14ac:dyDescent="0.2">
      <c r="A32" s="30"/>
      <c r="B32" s="24"/>
      <c r="C32" s="24"/>
      <c r="D32" s="24"/>
      <c r="E32" s="39"/>
      <c r="F32" s="24"/>
      <c r="G32" s="24"/>
      <c r="H32" s="24"/>
      <c r="I32" s="24"/>
      <c r="J32" s="24"/>
      <c r="K32" s="24"/>
      <c r="L32" s="24"/>
      <c r="M32" s="24"/>
      <c r="N32" s="24"/>
      <c r="O32" s="24"/>
      <c r="P32" s="24"/>
      <c r="Q32" s="24"/>
      <c r="R32" s="24"/>
      <c r="S32" s="24"/>
      <c r="T32" s="29"/>
      <c r="U32" s="47"/>
      <c r="V32" s="47"/>
      <c r="W32" s="47"/>
      <c r="X32" s="47"/>
    </row>
    <row r="33" spans="1:24" ht="18.25" customHeight="1" x14ac:dyDescent="0.2">
      <c r="A33" s="31"/>
      <c r="B33" s="32"/>
      <c r="C33" s="32"/>
      <c r="D33" s="32"/>
      <c r="E33" s="43"/>
      <c r="F33" s="32"/>
      <c r="G33" s="32"/>
      <c r="H33" s="32"/>
      <c r="I33" s="32"/>
      <c r="J33" s="32"/>
      <c r="K33" s="32"/>
      <c r="L33" s="44"/>
      <c r="M33" s="32"/>
      <c r="N33" s="32"/>
      <c r="O33" s="32"/>
      <c r="P33" s="32"/>
      <c r="Q33" s="32"/>
      <c r="R33" s="32"/>
      <c r="S33" s="24"/>
      <c r="T33" s="29"/>
      <c r="U33" s="47"/>
      <c r="V33" s="47"/>
      <c r="W33" s="47"/>
      <c r="X33" s="47"/>
    </row>
    <row r="34" spans="1:24" ht="19" customHeight="1" x14ac:dyDescent="0.2">
      <c r="A34" s="18" t="s">
        <v>48</v>
      </c>
      <c r="B34" s="20">
        <f t="shared" ref="B34:M34" si="1">SUM(B22:B33)</f>
        <v>9</v>
      </c>
      <c r="C34" s="20">
        <f t="shared" si="1"/>
        <v>0</v>
      </c>
      <c r="D34" s="20">
        <f t="shared" si="1"/>
        <v>3</v>
      </c>
      <c r="E34" s="20">
        <f t="shared" si="1"/>
        <v>1</v>
      </c>
      <c r="F34" s="37">
        <f t="shared" si="1"/>
        <v>13.01</v>
      </c>
      <c r="G34" s="20">
        <f t="shared" si="1"/>
        <v>22</v>
      </c>
      <c r="H34" s="20">
        <f t="shared" si="1"/>
        <v>20</v>
      </c>
      <c r="I34" s="20">
        <f t="shared" si="1"/>
        <v>12</v>
      </c>
      <c r="J34" s="20">
        <f t="shared" si="1"/>
        <v>14</v>
      </c>
      <c r="K34" s="20">
        <f t="shared" si="1"/>
        <v>5</v>
      </c>
      <c r="L34" s="20">
        <f t="shared" si="1"/>
        <v>7</v>
      </c>
      <c r="M34" s="20">
        <f t="shared" si="1"/>
        <v>15</v>
      </c>
      <c r="N34" s="37">
        <f>(M34*7)/F34</f>
        <v>8.0707148347425051</v>
      </c>
      <c r="O34" s="37">
        <f>SUM(H34+J34+K34)/F34</f>
        <v>2.997694081475788</v>
      </c>
      <c r="P34" s="48">
        <f>SUM(P22:P33)</f>
        <v>64</v>
      </c>
      <c r="Q34" s="56"/>
      <c r="R34" s="56"/>
      <c r="S34" s="47"/>
      <c r="T34" s="47"/>
      <c r="U34" s="47"/>
      <c r="V34" s="47"/>
      <c r="W34" s="47"/>
      <c r="X34" s="47"/>
    </row>
    <row r="35" spans="1:24" ht="18.25" customHeight="1" x14ac:dyDescent="0.2">
      <c r="A35" s="47"/>
      <c r="B35" s="47"/>
      <c r="C35" s="47"/>
      <c r="D35" s="47"/>
      <c r="E35" s="47"/>
      <c r="F35" s="47"/>
      <c r="G35" s="47"/>
      <c r="H35" s="47"/>
      <c r="I35" s="47"/>
      <c r="J35" s="47"/>
      <c r="K35" s="47"/>
      <c r="L35" s="47"/>
      <c r="M35" s="47"/>
      <c r="N35" s="47"/>
      <c r="O35" s="47"/>
      <c r="P35" s="47"/>
      <c r="Q35" s="47"/>
      <c r="R35" s="47"/>
      <c r="S35" s="47"/>
      <c r="T35" s="47"/>
      <c r="U35" s="47"/>
      <c r="V35" s="47"/>
      <c r="W35" s="47"/>
      <c r="X35" s="47"/>
    </row>
    <row r="36" spans="1:24" ht="18.25" customHeight="1" x14ac:dyDescent="0.2">
      <c r="A36" s="47"/>
      <c r="B36" s="47"/>
      <c r="C36" s="47"/>
      <c r="D36" s="47"/>
      <c r="E36" s="47"/>
      <c r="F36" s="47"/>
      <c r="G36" s="47"/>
      <c r="H36" s="47"/>
      <c r="I36" s="47"/>
      <c r="J36" s="47"/>
      <c r="K36" s="47"/>
      <c r="L36" s="47"/>
      <c r="M36" s="47"/>
      <c r="N36" s="47"/>
      <c r="O36" s="47"/>
      <c r="P36" s="47"/>
      <c r="Q36" s="47"/>
      <c r="R36" s="47"/>
      <c r="S36" s="47"/>
      <c r="T36" s="47"/>
      <c r="U36" s="47"/>
      <c r="V36" s="47"/>
      <c r="W36" s="47"/>
      <c r="X36" s="47"/>
    </row>
    <row r="37" spans="1:24" ht="18.25" customHeight="1" x14ac:dyDescent="0.2">
      <c r="A37" s="47"/>
      <c r="B37" s="47"/>
      <c r="C37" s="47"/>
      <c r="D37" s="47"/>
      <c r="E37" s="47"/>
      <c r="F37" s="47"/>
      <c r="G37" s="47"/>
      <c r="H37" s="47"/>
      <c r="I37" s="47"/>
      <c r="J37" s="47"/>
      <c r="K37" s="47"/>
      <c r="L37" s="47"/>
      <c r="M37" s="47"/>
      <c r="N37" s="47"/>
      <c r="O37" s="47"/>
      <c r="P37" s="47"/>
      <c r="Q37" s="47"/>
      <c r="R37" s="47"/>
      <c r="S37" s="47"/>
      <c r="T37" s="47"/>
      <c r="U37" s="47"/>
      <c r="V37" s="47"/>
      <c r="W37" s="47"/>
      <c r="X37" s="47"/>
    </row>
    <row r="38" spans="1:24" ht="21" customHeight="1" x14ac:dyDescent="0.2">
      <c r="A38" s="121" t="s">
        <v>105</v>
      </c>
      <c r="B38" s="122"/>
      <c r="C38" s="122"/>
      <c r="D38" s="122"/>
      <c r="E38" s="122"/>
      <c r="F38" s="122"/>
      <c r="G38" s="122"/>
      <c r="H38" s="122"/>
      <c r="I38" s="122"/>
      <c r="J38" s="122"/>
      <c r="K38" s="122"/>
      <c r="L38" s="122"/>
      <c r="M38" s="122"/>
      <c r="N38" s="122"/>
      <c r="O38" s="122"/>
      <c r="P38" s="122"/>
      <c r="Q38" s="122"/>
      <c r="R38" s="122"/>
      <c r="S38" s="47"/>
      <c r="T38" s="47"/>
      <c r="U38" s="47"/>
      <c r="V38" s="47"/>
      <c r="W38" s="47"/>
      <c r="X38" s="47"/>
    </row>
    <row r="39" spans="1:24" ht="21" customHeight="1" x14ac:dyDescent="0.2">
      <c r="A39" s="11"/>
      <c r="B39" s="11"/>
      <c r="C39" s="11"/>
      <c r="D39" s="11"/>
      <c r="E39" s="11"/>
      <c r="F39" s="11"/>
      <c r="G39" s="11"/>
      <c r="H39" s="11"/>
      <c r="I39" s="11"/>
      <c r="J39" s="11"/>
      <c r="K39" s="11"/>
      <c r="L39" s="63"/>
      <c r="M39" s="63"/>
      <c r="N39" s="11"/>
      <c r="O39" s="11"/>
      <c r="P39" s="11"/>
      <c r="Q39" s="11"/>
      <c r="R39" s="11"/>
      <c r="S39" s="47"/>
      <c r="T39" s="47"/>
      <c r="U39" s="47"/>
      <c r="V39" s="47"/>
      <c r="W39" s="47"/>
      <c r="X39" s="47"/>
    </row>
    <row r="40" spans="1:24" ht="28.25" customHeight="1" x14ac:dyDescent="0.2">
      <c r="A40" s="13" t="s">
        <v>7</v>
      </c>
      <c r="B40" s="14" t="s">
        <v>8</v>
      </c>
      <c r="C40" s="14" t="s">
        <v>9</v>
      </c>
      <c r="D40" s="14" t="s">
        <v>10</v>
      </c>
      <c r="E40" s="14" t="s">
        <v>11</v>
      </c>
      <c r="F40" s="14" t="s">
        <v>12</v>
      </c>
      <c r="G40" s="14" t="s">
        <v>13</v>
      </c>
      <c r="H40" s="14" t="s">
        <v>14</v>
      </c>
      <c r="I40" s="14" t="s">
        <v>15</v>
      </c>
      <c r="J40" s="14" t="s">
        <v>16</v>
      </c>
      <c r="K40" s="14" t="s">
        <v>17</v>
      </c>
      <c r="L40" s="14" t="s">
        <v>18</v>
      </c>
      <c r="M40" s="14" t="s">
        <v>19</v>
      </c>
      <c r="N40" s="14" t="s">
        <v>20</v>
      </c>
      <c r="O40" s="14" t="s">
        <v>21</v>
      </c>
      <c r="P40" s="15" t="s">
        <v>22</v>
      </c>
      <c r="Q40" s="14" t="s">
        <v>23</v>
      </c>
      <c r="R40" s="16" t="s">
        <v>24</v>
      </c>
      <c r="S40" s="14" t="s">
        <v>25</v>
      </c>
      <c r="T40" s="16" t="s">
        <v>26</v>
      </c>
      <c r="U40" s="14" t="s">
        <v>27</v>
      </c>
      <c r="V40" s="14" t="s">
        <v>28</v>
      </c>
      <c r="W40" s="17" t="s">
        <v>29</v>
      </c>
      <c r="X40" s="16" t="s">
        <v>30</v>
      </c>
    </row>
    <row r="41" spans="1:24" ht="21" customHeight="1" x14ac:dyDescent="0.2">
      <c r="A41" s="18" t="s">
        <v>34</v>
      </c>
      <c r="B41" s="60"/>
      <c r="C41" s="60"/>
      <c r="D41" s="60"/>
      <c r="E41" s="60"/>
      <c r="F41" s="67"/>
      <c r="G41" s="67"/>
      <c r="H41" s="67"/>
      <c r="I41" s="60"/>
      <c r="J41" s="60"/>
      <c r="K41" s="60"/>
      <c r="L41" s="68"/>
      <c r="M41" s="68"/>
      <c r="N41" s="67"/>
      <c r="O41" s="67"/>
      <c r="P41" s="67"/>
      <c r="Q41" s="67"/>
      <c r="R41" s="67"/>
      <c r="S41" s="49"/>
      <c r="T41" s="49"/>
      <c r="U41" s="48">
        <v>1</v>
      </c>
      <c r="V41" s="49"/>
      <c r="W41" s="49"/>
      <c r="X41" s="49"/>
    </row>
    <row r="42" spans="1:24" ht="21" customHeight="1" x14ac:dyDescent="0.2">
      <c r="A42" s="23" t="s">
        <v>36</v>
      </c>
      <c r="B42" s="12"/>
      <c r="C42" s="12"/>
      <c r="D42" s="12"/>
      <c r="E42" s="11"/>
      <c r="F42" s="11"/>
      <c r="G42" s="11"/>
      <c r="H42" s="11"/>
      <c r="I42" s="12"/>
      <c r="J42" s="40">
        <v>1</v>
      </c>
      <c r="K42" s="12"/>
      <c r="L42" s="63"/>
      <c r="M42" s="63"/>
      <c r="N42" s="11"/>
      <c r="O42" s="11"/>
      <c r="P42" s="11"/>
      <c r="Q42" s="11"/>
      <c r="R42" s="11"/>
      <c r="S42" s="47"/>
      <c r="T42" s="47"/>
      <c r="U42" s="47"/>
      <c r="V42" s="47"/>
      <c r="W42" s="47"/>
      <c r="X42" s="47"/>
    </row>
    <row r="43" spans="1:24" ht="18.25" customHeight="1" x14ac:dyDescent="0.2">
      <c r="A43" s="26" t="s">
        <v>68</v>
      </c>
      <c r="B43" s="12"/>
      <c r="C43" s="12"/>
      <c r="D43" s="12"/>
      <c r="E43" s="12"/>
      <c r="F43" s="12"/>
      <c r="G43" s="12"/>
      <c r="H43" s="12"/>
      <c r="I43" s="12"/>
      <c r="J43" s="12"/>
      <c r="K43" s="12"/>
      <c r="L43" s="24"/>
      <c r="M43" s="24"/>
      <c r="N43" s="12"/>
      <c r="O43" s="12"/>
      <c r="P43" s="12"/>
      <c r="Q43" s="12"/>
      <c r="R43" s="12"/>
      <c r="S43" s="24"/>
      <c r="T43" s="26">
        <v>1</v>
      </c>
      <c r="U43" s="24"/>
      <c r="V43" s="24"/>
      <c r="W43" s="29"/>
      <c r="X43" s="47"/>
    </row>
    <row r="44" spans="1:24" ht="18.25" customHeight="1" x14ac:dyDescent="0.2">
      <c r="A44" s="28" t="s">
        <v>44</v>
      </c>
      <c r="B44" s="12"/>
      <c r="C44" s="12"/>
      <c r="D44" s="12"/>
      <c r="E44" s="12"/>
      <c r="F44" s="12"/>
      <c r="G44" s="12"/>
      <c r="H44" s="12"/>
      <c r="I44" s="12"/>
      <c r="J44" s="12"/>
      <c r="K44" s="12"/>
      <c r="L44" s="24"/>
      <c r="M44" s="24"/>
      <c r="N44" s="12"/>
      <c r="O44" s="12"/>
      <c r="P44" s="12"/>
      <c r="Q44" s="12"/>
      <c r="R44" s="12"/>
      <c r="S44" s="24"/>
      <c r="T44" s="29"/>
      <c r="U44" s="24">
        <v>1</v>
      </c>
      <c r="V44" s="24"/>
      <c r="W44" s="29"/>
      <c r="X44" s="47"/>
    </row>
    <row r="45" spans="1:24" ht="18.25" customHeight="1" x14ac:dyDescent="0.2">
      <c r="A45" s="50" t="s">
        <v>65</v>
      </c>
      <c r="B45" s="12"/>
      <c r="C45" s="12"/>
      <c r="D45" s="12"/>
      <c r="E45" s="12"/>
      <c r="F45" s="12"/>
      <c r="G45" s="12"/>
      <c r="H45" s="12"/>
      <c r="I45" s="12"/>
      <c r="J45" s="12"/>
      <c r="K45" s="12"/>
      <c r="L45" s="24"/>
      <c r="M45" s="24"/>
      <c r="N45" s="12"/>
      <c r="O45" s="12"/>
      <c r="P45" s="12"/>
      <c r="Q45" s="12"/>
      <c r="R45" s="12"/>
      <c r="S45" s="24"/>
      <c r="T45" s="29">
        <v>1</v>
      </c>
      <c r="U45" s="24"/>
      <c r="V45" s="24"/>
      <c r="W45" s="29"/>
      <c r="X45" s="47"/>
    </row>
    <row r="46" spans="1:24" ht="19" customHeight="1" x14ac:dyDescent="0.2">
      <c r="A46" s="16" t="s">
        <v>46</v>
      </c>
      <c r="B46" s="45">
        <v>1</v>
      </c>
      <c r="C46" s="45">
        <v>0</v>
      </c>
      <c r="D46" s="45">
        <v>0</v>
      </c>
      <c r="E46" s="45"/>
      <c r="F46" s="45"/>
      <c r="G46" s="45"/>
      <c r="H46" s="45"/>
      <c r="I46" s="45">
        <v>1</v>
      </c>
      <c r="J46" s="45"/>
      <c r="K46" s="45"/>
      <c r="L46" s="32"/>
      <c r="M46" s="32"/>
      <c r="N46" s="45"/>
      <c r="O46" s="45"/>
      <c r="P46" s="45"/>
      <c r="Q46" s="45"/>
      <c r="R46" s="45"/>
      <c r="S46" s="32"/>
      <c r="T46" s="31"/>
      <c r="U46" s="32"/>
      <c r="V46" s="32"/>
      <c r="W46" s="31"/>
      <c r="X46" s="34"/>
    </row>
    <row r="47" spans="1:24" ht="19" customHeight="1" x14ac:dyDescent="0.2">
      <c r="A47" s="69"/>
      <c r="B47" s="70"/>
      <c r="C47" s="70"/>
      <c r="D47" s="70"/>
      <c r="E47" s="70"/>
      <c r="F47" s="70"/>
      <c r="G47" s="70"/>
      <c r="H47" s="70"/>
      <c r="I47" s="70"/>
      <c r="J47" s="70"/>
      <c r="K47" s="70"/>
      <c r="L47" s="71"/>
      <c r="M47" s="71"/>
      <c r="N47" s="70"/>
      <c r="O47" s="70"/>
      <c r="P47" s="70"/>
      <c r="Q47" s="70"/>
      <c r="R47" s="70"/>
      <c r="S47" s="71"/>
      <c r="T47" s="69"/>
      <c r="U47" s="71"/>
      <c r="V47" s="71"/>
      <c r="W47" s="69"/>
      <c r="X47" s="72"/>
    </row>
    <row r="48" spans="1:24" ht="17" customHeight="1" x14ac:dyDescent="0.2">
      <c r="A48" s="18" t="s">
        <v>48</v>
      </c>
      <c r="B48" s="20">
        <f t="shared" ref="B48:N48" si="2">SUM(B41:B47)</f>
        <v>1</v>
      </c>
      <c r="C48" s="20">
        <f t="shared" si="2"/>
        <v>0</v>
      </c>
      <c r="D48" s="20">
        <f t="shared" si="2"/>
        <v>0</v>
      </c>
      <c r="E48" s="20">
        <f t="shared" si="2"/>
        <v>0</v>
      </c>
      <c r="F48" s="20">
        <f t="shared" si="2"/>
        <v>0</v>
      </c>
      <c r="G48" s="20">
        <f t="shared" si="2"/>
        <v>0</v>
      </c>
      <c r="H48" s="20">
        <f t="shared" si="2"/>
        <v>0</v>
      </c>
      <c r="I48" s="20">
        <f t="shared" si="2"/>
        <v>1</v>
      </c>
      <c r="J48" s="20">
        <f t="shared" si="2"/>
        <v>1</v>
      </c>
      <c r="K48" s="20">
        <f t="shared" si="2"/>
        <v>0</v>
      </c>
      <c r="L48" s="20">
        <f t="shared" si="2"/>
        <v>0</v>
      </c>
      <c r="M48" s="20">
        <f t="shared" si="2"/>
        <v>0</v>
      </c>
      <c r="N48" s="20">
        <f t="shared" si="2"/>
        <v>0</v>
      </c>
      <c r="O48" s="21">
        <f>(D48+J48+K48+N48)/(B48+J48+K48+M48)</f>
        <v>0.5</v>
      </c>
      <c r="P48" s="21">
        <f>($D48+$E48+($F48*2)+(G48*3))/$B48</f>
        <v>0</v>
      </c>
      <c r="Q48" s="21">
        <f>D48/B48</f>
        <v>0</v>
      </c>
      <c r="R48" s="20">
        <f>SUM(R41:R47)</f>
        <v>0</v>
      </c>
      <c r="S48" s="20">
        <f>SUM(S41:S47)</f>
        <v>0</v>
      </c>
      <c r="T48" s="46">
        <f>SUM(T41:T47)</f>
        <v>2</v>
      </c>
      <c r="U48" s="20">
        <f>SUM(U41:U47)</f>
        <v>2</v>
      </c>
      <c r="V48" s="20">
        <f>SUM(V41:V47)</f>
        <v>0</v>
      </c>
      <c r="W48" s="21">
        <f>(U48+V48)/(T48+U48+V48)</f>
        <v>0.5</v>
      </c>
      <c r="X48" s="21" t="e">
        <f>(D48-G48)/(B48-I48-G48+M48)</f>
        <v>#DIV/0!</v>
      </c>
    </row>
    <row r="49" spans="1:24" ht="21" customHeight="1" x14ac:dyDescent="0.2">
      <c r="A49" s="11"/>
      <c r="B49" s="11"/>
      <c r="C49" s="11"/>
      <c r="D49" s="11"/>
      <c r="E49" s="11"/>
      <c r="F49" s="11"/>
      <c r="G49" s="11"/>
      <c r="H49" s="11"/>
      <c r="I49" s="11"/>
      <c r="J49" s="11"/>
      <c r="K49" s="11"/>
      <c r="L49" s="63"/>
      <c r="M49" s="63"/>
      <c r="N49" s="11"/>
      <c r="O49" s="11"/>
      <c r="P49" s="11"/>
      <c r="Q49" s="11"/>
      <c r="R49" s="11"/>
      <c r="S49" s="47"/>
      <c r="T49" s="47"/>
      <c r="U49" s="47"/>
      <c r="V49" s="47"/>
      <c r="W49" s="47"/>
      <c r="X49" s="47"/>
    </row>
    <row r="50" spans="1:24" ht="18.25" customHeight="1" x14ac:dyDescent="0.2">
      <c r="A50" s="26" t="s">
        <v>49</v>
      </c>
      <c r="B50" s="24"/>
      <c r="C50" s="24"/>
      <c r="D50" s="24"/>
      <c r="E50" s="24"/>
      <c r="F50" s="24"/>
      <c r="G50" s="24"/>
      <c r="H50" s="24"/>
      <c r="I50" s="24"/>
      <c r="J50" s="24"/>
      <c r="K50" s="24"/>
      <c r="L50" s="24"/>
      <c r="M50" s="24"/>
      <c r="N50" s="29"/>
      <c r="O50" s="29"/>
      <c r="P50" s="29"/>
      <c r="Q50" s="29"/>
      <c r="R50" s="29"/>
      <c r="S50" s="47"/>
      <c r="T50" s="47"/>
      <c r="U50" s="47"/>
      <c r="V50" s="47"/>
      <c r="W50" s="47"/>
      <c r="X50" s="47"/>
    </row>
    <row r="51" spans="1:24" ht="28.25" customHeight="1" x14ac:dyDescent="0.2">
      <c r="A51" s="16" t="s">
        <v>7</v>
      </c>
      <c r="B51" s="16" t="s">
        <v>50</v>
      </c>
      <c r="C51" s="14" t="s">
        <v>51</v>
      </c>
      <c r="D51" s="14" t="s">
        <v>52</v>
      </c>
      <c r="E51" s="14" t="s">
        <v>53</v>
      </c>
      <c r="F51" s="14" t="s">
        <v>54</v>
      </c>
      <c r="G51" s="14" t="s">
        <v>9</v>
      </c>
      <c r="H51" s="14" t="s">
        <v>10</v>
      </c>
      <c r="I51" s="14" t="s">
        <v>15</v>
      </c>
      <c r="J51" s="14" t="s">
        <v>16</v>
      </c>
      <c r="K51" s="14" t="s">
        <v>17</v>
      </c>
      <c r="L51" s="14" t="s">
        <v>55</v>
      </c>
      <c r="M51" s="13" t="s">
        <v>56</v>
      </c>
      <c r="N51" s="14" t="s">
        <v>57</v>
      </c>
      <c r="O51" s="14" t="s">
        <v>58</v>
      </c>
      <c r="P51" s="14" t="s">
        <v>8</v>
      </c>
      <c r="Q51" s="14" t="s">
        <v>59</v>
      </c>
      <c r="R51" s="14" t="s">
        <v>60</v>
      </c>
      <c r="S51" s="14" t="s">
        <v>25</v>
      </c>
      <c r="T51" s="16" t="s">
        <v>26</v>
      </c>
      <c r="U51" s="14" t="s">
        <v>27</v>
      </c>
      <c r="V51" s="14" t="s">
        <v>28</v>
      </c>
      <c r="W51" s="17" t="s">
        <v>29</v>
      </c>
      <c r="X51" s="47"/>
    </row>
    <row r="52" spans="1:24" ht="18.25" customHeight="1" x14ac:dyDescent="0.2">
      <c r="A52" s="19" t="s">
        <v>32</v>
      </c>
      <c r="B52" s="19">
        <v>1</v>
      </c>
      <c r="C52" s="20"/>
      <c r="D52" s="20"/>
      <c r="E52" s="36"/>
      <c r="F52" s="37">
        <v>1</v>
      </c>
      <c r="G52" s="19">
        <v>6</v>
      </c>
      <c r="H52" s="19">
        <v>6</v>
      </c>
      <c r="I52" s="19">
        <v>3</v>
      </c>
      <c r="J52" s="19">
        <v>1</v>
      </c>
      <c r="K52" s="20"/>
      <c r="L52" s="20"/>
      <c r="M52" s="20"/>
      <c r="N52" s="37"/>
      <c r="O52" s="37"/>
      <c r="P52" s="20"/>
      <c r="Q52" s="20"/>
      <c r="R52" s="20"/>
      <c r="S52" s="20"/>
      <c r="T52" s="46"/>
      <c r="U52" s="20"/>
      <c r="V52" s="20"/>
      <c r="W52" s="46"/>
      <c r="X52" s="47"/>
    </row>
    <row r="53" spans="1:24" ht="18.25" customHeight="1" x14ac:dyDescent="0.2">
      <c r="A53" s="26" t="s">
        <v>34</v>
      </c>
      <c r="B53" s="23">
        <v>1</v>
      </c>
      <c r="C53" s="24"/>
      <c r="D53" s="23">
        <v>1</v>
      </c>
      <c r="E53" s="39"/>
      <c r="F53" s="41">
        <v>3</v>
      </c>
      <c r="G53" s="23">
        <v>3</v>
      </c>
      <c r="H53" s="23">
        <v>5</v>
      </c>
      <c r="I53" s="23">
        <v>2</v>
      </c>
      <c r="J53" s="23">
        <v>1</v>
      </c>
      <c r="K53" s="23">
        <v>1</v>
      </c>
      <c r="L53" s="24">
        <v>2</v>
      </c>
      <c r="M53" s="23">
        <v>3</v>
      </c>
      <c r="N53" s="41"/>
      <c r="O53" s="24"/>
      <c r="P53" s="23">
        <v>15</v>
      </c>
      <c r="Q53" s="23">
        <v>59</v>
      </c>
      <c r="R53" s="24"/>
      <c r="S53" s="24"/>
      <c r="T53" s="29"/>
      <c r="U53" s="24"/>
      <c r="V53" s="24"/>
      <c r="W53" s="29"/>
      <c r="X53" s="47"/>
    </row>
    <row r="54" spans="1:24" ht="18.25" customHeight="1" x14ac:dyDescent="0.2">
      <c r="A54" s="26" t="s">
        <v>68</v>
      </c>
      <c r="B54" s="23">
        <v>1</v>
      </c>
      <c r="C54" s="24"/>
      <c r="D54" s="24"/>
      <c r="E54" s="39"/>
      <c r="F54" s="41">
        <v>3.67</v>
      </c>
      <c r="G54" s="23">
        <v>3</v>
      </c>
      <c r="H54" s="23">
        <v>4</v>
      </c>
      <c r="I54" s="23">
        <v>2</v>
      </c>
      <c r="J54" s="23">
        <v>5</v>
      </c>
      <c r="K54" s="23">
        <v>1</v>
      </c>
      <c r="L54" s="24">
        <v>3</v>
      </c>
      <c r="M54" s="23">
        <v>3</v>
      </c>
      <c r="N54" s="24"/>
      <c r="O54" s="24"/>
      <c r="P54" s="24"/>
      <c r="Q54" s="24"/>
      <c r="R54" s="24"/>
      <c r="S54" s="24"/>
      <c r="T54" s="29"/>
      <c r="U54" s="24"/>
      <c r="V54" s="24"/>
      <c r="W54" s="29"/>
      <c r="X54" s="47"/>
    </row>
    <row r="55" spans="1:24" ht="18.25" customHeight="1" x14ac:dyDescent="0.2">
      <c r="A55" s="26" t="s">
        <v>71</v>
      </c>
      <c r="B55" s="23">
        <v>1</v>
      </c>
      <c r="C55" s="24"/>
      <c r="D55" s="24"/>
      <c r="E55" s="39"/>
      <c r="F55" s="41">
        <v>1</v>
      </c>
      <c r="G55" s="23">
        <v>0</v>
      </c>
      <c r="H55" s="24"/>
      <c r="I55" s="23">
        <v>2</v>
      </c>
      <c r="J55" s="24"/>
      <c r="K55" s="23">
        <v>1</v>
      </c>
      <c r="L55" s="24"/>
      <c r="M55" s="24"/>
      <c r="N55" s="24"/>
      <c r="O55" s="24"/>
      <c r="P55" s="23">
        <v>4</v>
      </c>
      <c r="Q55" s="24"/>
      <c r="R55" s="24"/>
      <c r="S55" s="24"/>
      <c r="T55" s="29"/>
      <c r="U55" s="24"/>
      <c r="V55" s="24"/>
      <c r="W55" s="29"/>
      <c r="X55" s="47"/>
    </row>
    <row r="56" spans="1:24" ht="18.25" customHeight="1" x14ac:dyDescent="0.2">
      <c r="A56" s="26" t="s">
        <v>40</v>
      </c>
      <c r="B56" s="23">
        <v>1</v>
      </c>
      <c r="C56" s="24"/>
      <c r="D56" s="24"/>
      <c r="E56" s="39"/>
      <c r="F56" s="41">
        <v>4.33</v>
      </c>
      <c r="G56" s="23">
        <v>2</v>
      </c>
      <c r="H56" s="23">
        <v>2</v>
      </c>
      <c r="I56" s="23">
        <v>2</v>
      </c>
      <c r="J56" s="23">
        <v>1</v>
      </c>
      <c r="K56" s="23">
        <v>1</v>
      </c>
      <c r="L56" s="24">
        <v>1</v>
      </c>
      <c r="M56" s="23">
        <v>0</v>
      </c>
      <c r="N56" s="24"/>
      <c r="O56" s="24"/>
      <c r="P56" s="23">
        <v>18</v>
      </c>
      <c r="Q56" s="24"/>
      <c r="R56" s="24"/>
      <c r="S56" s="24"/>
      <c r="T56" s="29"/>
      <c r="U56" s="24"/>
      <c r="V56" s="24"/>
      <c r="W56" s="29"/>
      <c r="X56" s="47"/>
    </row>
    <row r="57" spans="1:24" ht="18.25" customHeight="1" x14ac:dyDescent="0.2">
      <c r="A57" s="26" t="s">
        <v>41</v>
      </c>
      <c r="B57" s="23">
        <v>1</v>
      </c>
      <c r="C57" s="24"/>
      <c r="D57" s="24"/>
      <c r="E57" s="39">
        <v>1</v>
      </c>
      <c r="F57" s="41">
        <v>0.33</v>
      </c>
      <c r="G57" s="23">
        <v>0</v>
      </c>
      <c r="H57" s="23">
        <v>0</v>
      </c>
      <c r="I57" s="23">
        <v>1</v>
      </c>
      <c r="J57" s="23">
        <v>0</v>
      </c>
      <c r="K57" s="23">
        <v>0</v>
      </c>
      <c r="L57" s="24"/>
      <c r="M57" s="23">
        <v>0</v>
      </c>
      <c r="N57" s="24"/>
      <c r="O57" s="24"/>
      <c r="P57" s="23">
        <v>1</v>
      </c>
      <c r="Q57" s="24"/>
      <c r="R57" s="24"/>
      <c r="S57" s="24"/>
      <c r="T57" s="29"/>
      <c r="U57" s="24"/>
      <c r="V57" s="24"/>
      <c r="W57" s="29"/>
      <c r="X57" s="47"/>
    </row>
    <row r="58" spans="1:24" ht="18.25" customHeight="1" x14ac:dyDescent="0.2">
      <c r="A58" s="28" t="s">
        <v>44</v>
      </c>
      <c r="B58" s="24">
        <v>1</v>
      </c>
      <c r="C58" s="24"/>
      <c r="D58" s="24"/>
      <c r="E58" s="39"/>
      <c r="F58" s="41">
        <v>4</v>
      </c>
      <c r="G58" s="24">
        <v>0</v>
      </c>
      <c r="H58" s="24">
        <v>1</v>
      </c>
      <c r="I58" s="24">
        <v>3</v>
      </c>
      <c r="J58" s="24">
        <v>0</v>
      </c>
      <c r="K58" s="24">
        <v>0</v>
      </c>
      <c r="L58" s="24"/>
      <c r="M58" s="24">
        <v>0</v>
      </c>
      <c r="N58" s="24"/>
      <c r="O58" s="24"/>
      <c r="P58" s="24">
        <v>14</v>
      </c>
      <c r="Q58" s="24"/>
      <c r="R58" s="24"/>
      <c r="S58" s="24"/>
      <c r="T58" s="29"/>
      <c r="U58" s="24"/>
      <c r="V58" s="24"/>
      <c r="W58" s="29"/>
      <c r="X58" s="47"/>
    </row>
    <row r="59" spans="1:24" ht="18.25" customHeight="1" x14ac:dyDescent="0.2">
      <c r="A59" s="23" t="s">
        <v>65</v>
      </c>
      <c r="B59" s="24">
        <v>1</v>
      </c>
      <c r="C59" s="24"/>
      <c r="D59" s="24"/>
      <c r="E59" s="39"/>
      <c r="F59" s="41">
        <v>1</v>
      </c>
      <c r="G59" s="24">
        <v>1</v>
      </c>
      <c r="H59" s="24">
        <v>2</v>
      </c>
      <c r="I59" s="24">
        <v>2</v>
      </c>
      <c r="J59" s="24"/>
      <c r="K59" s="24">
        <v>1</v>
      </c>
      <c r="L59" s="24"/>
      <c r="M59" s="24"/>
      <c r="N59" s="24"/>
      <c r="O59" s="24"/>
      <c r="P59" s="24"/>
      <c r="Q59" s="24"/>
      <c r="R59" s="24"/>
      <c r="S59" s="24"/>
      <c r="T59" s="29"/>
      <c r="U59" s="24"/>
      <c r="V59" s="24"/>
      <c r="W59" s="29"/>
      <c r="X59" s="47"/>
    </row>
    <row r="60" spans="1:24" ht="18.25" customHeight="1" x14ac:dyDescent="0.2">
      <c r="A60" s="26" t="s">
        <v>66</v>
      </c>
      <c r="B60" s="24">
        <v>1</v>
      </c>
      <c r="C60" s="24"/>
      <c r="D60" s="24"/>
      <c r="E60" s="39"/>
      <c r="F60" s="41">
        <v>1</v>
      </c>
      <c r="G60" s="24">
        <v>0</v>
      </c>
      <c r="H60" s="24">
        <v>0</v>
      </c>
      <c r="I60" s="24"/>
      <c r="J60" s="24">
        <v>1</v>
      </c>
      <c r="K60" s="24"/>
      <c r="L60" s="24"/>
      <c r="M60" s="24"/>
      <c r="N60" s="24"/>
      <c r="O60" s="24"/>
      <c r="P60" s="24">
        <v>4</v>
      </c>
      <c r="Q60" s="24"/>
      <c r="R60" s="24"/>
      <c r="S60" s="24"/>
      <c r="T60" s="29"/>
      <c r="U60" s="24"/>
      <c r="V60" s="24"/>
      <c r="W60" s="29"/>
      <c r="X60" s="47"/>
    </row>
    <row r="61" spans="1:24" ht="18.25" customHeight="1" x14ac:dyDescent="0.2">
      <c r="A61" s="26" t="s">
        <v>66</v>
      </c>
      <c r="B61" s="24">
        <v>1</v>
      </c>
      <c r="C61" s="24">
        <v>1</v>
      </c>
      <c r="D61" s="24"/>
      <c r="E61" s="39"/>
      <c r="F61" s="41">
        <v>2.33</v>
      </c>
      <c r="G61" s="24">
        <v>1</v>
      </c>
      <c r="H61" s="24">
        <v>0</v>
      </c>
      <c r="I61" s="24">
        <v>2</v>
      </c>
      <c r="J61" s="24">
        <v>2</v>
      </c>
      <c r="K61" s="24">
        <v>1</v>
      </c>
      <c r="L61" s="24"/>
      <c r="M61" s="24">
        <v>1</v>
      </c>
      <c r="N61" s="24"/>
      <c r="O61" s="24"/>
      <c r="P61" s="24"/>
      <c r="Q61" s="24"/>
      <c r="R61" s="24"/>
      <c r="S61" s="24"/>
      <c r="T61" s="29"/>
      <c r="U61" s="24"/>
      <c r="V61" s="24"/>
      <c r="W61" s="29"/>
      <c r="X61" s="47"/>
    </row>
    <row r="62" spans="1:24" ht="18.25" customHeight="1" x14ac:dyDescent="0.2">
      <c r="A62" s="26" t="s">
        <v>47</v>
      </c>
      <c r="B62" s="24">
        <v>1</v>
      </c>
      <c r="C62" s="24"/>
      <c r="D62" s="24"/>
      <c r="E62" s="39"/>
      <c r="F62" s="41">
        <v>2</v>
      </c>
      <c r="G62" s="24">
        <v>1</v>
      </c>
      <c r="H62" s="24">
        <v>1</v>
      </c>
      <c r="I62" s="24">
        <v>3</v>
      </c>
      <c r="J62" s="24"/>
      <c r="K62" s="24">
        <v>1</v>
      </c>
      <c r="L62" s="24"/>
      <c r="M62" s="24">
        <v>1</v>
      </c>
      <c r="N62" s="24"/>
      <c r="O62" s="24"/>
      <c r="P62" s="24">
        <v>8</v>
      </c>
      <c r="Q62" s="24"/>
      <c r="R62" s="24"/>
      <c r="S62" s="24"/>
      <c r="T62" s="29"/>
      <c r="U62" s="24"/>
      <c r="V62" s="24"/>
      <c r="W62" s="29"/>
      <c r="X62" s="47"/>
    </row>
    <row r="63" spans="1:24" ht="18.25" customHeight="1" x14ac:dyDescent="0.2">
      <c r="A63" s="29"/>
      <c r="B63" s="24"/>
      <c r="C63" s="24"/>
      <c r="D63" s="24"/>
      <c r="E63" s="39"/>
      <c r="F63" s="24"/>
      <c r="G63" s="24"/>
      <c r="H63" s="24"/>
      <c r="I63" s="24"/>
      <c r="J63" s="24"/>
      <c r="K63" s="24"/>
      <c r="L63" s="24"/>
      <c r="M63" s="24"/>
      <c r="N63" s="24"/>
      <c r="O63" s="24"/>
      <c r="P63" s="24"/>
      <c r="Q63" s="24"/>
      <c r="R63" s="24"/>
      <c r="S63" s="24"/>
      <c r="T63" s="29"/>
      <c r="U63" s="24"/>
      <c r="V63" s="24"/>
      <c r="W63" s="29"/>
      <c r="X63" s="47"/>
    </row>
    <row r="64" spans="1:24" ht="18.25" customHeight="1" x14ac:dyDescent="0.2">
      <c r="A64" s="29"/>
      <c r="B64" s="24"/>
      <c r="C64" s="24"/>
      <c r="D64" s="24"/>
      <c r="E64" s="39"/>
      <c r="F64" s="39"/>
      <c r="G64" s="24"/>
      <c r="H64" s="24"/>
      <c r="I64" s="24"/>
      <c r="J64" s="24"/>
      <c r="K64" s="24"/>
      <c r="L64" s="24"/>
      <c r="M64" s="24"/>
      <c r="N64" s="24"/>
      <c r="O64" s="24"/>
      <c r="P64" s="24"/>
      <c r="Q64" s="24"/>
      <c r="R64" s="24"/>
      <c r="S64" s="24"/>
      <c r="T64" s="29"/>
      <c r="U64" s="24"/>
      <c r="V64" s="24"/>
      <c r="W64" s="29"/>
      <c r="X64" s="47"/>
    </row>
    <row r="65" spans="1:24" ht="18.25" customHeight="1" x14ac:dyDescent="0.2">
      <c r="A65" s="29"/>
      <c r="B65" s="24"/>
      <c r="C65" s="24"/>
      <c r="D65" s="24"/>
      <c r="E65" s="39"/>
      <c r="F65" s="39"/>
      <c r="G65" s="24"/>
      <c r="H65" s="24"/>
      <c r="I65" s="24"/>
      <c r="J65" s="24"/>
      <c r="K65" s="24"/>
      <c r="L65" s="24"/>
      <c r="M65" s="24"/>
      <c r="N65" s="24"/>
      <c r="O65" s="24"/>
      <c r="P65" s="24"/>
      <c r="Q65" s="24"/>
      <c r="R65" s="24"/>
      <c r="S65" s="24"/>
      <c r="T65" s="29"/>
      <c r="U65" s="24"/>
      <c r="V65" s="24"/>
      <c r="W65" s="29"/>
      <c r="X65" s="47"/>
    </row>
    <row r="66" spans="1:24" ht="18.25" customHeight="1" x14ac:dyDescent="0.2">
      <c r="A66" s="29"/>
      <c r="B66" s="24"/>
      <c r="C66" s="24"/>
      <c r="D66" s="24"/>
      <c r="E66" s="39"/>
      <c r="F66" s="39"/>
      <c r="G66" s="24"/>
      <c r="H66" s="24"/>
      <c r="I66" s="24"/>
      <c r="J66" s="24"/>
      <c r="K66" s="24"/>
      <c r="L66" s="24"/>
      <c r="M66" s="24"/>
      <c r="N66" s="24"/>
      <c r="O66" s="24"/>
      <c r="P66" s="24"/>
      <c r="Q66" s="24"/>
      <c r="R66" s="24"/>
      <c r="S66" s="24"/>
      <c r="T66" s="29"/>
      <c r="U66" s="24"/>
      <c r="V66" s="24"/>
      <c r="W66" s="29"/>
      <c r="X66" s="47"/>
    </row>
    <row r="67" spans="1:24" ht="18.25" customHeight="1" x14ac:dyDescent="0.2">
      <c r="A67" s="31"/>
      <c r="B67" s="32"/>
      <c r="C67" s="32"/>
      <c r="D67" s="32"/>
      <c r="E67" s="43"/>
      <c r="F67" s="32"/>
      <c r="G67" s="32"/>
      <c r="H67" s="32"/>
      <c r="I67" s="32"/>
      <c r="J67" s="32"/>
      <c r="K67" s="32"/>
      <c r="L67" s="44"/>
      <c r="M67" s="32"/>
      <c r="N67" s="32"/>
      <c r="O67" s="32"/>
      <c r="P67" s="32"/>
      <c r="Q67" s="32"/>
      <c r="R67" s="32"/>
      <c r="S67" s="32"/>
      <c r="T67" s="31"/>
      <c r="U67" s="32"/>
      <c r="V67" s="32"/>
      <c r="W67" s="31"/>
      <c r="X67" s="47"/>
    </row>
    <row r="68" spans="1:24" ht="18.25" customHeight="1" x14ac:dyDescent="0.2">
      <c r="A68" s="18" t="s">
        <v>48</v>
      </c>
      <c r="B68" s="20">
        <f t="shared" ref="B68:M68" si="3">SUM(B52:B67)</f>
        <v>11</v>
      </c>
      <c r="C68" s="20">
        <f t="shared" si="3"/>
        <v>1</v>
      </c>
      <c r="D68" s="20">
        <f t="shared" si="3"/>
        <v>1</v>
      </c>
      <c r="E68" s="20">
        <f t="shared" si="3"/>
        <v>1</v>
      </c>
      <c r="F68" s="36">
        <f t="shared" si="3"/>
        <v>23.659999999999997</v>
      </c>
      <c r="G68" s="20">
        <f t="shared" si="3"/>
        <v>17</v>
      </c>
      <c r="H68" s="20">
        <f t="shared" si="3"/>
        <v>21</v>
      </c>
      <c r="I68" s="20">
        <f t="shared" si="3"/>
        <v>22</v>
      </c>
      <c r="J68" s="20">
        <f t="shared" si="3"/>
        <v>11</v>
      </c>
      <c r="K68" s="20">
        <f t="shared" si="3"/>
        <v>7</v>
      </c>
      <c r="L68" s="20">
        <f t="shared" si="3"/>
        <v>6</v>
      </c>
      <c r="M68" s="20">
        <f t="shared" si="3"/>
        <v>8</v>
      </c>
      <c r="N68" s="37">
        <f>(M68*7)/F68</f>
        <v>2.3668639053254443</v>
      </c>
      <c r="O68" s="37">
        <f>SUM(H68+J68+K68)/F68</f>
        <v>1.6483516483516485</v>
      </c>
      <c r="P68" s="20">
        <f t="shared" ref="P68:V68" si="4">SUM(P52:P67)</f>
        <v>64</v>
      </c>
      <c r="Q68" s="20">
        <f t="shared" si="4"/>
        <v>59</v>
      </c>
      <c r="R68" s="20">
        <f t="shared" si="4"/>
        <v>0</v>
      </c>
      <c r="S68" s="20">
        <f t="shared" si="4"/>
        <v>0</v>
      </c>
      <c r="T68" s="46">
        <f t="shared" si="4"/>
        <v>0</v>
      </c>
      <c r="U68" s="20">
        <f t="shared" si="4"/>
        <v>0</v>
      </c>
      <c r="V68" s="20">
        <f t="shared" si="4"/>
        <v>0</v>
      </c>
      <c r="W68" s="21" t="e">
        <f>(U68+V68)/(T68+U68+V68)</f>
        <v>#DIV/0!</v>
      </c>
      <c r="X68" s="47"/>
    </row>
    <row r="69" spans="1:24" ht="18.25" customHeight="1" x14ac:dyDescent="0.2">
      <c r="A69" s="47"/>
      <c r="B69" s="47"/>
      <c r="C69" s="47"/>
      <c r="D69" s="47"/>
      <c r="E69" s="47"/>
      <c r="F69" s="47"/>
      <c r="G69" s="47"/>
      <c r="H69" s="47"/>
      <c r="I69" s="47"/>
      <c r="J69" s="47"/>
      <c r="K69" s="47"/>
      <c r="L69" s="47"/>
      <c r="M69" s="47"/>
      <c r="N69" s="47"/>
      <c r="O69" s="47"/>
      <c r="P69" s="47"/>
      <c r="Q69" s="47"/>
      <c r="R69" s="47"/>
      <c r="S69" s="24"/>
      <c r="T69" s="29"/>
      <c r="U69" s="24"/>
      <c r="V69" s="24"/>
      <c r="W69" s="29"/>
      <c r="X69" s="47"/>
    </row>
    <row r="70" spans="1:24" ht="18.25" customHeight="1" x14ac:dyDescent="0.2">
      <c r="A70" s="47"/>
      <c r="B70" s="47"/>
      <c r="C70" s="47"/>
      <c r="D70" s="47"/>
      <c r="E70" s="47"/>
      <c r="F70" s="47"/>
      <c r="G70" s="47"/>
      <c r="H70" s="47"/>
      <c r="I70" s="47"/>
      <c r="J70" s="47"/>
      <c r="K70" s="47"/>
      <c r="L70" s="47"/>
      <c r="M70" s="47"/>
      <c r="N70" s="47"/>
      <c r="O70" s="47"/>
      <c r="P70" s="47"/>
      <c r="Q70" s="47"/>
      <c r="R70" s="47"/>
      <c r="S70" s="24"/>
      <c r="T70" s="29"/>
      <c r="U70" s="24"/>
      <c r="V70" s="24"/>
      <c r="W70" s="29"/>
      <c r="X70" s="47"/>
    </row>
    <row r="71" spans="1:24" ht="18.25" customHeight="1" x14ac:dyDescent="0.2">
      <c r="A71" s="47"/>
      <c r="B71" s="47"/>
      <c r="C71" s="47"/>
      <c r="D71" s="47"/>
      <c r="E71" s="47"/>
      <c r="F71" s="47"/>
      <c r="G71" s="47"/>
      <c r="H71" s="47"/>
      <c r="I71" s="47"/>
      <c r="J71" s="47"/>
      <c r="K71" s="47"/>
      <c r="L71" s="47"/>
      <c r="M71" s="47"/>
      <c r="N71" s="47"/>
      <c r="O71" s="47"/>
      <c r="P71" s="47"/>
      <c r="Q71" s="47"/>
      <c r="R71" s="47"/>
      <c r="S71" s="24"/>
      <c r="T71" s="29"/>
      <c r="U71" s="24"/>
      <c r="V71" s="24"/>
      <c r="W71" s="29"/>
      <c r="X71" s="47"/>
    </row>
    <row r="72" spans="1:24" ht="18.25" customHeight="1" x14ac:dyDescent="0.2">
      <c r="A72" s="47"/>
      <c r="B72" s="47"/>
      <c r="C72" s="47"/>
      <c r="D72" s="47"/>
      <c r="E72" s="47"/>
      <c r="F72" s="47"/>
      <c r="G72" s="47"/>
      <c r="H72" s="47"/>
      <c r="I72" s="47"/>
      <c r="J72" s="47"/>
      <c r="K72" s="47"/>
      <c r="L72" s="47"/>
      <c r="M72" s="47"/>
      <c r="N72" s="47"/>
      <c r="O72" s="47"/>
      <c r="P72" s="47"/>
      <c r="Q72" s="47"/>
      <c r="R72" s="47"/>
      <c r="S72" s="24"/>
      <c r="T72" s="29"/>
      <c r="U72" s="24"/>
      <c r="V72" s="24"/>
      <c r="W72" s="29"/>
      <c r="X72" s="47"/>
    </row>
  </sheetData>
  <mergeCells count="1">
    <mergeCell ref="A38:R38"/>
  </mergeCells>
  <pageMargins left="0.75" right="0.75" top="1" bottom="1" header="0.5" footer="0.5"/>
  <pageSetup orientation="portrait"/>
  <headerFooter>
    <oddHeader>&amp;L&amp;"Geneva,Regular"&amp;10&amp;K000000Mixon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X85"/>
  <sheetViews>
    <sheetView tabSelected="1" defaultGridColor="0" colorId="12" workbookViewId="0">
      <selection activeCell="F5" sqref="F5"/>
    </sheetView>
  </sheetViews>
  <sheetFormatPr baseColWidth="10" defaultColWidth="8.125" defaultRowHeight="13" customHeight="1" x14ac:dyDescent="0.2"/>
  <cols>
    <col min="1" max="1" width="14.625" style="5" customWidth="1"/>
    <col min="2" max="2" width="3.75" style="5" customWidth="1"/>
    <col min="3" max="3" width="3.875" style="5" customWidth="1"/>
    <col min="4" max="4" width="3.25" style="5" customWidth="1"/>
    <col min="5" max="5" width="2" style="5" customWidth="1"/>
    <col min="6" max="6" width="5.5" style="5" customWidth="1"/>
    <col min="7" max="7" width="3" style="5" customWidth="1"/>
    <col min="8" max="8" width="3.875" style="5" customWidth="1"/>
    <col min="9" max="9" width="3.75" style="5" customWidth="1"/>
    <col min="10" max="11" width="3" style="5" customWidth="1"/>
    <col min="12" max="13" width="2.75" style="5" customWidth="1"/>
    <col min="14" max="14" width="9.125" style="5" bestFit="1" customWidth="1"/>
    <col min="15" max="15" width="4.625" style="5" customWidth="1"/>
    <col min="16" max="16" width="4.875" style="5" customWidth="1"/>
    <col min="17" max="17" width="5.5" style="5" customWidth="1"/>
    <col min="18" max="20" width="2.875" style="5" customWidth="1"/>
    <col min="21" max="22" width="3.625" style="5" customWidth="1"/>
    <col min="23" max="24" width="4.125" style="5" customWidth="1"/>
    <col min="25" max="256" width="8.125" customWidth="1"/>
  </cols>
  <sheetData>
    <row r="1" spans="1:24" s="9" customFormat="1" ht="26" customHeight="1" x14ac:dyDescent="0.25">
      <c r="A1" s="123" t="s">
        <v>167</v>
      </c>
      <c r="B1" s="124"/>
      <c r="C1" s="124"/>
      <c r="D1" s="124"/>
      <c r="E1" s="124"/>
      <c r="F1" s="124"/>
      <c r="G1" s="124"/>
      <c r="H1" s="124"/>
      <c r="I1" s="124"/>
      <c r="J1" s="124"/>
      <c r="K1" s="124"/>
      <c r="L1" s="124"/>
      <c r="M1" s="124"/>
      <c r="N1" s="124"/>
      <c r="O1" s="124"/>
      <c r="P1" s="124"/>
      <c r="Q1" s="124"/>
      <c r="R1" s="124"/>
      <c r="S1" s="124"/>
      <c r="T1" s="124"/>
      <c r="U1" s="124"/>
      <c r="V1" s="124"/>
      <c r="W1" s="124"/>
      <c r="X1" s="73"/>
    </row>
    <row r="3" spans="1:24" s="9" customFormat="1" ht="21" customHeight="1" x14ac:dyDescent="0.2">
      <c r="A3" s="74" t="s">
        <v>107</v>
      </c>
      <c r="B3" s="75"/>
      <c r="C3" s="75"/>
      <c r="D3" s="75"/>
      <c r="E3" s="75"/>
      <c r="F3" s="75"/>
      <c r="G3" s="75"/>
      <c r="H3" s="75"/>
      <c r="I3" s="75"/>
      <c r="J3" s="75"/>
      <c r="K3" s="75"/>
      <c r="L3" s="75"/>
      <c r="M3" s="75"/>
      <c r="N3" s="75"/>
      <c r="O3" s="75"/>
      <c r="P3" s="75"/>
      <c r="Q3" s="75"/>
    </row>
    <row r="4" spans="1:24" s="9" customFormat="1" ht="28.25" customHeight="1" x14ac:dyDescent="0.2">
      <c r="A4" s="13" t="s">
        <v>108</v>
      </c>
      <c r="B4" s="14" t="s">
        <v>8</v>
      </c>
      <c r="C4" s="14" t="s">
        <v>9</v>
      </c>
      <c r="D4" s="14" t="s">
        <v>10</v>
      </c>
      <c r="E4" s="14" t="s">
        <v>11</v>
      </c>
      <c r="F4" s="14" t="s">
        <v>12</v>
      </c>
      <c r="G4" s="14" t="s">
        <v>13</v>
      </c>
      <c r="H4" s="14" t="s">
        <v>14</v>
      </c>
      <c r="I4" s="14" t="s">
        <v>15</v>
      </c>
      <c r="J4" s="14" t="s">
        <v>16</v>
      </c>
      <c r="K4" s="14" t="s">
        <v>17</v>
      </c>
      <c r="L4" s="14" t="s">
        <v>18</v>
      </c>
      <c r="M4" s="14" t="s">
        <v>19</v>
      </c>
      <c r="N4" s="14" t="s">
        <v>109</v>
      </c>
      <c r="O4" s="14" t="s">
        <v>21</v>
      </c>
      <c r="P4" s="15" t="s">
        <v>22</v>
      </c>
      <c r="Q4" s="14" t="s">
        <v>110</v>
      </c>
      <c r="R4" s="16" t="s">
        <v>24</v>
      </c>
      <c r="S4" s="16" t="s">
        <v>25</v>
      </c>
      <c r="T4" s="16" t="s">
        <v>26</v>
      </c>
      <c r="U4" s="14" t="s">
        <v>27</v>
      </c>
      <c r="V4" s="16" t="s">
        <v>28</v>
      </c>
      <c r="W4" s="17" t="s">
        <v>29</v>
      </c>
      <c r="X4" s="17" t="s">
        <v>30</v>
      </c>
    </row>
    <row r="5" spans="1:24" s="9" customFormat="1" ht="17" customHeight="1" x14ac:dyDescent="0.2">
      <c r="A5" s="18" t="str">
        <f>YoungBrown!A1</f>
        <v># 11 Jacob Young</v>
      </c>
      <c r="B5" s="19">
        <f>YoungBrown!B31</f>
        <v>68</v>
      </c>
      <c r="C5" s="19">
        <f>YoungBrown!C31</f>
        <v>27</v>
      </c>
      <c r="D5" s="19">
        <f>YoungBrown!D31</f>
        <v>29</v>
      </c>
      <c r="E5" s="19">
        <f>YoungBrown!E31</f>
        <v>3</v>
      </c>
      <c r="F5" s="19">
        <f>YoungBrown!F31</f>
        <v>2</v>
      </c>
      <c r="G5" s="19">
        <f>YoungBrown!G31</f>
        <v>0</v>
      </c>
      <c r="H5" s="19">
        <f>YoungBrown!H31</f>
        <v>15</v>
      </c>
      <c r="I5" s="19">
        <f>YoungBrown!I31</f>
        <v>6</v>
      </c>
      <c r="J5" s="19">
        <f>YoungBrown!J31</f>
        <v>15</v>
      </c>
      <c r="K5" s="19">
        <f>YoungBrown!K31</f>
        <v>4</v>
      </c>
      <c r="L5" s="19">
        <f>YoungBrown!L31</f>
        <v>0</v>
      </c>
      <c r="M5" s="19">
        <f>YoungBrown!M31</f>
        <v>2</v>
      </c>
      <c r="N5" s="19">
        <f>YoungBrown!N31</f>
        <v>1</v>
      </c>
      <c r="O5" s="21">
        <f>YoungBrown!O31</f>
        <v>0.550561797752809</v>
      </c>
      <c r="P5" s="21">
        <f>YoungBrown!P31</f>
        <v>0.52941176470588236</v>
      </c>
      <c r="Q5" s="21">
        <f>YoungBrown!Q31</f>
        <v>0.4264705882352941</v>
      </c>
      <c r="R5" s="19">
        <f>YoungBrown!R31</f>
        <v>25</v>
      </c>
      <c r="S5" s="19">
        <f>YoungBrown!S31</f>
        <v>4</v>
      </c>
      <c r="T5" s="19">
        <f>YoungBrown!T31</f>
        <v>0</v>
      </c>
      <c r="U5" s="19">
        <f>YoungBrown!U31</f>
        <v>2</v>
      </c>
      <c r="V5" s="19">
        <f>YoungBrown!V31</f>
        <v>37</v>
      </c>
      <c r="W5" s="21">
        <f>(U5+V5)/(T5+U5+V5)</f>
        <v>1</v>
      </c>
      <c r="X5" s="21">
        <f>(D5-G5)/(B5-I5-G5+M5)</f>
        <v>0.453125</v>
      </c>
    </row>
    <row r="6" spans="1:24" s="9" customFormat="1" ht="17" customHeight="1" x14ac:dyDescent="0.2">
      <c r="A6" s="26" t="str">
        <f>Aleman!A1</f>
        <v>#8 Eric Aleman</v>
      </c>
      <c r="B6" s="23">
        <f>Aleman!B35</f>
        <v>82</v>
      </c>
      <c r="C6" s="23">
        <f>Aleman!C35</f>
        <v>18</v>
      </c>
      <c r="D6" s="23">
        <f>Aleman!D35</f>
        <v>32</v>
      </c>
      <c r="E6" s="23">
        <f>Aleman!E35</f>
        <v>7</v>
      </c>
      <c r="F6" s="23">
        <f>Aleman!F35</f>
        <v>1</v>
      </c>
      <c r="G6" s="23">
        <f>Aleman!G35</f>
        <v>0</v>
      </c>
      <c r="H6" s="23">
        <f>Aleman!H35</f>
        <v>16</v>
      </c>
      <c r="I6" s="23">
        <f>Aleman!I35</f>
        <v>17</v>
      </c>
      <c r="J6" s="23">
        <f>Aleman!J35</f>
        <v>9</v>
      </c>
      <c r="K6" s="23">
        <f>Aleman!K35</f>
        <v>5</v>
      </c>
      <c r="L6" s="23">
        <f>Aleman!L35</f>
        <v>0</v>
      </c>
      <c r="M6" s="23">
        <f>Aleman!M35</f>
        <v>1</v>
      </c>
      <c r="N6" s="23">
        <f>Aleman!N35</f>
        <v>2</v>
      </c>
      <c r="O6" s="25">
        <f>Aleman!O35</f>
        <v>0.49484536082474229</v>
      </c>
      <c r="P6" s="25">
        <f>Aleman!P35</f>
        <v>0.5</v>
      </c>
      <c r="Q6" s="25">
        <f>Aleman!Q35</f>
        <v>0.3902439024390244</v>
      </c>
      <c r="R6" s="23">
        <f>Aleman!R35</f>
        <v>9</v>
      </c>
      <c r="S6" s="23">
        <f>Aleman!S35</f>
        <v>2</v>
      </c>
      <c r="T6" s="23">
        <f>Aleman!T35</f>
        <v>6</v>
      </c>
      <c r="U6" s="23">
        <f>Aleman!U35</f>
        <v>38</v>
      </c>
      <c r="V6" s="23">
        <f>Aleman!V35</f>
        <v>19</v>
      </c>
      <c r="W6" s="25">
        <f>(U6+V6)/(T6+U6+V6)</f>
        <v>0.90476190476190477</v>
      </c>
      <c r="X6" s="25">
        <f>(D6-G6)/(B6-I6-G6+M6)</f>
        <v>0.48484848484848486</v>
      </c>
    </row>
    <row r="7" spans="1:24" s="9" customFormat="1" ht="17" customHeight="1" x14ac:dyDescent="0.2">
      <c r="A7" s="26" t="str">
        <f>BrehmVega!A1</f>
        <v># 3 Quinton Brehm</v>
      </c>
      <c r="B7" s="23">
        <f>BrehmVega!B32</f>
        <v>69</v>
      </c>
      <c r="C7" s="23">
        <f>BrehmVega!C32</f>
        <v>11</v>
      </c>
      <c r="D7" s="23">
        <f>BrehmVega!D32</f>
        <v>25</v>
      </c>
      <c r="E7" s="23">
        <f>BrehmVega!E32</f>
        <v>4</v>
      </c>
      <c r="F7" s="23">
        <f>BrehmVega!F32</f>
        <v>0</v>
      </c>
      <c r="G7" s="23">
        <f>BrehmVega!G32</f>
        <v>2</v>
      </c>
      <c r="H7" s="23">
        <f>BrehmVega!H32</f>
        <v>11</v>
      </c>
      <c r="I7" s="23">
        <f>BrehmVega!I32</f>
        <v>5</v>
      </c>
      <c r="J7" s="23">
        <f>BrehmVega!J32</f>
        <v>9</v>
      </c>
      <c r="K7" s="23">
        <f>BrehmVega!K32</f>
        <v>5</v>
      </c>
      <c r="L7" s="23">
        <f>BrehmVega!L32</f>
        <v>0</v>
      </c>
      <c r="M7" s="23">
        <f>BrehmVega!M32</f>
        <v>1</v>
      </c>
      <c r="N7" s="23">
        <f>BrehmVega!N32</f>
        <v>5</v>
      </c>
      <c r="O7" s="25">
        <f>BrehmVega!O32</f>
        <v>0.52380952380952384</v>
      </c>
      <c r="P7" s="25">
        <f>BrehmVega!P32</f>
        <v>0.50724637681159424</v>
      </c>
      <c r="Q7" s="25">
        <f>BrehmVega!Q32</f>
        <v>0.36231884057971014</v>
      </c>
      <c r="R7" s="23">
        <f>BrehmVega!R32</f>
        <v>6</v>
      </c>
      <c r="S7" s="23">
        <f>BrehmVega!S32</f>
        <v>3</v>
      </c>
      <c r="T7" s="23">
        <f>BrehmVega!T32</f>
        <v>6</v>
      </c>
      <c r="U7" s="23">
        <f>BrehmVega!U32</f>
        <v>25</v>
      </c>
      <c r="V7" s="23">
        <f>BrehmVega!V32</f>
        <v>32</v>
      </c>
      <c r="W7" s="25">
        <f>(U7+V7)/(T7+U7+V7)</f>
        <v>0.90476190476190477</v>
      </c>
      <c r="X7" s="25">
        <f>(D7-G7)/(B7-I7-G7+M7)</f>
        <v>0.36507936507936506</v>
      </c>
    </row>
    <row r="8" spans="1:24" s="9" customFormat="1" ht="17" customHeight="1" x14ac:dyDescent="0.2">
      <c r="A8" s="26" t="str">
        <f>Chappell!A1</f>
        <v># 14 Zach Chappell</v>
      </c>
      <c r="B8" s="23">
        <f>Chappell!B27</f>
        <v>54</v>
      </c>
      <c r="C8" s="23">
        <f>Chappell!C27</f>
        <v>7</v>
      </c>
      <c r="D8" s="23">
        <f>Chappell!D27</f>
        <v>19</v>
      </c>
      <c r="E8" s="23">
        <f>Chappell!E27</f>
        <v>4</v>
      </c>
      <c r="F8" s="23">
        <f>Chappell!F27</f>
        <v>0</v>
      </c>
      <c r="G8" s="23">
        <f>Chappell!G27</f>
        <v>0</v>
      </c>
      <c r="H8" s="23">
        <f>Chappell!H27</f>
        <v>11</v>
      </c>
      <c r="I8" s="23">
        <f>Chappell!I27</f>
        <v>8</v>
      </c>
      <c r="J8" s="23">
        <f>Chappell!J27</f>
        <v>4</v>
      </c>
      <c r="K8" s="23">
        <f>Chappell!K27</f>
        <v>0</v>
      </c>
      <c r="L8" s="23">
        <f>Chappell!L27</f>
        <v>0</v>
      </c>
      <c r="M8" s="23">
        <f>Chappell!M27</f>
        <v>2</v>
      </c>
      <c r="N8" s="23">
        <f>Chappell!N27</f>
        <v>0</v>
      </c>
      <c r="O8" s="25">
        <f>Chappell!O27</f>
        <v>0.38333333333333336</v>
      </c>
      <c r="P8" s="25">
        <f>Chappell!P27</f>
        <v>0.42592592592592593</v>
      </c>
      <c r="Q8" s="25">
        <f>Chappell!Q27</f>
        <v>0.35185185185185186</v>
      </c>
      <c r="R8" s="23">
        <f>Chappell!R27</f>
        <v>2</v>
      </c>
      <c r="S8" s="23">
        <f>Chappell!S27</f>
        <v>0</v>
      </c>
      <c r="T8" s="23">
        <f>Chappell!T27</f>
        <v>2</v>
      </c>
      <c r="U8" s="23">
        <f>Chappell!U27</f>
        <v>6</v>
      </c>
      <c r="V8" s="23">
        <f>Chappell!V27</f>
        <v>13</v>
      </c>
      <c r="W8" s="25">
        <f>(U8+V8)/(T8+U8+V8)</f>
        <v>0.90476190476190477</v>
      </c>
      <c r="X8" s="25">
        <f>(D8-G8)/(B8-I8-G8+M8)</f>
        <v>0.39583333333333331</v>
      </c>
    </row>
    <row r="9" spans="1:24" s="9" customFormat="1" ht="17" customHeight="1" x14ac:dyDescent="0.2">
      <c r="A9" s="26" t="str">
        <f>Layrisson!A1</f>
        <v># 4 Jack Layrisson</v>
      </c>
      <c r="B9" s="23">
        <f>Layrisson!B33</f>
        <v>75</v>
      </c>
      <c r="C9" s="23">
        <f>Layrisson!C33</f>
        <v>15</v>
      </c>
      <c r="D9" s="23">
        <f>Layrisson!D33</f>
        <v>26</v>
      </c>
      <c r="E9" s="23">
        <f>Layrisson!E33</f>
        <v>4</v>
      </c>
      <c r="F9" s="23">
        <f>Layrisson!F33</f>
        <v>2</v>
      </c>
      <c r="G9" s="23">
        <f>Layrisson!G33</f>
        <v>2</v>
      </c>
      <c r="H9" s="23">
        <f>Layrisson!H33</f>
        <v>23</v>
      </c>
      <c r="I9" s="23">
        <f>Layrisson!I33</f>
        <v>17</v>
      </c>
      <c r="J9" s="23">
        <f>Layrisson!J33</f>
        <v>16</v>
      </c>
      <c r="K9" s="23">
        <f>Layrisson!K33</f>
        <v>1</v>
      </c>
      <c r="L9" s="23">
        <f>Layrisson!L33</f>
        <v>0</v>
      </c>
      <c r="M9" s="23">
        <f>Layrisson!M33</f>
        <v>2</v>
      </c>
      <c r="N9" s="23">
        <f>Layrisson!N33</f>
        <v>2</v>
      </c>
      <c r="O9" s="25">
        <f>Layrisson!O33</f>
        <v>0.47872340425531917</v>
      </c>
      <c r="P9" s="25">
        <f>Layrisson!P33</f>
        <v>0.53333333333333333</v>
      </c>
      <c r="Q9" s="25">
        <f>Layrisson!Q33</f>
        <v>0.34666666666666668</v>
      </c>
      <c r="R9" s="23">
        <f>Layrisson!R33</f>
        <v>3</v>
      </c>
      <c r="S9" s="23">
        <f>Layrisson!S33</f>
        <v>5</v>
      </c>
      <c r="T9" s="23">
        <f>Layrisson!T33</f>
        <v>4</v>
      </c>
      <c r="U9" s="23">
        <f>Layrisson!U33</f>
        <v>23</v>
      </c>
      <c r="V9" s="23">
        <f>Layrisson!V33</f>
        <v>12</v>
      </c>
      <c r="W9" s="25">
        <f>(U9+V9)/(T9+U9+V9)</f>
        <v>0.89743589743589747</v>
      </c>
      <c r="X9" s="25">
        <f>(D9-G9)/(B9-I9-G9+M9)</f>
        <v>0.41379310344827586</v>
      </c>
    </row>
    <row r="10" spans="1:24" s="9" customFormat="1" ht="17" customHeight="1" x14ac:dyDescent="0.2">
      <c r="A10" s="26" t="str">
        <f>Chappell!A52</f>
        <v>#16 Frank Ferrante</v>
      </c>
      <c r="B10" s="23">
        <f>Chappell!B65</f>
        <v>3</v>
      </c>
      <c r="C10" s="23">
        <f>Chappell!C65</f>
        <v>0</v>
      </c>
      <c r="D10" s="23">
        <f>Chappell!D65</f>
        <v>1</v>
      </c>
      <c r="E10" s="23">
        <f>Chappell!E65</f>
        <v>1</v>
      </c>
      <c r="F10" s="23">
        <f>Chappell!F65</f>
        <v>0</v>
      </c>
      <c r="G10" s="23">
        <f>Chappell!G65</f>
        <v>0</v>
      </c>
      <c r="H10" s="23">
        <f>Chappell!H65</f>
        <v>1</v>
      </c>
      <c r="I10" s="23">
        <f>Chappell!I65</f>
        <v>0</v>
      </c>
      <c r="J10" s="23">
        <f>Chappell!J65</f>
        <v>0</v>
      </c>
      <c r="K10" s="23">
        <f>Chappell!K65</f>
        <v>0</v>
      </c>
      <c r="L10" s="23">
        <f>Chappell!L65</f>
        <v>0</v>
      </c>
      <c r="M10" s="23">
        <f>Chappell!M65</f>
        <v>0</v>
      </c>
      <c r="N10" s="23">
        <f>Chappell!N65</f>
        <v>0</v>
      </c>
      <c r="O10" s="25">
        <f>Chappell!O65</f>
        <v>0.33333333333333331</v>
      </c>
      <c r="P10" s="25">
        <f>Chappell!P65</f>
        <v>0.66666666666666663</v>
      </c>
      <c r="Q10" s="25">
        <f>Chappell!Q65</f>
        <v>0.33333333333333331</v>
      </c>
      <c r="R10" s="23">
        <f>Chappell!R65</f>
        <v>0</v>
      </c>
      <c r="S10" s="23">
        <f>Chappell!S65</f>
        <v>0</v>
      </c>
      <c r="T10" s="23">
        <f>Chappell!T65</f>
        <v>0</v>
      </c>
      <c r="U10" s="23">
        <f>Chappell!U65</f>
        <v>2</v>
      </c>
      <c r="V10" s="23">
        <f>Chappell!V65</f>
        <v>5</v>
      </c>
      <c r="W10" s="25">
        <f>Chappell!W65</f>
        <v>1</v>
      </c>
      <c r="X10" s="25">
        <f>Chappell!X65</f>
        <v>0.33333333333333331</v>
      </c>
    </row>
    <row r="11" spans="1:24" s="9" customFormat="1" ht="17" customHeight="1" x14ac:dyDescent="0.2">
      <c r="A11" s="26" t="str">
        <f>Catchers!A1</f>
        <v># 9 Michael Zenni</v>
      </c>
      <c r="B11" s="23">
        <f>Catchers!B20</f>
        <v>31</v>
      </c>
      <c r="C11" s="23">
        <f>Catchers!C20</f>
        <v>2</v>
      </c>
      <c r="D11" s="23">
        <f>Catchers!D20</f>
        <v>10</v>
      </c>
      <c r="E11" s="23">
        <f>Catchers!E20</f>
        <v>0</v>
      </c>
      <c r="F11" s="23">
        <f>Catchers!F20</f>
        <v>0</v>
      </c>
      <c r="G11" s="23">
        <f>Catchers!G20</f>
        <v>0</v>
      </c>
      <c r="H11" s="23">
        <f>Catchers!H20</f>
        <v>8</v>
      </c>
      <c r="I11" s="23">
        <f>Catchers!I20</f>
        <v>3</v>
      </c>
      <c r="J11" s="23">
        <f>Catchers!J20</f>
        <v>2</v>
      </c>
      <c r="K11" s="23">
        <f>Catchers!K20</f>
        <v>2</v>
      </c>
      <c r="L11" s="23">
        <f>Catchers!L20</f>
        <v>1</v>
      </c>
      <c r="M11" s="23">
        <f>Catchers!M20</f>
        <v>0</v>
      </c>
      <c r="N11" s="23">
        <f>Catchers!N20</f>
        <v>1</v>
      </c>
      <c r="O11" s="25">
        <f>Catchers!O20</f>
        <v>0.42857142857142855</v>
      </c>
      <c r="P11" s="25">
        <f>Catchers!P20</f>
        <v>0.32258064516129031</v>
      </c>
      <c r="Q11" s="25">
        <f>Catchers!Q20</f>
        <v>0.32258064516129031</v>
      </c>
      <c r="R11" s="23">
        <f>Catchers!R20</f>
        <v>0</v>
      </c>
      <c r="S11" s="23">
        <f>Catchers!S20</f>
        <v>1</v>
      </c>
      <c r="T11" s="23">
        <f>Catchers!T20</f>
        <v>1</v>
      </c>
      <c r="U11" s="23">
        <f>Catchers!U20</f>
        <v>4</v>
      </c>
      <c r="V11" s="23">
        <f>Catchers!V20</f>
        <v>48</v>
      </c>
      <c r="W11" s="25">
        <f t="shared" ref="W11:W18" si="0">(U11+V11)/(T11+U11+V11)</f>
        <v>0.98113207547169812</v>
      </c>
      <c r="X11" s="25">
        <f t="shared" ref="X11:X18" si="1">(D11-G11)/(B11-I11-G11+M11)</f>
        <v>0.35714285714285715</v>
      </c>
    </row>
    <row r="12" spans="1:24" s="9" customFormat="1" ht="17" customHeight="1" x14ac:dyDescent="0.2">
      <c r="A12" s="26" t="str">
        <f>Crawley!A1</f>
        <v># 18  Pat Crawley</v>
      </c>
      <c r="B12" s="23">
        <f>Crawley!B25</f>
        <v>38</v>
      </c>
      <c r="C12" s="23">
        <f>Crawley!C25</f>
        <v>4</v>
      </c>
      <c r="D12" s="23">
        <f>Crawley!D25</f>
        <v>11</v>
      </c>
      <c r="E12" s="23">
        <f>Crawley!E25</f>
        <v>1</v>
      </c>
      <c r="F12" s="23">
        <f>Crawley!F25</f>
        <v>0</v>
      </c>
      <c r="G12" s="23">
        <f>Crawley!G25</f>
        <v>0</v>
      </c>
      <c r="H12" s="23">
        <f>Crawley!M25</f>
        <v>4</v>
      </c>
      <c r="I12" s="23">
        <f>Crawley!J25</f>
        <v>14</v>
      </c>
      <c r="J12" s="23">
        <f>Crawley!H25</f>
        <v>2</v>
      </c>
      <c r="K12" s="23">
        <f>Crawley!K25</f>
        <v>0</v>
      </c>
      <c r="L12" s="23">
        <f>Crawley!L25</f>
        <v>0</v>
      </c>
      <c r="M12" s="23">
        <f>Crawley!L25</f>
        <v>0</v>
      </c>
      <c r="N12" s="23">
        <f>Crawley!N25</f>
        <v>1</v>
      </c>
      <c r="O12" s="25">
        <f>Crawley!O25</f>
        <v>0.35</v>
      </c>
      <c r="P12" s="25">
        <f>Crawley!P25</f>
        <v>0.31578947368421051</v>
      </c>
      <c r="Q12" s="25">
        <f>Crawley!Q25</f>
        <v>0.28947368421052633</v>
      </c>
      <c r="R12" s="23">
        <f>Crawley!R25</f>
        <v>1</v>
      </c>
      <c r="S12" s="23">
        <v>0</v>
      </c>
      <c r="T12" s="23">
        <f>Crawley!S25</f>
        <v>2</v>
      </c>
      <c r="U12" s="23">
        <f>Crawley!U25</f>
        <v>7</v>
      </c>
      <c r="V12" s="23">
        <f>Crawley!T25</f>
        <v>46</v>
      </c>
      <c r="W12" s="25">
        <f t="shared" si="0"/>
        <v>0.96363636363636362</v>
      </c>
      <c r="X12" s="25">
        <f t="shared" si="1"/>
        <v>0.45833333333333331</v>
      </c>
    </row>
    <row r="13" spans="1:24" s="9" customFormat="1" ht="17" customHeight="1" x14ac:dyDescent="0.2">
      <c r="A13" s="26" t="str">
        <f>Catchers!A26</f>
        <v>#10 Kevin Mauro</v>
      </c>
      <c r="B13" s="23">
        <f>Catchers!B54</f>
        <v>46</v>
      </c>
      <c r="C13" s="23">
        <f>Catchers!C54</f>
        <v>1</v>
      </c>
      <c r="D13" s="23">
        <f>Catchers!D54</f>
        <v>11</v>
      </c>
      <c r="E13" s="23">
        <f>Catchers!E54</f>
        <v>1</v>
      </c>
      <c r="F13" s="23">
        <f>Catchers!F54</f>
        <v>0</v>
      </c>
      <c r="G13" s="23">
        <f>Catchers!G54</f>
        <v>0</v>
      </c>
      <c r="H13" s="23">
        <f>Catchers!H54</f>
        <v>6</v>
      </c>
      <c r="I13" s="23">
        <f>Catchers!I54</f>
        <v>7</v>
      </c>
      <c r="J13" s="23">
        <f>Catchers!J54</f>
        <v>7</v>
      </c>
      <c r="K13" s="23">
        <f>Catchers!K54</f>
        <v>1</v>
      </c>
      <c r="L13" s="23">
        <f>Catchers!L54</f>
        <v>1</v>
      </c>
      <c r="M13" s="23">
        <f>Catchers!M54</f>
        <v>0</v>
      </c>
      <c r="N13" s="23">
        <f>Catchers!N54</f>
        <v>0</v>
      </c>
      <c r="O13" s="25">
        <f>Catchers!O54</f>
        <v>0.35185185185185186</v>
      </c>
      <c r="P13" s="25">
        <f>Catchers!P54</f>
        <v>0.2608695652173913</v>
      </c>
      <c r="Q13" s="25">
        <f>Catchers!Q54</f>
        <v>0.2391304347826087</v>
      </c>
      <c r="R13" s="23">
        <f>Catchers!R54</f>
        <v>0</v>
      </c>
      <c r="S13" s="23">
        <v>0</v>
      </c>
      <c r="T13" s="23">
        <f>Catchers!T54</f>
        <v>2</v>
      </c>
      <c r="U13" s="23">
        <f>Catchers!U54</f>
        <v>9</v>
      </c>
      <c r="V13" s="23">
        <f>Catchers!V54</f>
        <v>116</v>
      </c>
      <c r="W13" s="25">
        <f t="shared" si="0"/>
        <v>0.98425196850393704</v>
      </c>
      <c r="X13" s="25">
        <f t="shared" si="1"/>
        <v>0.28205128205128205</v>
      </c>
    </row>
    <row r="14" spans="1:24" s="9" customFormat="1" ht="17" customHeight="1" x14ac:dyDescent="0.2">
      <c r="A14" s="26" t="str">
        <f>Hallstrom!A1</f>
        <v># 6 Hunter Hallstrom</v>
      </c>
      <c r="B14" s="23">
        <f>Hallstrom!B33</f>
        <v>60</v>
      </c>
      <c r="C14" s="23">
        <f>Hallstrom!C33</f>
        <v>12</v>
      </c>
      <c r="D14" s="23">
        <f>Hallstrom!D33</f>
        <v>13</v>
      </c>
      <c r="E14" s="23">
        <f>Hallstrom!E33</f>
        <v>3</v>
      </c>
      <c r="F14" s="23">
        <f>Hallstrom!F33</f>
        <v>0</v>
      </c>
      <c r="G14" s="23">
        <f>Hallstrom!G33</f>
        <v>0</v>
      </c>
      <c r="H14" s="23">
        <f>Hallstrom!H33</f>
        <v>3</v>
      </c>
      <c r="I14" s="23">
        <f>Hallstrom!I33</f>
        <v>13</v>
      </c>
      <c r="J14" s="23">
        <f>Hallstrom!J33</f>
        <v>3</v>
      </c>
      <c r="K14" s="23">
        <f>Hallstrom!K33</f>
        <v>0</v>
      </c>
      <c r="L14" s="23">
        <f>Hallstrom!L33</f>
        <v>2</v>
      </c>
      <c r="M14" s="23">
        <f>Hallstrom!M33</f>
        <v>0</v>
      </c>
      <c r="N14" s="23">
        <f>Hallstrom!N33</f>
        <v>3</v>
      </c>
      <c r="O14" s="25">
        <f>Hallstrom!O33</f>
        <v>0.30158730158730157</v>
      </c>
      <c r="P14" s="25">
        <f>Hallstrom!P33</f>
        <v>0.26666666666666666</v>
      </c>
      <c r="Q14" s="25">
        <f>Hallstrom!Q33</f>
        <v>0.21666666666666667</v>
      </c>
      <c r="R14" s="23">
        <f>Hallstrom!R33</f>
        <v>6</v>
      </c>
      <c r="S14" s="23">
        <f>Hallstrom!S33</f>
        <v>0</v>
      </c>
      <c r="T14" s="23">
        <f>Hallstrom!T33</f>
        <v>5</v>
      </c>
      <c r="U14" s="23">
        <f>Hallstrom!U33</f>
        <v>2</v>
      </c>
      <c r="V14" s="23">
        <f>Hallstrom!V33</f>
        <v>57</v>
      </c>
      <c r="W14" s="25">
        <f t="shared" si="0"/>
        <v>0.921875</v>
      </c>
      <c r="X14" s="25">
        <f t="shared" si="1"/>
        <v>0.27659574468085107</v>
      </c>
    </row>
    <row r="15" spans="1:24" s="9" customFormat="1" ht="17" customHeight="1" x14ac:dyDescent="0.2">
      <c r="A15" s="26" t="str">
        <f>Hahnemann!A1</f>
        <v>#24 Jack Hahnemann</v>
      </c>
      <c r="B15" s="23">
        <f>Hahnemann!B33</f>
        <v>52</v>
      </c>
      <c r="C15" s="23">
        <f>Hahnemann!C33</f>
        <v>5</v>
      </c>
      <c r="D15" s="23">
        <f>Hahnemann!D33</f>
        <v>11</v>
      </c>
      <c r="E15" s="23">
        <f>Hahnemann!E33</f>
        <v>3</v>
      </c>
      <c r="F15" s="23">
        <f>Hahnemann!F33</f>
        <v>0</v>
      </c>
      <c r="G15" s="23">
        <f>Hahnemann!G33</f>
        <v>0</v>
      </c>
      <c r="H15" s="23">
        <f>Hahnemann!H33</f>
        <v>8</v>
      </c>
      <c r="I15" s="23">
        <f>Hahnemann!I33</f>
        <v>8</v>
      </c>
      <c r="J15" s="23">
        <f>Hahnemann!J33</f>
        <v>2</v>
      </c>
      <c r="K15" s="23">
        <f>Hahnemann!K33</f>
        <v>1</v>
      </c>
      <c r="L15" s="23">
        <f>Hahnemann!L33</f>
        <v>0</v>
      </c>
      <c r="M15" s="23">
        <f>Hahnemann!M33</f>
        <v>1</v>
      </c>
      <c r="N15" s="23">
        <f>Hahnemann!N33</f>
        <v>1</v>
      </c>
      <c r="O15" s="25">
        <f>Hahnemann!O33</f>
        <v>0.26785714285714285</v>
      </c>
      <c r="P15" s="25">
        <f>Hahnemann!P33</f>
        <v>0.26923076923076922</v>
      </c>
      <c r="Q15" s="25">
        <f>Hahnemann!Q33</f>
        <v>0.21153846153846154</v>
      </c>
      <c r="R15" s="23">
        <f>Hahnemann!R33</f>
        <v>1</v>
      </c>
      <c r="S15" s="23">
        <f>Hahnemann!S33</f>
        <v>1</v>
      </c>
      <c r="T15" s="23">
        <f>Hahnemann!T33</f>
        <v>0</v>
      </c>
      <c r="U15" s="23">
        <f>Hahnemann!U33</f>
        <v>5</v>
      </c>
      <c r="V15" s="23">
        <f>Hahnemann!V33</f>
        <v>13</v>
      </c>
      <c r="W15" s="25">
        <f t="shared" si="0"/>
        <v>1</v>
      </c>
      <c r="X15" s="25">
        <f t="shared" si="1"/>
        <v>0.24444444444444444</v>
      </c>
    </row>
    <row r="16" spans="1:24" s="9" customFormat="1" ht="17" customHeight="1" x14ac:dyDescent="0.2">
      <c r="A16" s="26" t="str">
        <f>Hay!A1</f>
        <v>#5  Tanner Hay</v>
      </c>
      <c r="B16" s="23">
        <f>Hay!B29</f>
        <v>29</v>
      </c>
      <c r="C16" s="23">
        <f>Hay!C29</f>
        <v>5</v>
      </c>
      <c r="D16" s="23">
        <f>Hay!D29</f>
        <v>6</v>
      </c>
      <c r="E16" s="23">
        <f>Hay!E29</f>
        <v>1</v>
      </c>
      <c r="F16" s="23">
        <f>Hay!F29</f>
        <v>0</v>
      </c>
      <c r="G16" s="23">
        <f>Hay!G29</f>
        <v>0</v>
      </c>
      <c r="H16" s="23">
        <v>0</v>
      </c>
      <c r="I16" s="23">
        <v>3</v>
      </c>
      <c r="J16" s="23">
        <v>5</v>
      </c>
      <c r="K16" s="23">
        <v>5</v>
      </c>
      <c r="L16" s="23">
        <f>Hay!L29</f>
        <v>0</v>
      </c>
      <c r="M16" s="23">
        <f>Hay!M29</f>
        <v>0</v>
      </c>
      <c r="N16" s="23">
        <f>Hay!N29</f>
        <v>0</v>
      </c>
      <c r="O16" s="25">
        <f>Hay!O29</f>
        <v>0.42499999999999999</v>
      </c>
      <c r="P16" s="25">
        <f>Hay!P29</f>
        <v>0.2413793103448276</v>
      </c>
      <c r="Q16" s="25">
        <f>Hay!Q29</f>
        <v>0.20689655172413793</v>
      </c>
      <c r="R16" s="23">
        <f>Hay!R29</f>
        <v>1</v>
      </c>
      <c r="S16" s="23">
        <f>Hay!S29</f>
        <v>3</v>
      </c>
      <c r="T16" s="23">
        <f>Hay!T29</f>
        <v>0</v>
      </c>
      <c r="U16" s="23">
        <f>Hay!U29</f>
        <v>1</v>
      </c>
      <c r="V16" s="23">
        <f>Hay!V29</f>
        <v>63</v>
      </c>
      <c r="W16" s="25">
        <f t="shared" si="0"/>
        <v>1</v>
      </c>
      <c r="X16" s="25">
        <f t="shared" si="1"/>
        <v>0.23076923076923078</v>
      </c>
    </row>
    <row r="17" spans="1:24" s="9" customFormat="1" ht="17" customHeight="1" x14ac:dyDescent="0.2">
      <c r="A17" s="26" t="str">
        <f>Norris!A1</f>
        <v># 1 JD Norris</v>
      </c>
      <c r="B17" s="23">
        <f>Norris!B29</f>
        <v>48</v>
      </c>
      <c r="C17" s="23">
        <f>Norris!C29</f>
        <v>15</v>
      </c>
      <c r="D17" s="23">
        <f>Norris!D29</f>
        <v>8</v>
      </c>
      <c r="E17" s="23">
        <f>Norris!E29</f>
        <v>1</v>
      </c>
      <c r="F17" s="23">
        <f>Norris!F29</f>
        <v>0</v>
      </c>
      <c r="G17" s="23">
        <f>Norris!G29</f>
        <v>0</v>
      </c>
      <c r="H17" s="23">
        <f>Norris!H29</f>
        <v>1</v>
      </c>
      <c r="I17" s="23">
        <f>Norris!I29</f>
        <v>16</v>
      </c>
      <c r="J17" s="23">
        <f>Norris!J29</f>
        <v>8</v>
      </c>
      <c r="K17" s="23">
        <f>Norris!K29</f>
        <v>0</v>
      </c>
      <c r="L17" s="23">
        <f>Norris!L29</f>
        <v>1</v>
      </c>
      <c r="M17" s="23">
        <f>Norris!M29</f>
        <v>0</v>
      </c>
      <c r="N17" s="23">
        <f>Norris!N29</f>
        <v>2</v>
      </c>
      <c r="O17" s="25">
        <f>Norris!O29</f>
        <v>0.32142857142857145</v>
      </c>
      <c r="P17" s="25">
        <f>Norris!P29</f>
        <v>0.1875</v>
      </c>
      <c r="Q17" s="25">
        <f>Norris!Q29</f>
        <v>0.16666666666666666</v>
      </c>
      <c r="R17" s="23">
        <f>Norris!R29</f>
        <v>5</v>
      </c>
      <c r="S17" s="23">
        <f>Norris!S29</f>
        <v>2</v>
      </c>
      <c r="T17" s="23">
        <f>Norris!T29</f>
        <v>6</v>
      </c>
      <c r="U17" s="23">
        <f>Norris!U29</f>
        <v>19</v>
      </c>
      <c r="V17" s="23">
        <f>Norris!V29</f>
        <v>16</v>
      </c>
      <c r="W17" s="25">
        <f t="shared" si="0"/>
        <v>0.85365853658536583</v>
      </c>
      <c r="X17" s="25">
        <f t="shared" si="1"/>
        <v>0.25</v>
      </c>
    </row>
    <row r="18" spans="1:24" s="9" customFormat="1" ht="17" customHeight="1" x14ac:dyDescent="0.2">
      <c r="A18" s="26" t="str">
        <f>Witt!A1</f>
        <v># 15 Sandon Witt</v>
      </c>
      <c r="B18" s="23">
        <f>Witt!B26</f>
        <v>33</v>
      </c>
      <c r="C18" s="23">
        <f>Witt!C26</f>
        <v>17</v>
      </c>
      <c r="D18" s="23">
        <f>Witt!D26</f>
        <v>5</v>
      </c>
      <c r="E18" s="23">
        <f>Witt!E26</f>
        <v>0</v>
      </c>
      <c r="F18" s="23">
        <f>Witt!F26</f>
        <v>0</v>
      </c>
      <c r="G18" s="23">
        <f>Witt!G26</f>
        <v>1</v>
      </c>
      <c r="H18" s="23">
        <f>Witt!H26</f>
        <v>5</v>
      </c>
      <c r="I18" s="23">
        <f>Witt!I26</f>
        <v>9</v>
      </c>
      <c r="J18" s="23">
        <f>Witt!J26</f>
        <v>7</v>
      </c>
      <c r="K18" s="23">
        <f>Witt!K26</f>
        <v>1</v>
      </c>
      <c r="L18" s="23">
        <f>Witt!L26</f>
        <v>0</v>
      </c>
      <c r="M18" s="23">
        <f>Witt!M26</f>
        <v>0</v>
      </c>
      <c r="N18" s="23">
        <f>Witt!N26</f>
        <v>3</v>
      </c>
      <c r="O18" s="25">
        <f>Witt!O26</f>
        <v>0.3902439024390244</v>
      </c>
      <c r="P18" s="25">
        <f>Witt!P26</f>
        <v>0.24242424242424243</v>
      </c>
      <c r="Q18" s="25">
        <f>Witt!Q26</f>
        <v>0.15151515151515152</v>
      </c>
      <c r="R18" s="23">
        <f>Witt!R26</f>
        <v>13</v>
      </c>
      <c r="S18" s="23">
        <f>Witt!S26</f>
        <v>1</v>
      </c>
      <c r="T18" s="23">
        <f>Witt!T26</f>
        <v>1</v>
      </c>
      <c r="U18" s="23">
        <f>Witt!U26</f>
        <v>0</v>
      </c>
      <c r="V18" s="23">
        <f>Witt!V26</f>
        <v>10</v>
      </c>
      <c r="W18" s="25">
        <f t="shared" si="0"/>
        <v>0.90909090909090906</v>
      </c>
      <c r="X18" s="25">
        <f t="shared" si="1"/>
        <v>0.17391304347826086</v>
      </c>
    </row>
    <row r="19" spans="1:24" s="9" customFormat="1" ht="17" customHeight="1" x14ac:dyDescent="0.2">
      <c r="A19" s="26" t="str">
        <f>YoungBrown!A37</f>
        <v>#17 John Brown</v>
      </c>
      <c r="B19" s="23">
        <f>YoungBrown!B58</f>
        <v>1</v>
      </c>
      <c r="C19" s="23">
        <f>YoungBrown!C58</f>
        <v>0</v>
      </c>
      <c r="D19" s="23">
        <f>YoungBrown!D58</f>
        <v>0</v>
      </c>
      <c r="E19" s="23">
        <f>YoungBrown!E58</f>
        <v>0</v>
      </c>
      <c r="F19" s="23">
        <f>YoungBrown!F58</f>
        <v>0</v>
      </c>
      <c r="G19" s="23">
        <f>YoungBrown!G58</f>
        <v>0</v>
      </c>
      <c r="H19" s="23">
        <f>YoungBrown!H58</f>
        <v>0</v>
      </c>
      <c r="I19" s="23">
        <f>YoungBrown!I58</f>
        <v>0</v>
      </c>
      <c r="J19" s="23">
        <f>YoungBrown!J58</f>
        <v>0</v>
      </c>
      <c r="K19" s="23">
        <f>YoungBrown!K58</f>
        <v>0</v>
      </c>
      <c r="L19" s="23">
        <f>YoungBrown!L58</f>
        <v>0</v>
      </c>
      <c r="M19" s="23">
        <f>YoungBrown!M58</f>
        <v>0</v>
      </c>
      <c r="N19" s="23">
        <f>YoungBrown!N58</f>
        <v>0</v>
      </c>
      <c r="O19" s="25">
        <f>YoungBrown!O58</f>
        <v>0</v>
      </c>
      <c r="P19" s="25">
        <f>YoungBrown!P58</f>
        <v>0</v>
      </c>
      <c r="Q19" s="25">
        <f>YoungBrown!Q58</f>
        <v>0</v>
      </c>
      <c r="R19" s="23">
        <f>YoungBrown!R58</f>
        <v>0</v>
      </c>
      <c r="S19" s="23">
        <f>YoungBrown!S58</f>
        <v>0</v>
      </c>
      <c r="T19" s="23">
        <f>YoungBrown!T58</f>
        <v>0</v>
      </c>
      <c r="U19" s="23">
        <f>YoungBrown!U58</f>
        <v>0</v>
      </c>
      <c r="V19" s="23">
        <f>YoungBrown!V58</f>
        <v>0</v>
      </c>
      <c r="W19" s="23" t="e">
        <f>YoungBrown!W58</f>
        <v>#DIV/0!</v>
      </c>
      <c r="X19" s="25">
        <f>YoungBrown!X58</f>
        <v>0</v>
      </c>
    </row>
    <row r="20" spans="1:24" s="9" customFormat="1" ht="17" customHeight="1" x14ac:dyDescent="0.2">
      <c r="A20" s="26" t="str">
        <f>Witt!A32</f>
        <v>#20 Duncan VanCouteran</v>
      </c>
      <c r="B20" s="23">
        <f>Witt!B49</f>
        <v>0</v>
      </c>
      <c r="C20" s="23">
        <f>Witt!C49</f>
        <v>1</v>
      </c>
      <c r="D20" s="23">
        <f>Witt!D49</f>
        <v>0</v>
      </c>
      <c r="E20" s="23">
        <f>Witt!E49</f>
        <v>0</v>
      </c>
      <c r="F20" s="23">
        <f>Witt!F49</f>
        <v>0</v>
      </c>
      <c r="G20" s="23">
        <f>Witt!G49</f>
        <v>0</v>
      </c>
      <c r="H20" s="23">
        <f>Witt!H49</f>
        <v>0</v>
      </c>
      <c r="I20" s="23">
        <f>Witt!I49</f>
        <v>0</v>
      </c>
      <c r="J20" s="23">
        <f>Witt!J49</f>
        <v>0</v>
      </c>
      <c r="K20" s="23">
        <f>Witt!K49</f>
        <v>0</v>
      </c>
      <c r="L20" s="23">
        <f>Witt!L49</f>
        <v>0</v>
      </c>
      <c r="M20" s="23">
        <f>Witt!M49</f>
        <v>0</v>
      </c>
      <c r="N20" s="23">
        <f>Witt!N49</f>
        <v>0</v>
      </c>
      <c r="O20" s="25">
        <f>Witt!O49</f>
        <v>0</v>
      </c>
      <c r="P20" s="25">
        <f>Witt!P49</f>
        <v>0</v>
      </c>
      <c r="Q20" s="25">
        <f>Witt!Q49</f>
        <v>0</v>
      </c>
      <c r="R20" s="23">
        <f>Witt!R49</f>
        <v>1</v>
      </c>
      <c r="S20" s="23">
        <f>Witt!S49</f>
        <v>1</v>
      </c>
      <c r="T20" s="23">
        <f>Witt!T49</f>
        <v>0</v>
      </c>
      <c r="U20" s="23">
        <f>Witt!U49</f>
        <v>0</v>
      </c>
      <c r="V20" s="23">
        <f>Witt!V49</f>
        <v>2</v>
      </c>
      <c r="W20" s="76">
        <f>Witt!W49</f>
        <v>1</v>
      </c>
      <c r="X20" s="23">
        <f>Witt!X49</f>
        <v>0</v>
      </c>
    </row>
    <row r="21" spans="1:24" s="9" customFormat="1" ht="17" customHeight="1" x14ac:dyDescent="0.2">
      <c r="A21" s="26" t="str">
        <f>Mixon!A1</f>
        <v># 2 Mark Mixon</v>
      </c>
      <c r="B21" s="23">
        <v>1</v>
      </c>
      <c r="C21" s="23">
        <f>Mixon!C17</f>
        <v>0</v>
      </c>
      <c r="D21" s="23">
        <f>Mixon!D17</f>
        <v>0</v>
      </c>
      <c r="E21" s="23">
        <f>Mixon!E17</f>
        <v>0</v>
      </c>
      <c r="F21" s="23">
        <f>Mixon!F17</f>
        <v>0</v>
      </c>
      <c r="G21" s="23">
        <f>Mixon!G17</f>
        <v>0</v>
      </c>
      <c r="H21" s="23">
        <f>Mixon!H17</f>
        <v>0</v>
      </c>
      <c r="I21" s="23">
        <f>Mixon!I17</f>
        <v>1</v>
      </c>
      <c r="J21" s="23">
        <f>Mixon!J17</f>
        <v>0</v>
      </c>
      <c r="K21" s="23">
        <f>Mixon!K17</f>
        <v>0</v>
      </c>
      <c r="L21" s="23">
        <f>Mixon!L17</f>
        <v>0</v>
      </c>
      <c r="M21" s="23">
        <f>Mixon!M17</f>
        <v>0</v>
      </c>
      <c r="N21" s="23">
        <f>Mixon!N17</f>
        <v>0</v>
      </c>
      <c r="O21" s="25">
        <f>Mixon!O17</f>
        <v>0</v>
      </c>
      <c r="P21" s="25">
        <f>Mixon!P17</f>
        <v>0</v>
      </c>
      <c r="Q21" s="25">
        <f>Mixon!Q17</f>
        <v>0</v>
      </c>
      <c r="R21" s="23">
        <f>Mixon!R17</f>
        <v>0</v>
      </c>
      <c r="S21" s="23">
        <f>Mixon!S17</f>
        <v>0</v>
      </c>
      <c r="T21" s="23">
        <f>Mixon!T17</f>
        <v>1</v>
      </c>
      <c r="U21" s="23">
        <f>Mixon!U17</f>
        <v>3</v>
      </c>
      <c r="V21" s="23">
        <f>Mixon!V17</f>
        <v>0</v>
      </c>
      <c r="W21" s="25">
        <f>(U21+V21)/(T21+U21+V21)</f>
        <v>0.75</v>
      </c>
      <c r="X21" s="25"/>
    </row>
    <row r="22" spans="1:24" s="9" customFormat="1" ht="17" customHeight="1" x14ac:dyDescent="0.2">
      <c r="A22" s="26" t="str">
        <f>Mixon!A38</f>
        <v>#21 Matt Mixon</v>
      </c>
      <c r="B22" s="23">
        <f>Mixon!B48</f>
        <v>1</v>
      </c>
      <c r="C22" s="23">
        <f>Mixon!C48</f>
        <v>0</v>
      </c>
      <c r="D22" s="23">
        <f>Mixon!D48</f>
        <v>0</v>
      </c>
      <c r="E22" s="23">
        <f>Mixon!E48</f>
        <v>0</v>
      </c>
      <c r="F22" s="23">
        <f>Mixon!F48</f>
        <v>0</v>
      </c>
      <c r="G22" s="23">
        <f>Mixon!G48</f>
        <v>0</v>
      </c>
      <c r="H22" s="23">
        <f>Mixon!H48</f>
        <v>0</v>
      </c>
      <c r="I22" s="23">
        <f>Mixon!I48</f>
        <v>1</v>
      </c>
      <c r="J22" s="23">
        <f>Mixon!J48</f>
        <v>1</v>
      </c>
      <c r="K22" s="23">
        <f>Mixon!K48</f>
        <v>0</v>
      </c>
      <c r="L22" s="23">
        <f>Mixon!L48</f>
        <v>0</v>
      </c>
      <c r="M22" s="23">
        <f>Mixon!M48</f>
        <v>0</v>
      </c>
      <c r="N22" s="23">
        <f>Mixon!N48</f>
        <v>0</v>
      </c>
      <c r="O22" s="25">
        <f>Mixon!O48</f>
        <v>0.5</v>
      </c>
      <c r="P22" s="25">
        <f>Mixon!P48</f>
        <v>0</v>
      </c>
      <c r="Q22" s="25">
        <f>Mixon!Q48</f>
        <v>0</v>
      </c>
      <c r="R22" s="23">
        <f>Mixon!R48</f>
        <v>0</v>
      </c>
      <c r="S22" s="23">
        <f>Mixon!S48</f>
        <v>0</v>
      </c>
      <c r="T22" s="23">
        <f>Mixon!T48</f>
        <v>2</v>
      </c>
      <c r="U22" s="23">
        <f>Mixon!U48</f>
        <v>2</v>
      </c>
      <c r="V22" s="23">
        <f>Mixon!V48</f>
        <v>0</v>
      </c>
      <c r="W22" s="25">
        <f>(U22+V22)/(T22+U22+V22)</f>
        <v>0.5</v>
      </c>
      <c r="X22" s="25"/>
    </row>
    <row r="23" spans="1:24" s="9" customFormat="1" ht="17" customHeight="1" x14ac:dyDescent="0.2">
      <c r="A23" s="26" t="str">
        <f>BrehmVega!A51</f>
        <v>#23 Justin Vega</v>
      </c>
      <c r="B23" s="23">
        <f>BrehmVega!B79</f>
        <v>1</v>
      </c>
      <c r="C23" s="23">
        <f>BrehmVega!C79</f>
        <v>1</v>
      </c>
      <c r="D23" s="23">
        <f>BrehmVega!D79</f>
        <v>0</v>
      </c>
      <c r="E23" s="23">
        <f>BrehmVega!E79</f>
        <v>0</v>
      </c>
      <c r="F23" s="23">
        <f>BrehmVega!F79</f>
        <v>0</v>
      </c>
      <c r="G23" s="23">
        <f>BrehmVega!G79</f>
        <v>0</v>
      </c>
      <c r="H23" s="23">
        <f>BrehmVega!H79</f>
        <v>0</v>
      </c>
      <c r="I23" s="23">
        <f>BrehmVega!I79</f>
        <v>0</v>
      </c>
      <c r="J23" s="23">
        <f>BrehmVega!J79</f>
        <v>0</v>
      </c>
      <c r="K23" s="23">
        <f>BrehmVega!K79</f>
        <v>0</v>
      </c>
      <c r="L23" s="23">
        <f>BrehmVega!L79</f>
        <v>0</v>
      </c>
      <c r="M23" s="23">
        <f>BrehmVega!M79</f>
        <v>0</v>
      </c>
      <c r="N23" s="23">
        <f>BrehmVega!N79</f>
        <v>0</v>
      </c>
      <c r="O23" s="25">
        <f>BrehmVega!O79</f>
        <v>0</v>
      </c>
      <c r="P23" s="25">
        <f>BrehmVega!P79</f>
        <v>0</v>
      </c>
      <c r="Q23" s="25">
        <f>BrehmVega!Q79</f>
        <v>0</v>
      </c>
      <c r="R23" s="23"/>
      <c r="S23" s="23"/>
      <c r="T23" s="23">
        <f>BrehmVega!T79</f>
        <v>1</v>
      </c>
      <c r="U23" s="23">
        <f>BrehmVega!U79</f>
        <v>3</v>
      </c>
      <c r="V23" s="23">
        <f>BrehmVega!V79</f>
        <v>0</v>
      </c>
      <c r="W23" s="25">
        <f>(U23+V23)/(T23+U23+V23)</f>
        <v>0.75</v>
      </c>
      <c r="X23" s="25"/>
    </row>
    <row r="24" spans="1:24" s="9" customFormat="1" ht="18.25" customHeight="1" x14ac:dyDescent="0.2">
      <c r="A24" s="26" t="str">
        <f>PhillyFaulkner!A19</f>
        <v>#25 Kevin Faulkner</v>
      </c>
      <c r="C24" s="23">
        <v>0</v>
      </c>
      <c r="D24" s="23">
        <v>0</v>
      </c>
      <c r="E24" s="23">
        <v>0</v>
      </c>
      <c r="F24" s="23">
        <v>0</v>
      </c>
      <c r="G24" s="23"/>
      <c r="H24" s="23"/>
      <c r="I24" s="23"/>
      <c r="J24" s="23"/>
      <c r="K24" s="23"/>
      <c r="L24" s="23"/>
      <c r="M24" s="23"/>
      <c r="N24" s="23"/>
      <c r="O24" s="25"/>
      <c r="P24" s="25"/>
      <c r="Q24" s="25"/>
      <c r="R24" s="23"/>
      <c r="S24" s="23"/>
      <c r="T24" s="23">
        <f>PhillyFaulkner!U35</f>
        <v>0</v>
      </c>
      <c r="U24" s="23">
        <f>PhillyFaulkner!V35</f>
        <v>3</v>
      </c>
      <c r="V24" s="23">
        <f>PhillyFaulkner!W35</f>
        <v>1</v>
      </c>
      <c r="W24" s="25">
        <f t="shared" ref="W24:W26" si="2">(U24+V24)/(T24+U24+V24)</f>
        <v>1</v>
      </c>
      <c r="X24" s="25"/>
    </row>
    <row r="25" spans="1:24" s="9" customFormat="1" ht="17" customHeight="1" x14ac:dyDescent="0.2">
      <c r="A25" s="16" t="str">
        <f>PhillyFaulkner!A1</f>
        <v>#13 Reagen Philley</v>
      </c>
      <c r="B25" s="32"/>
      <c r="C25" s="32"/>
      <c r="D25" s="32"/>
      <c r="E25" s="32"/>
      <c r="F25" s="32"/>
      <c r="G25" s="32"/>
      <c r="H25" s="32"/>
      <c r="I25" s="32"/>
      <c r="J25" s="32"/>
      <c r="K25" s="32"/>
      <c r="L25" s="32"/>
      <c r="M25" s="32"/>
      <c r="N25" s="32"/>
      <c r="O25" s="33"/>
      <c r="P25" s="33"/>
      <c r="Q25" s="33"/>
      <c r="R25" s="32"/>
      <c r="S25" s="32"/>
      <c r="T25" s="32">
        <f>PhillyFaulkner!U16</f>
        <v>0</v>
      </c>
      <c r="U25" s="32">
        <f>PhillyFaulkner!V16</f>
        <v>0</v>
      </c>
      <c r="V25" s="32">
        <f>PhillyFaulkner!W16</f>
        <v>0</v>
      </c>
      <c r="W25" s="33" t="e">
        <f t="shared" si="2"/>
        <v>#DIV/0!</v>
      </c>
      <c r="X25" s="33"/>
    </row>
    <row r="26" spans="1:24" s="9" customFormat="1" ht="19" customHeight="1" x14ac:dyDescent="0.2">
      <c r="A26" s="65" t="s">
        <v>48</v>
      </c>
      <c r="B26" s="19">
        <f t="shared" ref="B26:N26" si="3">SUM(B5:B25)</f>
        <v>692</v>
      </c>
      <c r="C26" s="19">
        <f t="shared" si="3"/>
        <v>141</v>
      </c>
      <c r="D26" s="19">
        <f t="shared" si="3"/>
        <v>207</v>
      </c>
      <c r="E26" s="19">
        <f t="shared" si="3"/>
        <v>33</v>
      </c>
      <c r="F26" s="19">
        <f t="shared" si="3"/>
        <v>5</v>
      </c>
      <c r="G26" s="19">
        <f t="shared" si="3"/>
        <v>5</v>
      </c>
      <c r="H26" s="19">
        <f t="shared" si="3"/>
        <v>112</v>
      </c>
      <c r="I26" s="19">
        <f t="shared" si="3"/>
        <v>128</v>
      </c>
      <c r="J26" s="19">
        <f t="shared" si="3"/>
        <v>90</v>
      </c>
      <c r="K26" s="19">
        <f t="shared" si="3"/>
        <v>25</v>
      </c>
      <c r="L26" s="19">
        <f t="shared" si="3"/>
        <v>5</v>
      </c>
      <c r="M26" s="19">
        <f t="shared" si="3"/>
        <v>9</v>
      </c>
      <c r="N26" s="19">
        <f t="shared" si="3"/>
        <v>21</v>
      </c>
      <c r="O26" s="21">
        <f>(D26+J26+K26)/(B26+J26+K26+M26)</f>
        <v>0.39460784313725489</v>
      </c>
      <c r="P26" s="21">
        <f>($D26+$E26+($F26*2)+($G26*3))/$B26</f>
        <v>0.38294797687861271</v>
      </c>
      <c r="Q26" s="21">
        <f>D26/B26</f>
        <v>0.29913294797687862</v>
      </c>
      <c r="R26" s="19">
        <f>SUM(R5:R25)</f>
        <v>73</v>
      </c>
      <c r="S26" s="19">
        <f>SUM(S5:S25)</f>
        <v>23</v>
      </c>
      <c r="T26" s="19">
        <f>SUM(T5:T25)</f>
        <v>39</v>
      </c>
      <c r="U26" s="19">
        <f>SUM(U5:U25)</f>
        <v>154</v>
      </c>
      <c r="V26" s="19">
        <f>SUM(V5:V25)</f>
        <v>490</v>
      </c>
      <c r="W26" s="21">
        <f t="shared" si="2"/>
        <v>0.94289897510980969</v>
      </c>
      <c r="X26" s="21"/>
    </row>
    <row r="27" spans="1:24" s="9" customFormat="1" ht="18.25" customHeight="1" x14ac:dyDescent="0.2">
      <c r="B27" s="23"/>
      <c r="C27" s="23"/>
      <c r="D27" s="23"/>
      <c r="E27" s="23"/>
      <c r="F27" s="23"/>
      <c r="G27" s="23"/>
      <c r="H27" s="23"/>
      <c r="I27" s="23"/>
      <c r="J27" s="23"/>
      <c r="K27" s="23"/>
      <c r="L27" s="23"/>
      <c r="M27" s="23"/>
      <c r="N27" s="23"/>
      <c r="O27" s="25"/>
      <c r="P27" s="25"/>
      <c r="Q27" s="25"/>
      <c r="R27" s="23"/>
      <c r="S27" s="23"/>
      <c r="T27" s="23"/>
      <c r="U27" s="23"/>
      <c r="V27" s="23"/>
      <c r="W27" s="25"/>
      <c r="X27" s="25"/>
    </row>
    <row r="28" spans="1:24" s="9" customFormat="1" ht="28.25" customHeight="1" x14ac:dyDescent="0.2">
      <c r="A28" s="77"/>
      <c r="B28" s="14" t="s">
        <v>8</v>
      </c>
      <c r="C28" s="14" t="s">
        <v>9</v>
      </c>
      <c r="D28" s="14" t="s">
        <v>10</v>
      </c>
      <c r="E28" s="14" t="s">
        <v>11</v>
      </c>
      <c r="F28" s="14" t="s">
        <v>12</v>
      </c>
      <c r="G28" s="14" t="s">
        <v>13</v>
      </c>
      <c r="H28" s="14" t="s">
        <v>14</v>
      </c>
      <c r="I28" s="14" t="s">
        <v>15</v>
      </c>
      <c r="J28" s="14" t="s">
        <v>16</v>
      </c>
      <c r="K28" s="14" t="s">
        <v>17</v>
      </c>
      <c r="L28" s="14" t="s">
        <v>18</v>
      </c>
      <c r="M28" s="14" t="s">
        <v>19</v>
      </c>
      <c r="N28" s="14" t="s">
        <v>109</v>
      </c>
      <c r="O28" s="14" t="s">
        <v>21</v>
      </c>
      <c r="P28" s="15" t="s">
        <v>22</v>
      </c>
      <c r="Q28" s="14" t="s">
        <v>110</v>
      </c>
      <c r="R28" s="16" t="s">
        <v>24</v>
      </c>
      <c r="S28" s="16" t="s">
        <v>25</v>
      </c>
      <c r="T28" s="16" t="s">
        <v>26</v>
      </c>
      <c r="U28" s="14" t="s">
        <v>27</v>
      </c>
      <c r="V28" s="16" t="s">
        <v>28</v>
      </c>
      <c r="W28" s="17" t="s">
        <v>29</v>
      </c>
      <c r="X28" s="78"/>
    </row>
    <row r="29" spans="1:24" s="9" customFormat="1" ht="19" customHeight="1" x14ac:dyDescent="0.2">
      <c r="A29" s="27" t="s">
        <v>111</v>
      </c>
      <c r="B29" s="19">
        <v>692</v>
      </c>
      <c r="C29" s="19">
        <v>141</v>
      </c>
      <c r="D29" s="19">
        <v>207</v>
      </c>
      <c r="E29" s="19">
        <v>35</v>
      </c>
      <c r="F29" s="19">
        <v>5</v>
      </c>
      <c r="G29" s="19">
        <v>5</v>
      </c>
      <c r="H29" s="19">
        <v>112</v>
      </c>
      <c r="I29" s="19">
        <v>128</v>
      </c>
      <c r="J29" s="19">
        <v>90</v>
      </c>
      <c r="K29" s="19">
        <v>25</v>
      </c>
      <c r="L29" s="19">
        <v>5</v>
      </c>
      <c r="M29" s="19">
        <v>9</v>
      </c>
      <c r="N29" s="19">
        <v>21</v>
      </c>
      <c r="O29" s="21">
        <v>0.39500000000000002</v>
      </c>
      <c r="P29" s="21">
        <v>0.38300000000000001</v>
      </c>
      <c r="Q29" s="21">
        <v>0.29899999999999999</v>
      </c>
      <c r="R29" s="19">
        <v>73</v>
      </c>
      <c r="S29" s="19">
        <v>23</v>
      </c>
      <c r="T29" s="19">
        <v>39</v>
      </c>
      <c r="U29" s="19">
        <v>154</v>
      </c>
      <c r="V29" s="19">
        <v>490</v>
      </c>
      <c r="W29" s="79">
        <f>(U29+V29)/(T29+U29+V29)</f>
        <v>0.94289897510980969</v>
      </c>
      <c r="X29" s="21"/>
    </row>
    <row r="30" spans="1:24" s="9" customFormat="1" ht="19" customHeight="1" x14ac:dyDescent="0.2">
      <c r="A30" s="27" t="s">
        <v>112</v>
      </c>
      <c r="B30" s="23">
        <v>685</v>
      </c>
      <c r="C30" s="23">
        <v>131</v>
      </c>
      <c r="D30" s="23">
        <v>179</v>
      </c>
      <c r="E30" s="23">
        <v>21</v>
      </c>
      <c r="F30" s="23">
        <v>8</v>
      </c>
      <c r="G30" s="23">
        <v>2</v>
      </c>
      <c r="H30" s="23">
        <v>138</v>
      </c>
      <c r="I30" s="23">
        <v>153</v>
      </c>
      <c r="J30" s="23">
        <v>73</v>
      </c>
      <c r="K30" s="23">
        <v>26</v>
      </c>
      <c r="L30" s="23">
        <v>10</v>
      </c>
      <c r="M30" s="23">
        <v>11</v>
      </c>
      <c r="N30" s="23">
        <v>32</v>
      </c>
      <c r="O30" s="25">
        <v>0.35</v>
      </c>
      <c r="P30" s="25">
        <v>0.32400000000000001</v>
      </c>
      <c r="Q30" s="25">
        <v>0.26100000000000001</v>
      </c>
      <c r="R30" s="23">
        <v>70</v>
      </c>
      <c r="S30" s="23">
        <v>13</v>
      </c>
      <c r="T30" s="23">
        <v>54</v>
      </c>
      <c r="U30" s="23">
        <v>189</v>
      </c>
      <c r="V30" s="23">
        <v>471</v>
      </c>
      <c r="W30" s="21">
        <f>(U30+V30)/(T30+U30+V30)</f>
        <v>0.92436974789915971</v>
      </c>
      <c r="X30" s="25"/>
    </row>
    <row r="31" spans="1:24" s="9" customFormat="1" ht="19" customHeight="1" x14ac:dyDescent="0.2">
      <c r="A31" s="27" t="s">
        <v>113</v>
      </c>
      <c r="B31" s="23">
        <v>761</v>
      </c>
      <c r="C31" s="23">
        <v>185</v>
      </c>
      <c r="D31" s="23">
        <v>234</v>
      </c>
      <c r="E31" s="23">
        <v>40</v>
      </c>
      <c r="F31" s="23">
        <v>7</v>
      </c>
      <c r="G31" s="23">
        <v>5</v>
      </c>
      <c r="H31" s="23">
        <v>138</v>
      </c>
      <c r="I31" s="23">
        <v>159</v>
      </c>
      <c r="J31" s="23">
        <v>95</v>
      </c>
      <c r="K31" s="23">
        <v>37</v>
      </c>
      <c r="L31" s="23">
        <v>3</v>
      </c>
      <c r="M31" s="23">
        <v>11</v>
      </c>
      <c r="N31" s="23">
        <v>26</v>
      </c>
      <c r="O31" s="25">
        <f>(D31+J31+K31)/(B31+J31+K31+M31)</f>
        <v>0.40486725663716816</v>
      </c>
      <c r="P31" s="25">
        <v>0.39800000000000002</v>
      </c>
      <c r="Q31" s="25">
        <f>D31/B31</f>
        <v>0.30749014454664914</v>
      </c>
      <c r="R31" s="23">
        <v>72</v>
      </c>
      <c r="S31" s="23">
        <v>10</v>
      </c>
      <c r="T31" s="23">
        <v>37</v>
      </c>
      <c r="U31" s="23">
        <v>214</v>
      </c>
      <c r="V31" s="23">
        <v>513</v>
      </c>
      <c r="W31" s="25">
        <f>(U31+V31)/(T31+U31+V31)</f>
        <v>0.95157068062827221</v>
      </c>
      <c r="X31" s="25"/>
    </row>
    <row r="32" spans="1:24" s="9" customFormat="1" ht="19" customHeight="1" x14ac:dyDescent="0.2">
      <c r="A32" s="9" t="s">
        <v>114</v>
      </c>
      <c r="B32" s="23">
        <v>821</v>
      </c>
      <c r="C32" s="23">
        <v>155</v>
      </c>
      <c r="D32" s="23">
        <v>199</v>
      </c>
      <c r="E32" s="23">
        <v>33</v>
      </c>
      <c r="F32" s="23">
        <v>3</v>
      </c>
      <c r="G32" s="23">
        <v>1</v>
      </c>
      <c r="H32" s="23">
        <v>113</v>
      </c>
      <c r="I32" s="23">
        <v>164</v>
      </c>
      <c r="J32" s="23">
        <v>98</v>
      </c>
      <c r="K32" s="23">
        <v>42</v>
      </c>
      <c r="L32" s="23">
        <v>15</v>
      </c>
      <c r="M32" s="23">
        <v>6</v>
      </c>
      <c r="N32" s="23">
        <v>39</v>
      </c>
      <c r="O32" s="25">
        <f>(D32+J32+K32)/(B32+J32+K32+M32)</f>
        <v>0.35056876938986559</v>
      </c>
      <c r="P32" s="25">
        <v>0.29399999999999998</v>
      </c>
      <c r="Q32" s="25">
        <f>D32/B32</f>
        <v>0.24238733252131547</v>
      </c>
      <c r="R32" s="23">
        <v>60</v>
      </c>
      <c r="S32" s="23">
        <v>25</v>
      </c>
      <c r="T32" s="23">
        <v>51</v>
      </c>
      <c r="U32" s="23">
        <v>251</v>
      </c>
      <c r="V32" s="23">
        <v>651</v>
      </c>
      <c r="W32" s="23" t="s">
        <v>115</v>
      </c>
      <c r="X32" s="80"/>
    </row>
    <row r="33" spans="1:24" s="9" customFormat="1" ht="19" customHeight="1" x14ac:dyDescent="0.2">
      <c r="A33" s="9" t="s">
        <v>116</v>
      </c>
      <c r="B33" s="23">
        <v>772</v>
      </c>
      <c r="C33" s="23">
        <v>118</v>
      </c>
      <c r="D33" s="23">
        <v>196</v>
      </c>
      <c r="E33" s="23">
        <v>30</v>
      </c>
      <c r="F33" s="23">
        <v>1</v>
      </c>
      <c r="G33" s="23">
        <v>1</v>
      </c>
      <c r="H33" s="23">
        <v>101</v>
      </c>
      <c r="I33" s="23">
        <v>188</v>
      </c>
      <c r="J33" s="23">
        <v>104</v>
      </c>
      <c r="K33" s="23">
        <v>34</v>
      </c>
      <c r="L33" s="23">
        <v>12</v>
      </c>
      <c r="M33" s="23">
        <v>9</v>
      </c>
      <c r="N33" s="23">
        <v>25</v>
      </c>
      <c r="O33" s="25">
        <f>(D33+J33+K33)/(B33+J33+K33+M33)</f>
        <v>0.3634385201305767</v>
      </c>
      <c r="P33" s="25">
        <f>D33/B33</f>
        <v>0.25388601036269431</v>
      </c>
      <c r="Q33" s="25">
        <f>D33/B33</f>
        <v>0.25388601036269431</v>
      </c>
      <c r="R33" s="23">
        <v>67</v>
      </c>
      <c r="S33" s="23">
        <v>19</v>
      </c>
      <c r="T33" s="23">
        <v>46</v>
      </c>
      <c r="U33" s="23">
        <v>241</v>
      </c>
      <c r="V33" s="23">
        <v>609</v>
      </c>
      <c r="W33" s="23" t="s">
        <v>117</v>
      </c>
      <c r="X33" s="80"/>
    </row>
    <row r="34" spans="1:24" s="9" customFormat="1" ht="19" customHeight="1" x14ac:dyDescent="0.2">
      <c r="A34" s="9" t="s">
        <v>118</v>
      </c>
      <c r="B34" s="23">
        <v>701</v>
      </c>
      <c r="C34" s="23">
        <v>182</v>
      </c>
      <c r="D34" s="23">
        <v>201</v>
      </c>
      <c r="E34" s="23">
        <v>30</v>
      </c>
      <c r="F34" s="23">
        <v>8</v>
      </c>
      <c r="G34" s="23">
        <v>3</v>
      </c>
      <c r="H34" s="23">
        <v>137</v>
      </c>
      <c r="I34" s="23">
        <v>155</v>
      </c>
      <c r="J34" s="23">
        <v>141</v>
      </c>
      <c r="K34" s="23">
        <v>39</v>
      </c>
      <c r="L34" s="23">
        <v>9</v>
      </c>
      <c r="M34" s="23">
        <v>6</v>
      </c>
      <c r="N34" s="23">
        <v>22</v>
      </c>
      <c r="O34" s="25">
        <f>(D34+J34+K34)/(B34+J34+K34+M34)</f>
        <v>0.4295377677564825</v>
      </c>
      <c r="P34" s="25">
        <v>0.29899999999999999</v>
      </c>
      <c r="Q34" s="25">
        <f>D34/B34</f>
        <v>0.28673323823109842</v>
      </c>
      <c r="R34" s="23">
        <v>84</v>
      </c>
      <c r="S34" s="23">
        <v>19</v>
      </c>
      <c r="T34" s="23">
        <v>45</v>
      </c>
      <c r="U34" s="23">
        <v>223</v>
      </c>
      <c r="V34" s="23">
        <v>541</v>
      </c>
      <c r="W34" s="23" t="s">
        <v>119</v>
      </c>
      <c r="X34" s="80"/>
    </row>
    <row r="35" spans="1:24" s="9" customFormat="1" ht="19" customHeight="1" x14ac:dyDescent="0.2">
      <c r="A35" s="9" t="s">
        <v>120</v>
      </c>
      <c r="B35" s="23">
        <v>849</v>
      </c>
      <c r="C35" s="23">
        <v>223</v>
      </c>
      <c r="D35" s="23">
        <v>264</v>
      </c>
      <c r="E35" s="23">
        <v>57</v>
      </c>
      <c r="F35" s="23">
        <v>9</v>
      </c>
      <c r="G35" s="23">
        <v>12</v>
      </c>
      <c r="H35" s="23">
        <v>168</v>
      </c>
      <c r="I35" s="23">
        <v>209</v>
      </c>
      <c r="J35" s="23">
        <v>170</v>
      </c>
      <c r="K35" s="23">
        <v>40</v>
      </c>
      <c r="L35" s="23">
        <v>14</v>
      </c>
      <c r="M35" s="23">
        <v>5</v>
      </c>
      <c r="N35" s="23">
        <v>34</v>
      </c>
      <c r="O35" s="25">
        <f>(D35+J35+K35)/(B35+J35+K35+M35)</f>
        <v>0.44548872180451127</v>
      </c>
      <c r="P35" s="25">
        <f>($D35+$E35+($F35*2)+(G35*3))/$B35</f>
        <v>0.44169611307420492</v>
      </c>
      <c r="Q35" s="25">
        <f>D35/B35</f>
        <v>0.31095406360424027</v>
      </c>
      <c r="R35" s="23">
        <v>67</v>
      </c>
      <c r="W35" s="81"/>
      <c r="X35" s="81"/>
    </row>
    <row r="36" spans="1:24" s="9" customFormat="1" ht="20" customHeight="1" x14ac:dyDescent="0.2">
      <c r="A36" s="9" t="s">
        <v>121</v>
      </c>
      <c r="B36" s="82"/>
      <c r="C36" s="82"/>
      <c r="D36" s="82"/>
      <c r="E36" s="82"/>
      <c r="F36" s="82"/>
      <c r="G36" s="82"/>
      <c r="H36" s="82"/>
      <c r="I36" s="82"/>
      <c r="J36" s="82"/>
      <c r="K36" s="82"/>
      <c r="L36" s="82"/>
      <c r="M36" s="82"/>
      <c r="N36" s="82"/>
      <c r="O36" s="83"/>
      <c r="P36" s="84"/>
      <c r="Q36" s="82"/>
      <c r="R36" s="82"/>
      <c r="S36" s="82"/>
      <c r="T36" s="82"/>
      <c r="U36" s="82"/>
      <c r="V36" s="82"/>
      <c r="W36" s="83"/>
      <c r="X36" s="81"/>
    </row>
    <row r="37" spans="1:24" s="9" customFormat="1" ht="20" customHeight="1" x14ac:dyDescent="0.2">
      <c r="B37" s="85"/>
      <c r="C37" s="85"/>
      <c r="D37" s="85"/>
      <c r="E37" s="85"/>
      <c r="F37" s="85"/>
      <c r="G37" s="85"/>
      <c r="H37" s="85"/>
      <c r="I37" s="85"/>
      <c r="J37" s="85"/>
      <c r="K37" s="85"/>
      <c r="L37" s="85"/>
      <c r="M37" s="85"/>
      <c r="N37" s="85"/>
      <c r="O37" s="85"/>
      <c r="P37" s="85"/>
      <c r="Q37" s="85"/>
      <c r="R37" s="85"/>
      <c r="S37" s="85"/>
      <c r="T37" s="85"/>
      <c r="U37" s="85"/>
      <c r="V37" s="85"/>
      <c r="W37" s="85"/>
    </row>
    <row r="38" spans="1:24" s="9" customFormat="1" ht="19" customHeight="1" x14ac:dyDescent="0.2">
      <c r="B38" s="23">
        <f t="shared" ref="B38:N38" si="4">SUM(B29:B37)</f>
        <v>5281</v>
      </c>
      <c r="C38" s="23">
        <f t="shared" si="4"/>
        <v>1135</v>
      </c>
      <c r="D38" s="23">
        <f t="shared" si="4"/>
        <v>1480</v>
      </c>
      <c r="E38" s="23">
        <f t="shared" si="4"/>
        <v>246</v>
      </c>
      <c r="F38" s="23">
        <f t="shared" si="4"/>
        <v>41</v>
      </c>
      <c r="G38" s="23">
        <f t="shared" si="4"/>
        <v>29</v>
      </c>
      <c r="H38" s="23">
        <f t="shared" si="4"/>
        <v>907</v>
      </c>
      <c r="I38" s="23">
        <f t="shared" si="4"/>
        <v>1156</v>
      </c>
      <c r="J38" s="23">
        <f t="shared" si="4"/>
        <v>771</v>
      </c>
      <c r="K38" s="23">
        <f t="shared" si="4"/>
        <v>243</v>
      </c>
      <c r="L38" s="23">
        <f t="shared" si="4"/>
        <v>68</v>
      </c>
      <c r="M38" s="23">
        <f t="shared" si="4"/>
        <v>57</v>
      </c>
      <c r="N38" s="23">
        <f t="shared" si="4"/>
        <v>199</v>
      </c>
      <c r="O38" s="25">
        <f>(D38+J38+K38)/(B38+J38+K38+M38)</f>
        <v>0.39263224181360201</v>
      </c>
      <c r="P38" s="25">
        <f>($D38+$E38+($F38*2)+(G38*3))/$B38</f>
        <v>0.35883355425108882</v>
      </c>
      <c r="Q38" s="25">
        <f>D38/B38</f>
        <v>0.28024995266048097</v>
      </c>
      <c r="R38" s="23">
        <f>SUM(R29:R37)</f>
        <v>493</v>
      </c>
      <c r="S38" s="23">
        <f>SUM(S29:S37)</f>
        <v>109</v>
      </c>
      <c r="T38" s="23">
        <f>SUM(T29:T37)</f>
        <v>272</v>
      </c>
      <c r="U38" s="23">
        <f>SUM(U29:U37)</f>
        <v>1272</v>
      </c>
      <c r="V38" s="23">
        <f>SUM(V29:V37)</f>
        <v>3275</v>
      </c>
      <c r="W38" s="25">
        <f>(U38+V38)/(T38+U38+V38)</f>
        <v>0.9435567545133845</v>
      </c>
      <c r="X38" s="81"/>
    </row>
    <row r="40" spans="1:24" s="9" customFormat="1" ht="26" customHeight="1" x14ac:dyDescent="0.25">
      <c r="C40" s="125" t="s">
        <v>122</v>
      </c>
      <c r="D40" s="126"/>
      <c r="E40" s="126"/>
      <c r="F40" s="126"/>
      <c r="G40" s="126"/>
      <c r="H40" s="126"/>
      <c r="I40" s="126"/>
      <c r="J40" s="126"/>
      <c r="K40" s="126"/>
      <c r="L40" s="126"/>
      <c r="M40" s="126"/>
      <c r="N40" s="126"/>
      <c r="O40" s="126"/>
      <c r="P40" s="126"/>
      <c r="Q40" s="126"/>
      <c r="R40" s="126"/>
      <c r="S40" s="126"/>
      <c r="T40" s="126"/>
      <c r="U40" s="126"/>
      <c r="V40" s="126"/>
      <c r="W40" s="126"/>
      <c r="X40" s="86"/>
    </row>
    <row r="41" spans="1:24" s="9" customFormat="1" ht="19" customHeight="1" x14ac:dyDescent="0.2">
      <c r="A41" s="87" t="s">
        <v>123</v>
      </c>
      <c r="B41" s="53"/>
      <c r="C41" s="53"/>
      <c r="D41" s="27" t="s">
        <v>124</v>
      </c>
      <c r="E41" s="53"/>
      <c r="F41" s="53"/>
      <c r="G41" s="53"/>
      <c r="H41" s="53"/>
      <c r="I41" s="53"/>
      <c r="J41" s="53"/>
      <c r="K41" s="53"/>
      <c r="L41" s="53"/>
      <c r="M41" s="53"/>
      <c r="N41" s="53"/>
      <c r="O41" s="35"/>
      <c r="W41" s="81"/>
      <c r="X41" s="81"/>
    </row>
    <row r="42" spans="1:24" s="9" customFormat="1" ht="19.5" customHeight="1" x14ac:dyDescent="0.2">
      <c r="A42" s="88" t="s">
        <v>125</v>
      </c>
      <c r="B42" s="89" t="s">
        <v>50</v>
      </c>
      <c r="C42" s="90" t="s">
        <v>51</v>
      </c>
      <c r="D42" s="90" t="s">
        <v>52</v>
      </c>
      <c r="E42" s="90" t="s">
        <v>53</v>
      </c>
      <c r="F42" s="90" t="s">
        <v>54</v>
      </c>
      <c r="G42" s="90" t="s">
        <v>9</v>
      </c>
      <c r="H42" s="90" t="s">
        <v>10</v>
      </c>
      <c r="I42" s="90" t="s">
        <v>15</v>
      </c>
      <c r="J42" s="90" t="s">
        <v>16</v>
      </c>
      <c r="K42" s="90" t="s">
        <v>17</v>
      </c>
      <c r="L42" s="90" t="s">
        <v>55</v>
      </c>
      <c r="M42" s="89" t="s">
        <v>56</v>
      </c>
      <c r="N42" s="90" t="s">
        <v>57</v>
      </c>
      <c r="O42" s="90" t="s">
        <v>58</v>
      </c>
      <c r="P42" s="89" t="s">
        <v>126</v>
      </c>
      <c r="Q42" s="23"/>
      <c r="R42" s="23"/>
      <c r="W42" s="35"/>
      <c r="X42" s="35"/>
    </row>
    <row r="43" spans="1:24" s="9" customFormat="1" ht="19.5" customHeight="1" x14ac:dyDescent="0.2">
      <c r="A43" s="91" t="str">
        <f>Chappell!A1</f>
        <v># 14 Zach Chappell</v>
      </c>
      <c r="B43" s="92">
        <f>Chappell!B44</f>
        <v>6</v>
      </c>
      <c r="C43" s="92">
        <f>Chappell!C44</f>
        <v>1</v>
      </c>
      <c r="D43" s="92">
        <f>Chappell!D44</f>
        <v>1</v>
      </c>
      <c r="E43" s="92">
        <f>Chappell!E44</f>
        <v>0</v>
      </c>
      <c r="F43" s="93">
        <f>Chappell!F44</f>
        <v>8.33</v>
      </c>
      <c r="G43" s="92">
        <f>Chappell!G44</f>
        <v>5</v>
      </c>
      <c r="H43" s="92">
        <f>Chappell!H44</f>
        <v>6</v>
      </c>
      <c r="I43" s="92">
        <f>Chappell!I44</f>
        <v>11</v>
      </c>
      <c r="J43" s="92">
        <f>Chappell!J44</f>
        <v>5</v>
      </c>
      <c r="K43" s="92">
        <f>Chappell!K44</f>
        <v>2</v>
      </c>
      <c r="L43" s="92">
        <f>Chappell!L44</f>
        <v>1</v>
      </c>
      <c r="M43" s="92">
        <f>Chappell!M44</f>
        <v>0</v>
      </c>
      <c r="N43" s="94">
        <f>Chappell!N44</f>
        <v>0</v>
      </c>
      <c r="O43" s="94">
        <f>Chappell!O44</f>
        <v>1.5606242496998799</v>
      </c>
      <c r="P43" s="95">
        <f>(I43/F43*9)+B607</f>
        <v>11.884753901560625</v>
      </c>
    </row>
    <row r="44" spans="1:24" s="9" customFormat="1" ht="19" customHeight="1" x14ac:dyDescent="0.2">
      <c r="A44" s="26" t="str">
        <f>Hahnemann!A1</f>
        <v>#24 Jack Hahnemann</v>
      </c>
      <c r="B44" s="23">
        <f>Hahnemann!B47</f>
        <v>7</v>
      </c>
      <c r="C44" s="23">
        <f>Hahnemann!C47</f>
        <v>3</v>
      </c>
      <c r="D44" s="23">
        <f>Hahnemann!D47</f>
        <v>1</v>
      </c>
      <c r="E44" s="23">
        <f>Hahnemann!E47</f>
        <v>0</v>
      </c>
      <c r="F44" s="23">
        <f>Hahnemann!F47</f>
        <v>15.67</v>
      </c>
      <c r="G44" s="23">
        <f>Hahnemann!G47</f>
        <v>7</v>
      </c>
      <c r="H44" s="23">
        <f>Hahnemann!H47</f>
        <v>9</v>
      </c>
      <c r="I44" s="23">
        <f>Hahnemann!I47</f>
        <v>19</v>
      </c>
      <c r="J44" s="23">
        <f>Hahnemann!J47</f>
        <v>7</v>
      </c>
      <c r="K44" s="23">
        <f>Hahnemann!K47</f>
        <v>7</v>
      </c>
      <c r="L44" s="23">
        <f>Hahnemann!L47</f>
        <v>3</v>
      </c>
      <c r="M44" s="23">
        <f>Hahnemann!M47</f>
        <v>4</v>
      </c>
      <c r="N44" s="23">
        <f>Hahnemann!N47</f>
        <v>1.7868538608806637</v>
      </c>
      <c r="O44" s="23">
        <f>Hahnemann!O47</f>
        <v>1.467772814294831</v>
      </c>
      <c r="P44" s="53">
        <f t="shared" ref="P44:P51" si="5">(I44/F44*9)</f>
        <v>10.912571793235482</v>
      </c>
    </row>
    <row r="45" spans="1:24" s="9" customFormat="1" ht="19" customHeight="1" x14ac:dyDescent="0.2">
      <c r="A45" s="26" t="str">
        <f>Crawley!A1</f>
        <v># 18  Pat Crawley</v>
      </c>
      <c r="B45" s="23">
        <f>Crawley!B43</f>
        <v>8</v>
      </c>
      <c r="C45" s="23">
        <f>Crawley!C43</f>
        <v>2</v>
      </c>
      <c r="D45" s="23">
        <f>Crawley!D43</f>
        <v>2</v>
      </c>
      <c r="E45" s="23">
        <f>Crawley!E43</f>
        <v>0</v>
      </c>
      <c r="F45" s="39">
        <f>Crawley!F43</f>
        <v>25.67</v>
      </c>
      <c r="G45" s="23">
        <f>Crawley!G43</f>
        <v>9</v>
      </c>
      <c r="H45" s="23">
        <f>Crawley!H43</f>
        <v>16</v>
      </c>
      <c r="I45" s="23">
        <f>Crawley!I43</f>
        <v>35</v>
      </c>
      <c r="J45" s="23">
        <f>Crawley!J43</f>
        <v>20</v>
      </c>
      <c r="K45" s="23">
        <f>Crawley!K43</f>
        <v>1</v>
      </c>
      <c r="L45" s="23">
        <f>Crawley!L43</f>
        <v>2</v>
      </c>
      <c r="M45" s="23">
        <f>Crawley!M43</f>
        <v>3</v>
      </c>
      <c r="N45" s="23">
        <f>Crawley!N43</f>
        <v>0.81807557460070113</v>
      </c>
      <c r="O45" s="23">
        <f>Crawley!O43</f>
        <v>1.4413712504869496</v>
      </c>
      <c r="P45" s="53">
        <f t="shared" si="5"/>
        <v>12.271133619010518</v>
      </c>
    </row>
    <row r="46" spans="1:24" s="9" customFormat="1" ht="19" customHeight="1" x14ac:dyDescent="0.2">
      <c r="A46" s="26" t="str">
        <f>Aleman!A1</f>
        <v>#8 Eric Aleman</v>
      </c>
      <c r="B46" s="23">
        <f>Aleman!B48</f>
        <v>5</v>
      </c>
      <c r="C46" s="23">
        <f>Aleman!C48</f>
        <v>2</v>
      </c>
      <c r="D46" s="23">
        <f>Aleman!D48</f>
        <v>0</v>
      </c>
      <c r="E46" s="23">
        <f>Aleman!E48</f>
        <v>0</v>
      </c>
      <c r="F46" s="96">
        <v>13.33333333333333</v>
      </c>
      <c r="G46" s="23">
        <f>Aleman!H48</f>
        <v>11</v>
      </c>
      <c r="H46" s="23">
        <f>Aleman!G48</f>
        <v>18</v>
      </c>
      <c r="I46" s="23">
        <f>Aleman!J48</f>
        <v>20</v>
      </c>
      <c r="J46" s="23">
        <f>Aleman!K48</f>
        <v>4</v>
      </c>
      <c r="K46" s="23">
        <f>Aleman!L48</f>
        <v>1</v>
      </c>
      <c r="L46" s="23">
        <f>Aleman!L48</f>
        <v>1</v>
      </c>
      <c r="M46" s="23">
        <f>Aleman!I48</f>
        <v>2</v>
      </c>
      <c r="N46" s="23">
        <f>Aleman!N48</f>
        <v>1.0502625656414104</v>
      </c>
      <c r="O46" s="23">
        <f>Aleman!O48</f>
        <v>1.6504126031507877</v>
      </c>
      <c r="P46" s="53">
        <f t="shared" si="5"/>
        <v>13.500000000000004</v>
      </c>
    </row>
    <row r="47" spans="1:24" s="9" customFormat="1" ht="19" customHeight="1" x14ac:dyDescent="0.2">
      <c r="A47" s="26" t="str">
        <f>Mixon!A38</f>
        <v>#21 Matt Mixon</v>
      </c>
      <c r="B47" s="23">
        <f>Mixon!B68</f>
        <v>11</v>
      </c>
      <c r="C47" s="23">
        <f>Mixon!C68</f>
        <v>1</v>
      </c>
      <c r="D47" s="23">
        <f>Mixon!D68</f>
        <v>1</v>
      </c>
      <c r="E47" s="23">
        <f>Mixon!E68</f>
        <v>1</v>
      </c>
      <c r="F47" s="39">
        <f>Mixon!F68</f>
        <v>23.659999999999997</v>
      </c>
      <c r="G47" s="23">
        <f>Mixon!G68</f>
        <v>17</v>
      </c>
      <c r="H47" s="23">
        <f>Mixon!H68</f>
        <v>21</v>
      </c>
      <c r="I47" s="23">
        <f>Mixon!I68</f>
        <v>22</v>
      </c>
      <c r="J47" s="23">
        <f>Mixon!J68</f>
        <v>11</v>
      </c>
      <c r="K47" s="23">
        <f>Mixon!K68</f>
        <v>7</v>
      </c>
      <c r="L47" s="23">
        <f>Mixon!L68</f>
        <v>6</v>
      </c>
      <c r="M47" s="23">
        <f>Mixon!M68</f>
        <v>8</v>
      </c>
      <c r="N47" s="23">
        <f>Mixon!N68</f>
        <v>2.3668639053254443</v>
      </c>
      <c r="O47" s="23">
        <f>Mixon!O68</f>
        <v>1.6483516483516485</v>
      </c>
      <c r="P47" s="53">
        <f t="shared" si="5"/>
        <v>8.3685545224006788</v>
      </c>
    </row>
    <row r="48" spans="1:24" s="9" customFormat="1" ht="19" customHeight="1" x14ac:dyDescent="0.2">
      <c r="A48" s="26" t="str">
        <f>BrehmVega!A51</f>
        <v>#23 Justin Vega</v>
      </c>
      <c r="B48" s="23">
        <f>BrehmVega!B68</f>
        <v>12</v>
      </c>
      <c r="C48" s="23">
        <f>BrehmVega!C68</f>
        <v>0</v>
      </c>
      <c r="D48" s="23">
        <f>BrehmVega!D68</f>
        <v>2</v>
      </c>
      <c r="E48" s="23">
        <f>BrehmVega!E68</f>
        <v>3</v>
      </c>
      <c r="F48" s="23">
        <f>BrehmVega!F68</f>
        <v>28.33</v>
      </c>
      <c r="G48" s="23">
        <f>BrehmVega!G68</f>
        <v>16</v>
      </c>
      <c r="H48" s="23">
        <f>BrehmVega!H68</f>
        <v>35</v>
      </c>
      <c r="I48" s="23">
        <f>BrehmVega!I68</f>
        <v>22</v>
      </c>
      <c r="J48" s="23">
        <f>BrehmVega!J68</f>
        <v>8</v>
      </c>
      <c r="K48" s="23">
        <f>BrehmVega!K68</f>
        <v>8</v>
      </c>
      <c r="L48" s="23">
        <f>BrehmVega!L68</f>
        <v>3</v>
      </c>
      <c r="M48" s="23">
        <f>BrehmVega!M68</f>
        <v>13</v>
      </c>
      <c r="N48" s="23">
        <f>BrehmVega!N68</f>
        <v>3.2121426050123545</v>
      </c>
      <c r="O48" s="23">
        <f>BrehmVega!O68</f>
        <v>1.8002117896223087</v>
      </c>
      <c r="P48" s="53">
        <f t="shared" si="5"/>
        <v>6.9890575361807281</v>
      </c>
    </row>
    <row r="49" spans="1:16" s="9" customFormat="1" ht="19" customHeight="1" x14ac:dyDescent="0.2">
      <c r="A49" s="26" t="str">
        <f>PhillyFaulkner!A19</f>
        <v>#25 Kevin Faulkner</v>
      </c>
      <c r="B49" s="23">
        <f>PhillyFaulkner!B35</f>
        <v>11</v>
      </c>
      <c r="C49" s="23">
        <f>PhillyFaulkner!C35</f>
        <v>2</v>
      </c>
      <c r="D49" s="23">
        <f>PhillyFaulkner!D35</f>
        <v>4</v>
      </c>
      <c r="E49" s="23">
        <f>PhillyFaulkner!E35</f>
        <v>0</v>
      </c>
      <c r="F49" s="39">
        <f>PhillyFaulkner!F35</f>
        <v>35.33</v>
      </c>
      <c r="G49" s="23">
        <f>PhillyFaulkner!G35</f>
        <v>20</v>
      </c>
      <c r="H49" s="23">
        <f>PhillyFaulkner!H35</f>
        <v>32</v>
      </c>
      <c r="I49" s="23">
        <f>PhillyFaulkner!I35</f>
        <v>30</v>
      </c>
      <c r="J49" s="23">
        <f>PhillyFaulkner!J35</f>
        <v>11</v>
      </c>
      <c r="K49" s="23">
        <f>PhillyFaulkner!K35</f>
        <v>1</v>
      </c>
      <c r="L49" s="23">
        <f>PhillyFaulkner!L35</f>
        <v>1</v>
      </c>
      <c r="M49" s="23">
        <f>PhillyFaulkner!M35</f>
        <v>14</v>
      </c>
      <c r="N49" s="23">
        <f>PhillyFaulkner!N35</f>
        <v>2.7738465893008777</v>
      </c>
      <c r="O49" s="23">
        <f>PhillyFaulkner!O35</f>
        <v>1.2454005094820266</v>
      </c>
      <c r="P49" s="53">
        <f t="shared" si="5"/>
        <v>7.6422303990942542</v>
      </c>
    </row>
    <row r="50" spans="1:16" s="9" customFormat="1" ht="19" customHeight="1" x14ac:dyDescent="0.2">
      <c r="A50" s="26" t="str">
        <f>Mixon!A1</f>
        <v># 2 Mark Mixon</v>
      </c>
      <c r="B50" s="23">
        <f>Mixon!B34</f>
        <v>9</v>
      </c>
      <c r="C50" s="23">
        <f>Mixon!C34</f>
        <v>0</v>
      </c>
      <c r="D50" s="23">
        <f>Mixon!D34</f>
        <v>3</v>
      </c>
      <c r="E50" s="23">
        <f>Mixon!E34</f>
        <v>1</v>
      </c>
      <c r="F50" s="39">
        <f>Mixon!F34</f>
        <v>13.01</v>
      </c>
      <c r="G50" s="23">
        <f>Mixon!G34</f>
        <v>22</v>
      </c>
      <c r="H50" s="23">
        <f>Mixon!H34</f>
        <v>20</v>
      </c>
      <c r="I50" s="23">
        <f>Mixon!I34</f>
        <v>12</v>
      </c>
      <c r="J50" s="23">
        <f>Mixon!J34</f>
        <v>14</v>
      </c>
      <c r="K50" s="23">
        <f>Mixon!K34</f>
        <v>5</v>
      </c>
      <c r="L50" s="23">
        <f>Mixon!L34</f>
        <v>7</v>
      </c>
      <c r="M50" s="23">
        <f>Mixon!M34</f>
        <v>15</v>
      </c>
      <c r="N50" s="23">
        <f>Mixon!N34</f>
        <v>8.0707148347425051</v>
      </c>
      <c r="O50" s="23">
        <f>Mixon!O34</f>
        <v>2.997694081475788</v>
      </c>
      <c r="P50" s="53">
        <f t="shared" si="5"/>
        <v>8.30130668716372</v>
      </c>
    </row>
    <row r="51" spans="1:16" s="9" customFormat="1" ht="19" customHeight="1" x14ac:dyDescent="0.2">
      <c r="A51" s="16" t="str">
        <f>PhillyFaulkner!A1</f>
        <v>#13 Reagen Philley</v>
      </c>
      <c r="B51" s="32">
        <f>PhillyFaulkner!B16</f>
        <v>3</v>
      </c>
      <c r="C51" s="32">
        <f>PhillyFaulkner!C16</f>
        <v>1</v>
      </c>
      <c r="D51" s="32">
        <f>PhillyFaulkner!D16</f>
        <v>0</v>
      </c>
      <c r="E51" s="32">
        <f>PhillyFaulkner!E16</f>
        <v>0</v>
      </c>
      <c r="F51" s="43">
        <f>PhillyFaulkner!F16</f>
        <v>5.33</v>
      </c>
      <c r="G51" s="32">
        <f>PhillyFaulkner!G16</f>
        <v>8</v>
      </c>
      <c r="H51" s="32">
        <f>PhillyFaulkner!H16</f>
        <v>11</v>
      </c>
      <c r="I51" s="32">
        <f>PhillyFaulkner!I16</f>
        <v>4</v>
      </c>
      <c r="J51" s="32">
        <f>PhillyFaulkner!J16</f>
        <v>7</v>
      </c>
      <c r="K51" s="32">
        <f>PhillyFaulkner!K16</f>
        <v>1</v>
      </c>
      <c r="L51" s="32">
        <f>PhillyFaulkner!L16</f>
        <v>0</v>
      </c>
      <c r="M51" s="32">
        <f>PhillyFaulkner!M16</f>
        <v>8</v>
      </c>
      <c r="N51" s="44">
        <f>PhillyFaulkner!N16</f>
        <v>10.506566604127579</v>
      </c>
      <c r="O51" s="44">
        <f>PhillyFaulkner!O16</f>
        <v>3.5647279549718576</v>
      </c>
      <c r="P51" s="53">
        <f t="shared" si="5"/>
        <v>6.7542213883677293</v>
      </c>
    </row>
    <row r="52" spans="1:16" s="9" customFormat="1" ht="18.25" customHeight="1" x14ac:dyDescent="0.2">
      <c r="A52" s="18" t="s">
        <v>48</v>
      </c>
      <c r="B52" s="19"/>
      <c r="C52" s="19">
        <f t="shared" ref="C52:M52" si="6">SUM(C43:C51)</f>
        <v>12</v>
      </c>
      <c r="D52" s="19">
        <f t="shared" si="6"/>
        <v>14</v>
      </c>
      <c r="E52" s="19">
        <f t="shared" si="6"/>
        <v>5</v>
      </c>
      <c r="F52" s="36">
        <f t="shared" si="6"/>
        <v>168.66333333333333</v>
      </c>
      <c r="G52" s="19">
        <f t="shared" si="6"/>
        <v>115</v>
      </c>
      <c r="H52" s="19">
        <f t="shared" si="6"/>
        <v>168</v>
      </c>
      <c r="I52" s="19">
        <f t="shared" si="6"/>
        <v>175</v>
      </c>
      <c r="J52" s="19">
        <f t="shared" si="6"/>
        <v>87</v>
      </c>
      <c r="K52" s="19">
        <f t="shared" si="6"/>
        <v>33</v>
      </c>
      <c r="L52" s="19">
        <f t="shared" si="6"/>
        <v>24</v>
      </c>
      <c r="M52" s="19">
        <f t="shared" si="6"/>
        <v>67</v>
      </c>
      <c r="N52" s="37">
        <f>(M52*7)/F52</f>
        <v>2.7806873653629518</v>
      </c>
      <c r="O52" s="37">
        <f>(H52+J52+K52)/F52</f>
        <v>1.707543627344414</v>
      </c>
    </row>
    <row r="53" spans="1:16" s="9" customFormat="1" ht="18.25" customHeight="1" x14ac:dyDescent="0.2">
      <c r="A53" s="29"/>
      <c r="B53" s="23"/>
      <c r="C53" s="23"/>
      <c r="D53" s="23"/>
      <c r="E53" s="23"/>
      <c r="F53" s="39"/>
      <c r="G53" s="23"/>
      <c r="H53" s="23"/>
      <c r="I53" s="23"/>
      <c r="J53" s="23"/>
      <c r="K53" s="23"/>
      <c r="L53" s="23"/>
      <c r="M53" s="23"/>
      <c r="N53" s="44"/>
      <c r="O53" s="44"/>
    </row>
    <row r="54" spans="1:16" s="9" customFormat="1" ht="18.25" customHeight="1" x14ac:dyDescent="0.2">
      <c r="A54" s="26" t="s">
        <v>111</v>
      </c>
      <c r="B54" s="23"/>
      <c r="C54" s="23">
        <v>12</v>
      </c>
      <c r="D54" s="23">
        <v>14</v>
      </c>
      <c r="E54" s="23">
        <v>5</v>
      </c>
      <c r="F54" s="97">
        <v>168.66666666666671</v>
      </c>
      <c r="G54" s="23">
        <v>115</v>
      </c>
      <c r="H54" s="23">
        <v>168</v>
      </c>
      <c r="I54" s="23">
        <v>175</v>
      </c>
      <c r="J54" s="23">
        <v>87</v>
      </c>
      <c r="K54" s="23">
        <v>33</v>
      </c>
      <c r="L54" s="23">
        <v>24</v>
      </c>
      <c r="M54" s="23">
        <v>67</v>
      </c>
      <c r="N54" s="37">
        <f>(M54*7)/F54</f>
        <v>2.7806324110671929</v>
      </c>
      <c r="O54" s="37">
        <f>(H54+J54+K54)/F54</f>
        <v>1.7075098814229244</v>
      </c>
    </row>
    <row r="55" spans="1:16" s="9" customFormat="1" ht="18.25" customHeight="1" x14ac:dyDescent="0.2">
      <c r="A55" s="26" t="s">
        <v>112</v>
      </c>
      <c r="B55" s="23"/>
      <c r="C55" s="23">
        <v>8</v>
      </c>
      <c r="D55" s="23">
        <v>18</v>
      </c>
      <c r="E55" s="23">
        <v>6</v>
      </c>
      <c r="F55" s="97">
        <v>168.66666666666671</v>
      </c>
      <c r="G55" s="23">
        <v>137</v>
      </c>
      <c r="H55" s="23">
        <v>179</v>
      </c>
      <c r="I55" s="23">
        <v>118</v>
      </c>
      <c r="J55" s="23">
        <v>76</v>
      </c>
      <c r="K55" s="23">
        <v>30</v>
      </c>
      <c r="L55" s="23">
        <v>10</v>
      </c>
      <c r="M55" s="23">
        <v>102</v>
      </c>
      <c r="N55" s="23">
        <v>4.2300000000000004</v>
      </c>
      <c r="O55" s="23">
        <v>1.69</v>
      </c>
    </row>
    <row r="56" spans="1:16" s="9" customFormat="1" ht="18.25" customHeight="1" x14ac:dyDescent="0.2">
      <c r="A56" s="26" t="s">
        <v>113</v>
      </c>
      <c r="B56" s="23"/>
      <c r="C56" s="23">
        <v>20</v>
      </c>
      <c r="D56" s="23">
        <v>9</v>
      </c>
      <c r="E56" s="23">
        <v>6</v>
      </c>
      <c r="F56" s="97">
        <v>186</v>
      </c>
      <c r="G56" s="23">
        <v>103</v>
      </c>
      <c r="H56" s="23">
        <v>153</v>
      </c>
      <c r="I56" s="23">
        <v>174</v>
      </c>
      <c r="J56" s="23">
        <v>101</v>
      </c>
      <c r="K56" s="23">
        <v>30</v>
      </c>
      <c r="L56" s="23">
        <v>9</v>
      </c>
      <c r="M56" s="23">
        <v>79</v>
      </c>
      <c r="N56" s="23">
        <v>2.97</v>
      </c>
      <c r="O56" s="23">
        <v>1.53</v>
      </c>
    </row>
    <row r="57" spans="1:16" s="9" customFormat="1" ht="18.25" customHeight="1" x14ac:dyDescent="0.2">
      <c r="A57" s="26" t="s">
        <v>127</v>
      </c>
      <c r="B57" s="23"/>
      <c r="C57" s="23">
        <v>21</v>
      </c>
      <c r="D57" s="23">
        <v>11</v>
      </c>
      <c r="E57" s="23">
        <v>7</v>
      </c>
      <c r="F57" s="97">
        <v>122.33</v>
      </c>
      <c r="G57" s="23">
        <v>109</v>
      </c>
      <c r="H57" s="23">
        <v>200</v>
      </c>
      <c r="I57" s="23">
        <v>231</v>
      </c>
      <c r="J57" s="23">
        <v>69</v>
      </c>
      <c r="K57" s="23">
        <v>22</v>
      </c>
      <c r="L57" s="23">
        <v>15</v>
      </c>
      <c r="M57" s="23">
        <v>75</v>
      </c>
      <c r="N57" s="23" t="s">
        <v>128</v>
      </c>
      <c r="O57" s="23" t="s">
        <v>129</v>
      </c>
      <c r="P57" s="23"/>
    </row>
    <row r="58" spans="1:16" s="9" customFormat="1" ht="18.25" customHeight="1" x14ac:dyDescent="0.2">
      <c r="A58" s="26" t="s">
        <v>130</v>
      </c>
      <c r="B58" s="23"/>
      <c r="C58" s="23">
        <v>21</v>
      </c>
      <c r="D58" s="23">
        <v>9</v>
      </c>
      <c r="E58" s="23">
        <v>6</v>
      </c>
      <c r="F58" s="97">
        <v>211</v>
      </c>
      <c r="G58" s="23">
        <v>67</v>
      </c>
      <c r="H58" s="23">
        <v>162</v>
      </c>
      <c r="I58" s="23">
        <v>171</v>
      </c>
      <c r="J58" s="23">
        <v>62</v>
      </c>
      <c r="K58" s="23">
        <v>12</v>
      </c>
      <c r="L58" s="23">
        <v>10</v>
      </c>
      <c r="M58" s="23">
        <v>51</v>
      </c>
      <c r="N58" s="23">
        <v>1.69</v>
      </c>
      <c r="O58" s="23">
        <v>1.1200000000000001</v>
      </c>
      <c r="P58" s="23"/>
    </row>
    <row r="59" spans="1:16" s="9" customFormat="1" ht="18.25" customHeight="1" x14ac:dyDescent="0.2">
      <c r="A59" s="26" t="s">
        <v>131</v>
      </c>
      <c r="B59" s="23"/>
      <c r="C59" s="23">
        <v>17</v>
      </c>
      <c r="D59" s="23">
        <v>10</v>
      </c>
      <c r="E59" s="23">
        <v>4</v>
      </c>
      <c r="F59" s="97">
        <v>184.33</v>
      </c>
      <c r="G59" s="23">
        <v>133</v>
      </c>
      <c r="H59" s="23">
        <v>192</v>
      </c>
      <c r="I59" s="23">
        <v>159</v>
      </c>
      <c r="J59" s="23">
        <v>93</v>
      </c>
      <c r="K59" s="23">
        <v>26</v>
      </c>
      <c r="L59" s="23">
        <v>22</v>
      </c>
      <c r="M59" s="23">
        <v>95</v>
      </c>
      <c r="N59" s="23" t="s">
        <v>132</v>
      </c>
      <c r="O59" s="23" t="s">
        <v>133</v>
      </c>
      <c r="P59" s="23"/>
    </row>
    <row r="60" spans="1:16" s="9" customFormat="1" ht="18.25" customHeight="1" x14ac:dyDescent="0.2">
      <c r="A60" s="26" t="s">
        <v>134</v>
      </c>
      <c r="B60" s="23"/>
      <c r="C60" s="23">
        <v>18</v>
      </c>
      <c r="D60" s="23">
        <v>13</v>
      </c>
      <c r="E60" s="23">
        <v>3</v>
      </c>
      <c r="F60" s="97">
        <v>204.33</v>
      </c>
      <c r="G60" s="23">
        <v>194</v>
      </c>
      <c r="H60" s="23">
        <v>221</v>
      </c>
      <c r="I60" s="23">
        <v>182</v>
      </c>
      <c r="J60" s="23">
        <v>129</v>
      </c>
      <c r="K60" s="23">
        <v>24</v>
      </c>
      <c r="L60" s="23">
        <v>7</v>
      </c>
      <c r="M60" s="23">
        <v>111</v>
      </c>
      <c r="N60" s="23">
        <v>3.26</v>
      </c>
      <c r="O60" s="23">
        <v>1.83</v>
      </c>
      <c r="P60" s="23"/>
    </row>
    <row r="61" spans="1:16" s="9" customFormat="1" ht="18.25" customHeight="1" x14ac:dyDescent="0.2">
      <c r="A61" s="16" t="s">
        <v>135</v>
      </c>
      <c r="B61" s="32"/>
      <c r="C61" s="14">
        <v>5</v>
      </c>
      <c r="D61" s="14">
        <v>14</v>
      </c>
      <c r="E61" s="51"/>
      <c r="F61" s="43"/>
      <c r="G61" s="51"/>
      <c r="H61" s="51"/>
      <c r="I61" s="51"/>
      <c r="J61" s="51"/>
      <c r="K61" s="51"/>
      <c r="L61" s="51"/>
      <c r="M61" s="51"/>
      <c r="N61" s="44"/>
      <c r="O61" s="44"/>
      <c r="P61" s="23"/>
    </row>
    <row r="62" spans="1:16" s="9" customFormat="1" ht="18.25" customHeight="1" x14ac:dyDescent="0.2">
      <c r="A62" s="46"/>
      <c r="B62" s="19"/>
      <c r="C62" s="19"/>
      <c r="D62" s="19"/>
      <c r="E62" s="19"/>
      <c r="F62" s="36"/>
      <c r="G62" s="19"/>
      <c r="H62" s="19"/>
      <c r="I62" s="19"/>
      <c r="J62" s="19"/>
      <c r="K62" s="19"/>
      <c r="L62" s="19"/>
      <c r="M62" s="19"/>
      <c r="N62" s="37"/>
      <c r="O62" s="37"/>
      <c r="P62" s="23"/>
    </row>
    <row r="63" spans="1:16" s="9" customFormat="1" ht="18.25" customHeight="1" x14ac:dyDescent="0.2">
      <c r="A63" s="26" t="s">
        <v>136</v>
      </c>
      <c r="B63" s="23"/>
      <c r="C63" s="23">
        <f t="shared" ref="C63:M63" si="7">SUM(C54:C61)</f>
        <v>122</v>
      </c>
      <c r="D63" s="23">
        <f t="shared" si="7"/>
        <v>98</v>
      </c>
      <c r="E63" s="23">
        <f t="shared" si="7"/>
        <v>37</v>
      </c>
      <c r="F63" s="97">
        <f t="shared" si="7"/>
        <v>1245.3233333333335</v>
      </c>
      <c r="G63" s="23">
        <f t="shared" si="7"/>
        <v>858</v>
      </c>
      <c r="H63" s="23">
        <f t="shared" si="7"/>
        <v>1275</v>
      </c>
      <c r="I63" s="23">
        <f t="shared" si="7"/>
        <v>1210</v>
      </c>
      <c r="J63" s="23">
        <f t="shared" si="7"/>
        <v>617</v>
      </c>
      <c r="K63" s="23">
        <f t="shared" si="7"/>
        <v>177</v>
      </c>
      <c r="L63" s="23">
        <f t="shared" si="7"/>
        <v>97</v>
      </c>
      <c r="M63" s="23">
        <f t="shared" si="7"/>
        <v>580</v>
      </c>
      <c r="N63" s="41">
        <f>(M63*7)/F63</f>
        <v>3.2601974855258469</v>
      </c>
      <c r="O63" s="41">
        <f>(H63+J63+K63)/F63</f>
        <v>1.6614159107273343</v>
      </c>
      <c r="P63" s="23"/>
    </row>
    <row r="64" spans="1:16" s="9" customFormat="1" ht="19" customHeight="1" x14ac:dyDescent="0.2">
      <c r="A64" s="35"/>
      <c r="B64" s="35"/>
      <c r="C64" s="35"/>
      <c r="D64" s="35"/>
      <c r="E64" s="35"/>
      <c r="F64" s="35"/>
      <c r="G64" s="35"/>
      <c r="H64" s="35"/>
      <c r="I64" s="35"/>
      <c r="J64" s="35"/>
      <c r="K64" s="35"/>
      <c r="L64" s="35"/>
      <c r="M64" s="35"/>
      <c r="N64" s="35"/>
      <c r="O64" s="35"/>
    </row>
    <row r="65" spans="1:15" s="9" customFormat="1" ht="19.5" customHeight="1" x14ac:dyDescent="0.2">
      <c r="A65" s="89" t="s">
        <v>137</v>
      </c>
      <c r="B65" s="90" t="s">
        <v>138</v>
      </c>
      <c r="C65" s="90" t="s">
        <v>139</v>
      </c>
      <c r="D65" s="98"/>
      <c r="E65" s="90" t="s">
        <v>140</v>
      </c>
      <c r="F65" s="98"/>
      <c r="G65" s="35"/>
      <c r="H65" s="89" t="s">
        <v>137</v>
      </c>
      <c r="I65" s="99"/>
      <c r="J65" s="99"/>
      <c r="K65" s="99"/>
      <c r="L65" s="90" t="s">
        <v>138</v>
      </c>
      <c r="M65" s="90" t="s">
        <v>139</v>
      </c>
      <c r="N65" s="90" t="s">
        <v>140</v>
      </c>
      <c r="O65" s="98"/>
    </row>
    <row r="66" spans="1:15" s="9" customFormat="1" ht="19.5" customHeight="1" x14ac:dyDescent="0.2">
      <c r="A66" s="92" t="s">
        <v>31</v>
      </c>
      <c r="B66" s="92">
        <v>1</v>
      </c>
      <c r="C66" s="92">
        <v>2</v>
      </c>
      <c r="D66" s="92"/>
      <c r="E66" s="100"/>
      <c r="F66" s="92" t="s">
        <v>141</v>
      </c>
      <c r="G66" s="35"/>
      <c r="H66" s="91" t="s">
        <v>42</v>
      </c>
      <c r="I66" s="101"/>
      <c r="J66" s="101"/>
      <c r="K66" s="101"/>
      <c r="L66" s="92">
        <v>6</v>
      </c>
      <c r="M66" s="92">
        <v>7</v>
      </c>
      <c r="N66" s="102">
        <v>41129</v>
      </c>
      <c r="O66" s="103"/>
    </row>
    <row r="67" spans="1:15" s="9" customFormat="1" ht="19" customHeight="1" x14ac:dyDescent="0.2">
      <c r="A67" s="23" t="s">
        <v>32</v>
      </c>
      <c r="B67" s="23">
        <v>2</v>
      </c>
      <c r="C67" s="23">
        <v>14</v>
      </c>
      <c r="D67" s="23"/>
      <c r="E67" s="104"/>
      <c r="F67" s="23" t="s">
        <v>142</v>
      </c>
      <c r="G67" s="35"/>
      <c r="H67" s="26" t="s">
        <v>43</v>
      </c>
      <c r="I67" s="23"/>
      <c r="J67" s="23"/>
      <c r="K67" s="29"/>
      <c r="L67" s="23">
        <v>1</v>
      </c>
      <c r="M67" s="23">
        <v>3</v>
      </c>
      <c r="N67" s="105">
        <v>41130</v>
      </c>
      <c r="O67" s="35"/>
    </row>
    <row r="68" spans="1:15" s="9" customFormat="1" ht="19" customHeight="1" x14ac:dyDescent="0.2">
      <c r="A68" s="23" t="s">
        <v>33</v>
      </c>
      <c r="B68" s="106">
        <v>7</v>
      </c>
      <c r="C68" s="106">
        <v>1</v>
      </c>
      <c r="D68" s="107"/>
      <c r="E68" s="108"/>
      <c r="F68" s="106" t="s">
        <v>143</v>
      </c>
      <c r="G68" s="35"/>
      <c r="H68" s="26" t="s">
        <v>44</v>
      </c>
      <c r="I68" s="23"/>
      <c r="J68" s="23"/>
      <c r="K68" s="29"/>
      <c r="L68" s="23">
        <v>3</v>
      </c>
      <c r="M68" s="23">
        <v>6</v>
      </c>
      <c r="N68" s="105">
        <v>41131</v>
      </c>
      <c r="O68" s="35"/>
    </row>
    <row r="69" spans="1:15" s="9" customFormat="1" ht="19" customHeight="1" x14ac:dyDescent="0.2">
      <c r="A69" s="23" t="s">
        <v>34</v>
      </c>
      <c r="B69" s="23">
        <v>2</v>
      </c>
      <c r="C69" s="23">
        <v>3</v>
      </c>
      <c r="D69" s="23"/>
      <c r="E69" s="109"/>
      <c r="F69" s="23" t="s">
        <v>144</v>
      </c>
      <c r="G69" s="35"/>
      <c r="H69" s="110" t="s">
        <v>45</v>
      </c>
      <c r="I69" s="107"/>
      <c r="J69" s="107"/>
      <c r="K69" s="111"/>
      <c r="L69" s="107">
        <v>12</v>
      </c>
      <c r="M69" s="107">
        <v>5</v>
      </c>
      <c r="N69" s="112">
        <v>41162</v>
      </c>
      <c r="O69" s="35"/>
    </row>
    <row r="70" spans="1:15" s="9" customFormat="1" ht="19" customHeight="1" x14ac:dyDescent="0.2">
      <c r="A70" s="23" t="s">
        <v>35</v>
      </c>
      <c r="B70" s="23">
        <v>3</v>
      </c>
      <c r="C70" s="23">
        <v>5</v>
      </c>
      <c r="D70" s="23"/>
      <c r="E70" s="23"/>
      <c r="F70" s="23" t="s">
        <v>145</v>
      </c>
      <c r="G70" s="35"/>
      <c r="H70" s="110" t="s">
        <v>65</v>
      </c>
      <c r="I70" s="110"/>
      <c r="J70" s="110"/>
      <c r="K70" s="111"/>
      <c r="L70" s="107">
        <v>3</v>
      </c>
      <c r="M70" s="107">
        <v>1</v>
      </c>
      <c r="N70" s="106" t="s">
        <v>146</v>
      </c>
      <c r="O70" s="35"/>
    </row>
    <row r="71" spans="1:15" s="9" customFormat="1" ht="19" customHeight="1" x14ac:dyDescent="0.2">
      <c r="A71" s="106" t="s">
        <v>36</v>
      </c>
      <c r="B71" s="106">
        <v>3</v>
      </c>
      <c r="C71" s="106">
        <v>1</v>
      </c>
      <c r="D71" s="107"/>
      <c r="E71" s="107"/>
      <c r="F71" s="106" t="s">
        <v>147</v>
      </c>
      <c r="G71" s="35"/>
      <c r="H71" s="106" t="s">
        <v>66</v>
      </c>
      <c r="I71" s="107"/>
      <c r="J71" s="107"/>
      <c r="K71" s="111"/>
      <c r="L71" s="107">
        <v>7</v>
      </c>
      <c r="M71" s="107">
        <v>3</v>
      </c>
      <c r="N71" s="106" t="s">
        <v>148</v>
      </c>
      <c r="O71" s="35"/>
    </row>
    <row r="72" spans="1:15" s="9" customFormat="1" ht="19" customHeight="1" x14ac:dyDescent="0.2">
      <c r="A72" s="106" t="s">
        <v>36</v>
      </c>
      <c r="B72" s="106">
        <v>11</v>
      </c>
      <c r="C72" s="106">
        <v>3</v>
      </c>
      <c r="D72" s="107"/>
      <c r="E72" s="107"/>
      <c r="F72" s="106" t="s">
        <v>149</v>
      </c>
      <c r="G72" s="35"/>
      <c r="H72" s="106" t="s">
        <v>66</v>
      </c>
      <c r="I72" s="107"/>
      <c r="J72" s="107"/>
      <c r="K72" s="111"/>
      <c r="L72" s="107">
        <v>5</v>
      </c>
      <c r="M72" s="107">
        <v>3</v>
      </c>
      <c r="N72" s="106" t="s">
        <v>150</v>
      </c>
      <c r="O72" s="35"/>
    </row>
    <row r="73" spans="1:15" s="9" customFormat="1" ht="19" customHeight="1" x14ac:dyDescent="0.2">
      <c r="A73" s="23" t="s">
        <v>37</v>
      </c>
      <c r="B73" s="23">
        <v>6</v>
      </c>
      <c r="C73" s="23">
        <v>9</v>
      </c>
      <c r="D73" s="23"/>
      <c r="E73" s="23"/>
      <c r="F73" s="23" t="s">
        <v>151</v>
      </c>
      <c r="G73" s="35"/>
      <c r="H73" s="23" t="s">
        <v>46</v>
      </c>
      <c r="I73" s="23"/>
      <c r="J73" s="23"/>
      <c r="K73" s="29"/>
      <c r="L73" s="23">
        <v>0</v>
      </c>
      <c r="M73" s="23">
        <v>3</v>
      </c>
      <c r="N73" s="105">
        <v>41254</v>
      </c>
      <c r="O73" s="35"/>
    </row>
    <row r="74" spans="1:15" s="9" customFormat="1" ht="19" customHeight="1" x14ac:dyDescent="0.2">
      <c r="A74" s="106" t="s">
        <v>38</v>
      </c>
      <c r="B74" s="106">
        <v>16</v>
      </c>
      <c r="C74" s="106">
        <v>6</v>
      </c>
      <c r="D74" s="107"/>
      <c r="E74" s="107"/>
      <c r="F74" s="106" t="s">
        <v>152</v>
      </c>
      <c r="G74" s="35"/>
      <c r="H74" s="23" t="s">
        <v>47</v>
      </c>
      <c r="I74" s="23"/>
      <c r="J74" s="23"/>
      <c r="K74" s="29"/>
      <c r="L74" s="23">
        <v>3</v>
      </c>
      <c r="M74" s="23">
        <v>4</v>
      </c>
      <c r="N74" s="105">
        <v>41255</v>
      </c>
      <c r="O74" s="35"/>
    </row>
    <row r="75" spans="1:15" s="9" customFormat="1" ht="19" customHeight="1" x14ac:dyDescent="0.2">
      <c r="A75" s="110" t="s">
        <v>39</v>
      </c>
      <c r="B75" s="106">
        <v>15</v>
      </c>
      <c r="C75" s="106">
        <v>2</v>
      </c>
      <c r="D75" s="107"/>
      <c r="E75" s="107"/>
      <c r="F75" s="106" t="s">
        <v>153</v>
      </c>
      <c r="G75" s="35"/>
      <c r="H75" s="23" t="s">
        <v>40</v>
      </c>
      <c r="I75" s="53"/>
      <c r="J75" s="53"/>
      <c r="K75" s="35"/>
      <c r="L75" s="23">
        <v>2</v>
      </c>
      <c r="M75" s="23">
        <v>3</v>
      </c>
      <c r="N75" s="105">
        <v>41256</v>
      </c>
      <c r="O75" s="35"/>
    </row>
    <row r="76" spans="1:15" s="9" customFormat="1" ht="19" customHeight="1" x14ac:dyDescent="0.2">
      <c r="A76" s="110" t="s">
        <v>71</v>
      </c>
      <c r="B76" s="106">
        <v>12</v>
      </c>
      <c r="C76" s="106">
        <v>7</v>
      </c>
      <c r="D76" s="107"/>
      <c r="E76" s="107"/>
      <c r="F76" s="106" t="s">
        <v>154</v>
      </c>
      <c r="G76" s="35"/>
      <c r="H76" s="104"/>
      <c r="I76" s="23"/>
      <c r="J76" s="23"/>
      <c r="K76" s="29"/>
      <c r="L76" s="23"/>
      <c r="M76" s="23"/>
      <c r="N76" s="23"/>
      <c r="O76" s="35"/>
    </row>
    <row r="77" spans="1:15" s="9" customFormat="1" ht="19" customHeight="1" x14ac:dyDescent="0.2">
      <c r="A77" s="26" t="s">
        <v>40</v>
      </c>
      <c r="B77" s="23">
        <v>5</v>
      </c>
      <c r="C77" s="23">
        <v>8</v>
      </c>
      <c r="D77" s="29"/>
      <c r="E77" s="29"/>
      <c r="F77" s="23" t="s">
        <v>155</v>
      </c>
      <c r="G77" s="35"/>
      <c r="H77" s="23"/>
      <c r="I77" s="53"/>
      <c r="J77" s="53"/>
      <c r="K77" s="35"/>
      <c r="L77" s="23"/>
      <c r="M77" s="23"/>
      <c r="N77" s="23"/>
      <c r="O77" s="35"/>
    </row>
    <row r="78" spans="1:15" s="9" customFormat="1" ht="19" customHeight="1" x14ac:dyDescent="0.2">
      <c r="A78" s="26" t="s">
        <v>40</v>
      </c>
      <c r="B78" s="23">
        <v>3</v>
      </c>
      <c r="C78" s="23">
        <v>4</v>
      </c>
      <c r="D78" s="23"/>
      <c r="E78" s="109"/>
      <c r="F78" s="23" t="s">
        <v>156</v>
      </c>
      <c r="G78" s="35"/>
      <c r="H78" s="104"/>
      <c r="I78" s="53"/>
      <c r="J78" s="53"/>
      <c r="K78" s="35"/>
      <c r="L78" s="23"/>
      <c r="M78" s="23"/>
      <c r="N78" s="23"/>
      <c r="O78" s="35"/>
    </row>
    <row r="79" spans="1:15" s="9" customFormat="1" ht="19" customHeight="1" x14ac:dyDescent="0.2">
      <c r="A79" s="26" t="s">
        <v>62</v>
      </c>
      <c r="B79" s="23">
        <v>1</v>
      </c>
      <c r="C79" s="23">
        <v>6</v>
      </c>
      <c r="D79" s="23"/>
      <c r="E79" s="23"/>
      <c r="F79" s="23" t="s">
        <v>157</v>
      </c>
      <c r="G79" s="35"/>
      <c r="H79" s="23"/>
      <c r="I79" s="53"/>
      <c r="J79" s="53"/>
      <c r="K79" s="35"/>
      <c r="L79" s="23"/>
      <c r="M79" s="23"/>
      <c r="N79" s="23"/>
      <c r="O79" s="35"/>
    </row>
    <row r="80" spans="1:15" s="9" customFormat="1" ht="19" customHeight="1" x14ac:dyDescent="0.2">
      <c r="A80" s="110" t="s">
        <v>41</v>
      </c>
      <c r="B80" s="106">
        <v>8</v>
      </c>
      <c r="C80" s="106">
        <v>6</v>
      </c>
      <c r="D80" s="107"/>
      <c r="E80" s="107"/>
      <c r="F80" s="106" t="s">
        <v>158</v>
      </c>
      <c r="G80" s="35"/>
      <c r="H80" s="23"/>
      <c r="I80" s="53"/>
      <c r="J80" s="53"/>
      <c r="K80" s="35"/>
      <c r="L80" s="23"/>
      <c r="M80" s="23"/>
      <c r="N80" s="23"/>
      <c r="O80" s="35"/>
    </row>
    <row r="81" spans="1:15" s="9" customFormat="1" ht="19" customHeight="1" x14ac:dyDescent="0.2">
      <c r="A81" s="110" t="s">
        <v>41</v>
      </c>
      <c r="B81" s="106">
        <v>4</v>
      </c>
      <c r="C81" s="106">
        <v>0</v>
      </c>
      <c r="D81" s="107"/>
      <c r="E81" s="107"/>
      <c r="F81" s="106" t="s">
        <v>159</v>
      </c>
      <c r="G81" s="35"/>
      <c r="H81" s="53"/>
      <c r="I81" s="53"/>
      <c r="J81" s="53"/>
      <c r="K81" s="35"/>
      <c r="L81" s="53"/>
      <c r="M81" s="53"/>
      <c r="N81" s="53"/>
      <c r="O81" s="35"/>
    </row>
    <row r="82" spans="1:15" s="9" customFormat="1" ht="19.5" customHeight="1" x14ac:dyDescent="0.2">
      <c r="A82" s="113"/>
      <c r="B82" s="113"/>
      <c r="C82" s="113"/>
      <c r="D82" s="98"/>
      <c r="E82" s="113"/>
      <c r="F82" s="98"/>
      <c r="G82" s="99"/>
      <c r="H82" s="98"/>
      <c r="I82" s="98"/>
      <c r="J82" s="98"/>
      <c r="K82" s="99"/>
      <c r="L82" s="98"/>
      <c r="M82" s="98"/>
      <c r="N82" s="98"/>
      <c r="O82" s="35"/>
    </row>
    <row r="83" spans="1:15" s="9" customFormat="1" ht="19.5" customHeight="1" x14ac:dyDescent="0.2">
      <c r="A83" s="114" t="s">
        <v>48</v>
      </c>
      <c r="B83" s="92">
        <f>SUM(B66:B82)</f>
        <v>99</v>
      </c>
      <c r="C83" s="92">
        <f>SUM(C66:C82)</f>
        <v>77</v>
      </c>
      <c r="D83" s="95"/>
      <c r="E83" s="95"/>
      <c r="F83" s="95"/>
      <c r="G83" s="95"/>
      <c r="H83" s="95"/>
      <c r="I83" s="95"/>
      <c r="J83" s="95"/>
      <c r="K83" s="103"/>
      <c r="L83" s="92">
        <f>SUM(L66:L82)</f>
        <v>42</v>
      </c>
      <c r="M83" s="92">
        <f>SUM(M66:M82)</f>
        <v>38</v>
      </c>
      <c r="N83" s="95"/>
      <c r="O83" s="53"/>
    </row>
    <row r="85" spans="1:15" s="9" customFormat="1" ht="18.25" customHeight="1" x14ac:dyDescent="0.2">
      <c r="L85" s="23">
        <f>B83+L83</f>
        <v>141</v>
      </c>
      <c r="M85" s="23">
        <f>C83+M83</f>
        <v>115</v>
      </c>
    </row>
  </sheetData>
  <sortState xmlns:xlrd2="http://schemas.microsoft.com/office/spreadsheetml/2017/richdata2" ref="A5:X23">
    <sortCondition descending="1" ref="Q5:Q23"/>
  </sortState>
  <mergeCells count="2">
    <mergeCell ref="A1:W1"/>
    <mergeCell ref="C40:W40"/>
  </mergeCells>
  <pageMargins left="0.75" right="0.75" top="1" bottom="1" header="0.5" footer="0.5"/>
  <pageSetup orientation="landscape"/>
  <headerFooter>
    <oddFooter>&amp;C&amp;"Geneva,Regular"&amp;10&amp;K000000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W35"/>
  <sheetViews>
    <sheetView showGridLines="0" workbookViewId="0"/>
  </sheetViews>
  <sheetFormatPr baseColWidth="10" defaultColWidth="8.125" defaultRowHeight="13" customHeight="1" x14ac:dyDescent="0.2"/>
  <cols>
    <col min="1" max="1" width="11.625" style="5" customWidth="1"/>
    <col min="2" max="2" width="2.125" style="5" customWidth="1"/>
    <col min="3" max="3" width="1.75" style="5" customWidth="1"/>
    <col min="4" max="4" width="1.375" style="5" customWidth="1"/>
    <col min="5" max="5" width="3.625" style="5" customWidth="1"/>
    <col min="6" max="6" width="3.375" style="5" customWidth="1"/>
    <col min="7" max="8" width="2" style="5" customWidth="1"/>
    <col min="9" max="9" width="1.875" style="5" customWidth="1"/>
    <col min="10" max="10" width="2" style="5" customWidth="1"/>
    <col min="11" max="11" width="2.75" style="5" customWidth="1"/>
    <col min="12" max="12" width="3" style="5" customWidth="1"/>
    <col min="13" max="13" width="2.375" style="5" customWidth="1"/>
    <col min="14" max="14" width="3.625" style="5" customWidth="1"/>
    <col min="15" max="15" width="3.25" style="5" customWidth="1"/>
    <col min="16" max="17" width="3" style="5" customWidth="1"/>
    <col min="18" max="18" width="2.625" style="5" customWidth="1"/>
    <col min="19" max="19" width="1.375" style="5" customWidth="1"/>
    <col min="20" max="20" width="2.125" style="5" customWidth="1"/>
    <col min="21" max="22" width="1.5" style="5" customWidth="1"/>
    <col min="23" max="23" width="2.125" style="5" customWidth="1"/>
    <col min="24" max="256" width="8.125" customWidth="1"/>
  </cols>
  <sheetData>
    <row r="1" spans="1:23" ht="21" customHeight="1" x14ac:dyDescent="0.2">
      <c r="A1" s="118" t="s">
        <v>161</v>
      </c>
      <c r="B1" s="120"/>
      <c r="C1" s="120"/>
      <c r="D1" s="120"/>
      <c r="E1" s="120"/>
      <c r="F1" s="120"/>
      <c r="G1" s="120"/>
      <c r="H1" s="120"/>
      <c r="I1" s="120"/>
      <c r="J1" s="120"/>
      <c r="K1" s="120"/>
      <c r="L1" s="120"/>
      <c r="M1" s="120"/>
      <c r="N1" s="120"/>
      <c r="O1" s="120"/>
      <c r="P1" s="120"/>
      <c r="Q1" s="120"/>
      <c r="R1" s="120"/>
      <c r="S1" s="120"/>
      <c r="T1" s="120"/>
      <c r="U1" s="120"/>
      <c r="V1" s="120"/>
      <c r="W1" s="47"/>
    </row>
    <row r="2" spans="1:23" ht="18.25" customHeight="1" x14ac:dyDescent="0.2">
      <c r="A2" s="26" t="s">
        <v>49</v>
      </c>
      <c r="B2" s="24"/>
      <c r="C2" s="24"/>
      <c r="D2" s="24"/>
      <c r="E2" s="24"/>
      <c r="F2" s="24"/>
      <c r="G2" s="24"/>
      <c r="H2" s="24"/>
      <c r="I2" s="24"/>
      <c r="J2" s="24"/>
      <c r="K2" s="24"/>
      <c r="L2" s="24"/>
      <c r="M2" s="29"/>
      <c r="N2" s="12"/>
      <c r="O2" s="29"/>
      <c r="P2" s="29"/>
      <c r="Q2" s="29"/>
      <c r="R2" s="29"/>
      <c r="S2" s="29"/>
      <c r="T2" s="12"/>
      <c r="U2" s="29"/>
      <c r="V2" s="47"/>
      <c r="W2" s="47"/>
    </row>
    <row r="3" spans="1:23" ht="19" customHeight="1" x14ac:dyDescent="0.2">
      <c r="A3" s="16" t="s">
        <v>7</v>
      </c>
      <c r="B3" s="16" t="s">
        <v>50</v>
      </c>
      <c r="C3" s="14" t="s">
        <v>51</v>
      </c>
      <c r="D3" s="14" t="s">
        <v>52</v>
      </c>
      <c r="E3" s="14" t="s">
        <v>53</v>
      </c>
      <c r="F3" s="14" t="s">
        <v>54</v>
      </c>
      <c r="G3" s="14" t="s">
        <v>9</v>
      </c>
      <c r="H3" s="14" t="s">
        <v>10</v>
      </c>
      <c r="I3" s="14" t="s">
        <v>15</v>
      </c>
      <c r="J3" s="14" t="s">
        <v>16</v>
      </c>
      <c r="K3" s="14" t="s">
        <v>17</v>
      </c>
      <c r="L3" s="14" t="s">
        <v>55</v>
      </c>
      <c r="M3" s="16" t="s">
        <v>56</v>
      </c>
      <c r="N3" s="13" t="s">
        <v>57</v>
      </c>
      <c r="O3" s="16" t="s">
        <v>58</v>
      </c>
      <c r="P3" s="14" t="s">
        <v>8</v>
      </c>
      <c r="Q3" s="14" t="s">
        <v>59</v>
      </c>
      <c r="R3" s="14" t="s">
        <v>60</v>
      </c>
      <c r="S3" s="16" t="s">
        <v>162</v>
      </c>
      <c r="T3" s="45"/>
      <c r="U3" s="14" t="s">
        <v>26</v>
      </c>
      <c r="V3" s="59" t="s">
        <v>27</v>
      </c>
      <c r="W3" s="59" t="s">
        <v>28</v>
      </c>
    </row>
    <row r="4" spans="1:23" ht="19" customHeight="1" x14ac:dyDescent="0.2">
      <c r="A4" s="19" t="s">
        <v>32</v>
      </c>
      <c r="B4" s="19">
        <v>1</v>
      </c>
      <c r="C4" s="20"/>
      <c r="D4" s="20"/>
      <c r="E4" s="36"/>
      <c r="F4" s="19">
        <v>1</v>
      </c>
      <c r="G4" s="19">
        <v>2</v>
      </c>
      <c r="H4" s="19">
        <v>1</v>
      </c>
      <c r="I4" s="20"/>
      <c r="J4" s="19">
        <v>2</v>
      </c>
      <c r="K4" s="20"/>
      <c r="L4" s="20"/>
      <c r="M4" s="19">
        <v>2</v>
      </c>
      <c r="N4" s="115"/>
      <c r="O4" s="38"/>
      <c r="P4" s="20"/>
      <c r="Q4" s="20"/>
      <c r="R4" s="20"/>
      <c r="S4" s="46"/>
      <c r="T4" s="60"/>
      <c r="U4" s="20"/>
      <c r="V4" s="20"/>
      <c r="W4" s="56"/>
    </row>
    <row r="5" spans="1:23" ht="19" customHeight="1" x14ac:dyDescent="0.2">
      <c r="A5" s="23" t="s">
        <v>36</v>
      </c>
      <c r="B5" s="23">
        <v>1</v>
      </c>
      <c r="C5" s="24"/>
      <c r="D5" s="24"/>
      <c r="E5" s="39"/>
      <c r="F5" s="23">
        <v>2</v>
      </c>
      <c r="G5" s="23">
        <v>3</v>
      </c>
      <c r="H5" s="23">
        <v>7</v>
      </c>
      <c r="I5" s="23">
        <v>2</v>
      </c>
      <c r="J5" s="23">
        <v>2</v>
      </c>
      <c r="K5" s="23">
        <v>1</v>
      </c>
      <c r="L5" s="24"/>
      <c r="M5" s="23">
        <v>3</v>
      </c>
      <c r="N5" s="116"/>
      <c r="O5" s="29"/>
      <c r="P5" s="24"/>
      <c r="Q5" s="24"/>
      <c r="R5" s="53"/>
      <c r="S5" s="47"/>
      <c r="T5" s="12"/>
      <c r="U5" s="24"/>
      <c r="V5" s="24"/>
      <c r="W5" s="47"/>
    </row>
    <row r="6" spans="1:23" ht="18.25" customHeight="1" x14ac:dyDescent="0.2">
      <c r="A6" s="26" t="s">
        <v>45</v>
      </c>
      <c r="B6" s="24">
        <v>1</v>
      </c>
      <c r="C6" s="24">
        <v>1</v>
      </c>
      <c r="D6" s="24"/>
      <c r="E6" s="39"/>
      <c r="F6" s="24">
        <v>2.33</v>
      </c>
      <c r="G6" s="24">
        <v>3</v>
      </c>
      <c r="H6" s="24">
        <v>3</v>
      </c>
      <c r="I6" s="24">
        <v>2</v>
      </c>
      <c r="J6" s="24">
        <v>3</v>
      </c>
      <c r="K6" s="24"/>
      <c r="L6" s="41"/>
      <c r="M6" s="24">
        <v>3</v>
      </c>
      <c r="N6" s="12"/>
      <c r="O6" s="29"/>
      <c r="P6" s="24"/>
      <c r="Q6" s="24"/>
      <c r="R6" s="24"/>
      <c r="S6" s="47"/>
      <c r="T6" s="12"/>
      <c r="U6" s="24"/>
      <c r="V6" s="24"/>
      <c r="W6" s="47"/>
    </row>
    <row r="7" spans="1:23" ht="18.25" customHeight="1" x14ac:dyDescent="0.2">
      <c r="A7" s="29"/>
      <c r="B7" s="24"/>
      <c r="C7" s="24"/>
      <c r="D7" s="24"/>
      <c r="E7" s="39"/>
      <c r="F7" s="24"/>
      <c r="G7" s="24"/>
      <c r="H7" s="24"/>
      <c r="I7" s="24"/>
      <c r="J7" s="24"/>
      <c r="K7" s="24"/>
      <c r="L7" s="41"/>
      <c r="M7" s="24"/>
      <c r="N7" s="12"/>
      <c r="O7" s="29"/>
      <c r="P7" s="24"/>
      <c r="Q7" s="24"/>
      <c r="R7" s="24"/>
      <c r="S7" s="47"/>
      <c r="T7" s="12"/>
      <c r="U7" s="24"/>
      <c r="V7" s="24"/>
      <c r="W7" s="47"/>
    </row>
    <row r="8" spans="1:23" ht="18.25" customHeight="1" x14ac:dyDescent="0.2">
      <c r="A8" s="24"/>
      <c r="B8" s="24"/>
      <c r="C8" s="24"/>
      <c r="D8" s="24"/>
      <c r="E8" s="39"/>
      <c r="F8" s="24"/>
      <c r="G8" s="24"/>
      <c r="H8" s="24"/>
      <c r="I8" s="24"/>
      <c r="J8" s="24"/>
      <c r="K8" s="24"/>
      <c r="L8" s="41"/>
      <c r="M8" s="24"/>
      <c r="N8" s="12"/>
      <c r="O8" s="29"/>
      <c r="P8" s="24"/>
      <c r="Q8" s="24"/>
      <c r="R8" s="24"/>
      <c r="S8" s="47"/>
      <c r="T8" s="12"/>
      <c r="U8" s="24"/>
      <c r="V8" s="24"/>
      <c r="W8" s="47"/>
    </row>
    <row r="9" spans="1:23" ht="18.25" customHeight="1" x14ac:dyDescent="0.2">
      <c r="A9" s="29"/>
      <c r="B9" s="24"/>
      <c r="C9" s="24"/>
      <c r="D9" s="24"/>
      <c r="E9" s="39"/>
      <c r="F9" s="24"/>
      <c r="G9" s="24"/>
      <c r="H9" s="24"/>
      <c r="I9" s="24"/>
      <c r="J9" s="24"/>
      <c r="K9" s="24"/>
      <c r="L9" s="41"/>
      <c r="M9" s="24"/>
      <c r="N9" s="12"/>
      <c r="O9" s="29"/>
      <c r="P9" s="24"/>
      <c r="Q9" s="24"/>
      <c r="R9" s="24"/>
      <c r="S9" s="47"/>
      <c r="T9" s="12"/>
      <c r="U9" s="24"/>
      <c r="V9" s="24"/>
      <c r="W9" s="47"/>
    </row>
    <row r="10" spans="1:23" ht="18.25" customHeight="1" x14ac:dyDescent="0.2">
      <c r="A10" s="29"/>
      <c r="B10" s="24"/>
      <c r="C10" s="24"/>
      <c r="D10" s="24"/>
      <c r="E10" s="39"/>
      <c r="F10" s="24"/>
      <c r="G10" s="24"/>
      <c r="H10" s="24"/>
      <c r="I10" s="24"/>
      <c r="J10" s="24"/>
      <c r="K10" s="24"/>
      <c r="L10" s="41"/>
      <c r="M10" s="24"/>
      <c r="N10" s="12"/>
      <c r="O10" s="29"/>
      <c r="P10" s="24"/>
      <c r="Q10" s="24"/>
      <c r="R10" s="24"/>
      <c r="S10" s="47"/>
      <c r="T10" s="12"/>
      <c r="U10" s="24"/>
      <c r="V10" s="24"/>
      <c r="W10" s="47"/>
    </row>
    <row r="11" spans="1:23" ht="18.25" customHeight="1" x14ac:dyDescent="0.2">
      <c r="A11" s="29"/>
      <c r="B11" s="24"/>
      <c r="C11" s="24"/>
      <c r="D11" s="24"/>
      <c r="E11" s="39"/>
      <c r="F11" s="24"/>
      <c r="G11" s="24"/>
      <c r="H11" s="24"/>
      <c r="I11" s="24"/>
      <c r="J11" s="24"/>
      <c r="K11" s="24"/>
      <c r="L11" s="41"/>
      <c r="M11" s="24"/>
      <c r="N11" s="12"/>
      <c r="O11" s="29"/>
      <c r="P11" s="24"/>
      <c r="Q11" s="24"/>
      <c r="R11" s="24"/>
      <c r="S11" s="47"/>
      <c r="T11" s="12"/>
      <c r="U11" s="24"/>
      <c r="V11" s="24"/>
      <c r="W11" s="47"/>
    </row>
    <row r="12" spans="1:23" ht="18.25" customHeight="1" x14ac:dyDescent="0.2">
      <c r="A12" s="29"/>
      <c r="B12" s="24"/>
      <c r="C12" s="24"/>
      <c r="D12" s="24"/>
      <c r="E12" s="39"/>
      <c r="F12" s="24"/>
      <c r="G12" s="24"/>
      <c r="H12" s="24"/>
      <c r="I12" s="24"/>
      <c r="J12" s="24"/>
      <c r="K12" s="24"/>
      <c r="L12" s="41"/>
      <c r="M12" s="24"/>
      <c r="N12" s="12"/>
      <c r="O12" s="29"/>
      <c r="P12" s="24"/>
      <c r="Q12" s="24"/>
      <c r="R12" s="24"/>
      <c r="S12" s="47"/>
      <c r="T12" s="12"/>
      <c r="U12" s="24"/>
      <c r="V12" s="24"/>
      <c r="W12" s="47"/>
    </row>
    <row r="13" spans="1:23" ht="18.25" customHeight="1" x14ac:dyDescent="0.2">
      <c r="A13" s="29"/>
      <c r="B13" s="24"/>
      <c r="C13" s="24"/>
      <c r="D13" s="24"/>
      <c r="E13" s="39"/>
      <c r="F13" s="24"/>
      <c r="G13" s="24"/>
      <c r="H13" s="24"/>
      <c r="I13" s="24"/>
      <c r="J13" s="24"/>
      <c r="K13" s="24"/>
      <c r="L13" s="41"/>
      <c r="M13" s="24"/>
      <c r="N13" s="12"/>
      <c r="O13" s="29"/>
      <c r="P13" s="24"/>
      <c r="Q13" s="24"/>
      <c r="R13" s="24"/>
      <c r="S13" s="47"/>
      <c r="T13" s="12"/>
      <c r="U13" s="24"/>
      <c r="V13" s="24"/>
      <c r="W13" s="47"/>
    </row>
    <row r="14" spans="1:23" ht="18.25" customHeight="1" x14ac:dyDescent="0.2">
      <c r="A14" s="29"/>
      <c r="B14" s="24"/>
      <c r="C14" s="24"/>
      <c r="D14" s="24"/>
      <c r="E14" s="39"/>
      <c r="F14" s="24"/>
      <c r="G14" s="24"/>
      <c r="H14" s="24"/>
      <c r="I14" s="24"/>
      <c r="J14" s="24"/>
      <c r="K14" s="24"/>
      <c r="L14" s="41"/>
      <c r="M14" s="24"/>
      <c r="N14" s="12"/>
      <c r="O14" s="29"/>
      <c r="P14" s="24"/>
      <c r="Q14" s="24"/>
      <c r="R14" s="24"/>
      <c r="S14" s="47"/>
      <c r="T14" s="12"/>
      <c r="U14" s="24"/>
      <c r="V14" s="24"/>
      <c r="W14" s="47"/>
    </row>
    <row r="15" spans="1:23" ht="19" customHeight="1" x14ac:dyDescent="0.2">
      <c r="A15" s="31"/>
      <c r="B15" s="32"/>
      <c r="C15" s="32"/>
      <c r="D15" s="32"/>
      <c r="E15" s="43"/>
      <c r="F15" s="32"/>
      <c r="G15" s="32"/>
      <c r="H15" s="32"/>
      <c r="I15" s="32"/>
      <c r="J15" s="32"/>
      <c r="K15" s="32"/>
      <c r="L15" s="44"/>
      <c r="M15" s="32"/>
      <c r="N15" s="45"/>
      <c r="O15" s="31"/>
      <c r="P15" s="32"/>
      <c r="Q15" s="32"/>
      <c r="R15" s="32"/>
      <c r="S15" s="34"/>
      <c r="T15" s="45"/>
      <c r="U15" s="32"/>
      <c r="V15" s="32"/>
      <c r="W15" s="34"/>
    </row>
    <row r="16" spans="1:23" ht="18.25" customHeight="1" x14ac:dyDescent="0.2">
      <c r="A16" s="18" t="s">
        <v>48</v>
      </c>
      <c r="B16" s="20">
        <f t="shared" ref="B16:M16" si="0">SUM(B4:B15)</f>
        <v>3</v>
      </c>
      <c r="C16" s="20">
        <f t="shared" si="0"/>
        <v>1</v>
      </c>
      <c r="D16" s="20">
        <f t="shared" si="0"/>
        <v>0</v>
      </c>
      <c r="E16" s="20">
        <f t="shared" si="0"/>
        <v>0</v>
      </c>
      <c r="F16" s="37">
        <f t="shared" si="0"/>
        <v>5.33</v>
      </c>
      <c r="G16" s="20">
        <f t="shared" si="0"/>
        <v>8</v>
      </c>
      <c r="H16" s="20">
        <f t="shared" si="0"/>
        <v>11</v>
      </c>
      <c r="I16" s="20">
        <f t="shared" si="0"/>
        <v>4</v>
      </c>
      <c r="J16" s="20">
        <f t="shared" si="0"/>
        <v>7</v>
      </c>
      <c r="K16" s="20">
        <f t="shared" si="0"/>
        <v>1</v>
      </c>
      <c r="L16" s="37">
        <f t="shared" si="0"/>
        <v>0</v>
      </c>
      <c r="M16" s="20">
        <f t="shared" si="0"/>
        <v>8</v>
      </c>
      <c r="N16" s="37">
        <f>(M16*7)/F16</f>
        <v>10.506566604127579</v>
      </c>
      <c r="O16" s="37">
        <f>SUM(H16+J16+K16)/F16</f>
        <v>3.5647279549718576</v>
      </c>
      <c r="P16" s="20">
        <f>SUM(P4:P15)</f>
        <v>0</v>
      </c>
      <c r="Q16" s="20">
        <f>SUM(Q4:Q15)</f>
        <v>0</v>
      </c>
      <c r="R16" s="20">
        <f>SUM(R4:R15)</f>
        <v>0</v>
      </c>
      <c r="S16" s="49"/>
      <c r="T16" s="60"/>
      <c r="U16" s="20">
        <f>SUM(U4:U15)</f>
        <v>0</v>
      </c>
      <c r="V16" s="20">
        <f>SUM(V4:V15)</f>
        <v>0</v>
      </c>
      <c r="W16" s="19">
        <f>SUM(W4:W15)</f>
        <v>0</v>
      </c>
    </row>
    <row r="17" spans="1:23" ht="18.25" customHeight="1" x14ac:dyDescent="0.2">
      <c r="A17" s="29"/>
      <c r="B17" s="29"/>
      <c r="C17" s="29"/>
      <c r="D17" s="29"/>
      <c r="E17" s="24"/>
      <c r="F17" s="29"/>
      <c r="G17" s="29"/>
      <c r="H17" s="29"/>
      <c r="I17" s="29"/>
      <c r="J17" s="29"/>
      <c r="K17" s="29"/>
      <c r="L17" s="29"/>
      <c r="M17" s="29"/>
      <c r="N17" s="29"/>
      <c r="O17" s="29"/>
      <c r="P17" s="29"/>
      <c r="Q17" s="29"/>
      <c r="R17" s="29"/>
      <c r="S17" s="29"/>
      <c r="T17" s="12"/>
      <c r="U17" s="29"/>
      <c r="V17" s="47"/>
      <c r="W17" s="47"/>
    </row>
    <row r="18" spans="1:23" ht="18.25" customHeight="1" x14ac:dyDescent="0.2">
      <c r="A18" s="47"/>
      <c r="B18" s="47"/>
      <c r="C18" s="47"/>
      <c r="D18" s="47"/>
      <c r="E18" s="47"/>
      <c r="F18" s="47"/>
      <c r="G18" s="47"/>
      <c r="H18" s="47"/>
      <c r="I18" s="47"/>
      <c r="J18" s="47"/>
      <c r="K18" s="47"/>
      <c r="L18" s="47"/>
      <c r="M18" s="47"/>
      <c r="N18" s="47"/>
      <c r="O18" s="47"/>
      <c r="P18" s="47"/>
      <c r="Q18" s="47"/>
      <c r="R18" s="47"/>
      <c r="S18" s="47"/>
      <c r="T18" s="47"/>
      <c r="U18" s="47"/>
      <c r="V18" s="47"/>
      <c r="W18" s="47"/>
    </row>
    <row r="19" spans="1:23" ht="21" customHeight="1" x14ac:dyDescent="0.2">
      <c r="A19" s="118" t="s">
        <v>163</v>
      </c>
      <c r="B19" s="127"/>
      <c r="C19" s="127"/>
      <c r="D19" s="127"/>
      <c r="E19" s="127"/>
      <c r="F19" s="127"/>
      <c r="G19" s="127"/>
      <c r="H19" s="127"/>
      <c r="I19" s="127"/>
      <c r="J19" s="127"/>
      <c r="K19" s="127"/>
      <c r="L19" s="127"/>
      <c r="M19" s="127"/>
      <c r="N19" s="127"/>
      <c r="O19" s="127"/>
      <c r="P19" s="127"/>
      <c r="Q19" s="127"/>
      <c r="R19" s="127"/>
      <c r="S19" s="127"/>
      <c r="T19" s="127"/>
      <c r="U19" s="47"/>
      <c r="V19" s="47"/>
      <c r="W19" s="47"/>
    </row>
    <row r="20" spans="1:23" ht="18.25" customHeight="1" x14ac:dyDescent="0.2">
      <c r="A20" s="26" t="s">
        <v>49</v>
      </c>
      <c r="B20" s="24"/>
      <c r="C20" s="24"/>
      <c r="D20" s="24"/>
      <c r="E20" s="24"/>
      <c r="F20" s="24"/>
      <c r="G20" s="24"/>
      <c r="H20" s="24"/>
      <c r="I20" s="24"/>
      <c r="J20" s="24"/>
      <c r="K20" s="24"/>
      <c r="L20" s="24"/>
      <c r="M20" s="29"/>
      <c r="N20" s="12"/>
      <c r="O20" s="29"/>
      <c r="P20" s="29"/>
      <c r="Q20" s="29"/>
      <c r="R20" s="29"/>
      <c r="S20" s="29"/>
      <c r="T20" s="12"/>
      <c r="U20" s="47"/>
      <c r="V20" s="47"/>
      <c r="W20" s="47"/>
    </row>
    <row r="21" spans="1:23" ht="19" customHeight="1" x14ac:dyDescent="0.2">
      <c r="A21" s="16" t="s">
        <v>7</v>
      </c>
      <c r="B21" s="16" t="s">
        <v>50</v>
      </c>
      <c r="C21" s="14" t="s">
        <v>51</v>
      </c>
      <c r="D21" s="14" t="s">
        <v>52</v>
      </c>
      <c r="E21" s="14" t="s">
        <v>53</v>
      </c>
      <c r="F21" s="14" t="s">
        <v>54</v>
      </c>
      <c r="G21" s="14" t="s">
        <v>9</v>
      </c>
      <c r="H21" s="14" t="s">
        <v>10</v>
      </c>
      <c r="I21" s="14" t="s">
        <v>15</v>
      </c>
      <c r="J21" s="14" t="s">
        <v>16</v>
      </c>
      <c r="K21" s="14" t="s">
        <v>17</v>
      </c>
      <c r="L21" s="14" t="s">
        <v>55</v>
      </c>
      <c r="M21" s="16" t="s">
        <v>56</v>
      </c>
      <c r="N21" s="13" t="s">
        <v>57</v>
      </c>
      <c r="O21" s="16" t="s">
        <v>58</v>
      </c>
      <c r="P21" s="14" t="s">
        <v>8</v>
      </c>
      <c r="Q21" s="14" t="s">
        <v>59</v>
      </c>
      <c r="R21" s="14" t="s">
        <v>60</v>
      </c>
      <c r="S21" s="16" t="s">
        <v>162</v>
      </c>
      <c r="T21" s="45"/>
      <c r="U21" s="14" t="s">
        <v>26</v>
      </c>
      <c r="V21" s="59" t="s">
        <v>27</v>
      </c>
      <c r="W21" s="59" t="s">
        <v>28</v>
      </c>
    </row>
    <row r="22" spans="1:23" ht="18.25" customHeight="1" x14ac:dyDescent="0.2">
      <c r="A22" s="19" t="s">
        <v>32</v>
      </c>
      <c r="B22" s="19">
        <v>1</v>
      </c>
      <c r="C22" s="20"/>
      <c r="D22" s="20"/>
      <c r="E22" s="36"/>
      <c r="F22" s="19">
        <v>2</v>
      </c>
      <c r="G22" s="19">
        <v>4</v>
      </c>
      <c r="H22" s="19">
        <v>4</v>
      </c>
      <c r="I22" s="19">
        <v>4</v>
      </c>
      <c r="J22" s="19">
        <v>1</v>
      </c>
      <c r="K22" s="20"/>
      <c r="L22" s="20"/>
      <c r="M22" s="19">
        <v>2</v>
      </c>
      <c r="N22" s="60"/>
      <c r="O22" s="38"/>
      <c r="P22" s="19">
        <v>10</v>
      </c>
      <c r="Q22" s="20"/>
      <c r="R22" s="20"/>
      <c r="S22" s="46"/>
      <c r="T22" s="60"/>
      <c r="U22" s="49"/>
      <c r="V22" s="49"/>
      <c r="W22" s="49"/>
    </row>
    <row r="23" spans="1:23" ht="19" customHeight="1" x14ac:dyDescent="0.2">
      <c r="A23" s="26" t="s">
        <v>35</v>
      </c>
      <c r="B23" s="23">
        <v>1</v>
      </c>
      <c r="C23" s="24"/>
      <c r="D23" s="23">
        <v>1</v>
      </c>
      <c r="E23" s="39"/>
      <c r="F23" s="23">
        <v>5</v>
      </c>
      <c r="G23" s="23">
        <v>4</v>
      </c>
      <c r="H23" s="23">
        <v>6</v>
      </c>
      <c r="I23" s="23">
        <v>5</v>
      </c>
      <c r="J23" s="24"/>
      <c r="K23" s="23">
        <v>1</v>
      </c>
      <c r="L23" s="24">
        <v>1</v>
      </c>
      <c r="M23" s="23">
        <v>2</v>
      </c>
      <c r="N23" s="116"/>
      <c r="O23" s="29"/>
      <c r="P23" s="27">
        <v>22</v>
      </c>
      <c r="Q23" s="24"/>
      <c r="R23" s="24"/>
      <c r="S23" s="29"/>
      <c r="T23" s="12"/>
      <c r="U23" s="29"/>
      <c r="V23" s="29"/>
      <c r="W23" s="47"/>
    </row>
    <row r="24" spans="1:23" ht="18.25" customHeight="1" x14ac:dyDescent="0.2">
      <c r="A24" s="23" t="s">
        <v>36</v>
      </c>
      <c r="B24" s="23">
        <v>1</v>
      </c>
      <c r="C24" s="24"/>
      <c r="D24" s="24"/>
      <c r="E24" s="39"/>
      <c r="F24" s="23">
        <v>1</v>
      </c>
      <c r="G24" s="23">
        <v>0</v>
      </c>
      <c r="H24" s="23">
        <v>1</v>
      </c>
      <c r="I24" s="23">
        <v>3</v>
      </c>
      <c r="J24" s="23">
        <v>1</v>
      </c>
      <c r="K24" s="24"/>
      <c r="L24" s="24"/>
      <c r="M24" s="23">
        <v>0</v>
      </c>
      <c r="N24" s="12"/>
      <c r="O24" s="29"/>
      <c r="P24" s="24"/>
      <c r="Q24" s="24"/>
      <c r="R24" s="24"/>
      <c r="S24" s="29"/>
      <c r="T24" s="12"/>
      <c r="U24" s="29"/>
      <c r="V24" s="29"/>
      <c r="W24" s="47"/>
    </row>
    <row r="25" spans="1:23" ht="18.25" customHeight="1" x14ac:dyDescent="0.2">
      <c r="A25" s="26" t="s">
        <v>68</v>
      </c>
      <c r="B25" s="23">
        <v>1</v>
      </c>
      <c r="C25" s="24"/>
      <c r="D25" s="24"/>
      <c r="E25" s="39"/>
      <c r="F25" s="23">
        <v>0.33</v>
      </c>
      <c r="G25" s="23">
        <v>0</v>
      </c>
      <c r="H25" s="24"/>
      <c r="I25" s="24"/>
      <c r="J25" s="23">
        <v>1</v>
      </c>
      <c r="K25" s="24"/>
      <c r="L25" s="24"/>
      <c r="M25" s="23">
        <v>0</v>
      </c>
      <c r="N25" s="12"/>
      <c r="O25" s="29"/>
      <c r="P25" s="24"/>
      <c r="Q25" s="24"/>
      <c r="R25" s="24"/>
      <c r="S25" s="29"/>
      <c r="T25" s="12"/>
      <c r="U25" s="29"/>
      <c r="V25" s="29"/>
      <c r="W25" s="47"/>
    </row>
    <row r="26" spans="1:23" ht="18.25" customHeight="1" x14ac:dyDescent="0.2">
      <c r="A26" s="26" t="s">
        <v>39</v>
      </c>
      <c r="B26" s="23">
        <v>1</v>
      </c>
      <c r="C26" s="24"/>
      <c r="D26" s="24"/>
      <c r="E26" s="39"/>
      <c r="F26" s="23">
        <v>2</v>
      </c>
      <c r="G26" s="24"/>
      <c r="H26" s="24"/>
      <c r="I26" s="23">
        <v>3</v>
      </c>
      <c r="J26" s="24"/>
      <c r="K26" s="24"/>
      <c r="L26" s="24"/>
      <c r="M26" s="24"/>
      <c r="N26" s="12"/>
      <c r="O26" s="29"/>
      <c r="P26" s="23">
        <v>6</v>
      </c>
      <c r="Q26" s="24"/>
      <c r="R26" s="24"/>
      <c r="S26" s="29"/>
      <c r="T26" s="12"/>
      <c r="U26" s="29"/>
      <c r="V26" s="29"/>
      <c r="W26" s="47"/>
    </row>
    <row r="27" spans="1:23" ht="18.25" customHeight="1" x14ac:dyDescent="0.2">
      <c r="A27" s="26" t="s">
        <v>40</v>
      </c>
      <c r="B27" s="23">
        <v>1</v>
      </c>
      <c r="C27" s="24"/>
      <c r="D27" s="23">
        <v>1</v>
      </c>
      <c r="E27" s="39"/>
      <c r="F27" s="23">
        <v>5</v>
      </c>
      <c r="G27" s="23">
        <v>4</v>
      </c>
      <c r="H27" s="23">
        <v>4</v>
      </c>
      <c r="I27" s="23">
        <v>6</v>
      </c>
      <c r="J27" s="23">
        <v>2</v>
      </c>
      <c r="K27" s="24"/>
      <c r="L27" s="24"/>
      <c r="M27" s="23">
        <v>4</v>
      </c>
      <c r="N27" s="12"/>
      <c r="O27" s="29"/>
      <c r="P27" s="23">
        <v>23</v>
      </c>
      <c r="Q27" s="24"/>
      <c r="R27" s="24"/>
      <c r="S27" s="29"/>
      <c r="T27" s="12"/>
      <c r="U27" s="29"/>
      <c r="V27" s="29"/>
      <c r="W27" s="47"/>
    </row>
    <row r="28" spans="1:23" ht="18.25" customHeight="1" x14ac:dyDescent="0.2">
      <c r="A28" s="26" t="s">
        <v>43</v>
      </c>
      <c r="B28" s="24">
        <v>1</v>
      </c>
      <c r="C28" s="24"/>
      <c r="D28" s="24">
        <v>1</v>
      </c>
      <c r="E28" s="39"/>
      <c r="F28" s="24">
        <v>6</v>
      </c>
      <c r="G28" s="24">
        <v>3</v>
      </c>
      <c r="H28" s="24">
        <v>7</v>
      </c>
      <c r="I28" s="24">
        <v>3</v>
      </c>
      <c r="J28" s="24">
        <v>1</v>
      </c>
      <c r="K28" s="24"/>
      <c r="L28" s="24"/>
      <c r="M28" s="24">
        <v>1</v>
      </c>
      <c r="N28" s="12"/>
      <c r="O28" s="29"/>
      <c r="P28" s="24">
        <v>22</v>
      </c>
      <c r="Q28" s="24"/>
      <c r="R28" s="24"/>
      <c r="S28" s="29"/>
      <c r="T28" s="12"/>
      <c r="U28" s="29"/>
      <c r="V28" s="29">
        <v>1</v>
      </c>
      <c r="W28" s="47"/>
    </row>
    <row r="29" spans="1:23" ht="19" customHeight="1" x14ac:dyDescent="0.2">
      <c r="A29" s="26" t="s">
        <v>45</v>
      </c>
      <c r="B29" s="24"/>
      <c r="C29" s="24"/>
      <c r="D29" s="24"/>
      <c r="E29" s="39"/>
      <c r="F29" s="24"/>
      <c r="G29" s="24"/>
      <c r="H29" s="24"/>
      <c r="I29" s="24"/>
      <c r="J29" s="24"/>
      <c r="K29" s="24"/>
      <c r="L29" s="24"/>
      <c r="M29" s="24"/>
      <c r="N29" s="12"/>
      <c r="O29" s="29"/>
      <c r="P29" s="24"/>
      <c r="Q29" s="24"/>
      <c r="R29" s="24"/>
      <c r="S29" s="29"/>
      <c r="T29" s="12"/>
      <c r="U29" s="29"/>
      <c r="V29" s="29"/>
      <c r="W29" s="9">
        <v>1</v>
      </c>
    </row>
    <row r="30" spans="1:23" ht="18.25" customHeight="1" x14ac:dyDescent="0.2">
      <c r="A30" s="23" t="s">
        <v>65</v>
      </c>
      <c r="B30" s="24">
        <v>1</v>
      </c>
      <c r="C30" s="24">
        <v>1</v>
      </c>
      <c r="D30" s="24"/>
      <c r="E30" s="39"/>
      <c r="F30" s="24">
        <v>2</v>
      </c>
      <c r="G30" s="24">
        <v>0</v>
      </c>
      <c r="H30" s="24">
        <v>0</v>
      </c>
      <c r="I30" s="24">
        <v>3</v>
      </c>
      <c r="J30" s="24">
        <v>2</v>
      </c>
      <c r="K30" s="24"/>
      <c r="L30" s="24"/>
      <c r="M30" s="24">
        <v>0</v>
      </c>
      <c r="N30" s="12"/>
      <c r="O30" s="29"/>
      <c r="P30" s="24">
        <v>7</v>
      </c>
      <c r="Q30" s="24"/>
      <c r="R30" s="24"/>
      <c r="S30" s="29"/>
      <c r="T30" s="12"/>
      <c r="U30" s="29"/>
      <c r="V30" s="29"/>
      <c r="W30" s="47"/>
    </row>
    <row r="31" spans="1:23" ht="18.25" customHeight="1" x14ac:dyDescent="0.2">
      <c r="A31" s="26" t="s">
        <v>66</v>
      </c>
      <c r="B31" s="24">
        <v>1</v>
      </c>
      <c r="C31" s="24">
        <v>1</v>
      </c>
      <c r="D31" s="24"/>
      <c r="E31" s="39"/>
      <c r="F31" s="24">
        <v>5</v>
      </c>
      <c r="G31" s="24">
        <v>2</v>
      </c>
      <c r="H31" s="24">
        <v>5</v>
      </c>
      <c r="I31" s="24">
        <v>0</v>
      </c>
      <c r="J31" s="24">
        <v>3</v>
      </c>
      <c r="K31" s="24"/>
      <c r="L31" s="24"/>
      <c r="M31" s="24">
        <v>2</v>
      </c>
      <c r="N31" s="12"/>
      <c r="O31" s="29"/>
      <c r="P31" s="24">
        <v>23</v>
      </c>
      <c r="Q31" s="24"/>
      <c r="R31" s="24"/>
      <c r="S31" s="29"/>
      <c r="T31" s="12"/>
      <c r="U31" s="29"/>
      <c r="V31" s="29"/>
      <c r="W31" s="47"/>
    </row>
    <row r="32" spans="1:23" ht="18.25" customHeight="1" x14ac:dyDescent="0.2">
      <c r="A32" s="26" t="s">
        <v>47</v>
      </c>
      <c r="B32" s="24">
        <v>1</v>
      </c>
      <c r="C32" s="24"/>
      <c r="D32" s="24"/>
      <c r="E32" s="39"/>
      <c r="F32" s="24">
        <v>2</v>
      </c>
      <c r="G32" s="24">
        <v>0</v>
      </c>
      <c r="H32" s="24">
        <v>0</v>
      </c>
      <c r="I32" s="24">
        <v>2</v>
      </c>
      <c r="J32" s="24">
        <v>0</v>
      </c>
      <c r="K32" s="24"/>
      <c r="L32" s="24"/>
      <c r="M32" s="24">
        <v>0</v>
      </c>
      <c r="N32" s="12"/>
      <c r="O32" s="29"/>
      <c r="P32" s="24">
        <v>7</v>
      </c>
      <c r="Q32" s="24"/>
      <c r="R32" s="24"/>
      <c r="S32" s="29"/>
      <c r="T32" s="12"/>
      <c r="U32" s="29"/>
      <c r="V32" s="29"/>
      <c r="W32" s="47"/>
    </row>
    <row r="33" spans="1:23" ht="18.25" customHeight="1" x14ac:dyDescent="0.2">
      <c r="A33" s="26" t="s">
        <v>40</v>
      </c>
      <c r="B33" s="24">
        <v>1</v>
      </c>
      <c r="C33" s="24"/>
      <c r="D33" s="24">
        <v>1</v>
      </c>
      <c r="E33" s="39"/>
      <c r="F33" s="24">
        <v>5</v>
      </c>
      <c r="G33" s="24">
        <v>3</v>
      </c>
      <c r="H33" s="24">
        <v>5</v>
      </c>
      <c r="I33" s="24">
        <v>1</v>
      </c>
      <c r="J33" s="24">
        <v>0</v>
      </c>
      <c r="K33" s="24"/>
      <c r="L33" s="24"/>
      <c r="M33" s="24">
        <v>3</v>
      </c>
      <c r="N33" s="12"/>
      <c r="O33" s="29"/>
      <c r="P33" s="24">
        <v>21</v>
      </c>
      <c r="Q33" s="24"/>
      <c r="R33" s="24"/>
      <c r="S33" s="29"/>
      <c r="T33" s="12"/>
      <c r="U33" s="29"/>
      <c r="V33" s="29">
        <v>2</v>
      </c>
      <c r="W33" s="47"/>
    </row>
    <row r="34" spans="1:23" ht="19" customHeight="1" x14ac:dyDescent="0.2">
      <c r="A34" s="31"/>
      <c r="B34" s="32"/>
      <c r="C34" s="32"/>
      <c r="D34" s="32"/>
      <c r="E34" s="43"/>
      <c r="F34" s="32"/>
      <c r="G34" s="32"/>
      <c r="H34" s="32"/>
      <c r="I34" s="32"/>
      <c r="J34" s="32"/>
      <c r="K34" s="32"/>
      <c r="L34" s="32"/>
      <c r="M34" s="32"/>
      <c r="N34" s="45"/>
      <c r="O34" s="31"/>
      <c r="P34" s="32"/>
      <c r="Q34" s="32"/>
      <c r="R34" s="32"/>
      <c r="S34" s="31"/>
      <c r="T34" s="45"/>
      <c r="U34" s="31"/>
      <c r="V34" s="31"/>
      <c r="W34" s="34"/>
    </row>
    <row r="35" spans="1:23" ht="18.25" customHeight="1" x14ac:dyDescent="0.2">
      <c r="A35" s="18" t="s">
        <v>48</v>
      </c>
      <c r="B35" s="19">
        <f t="shared" ref="B35:M35" si="1">SUM(B22:B34)</f>
        <v>11</v>
      </c>
      <c r="C35" s="19">
        <f t="shared" si="1"/>
        <v>2</v>
      </c>
      <c r="D35" s="19">
        <f t="shared" si="1"/>
        <v>4</v>
      </c>
      <c r="E35" s="37">
        <f t="shared" si="1"/>
        <v>0</v>
      </c>
      <c r="F35" s="19">
        <f t="shared" si="1"/>
        <v>35.33</v>
      </c>
      <c r="G35" s="19">
        <f t="shared" si="1"/>
        <v>20</v>
      </c>
      <c r="H35" s="19">
        <f t="shared" si="1"/>
        <v>32</v>
      </c>
      <c r="I35" s="19">
        <f t="shared" si="1"/>
        <v>30</v>
      </c>
      <c r="J35" s="19">
        <f t="shared" si="1"/>
        <v>11</v>
      </c>
      <c r="K35" s="19">
        <f t="shared" si="1"/>
        <v>1</v>
      </c>
      <c r="L35" s="19">
        <f t="shared" si="1"/>
        <v>1</v>
      </c>
      <c r="M35" s="19">
        <f t="shared" si="1"/>
        <v>14</v>
      </c>
      <c r="N35" s="37">
        <f>(M35*7)/F35</f>
        <v>2.7738465893008777</v>
      </c>
      <c r="O35" s="37">
        <f>SUM(H35+J35+K35)/F35</f>
        <v>1.2454005094820266</v>
      </c>
      <c r="P35" s="19">
        <f>SUM(P22:P34)</f>
        <v>141</v>
      </c>
      <c r="Q35" s="19">
        <f>SUM(Q22:Q34)</f>
        <v>0</v>
      </c>
      <c r="R35" s="19">
        <f>SUM(R22:R34)</f>
        <v>0</v>
      </c>
      <c r="S35" s="49"/>
      <c r="T35" s="60"/>
      <c r="U35" s="19">
        <f>SUM(U22:U34)</f>
        <v>0</v>
      </c>
      <c r="V35" s="19">
        <f>SUM(V22:V34)</f>
        <v>3</v>
      </c>
      <c r="W35" s="19">
        <f>SUM(W22:W34)</f>
        <v>1</v>
      </c>
    </row>
  </sheetData>
  <mergeCells count="2">
    <mergeCell ref="A1:V1"/>
    <mergeCell ref="A19:T19"/>
  </mergeCells>
  <pageMargins left="0.75" right="0.75" top="1" bottom="1" header="0.5" footer="0.5"/>
  <pageSetup orientation="portrait"/>
  <headerFooter>
    <oddHeader>&amp;L&amp;"Geneva,Regular"&amp;10&amp;K000000PhillyFaulkner</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53"/>
  <sheetViews>
    <sheetView showGridLines="0" workbookViewId="0"/>
  </sheetViews>
  <sheetFormatPr baseColWidth="10" defaultColWidth="8.125" defaultRowHeight="13" customHeight="1" x14ac:dyDescent="0.2"/>
  <cols>
    <col min="1" max="1" width="11.25" style="5" customWidth="1"/>
    <col min="2" max="2" width="2.125" style="5" customWidth="1"/>
    <col min="3" max="3" width="1.75" style="5" customWidth="1"/>
    <col min="4" max="4" width="1.375" style="5" customWidth="1"/>
    <col min="5" max="5" width="3.5" style="5" customWidth="1"/>
    <col min="6" max="6" width="3.625" style="5" customWidth="1"/>
    <col min="7" max="8" width="2" style="5" customWidth="1"/>
    <col min="9" max="9" width="1.875" style="5" customWidth="1"/>
    <col min="10" max="10" width="2" style="5" customWidth="1"/>
    <col min="11" max="11" width="2.75" style="5" customWidth="1"/>
    <col min="12" max="12" width="3" style="5" customWidth="1"/>
    <col min="13" max="13" width="2.375" style="5" customWidth="1"/>
    <col min="14" max="14" width="3.625" style="5" customWidth="1"/>
    <col min="15" max="15" width="3.25" style="5" customWidth="1"/>
    <col min="16" max="16" width="5.375" style="5" customWidth="1"/>
    <col min="17" max="17" width="3.625" style="5" customWidth="1"/>
    <col min="18" max="19" width="2" style="5" customWidth="1"/>
    <col min="20" max="20" width="1.375" style="5" customWidth="1"/>
    <col min="21" max="21" width="1.875" style="5" customWidth="1"/>
    <col min="22" max="22" width="1.5" style="5" customWidth="1"/>
    <col min="23" max="23" width="4.125" style="5" customWidth="1"/>
    <col min="24" max="24" width="8.125" style="5" customWidth="1"/>
    <col min="25" max="256" width="8.125" customWidth="1"/>
  </cols>
  <sheetData>
    <row r="1" spans="1:24" ht="21" customHeight="1" x14ac:dyDescent="0.2">
      <c r="A1" s="11"/>
      <c r="B1" s="11"/>
      <c r="C1" s="11"/>
      <c r="D1" s="11"/>
      <c r="E1" s="11"/>
      <c r="F1" s="11"/>
      <c r="G1" s="11"/>
      <c r="H1" s="11"/>
      <c r="I1" s="11"/>
      <c r="J1" s="11"/>
      <c r="K1" s="11"/>
      <c r="L1" s="11"/>
      <c r="M1" s="11"/>
      <c r="N1" s="11"/>
      <c r="O1" s="11"/>
      <c r="P1" s="11"/>
      <c r="Q1" s="11"/>
      <c r="R1" s="11"/>
      <c r="S1" s="11"/>
      <c r="T1" s="11"/>
      <c r="U1" s="12"/>
      <c r="V1" s="12"/>
      <c r="W1" s="47"/>
      <c r="X1" s="47"/>
    </row>
    <row r="2" spans="1:24" ht="19" customHeight="1" x14ac:dyDescent="0.2">
      <c r="A2" s="47"/>
      <c r="B2" s="47"/>
      <c r="C2" s="47"/>
      <c r="D2" s="47"/>
      <c r="E2" s="53"/>
      <c r="F2" s="47"/>
      <c r="G2" s="47"/>
      <c r="H2" s="47"/>
      <c r="I2" s="47"/>
      <c r="J2" s="47"/>
      <c r="K2" s="47"/>
      <c r="L2" s="47"/>
      <c r="M2" s="47"/>
      <c r="N2" s="47"/>
      <c r="O2" s="47"/>
      <c r="P2" s="47"/>
      <c r="Q2" s="47"/>
      <c r="R2" s="47"/>
      <c r="S2" s="47"/>
      <c r="T2" s="47"/>
      <c r="U2" s="12"/>
      <c r="V2" s="29"/>
      <c r="W2" s="47"/>
      <c r="X2" s="47"/>
    </row>
    <row r="3" spans="1:24" ht="21" customHeight="1" x14ac:dyDescent="0.2">
      <c r="A3" s="127"/>
      <c r="B3" s="120"/>
      <c r="C3" s="120"/>
      <c r="D3" s="120"/>
      <c r="E3" s="120"/>
      <c r="F3" s="120"/>
      <c r="G3" s="120"/>
      <c r="H3" s="120"/>
      <c r="I3" s="120"/>
      <c r="J3" s="120"/>
      <c r="K3" s="120"/>
      <c r="L3" s="120"/>
      <c r="M3" s="120"/>
      <c r="N3" s="120"/>
      <c r="O3" s="120"/>
      <c r="P3" s="120"/>
      <c r="Q3" s="120"/>
      <c r="R3" s="120"/>
      <c r="S3" s="120"/>
      <c r="T3" s="120"/>
      <c r="U3" s="120"/>
      <c r="V3" s="120"/>
      <c r="W3" s="47"/>
      <c r="X3" s="47"/>
    </row>
    <row r="4" spans="1:24" ht="18.25" customHeight="1" x14ac:dyDescent="0.2">
      <c r="A4" s="26" t="s">
        <v>49</v>
      </c>
      <c r="B4" s="24"/>
      <c r="C4" s="24"/>
      <c r="D4" s="24"/>
      <c r="E4" s="24"/>
      <c r="F4" s="24"/>
      <c r="G4" s="24"/>
      <c r="H4" s="24"/>
      <c r="I4" s="24"/>
      <c r="J4" s="24"/>
      <c r="K4" s="24"/>
      <c r="L4" s="24"/>
      <c r="M4" s="29"/>
      <c r="N4" s="12"/>
      <c r="O4" s="29"/>
      <c r="P4" s="29"/>
      <c r="Q4" s="29"/>
      <c r="R4" s="29"/>
      <c r="S4" s="29"/>
      <c r="T4" s="12"/>
      <c r="U4" s="29"/>
      <c r="V4" s="47"/>
      <c r="W4" s="47"/>
      <c r="X4" s="47"/>
    </row>
    <row r="5" spans="1:24" ht="19" customHeight="1" x14ac:dyDescent="0.2">
      <c r="A5" s="16" t="s">
        <v>7</v>
      </c>
      <c r="B5" s="16" t="s">
        <v>50</v>
      </c>
      <c r="C5" s="14" t="s">
        <v>51</v>
      </c>
      <c r="D5" s="14" t="s">
        <v>52</v>
      </c>
      <c r="E5" s="14" t="s">
        <v>53</v>
      </c>
      <c r="F5" s="14" t="s">
        <v>54</v>
      </c>
      <c r="G5" s="14" t="s">
        <v>9</v>
      </c>
      <c r="H5" s="14" t="s">
        <v>10</v>
      </c>
      <c r="I5" s="14" t="s">
        <v>15</v>
      </c>
      <c r="J5" s="14" t="s">
        <v>16</v>
      </c>
      <c r="K5" s="14" t="s">
        <v>17</v>
      </c>
      <c r="L5" s="14" t="s">
        <v>55</v>
      </c>
      <c r="M5" s="16" t="s">
        <v>56</v>
      </c>
      <c r="N5" s="13" t="s">
        <v>57</v>
      </c>
      <c r="O5" s="16" t="s">
        <v>58</v>
      </c>
      <c r="P5" s="14" t="s">
        <v>8</v>
      </c>
      <c r="Q5" s="14" t="s">
        <v>59</v>
      </c>
      <c r="R5" s="14" t="s">
        <v>60</v>
      </c>
      <c r="S5" s="16" t="s">
        <v>162</v>
      </c>
      <c r="T5" s="45"/>
      <c r="U5" s="14" t="s">
        <v>26</v>
      </c>
      <c r="V5" s="59" t="s">
        <v>27</v>
      </c>
      <c r="W5" s="59" t="s">
        <v>28</v>
      </c>
      <c r="X5" s="47"/>
    </row>
    <row r="6" spans="1:24" ht="19" customHeight="1" x14ac:dyDescent="0.2">
      <c r="A6" s="20"/>
      <c r="B6" s="20"/>
      <c r="C6" s="20"/>
      <c r="D6" s="20"/>
      <c r="E6" s="36"/>
      <c r="F6" s="20"/>
      <c r="G6" s="20"/>
      <c r="H6" s="20"/>
      <c r="I6" s="20"/>
      <c r="J6" s="20"/>
      <c r="K6" s="20"/>
      <c r="L6" s="20"/>
      <c r="M6" s="20"/>
      <c r="N6" s="115"/>
      <c r="O6" s="38"/>
      <c r="P6" s="20"/>
      <c r="Q6" s="20"/>
      <c r="R6" s="20"/>
      <c r="S6" s="46"/>
      <c r="T6" s="60"/>
      <c r="U6" s="20"/>
      <c r="V6" s="20"/>
      <c r="W6" s="56"/>
      <c r="X6" s="47"/>
    </row>
    <row r="7" spans="1:24" ht="19" customHeight="1" x14ac:dyDescent="0.2">
      <c r="A7" s="24"/>
      <c r="B7" s="24"/>
      <c r="C7" s="24"/>
      <c r="D7" s="24"/>
      <c r="E7" s="39"/>
      <c r="F7" s="24"/>
      <c r="G7" s="24"/>
      <c r="H7" s="24"/>
      <c r="I7" s="24"/>
      <c r="J7" s="24"/>
      <c r="K7" s="24"/>
      <c r="L7" s="24"/>
      <c r="M7" s="24"/>
      <c r="N7" s="116"/>
      <c r="O7" s="29"/>
      <c r="P7" s="24"/>
      <c r="Q7" s="24"/>
      <c r="R7" s="53"/>
      <c r="S7" s="47"/>
      <c r="T7" s="12"/>
      <c r="U7" s="24"/>
      <c r="V7" s="24"/>
      <c r="W7" s="47"/>
      <c r="X7" s="47"/>
    </row>
    <row r="8" spans="1:24" ht="18.25" customHeight="1" x14ac:dyDescent="0.2">
      <c r="A8" s="29"/>
      <c r="B8" s="24"/>
      <c r="C8" s="24"/>
      <c r="D8" s="24"/>
      <c r="E8" s="39"/>
      <c r="F8" s="24"/>
      <c r="G8" s="24"/>
      <c r="H8" s="24"/>
      <c r="I8" s="24"/>
      <c r="J8" s="24"/>
      <c r="K8" s="24"/>
      <c r="L8" s="41"/>
      <c r="M8" s="24"/>
      <c r="N8" s="12"/>
      <c r="O8" s="29"/>
      <c r="P8" s="24"/>
      <c r="Q8" s="24"/>
      <c r="R8" s="24"/>
      <c r="S8" s="47"/>
      <c r="T8" s="12"/>
      <c r="U8" s="24"/>
      <c r="V8" s="24"/>
      <c r="W8" s="47"/>
      <c r="X8" s="47"/>
    </row>
    <row r="9" spans="1:24" ht="18.25" customHeight="1" x14ac:dyDescent="0.2">
      <c r="A9" s="29"/>
      <c r="B9" s="24"/>
      <c r="C9" s="24"/>
      <c r="D9" s="24"/>
      <c r="E9" s="39"/>
      <c r="F9" s="24"/>
      <c r="G9" s="24"/>
      <c r="H9" s="24"/>
      <c r="I9" s="24"/>
      <c r="J9" s="24"/>
      <c r="K9" s="24"/>
      <c r="L9" s="24"/>
      <c r="M9" s="24"/>
      <c r="N9" s="12"/>
      <c r="O9" s="29"/>
      <c r="P9" s="24"/>
      <c r="Q9" s="24"/>
      <c r="R9" s="24"/>
      <c r="S9" s="47"/>
      <c r="T9" s="12"/>
      <c r="U9" s="24"/>
      <c r="V9" s="24"/>
      <c r="W9" s="47"/>
      <c r="X9" s="47"/>
    </row>
    <row r="10" spans="1:24" ht="18.25" customHeight="1" x14ac:dyDescent="0.2">
      <c r="A10" s="29"/>
      <c r="B10" s="24"/>
      <c r="C10" s="24"/>
      <c r="D10" s="24"/>
      <c r="E10" s="39"/>
      <c r="F10" s="24"/>
      <c r="G10" s="24"/>
      <c r="H10" s="24"/>
      <c r="I10" s="24"/>
      <c r="J10" s="24"/>
      <c r="K10" s="24"/>
      <c r="L10" s="41"/>
      <c r="M10" s="24"/>
      <c r="N10" s="12"/>
      <c r="O10" s="29"/>
      <c r="P10" s="24"/>
      <c r="Q10" s="24"/>
      <c r="R10" s="24"/>
      <c r="S10" s="47"/>
      <c r="T10" s="12"/>
      <c r="U10" s="24"/>
      <c r="V10" s="24"/>
      <c r="W10" s="47"/>
      <c r="X10" s="47"/>
    </row>
    <row r="11" spans="1:24" ht="18.25" customHeight="1" x14ac:dyDescent="0.2">
      <c r="A11" s="29"/>
      <c r="B11" s="24"/>
      <c r="C11" s="24"/>
      <c r="D11" s="24"/>
      <c r="E11" s="39"/>
      <c r="F11" s="24"/>
      <c r="G11" s="24"/>
      <c r="H11" s="24"/>
      <c r="I11" s="24"/>
      <c r="J11" s="24"/>
      <c r="K11" s="24"/>
      <c r="L11" s="41"/>
      <c r="M11" s="24"/>
      <c r="N11" s="12"/>
      <c r="O11" s="29"/>
      <c r="P11" s="24"/>
      <c r="Q11" s="24"/>
      <c r="R11" s="24"/>
      <c r="S11" s="47"/>
      <c r="T11" s="12"/>
      <c r="U11" s="24"/>
      <c r="V11" s="24"/>
      <c r="W11" s="47"/>
      <c r="X11" s="47"/>
    </row>
    <row r="12" spans="1:24" ht="18.25" customHeight="1" x14ac:dyDescent="0.2">
      <c r="A12" s="29"/>
      <c r="B12" s="24"/>
      <c r="C12" s="24"/>
      <c r="D12" s="24"/>
      <c r="E12" s="39"/>
      <c r="F12" s="24"/>
      <c r="G12" s="24"/>
      <c r="H12" s="24"/>
      <c r="I12" s="24"/>
      <c r="J12" s="24"/>
      <c r="K12" s="24"/>
      <c r="L12" s="41"/>
      <c r="M12" s="24"/>
      <c r="N12" s="12"/>
      <c r="O12" s="29"/>
      <c r="P12" s="24"/>
      <c r="Q12" s="24"/>
      <c r="R12" s="24"/>
      <c r="S12" s="47"/>
      <c r="T12" s="12"/>
      <c r="U12" s="24"/>
      <c r="V12" s="24"/>
      <c r="W12" s="47"/>
      <c r="X12" s="47"/>
    </row>
    <row r="13" spans="1:24" ht="18.25" customHeight="1" x14ac:dyDescent="0.2">
      <c r="A13" s="29"/>
      <c r="B13" s="24"/>
      <c r="C13" s="24"/>
      <c r="D13" s="24"/>
      <c r="E13" s="39"/>
      <c r="F13" s="24"/>
      <c r="G13" s="24"/>
      <c r="H13" s="24"/>
      <c r="I13" s="24"/>
      <c r="J13" s="24"/>
      <c r="K13" s="24"/>
      <c r="L13" s="41"/>
      <c r="M13" s="24"/>
      <c r="N13" s="12"/>
      <c r="O13" s="29"/>
      <c r="P13" s="24"/>
      <c r="Q13" s="24"/>
      <c r="R13" s="24"/>
      <c r="S13" s="47"/>
      <c r="T13" s="12"/>
      <c r="U13" s="24"/>
      <c r="V13" s="24"/>
      <c r="W13" s="47"/>
      <c r="X13" s="47"/>
    </row>
    <row r="14" spans="1:24" ht="18.25" customHeight="1" x14ac:dyDescent="0.2">
      <c r="A14" s="29"/>
      <c r="B14" s="24"/>
      <c r="C14" s="24"/>
      <c r="D14" s="24"/>
      <c r="E14" s="39"/>
      <c r="F14" s="24"/>
      <c r="G14" s="24"/>
      <c r="H14" s="24"/>
      <c r="I14" s="24"/>
      <c r="J14" s="24"/>
      <c r="K14" s="24"/>
      <c r="L14" s="41"/>
      <c r="M14" s="24"/>
      <c r="N14" s="12"/>
      <c r="O14" s="29"/>
      <c r="P14" s="24"/>
      <c r="Q14" s="24"/>
      <c r="R14" s="24"/>
      <c r="S14" s="47"/>
      <c r="T14" s="12"/>
      <c r="U14" s="24"/>
      <c r="V14" s="24"/>
      <c r="W14" s="47"/>
      <c r="X14" s="47"/>
    </row>
    <row r="15" spans="1:24" ht="19" customHeight="1" x14ac:dyDescent="0.2">
      <c r="A15" s="31"/>
      <c r="B15" s="32"/>
      <c r="C15" s="32"/>
      <c r="D15" s="32"/>
      <c r="E15" s="43"/>
      <c r="F15" s="32"/>
      <c r="G15" s="32"/>
      <c r="H15" s="32"/>
      <c r="I15" s="32"/>
      <c r="J15" s="32"/>
      <c r="K15" s="32"/>
      <c r="L15" s="44"/>
      <c r="M15" s="32"/>
      <c r="N15" s="45"/>
      <c r="O15" s="31"/>
      <c r="P15" s="32"/>
      <c r="Q15" s="32"/>
      <c r="R15" s="32"/>
      <c r="S15" s="34"/>
      <c r="T15" s="45"/>
      <c r="U15" s="32"/>
      <c r="V15" s="32"/>
      <c r="W15" s="34"/>
      <c r="X15" s="47"/>
    </row>
    <row r="16" spans="1:24" ht="18.25" customHeight="1" x14ac:dyDescent="0.2">
      <c r="A16" s="18" t="s">
        <v>48</v>
      </c>
      <c r="B16" s="20">
        <f t="shared" ref="B16:M16" si="0">SUM(B6:B15)</f>
        <v>0</v>
      </c>
      <c r="C16" s="20">
        <f t="shared" si="0"/>
        <v>0</v>
      </c>
      <c r="D16" s="20">
        <f t="shared" si="0"/>
        <v>0</v>
      </c>
      <c r="E16" s="20">
        <f t="shared" si="0"/>
        <v>0</v>
      </c>
      <c r="F16" s="20">
        <f t="shared" si="0"/>
        <v>0</v>
      </c>
      <c r="G16" s="20">
        <f t="shared" si="0"/>
        <v>0</v>
      </c>
      <c r="H16" s="20">
        <f t="shared" si="0"/>
        <v>0</v>
      </c>
      <c r="I16" s="20">
        <f t="shared" si="0"/>
        <v>0</v>
      </c>
      <c r="J16" s="20">
        <f t="shared" si="0"/>
        <v>0</v>
      </c>
      <c r="K16" s="20">
        <f t="shared" si="0"/>
        <v>0</v>
      </c>
      <c r="L16" s="19">
        <f t="shared" si="0"/>
        <v>0</v>
      </c>
      <c r="M16" s="20">
        <f t="shared" si="0"/>
        <v>0</v>
      </c>
      <c r="N16" s="19" t="e">
        <f>(M16*7)/F16</f>
        <v>#DIV/0!</v>
      </c>
      <c r="O16" s="19" t="e">
        <f>SUM(H16+J16+K16)/F16</f>
        <v>#DIV/0!</v>
      </c>
      <c r="P16" s="20">
        <f>SUM(P6:P15)</f>
        <v>0</v>
      </c>
      <c r="Q16" s="20">
        <f>SUM(Q6:Q15)</f>
        <v>0</v>
      </c>
      <c r="R16" s="20">
        <f>SUM(R6:R15)</f>
        <v>0</v>
      </c>
      <c r="S16" s="49"/>
      <c r="T16" s="60"/>
      <c r="U16" s="20">
        <f>SUM(U6:U15)</f>
        <v>0</v>
      </c>
      <c r="V16" s="20">
        <f>SUM(V6:V15)</f>
        <v>0</v>
      </c>
      <c r="W16" s="20">
        <f>SUM(W6:W15)</f>
        <v>0</v>
      </c>
      <c r="X16" s="47"/>
    </row>
    <row r="17" spans="1:24" ht="18.25" customHeight="1" x14ac:dyDescent="0.2">
      <c r="A17" s="29"/>
      <c r="B17" s="29"/>
      <c r="C17" s="29"/>
      <c r="D17" s="29"/>
      <c r="E17" s="24"/>
      <c r="F17" s="29"/>
      <c r="G17" s="29"/>
      <c r="H17" s="29"/>
      <c r="I17" s="29"/>
      <c r="J17" s="29"/>
      <c r="K17" s="29"/>
      <c r="L17" s="29"/>
      <c r="M17" s="29"/>
      <c r="N17" s="29"/>
      <c r="O17" s="29"/>
      <c r="P17" s="29"/>
      <c r="Q17" s="29"/>
      <c r="R17" s="29"/>
      <c r="S17" s="29"/>
      <c r="T17" s="12"/>
      <c r="U17" s="29"/>
      <c r="V17" s="47"/>
      <c r="W17" s="47"/>
      <c r="X17" s="47"/>
    </row>
    <row r="18" spans="1:24" ht="18.25" customHeight="1" x14ac:dyDescent="0.2">
      <c r="A18" s="47"/>
      <c r="B18" s="47"/>
      <c r="C18" s="47"/>
      <c r="D18" s="47"/>
      <c r="E18" s="47"/>
      <c r="F18" s="47"/>
      <c r="G18" s="47"/>
      <c r="H18" s="47"/>
      <c r="I18" s="47"/>
      <c r="J18" s="47"/>
      <c r="K18" s="47"/>
      <c r="L18" s="47"/>
      <c r="M18" s="47"/>
      <c r="N18" s="47"/>
      <c r="O18" s="47"/>
      <c r="P18" s="47"/>
      <c r="Q18" s="47"/>
      <c r="R18" s="47"/>
      <c r="S18" s="47"/>
      <c r="T18" s="47"/>
      <c r="U18" s="47"/>
      <c r="V18" s="47"/>
      <c r="W18" s="47"/>
      <c r="X18" s="47"/>
    </row>
    <row r="19" spans="1:24" ht="21" customHeight="1" x14ac:dyDescent="0.2">
      <c r="A19" s="127"/>
      <c r="B19" s="127"/>
      <c r="C19" s="127"/>
      <c r="D19" s="127"/>
      <c r="E19" s="127"/>
      <c r="F19" s="127"/>
      <c r="G19" s="127"/>
      <c r="H19" s="127"/>
      <c r="I19" s="127"/>
      <c r="J19" s="127"/>
      <c r="K19" s="127"/>
      <c r="L19" s="127"/>
      <c r="M19" s="127"/>
      <c r="N19" s="127"/>
      <c r="O19" s="127"/>
      <c r="P19" s="127"/>
      <c r="Q19" s="127"/>
      <c r="R19" s="127"/>
      <c r="S19" s="127"/>
      <c r="T19" s="127"/>
      <c r="U19" s="47"/>
      <c r="V19" s="47"/>
      <c r="W19" s="47"/>
      <c r="X19" s="47"/>
    </row>
    <row r="20" spans="1:24" ht="18.25" customHeight="1" x14ac:dyDescent="0.2">
      <c r="A20" s="29"/>
      <c r="B20" s="24"/>
      <c r="C20" s="24"/>
      <c r="D20" s="24"/>
      <c r="E20" s="24"/>
      <c r="F20" s="24"/>
      <c r="G20" s="24"/>
      <c r="H20" s="24"/>
      <c r="I20" s="24"/>
      <c r="J20" s="24"/>
      <c r="K20" s="24"/>
      <c r="L20" s="24"/>
      <c r="M20" s="29"/>
      <c r="N20" s="12"/>
      <c r="O20" s="29"/>
      <c r="P20" s="29"/>
      <c r="Q20" s="29"/>
      <c r="R20" s="29"/>
      <c r="S20" s="29"/>
      <c r="T20" s="12"/>
      <c r="U20" s="47"/>
      <c r="V20" s="47"/>
      <c r="W20" s="47"/>
      <c r="X20" s="47"/>
    </row>
    <row r="21" spans="1:24" ht="28.25" customHeight="1" x14ac:dyDescent="0.2">
      <c r="A21" s="16" t="s">
        <v>7</v>
      </c>
      <c r="B21" s="14" t="s">
        <v>8</v>
      </c>
      <c r="C21" s="14" t="s">
        <v>9</v>
      </c>
      <c r="D21" s="14" t="s">
        <v>10</v>
      </c>
      <c r="E21" s="14" t="s">
        <v>11</v>
      </c>
      <c r="F21" s="14" t="s">
        <v>12</v>
      </c>
      <c r="G21" s="14" t="s">
        <v>13</v>
      </c>
      <c r="H21" s="14" t="s">
        <v>14</v>
      </c>
      <c r="I21" s="14" t="s">
        <v>15</v>
      </c>
      <c r="J21" s="14" t="s">
        <v>16</v>
      </c>
      <c r="K21" s="14" t="s">
        <v>17</v>
      </c>
      <c r="L21" s="14" t="s">
        <v>18</v>
      </c>
      <c r="M21" s="14" t="s">
        <v>19</v>
      </c>
      <c r="N21" s="14" t="s">
        <v>20</v>
      </c>
      <c r="O21" s="14" t="s">
        <v>21</v>
      </c>
      <c r="P21" s="15" t="s">
        <v>22</v>
      </c>
      <c r="Q21" s="14" t="s">
        <v>23</v>
      </c>
      <c r="R21" s="16" t="s">
        <v>24</v>
      </c>
      <c r="S21" s="16" t="s">
        <v>25</v>
      </c>
      <c r="T21" s="16" t="s">
        <v>26</v>
      </c>
      <c r="U21" s="13" t="s">
        <v>27</v>
      </c>
      <c r="V21" s="14" t="s">
        <v>28</v>
      </c>
      <c r="W21" s="17" t="s">
        <v>29</v>
      </c>
      <c r="X21" s="34"/>
    </row>
    <row r="22" spans="1:24" ht="18.25" customHeight="1" x14ac:dyDescent="0.2">
      <c r="A22" s="20"/>
      <c r="B22" s="20"/>
      <c r="C22" s="20"/>
      <c r="D22" s="20"/>
      <c r="E22" s="36"/>
      <c r="F22" s="20"/>
      <c r="G22" s="20"/>
      <c r="H22" s="20"/>
      <c r="I22" s="20"/>
      <c r="J22" s="20"/>
      <c r="K22" s="20"/>
      <c r="L22" s="20"/>
      <c r="M22" s="20"/>
      <c r="N22" s="60"/>
      <c r="O22" s="38"/>
      <c r="P22" s="20"/>
      <c r="Q22" s="20"/>
      <c r="R22" s="20"/>
      <c r="S22" s="46"/>
      <c r="T22" s="60"/>
      <c r="U22" s="49"/>
      <c r="V22" s="49"/>
      <c r="W22" s="49"/>
      <c r="X22" s="49"/>
    </row>
    <row r="23" spans="1:24" ht="19" customHeight="1" x14ac:dyDescent="0.2">
      <c r="A23" s="29"/>
      <c r="B23" s="24"/>
      <c r="C23" s="24"/>
      <c r="D23" s="24"/>
      <c r="E23" s="39"/>
      <c r="F23" s="24"/>
      <c r="G23" s="24"/>
      <c r="H23" s="24"/>
      <c r="I23" s="24"/>
      <c r="J23" s="24"/>
      <c r="K23" s="24"/>
      <c r="L23" s="24"/>
      <c r="M23" s="24"/>
      <c r="N23" s="116"/>
      <c r="O23" s="29"/>
      <c r="P23" s="53"/>
      <c r="Q23" s="24"/>
      <c r="R23" s="24"/>
      <c r="S23" s="29"/>
      <c r="T23" s="12"/>
      <c r="U23" s="29"/>
      <c r="V23" s="29"/>
      <c r="W23" s="47"/>
      <c r="X23" s="47"/>
    </row>
    <row r="24" spans="1:24" ht="18.25" customHeight="1" x14ac:dyDescent="0.2">
      <c r="A24" s="29"/>
      <c r="B24" s="24"/>
      <c r="C24" s="24"/>
      <c r="D24" s="24"/>
      <c r="E24" s="39"/>
      <c r="F24" s="24"/>
      <c r="G24" s="24"/>
      <c r="H24" s="24"/>
      <c r="I24" s="24"/>
      <c r="J24" s="24"/>
      <c r="K24" s="24"/>
      <c r="L24" s="24"/>
      <c r="M24" s="24"/>
      <c r="N24" s="12"/>
      <c r="O24" s="29"/>
      <c r="P24" s="24"/>
      <c r="Q24" s="24"/>
      <c r="R24" s="24"/>
      <c r="S24" s="29"/>
      <c r="T24" s="12"/>
      <c r="U24" s="29"/>
      <c r="V24" s="29"/>
      <c r="W24" s="47"/>
      <c r="X24" s="47"/>
    </row>
    <row r="25" spans="1:24" ht="18.25" customHeight="1" x14ac:dyDescent="0.2">
      <c r="A25" s="29"/>
      <c r="B25" s="24"/>
      <c r="C25" s="24"/>
      <c r="D25" s="24"/>
      <c r="E25" s="39"/>
      <c r="F25" s="24"/>
      <c r="G25" s="24"/>
      <c r="H25" s="24"/>
      <c r="I25" s="24"/>
      <c r="J25" s="24"/>
      <c r="K25" s="24"/>
      <c r="L25" s="24"/>
      <c r="M25" s="24"/>
      <c r="N25" s="12"/>
      <c r="O25" s="29"/>
      <c r="P25" s="24"/>
      <c r="Q25" s="24"/>
      <c r="R25" s="24"/>
      <c r="S25" s="29"/>
      <c r="T25" s="12"/>
      <c r="U25" s="29"/>
      <c r="V25" s="29"/>
      <c r="W25" s="47"/>
      <c r="X25" s="47"/>
    </row>
    <row r="26" spans="1:24" ht="18.25" customHeight="1" x14ac:dyDescent="0.2">
      <c r="A26" s="29"/>
      <c r="B26" s="24"/>
      <c r="C26" s="24"/>
      <c r="D26" s="24"/>
      <c r="E26" s="39"/>
      <c r="F26" s="24"/>
      <c r="G26" s="24"/>
      <c r="H26" s="24"/>
      <c r="I26" s="24"/>
      <c r="J26" s="24"/>
      <c r="K26" s="24"/>
      <c r="L26" s="24"/>
      <c r="M26" s="24"/>
      <c r="N26" s="12"/>
      <c r="O26" s="29"/>
      <c r="P26" s="24"/>
      <c r="Q26" s="24"/>
      <c r="R26" s="24"/>
      <c r="S26" s="29"/>
      <c r="T26" s="12"/>
      <c r="U26" s="29"/>
      <c r="V26" s="29"/>
      <c r="W26" s="47"/>
      <c r="X26" s="47"/>
    </row>
    <row r="27" spans="1:24" ht="18.25" customHeight="1" x14ac:dyDescent="0.2">
      <c r="A27" s="29"/>
      <c r="B27" s="24"/>
      <c r="C27" s="24"/>
      <c r="D27" s="24"/>
      <c r="E27" s="39"/>
      <c r="F27" s="24"/>
      <c r="G27" s="24"/>
      <c r="H27" s="24"/>
      <c r="I27" s="24"/>
      <c r="J27" s="24"/>
      <c r="K27" s="24"/>
      <c r="L27" s="24"/>
      <c r="M27" s="24"/>
      <c r="N27" s="12"/>
      <c r="O27" s="29"/>
      <c r="P27" s="24"/>
      <c r="Q27" s="24"/>
      <c r="R27" s="24"/>
      <c r="S27" s="29"/>
      <c r="T27" s="12"/>
      <c r="U27" s="29"/>
      <c r="V27" s="29"/>
      <c r="W27" s="47"/>
      <c r="X27" s="47"/>
    </row>
    <row r="28" spans="1:24" ht="18.25" customHeight="1" x14ac:dyDescent="0.2">
      <c r="A28" s="29"/>
      <c r="B28" s="24"/>
      <c r="C28" s="24"/>
      <c r="D28" s="24"/>
      <c r="E28" s="39"/>
      <c r="F28" s="24"/>
      <c r="G28" s="24"/>
      <c r="H28" s="24"/>
      <c r="I28" s="24"/>
      <c r="J28" s="24"/>
      <c r="K28" s="24"/>
      <c r="L28" s="24"/>
      <c r="M28" s="24"/>
      <c r="N28" s="12"/>
      <c r="O28" s="29"/>
      <c r="P28" s="24"/>
      <c r="Q28" s="24"/>
      <c r="R28" s="24"/>
      <c r="S28" s="29"/>
      <c r="T28" s="12"/>
      <c r="U28" s="29"/>
      <c r="V28" s="29"/>
      <c r="W28" s="47"/>
      <c r="X28" s="47"/>
    </row>
    <row r="29" spans="1:24" ht="19" customHeight="1" x14ac:dyDescent="0.2">
      <c r="A29" s="29"/>
      <c r="B29" s="32"/>
      <c r="C29" s="32"/>
      <c r="D29" s="32"/>
      <c r="E29" s="43"/>
      <c r="F29" s="32"/>
      <c r="G29" s="32"/>
      <c r="H29" s="32"/>
      <c r="I29" s="32"/>
      <c r="J29" s="32"/>
      <c r="K29" s="32"/>
      <c r="L29" s="32"/>
      <c r="M29" s="32"/>
      <c r="N29" s="45"/>
      <c r="O29" s="31"/>
      <c r="P29" s="32"/>
      <c r="Q29" s="32"/>
      <c r="R29" s="32"/>
      <c r="S29" s="31"/>
      <c r="T29" s="45"/>
      <c r="U29" s="31"/>
      <c r="V29" s="31"/>
      <c r="W29" s="34"/>
      <c r="X29" s="47"/>
    </row>
    <row r="30" spans="1:24" ht="18.25" customHeight="1" x14ac:dyDescent="0.2">
      <c r="A30" s="26" t="s">
        <v>48</v>
      </c>
      <c r="B30" s="20">
        <f t="shared" ref="B30:N30" si="1">SUM(B22:B29)</f>
        <v>0</v>
      </c>
      <c r="C30" s="20">
        <f t="shared" si="1"/>
        <v>0</v>
      </c>
      <c r="D30" s="20">
        <f t="shared" si="1"/>
        <v>0</v>
      </c>
      <c r="E30" s="19">
        <f t="shared" si="1"/>
        <v>0</v>
      </c>
      <c r="F30" s="20">
        <f t="shared" si="1"/>
        <v>0</v>
      </c>
      <c r="G30" s="20">
        <f t="shared" si="1"/>
        <v>0</v>
      </c>
      <c r="H30" s="20">
        <f t="shared" si="1"/>
        <v>0</v>
      </c>
      <c r="I30" s="20">
        <f t="shared" si="1"/>
        <v>0</v>
      </c>
      <c r="J30" s="20">
        <f t="shared" si="1"/>
        <v>0</v>
      </c>
      <c r="K30" s="20">
        <f t="shared" si="1"/>
        <v>0</v>
      </c>
      <c r="L30" s="20">
        <f t="shared" si="1"/>
        <v>0</v>
      </c>
      <c r="M30" s="20">
        <f t="shared" si="1"/>
        <v>0</v>
      </c>
      <c r="N30" s="20">
        <f t="shared" si="1"/>
        <v>0</v>
      </c>
      <c r="O30" s="21" t="e">
        <f>(D30+J30+K30+N30)/(B30+J30+K30+M30)</f>
        <v>#DIV/0!</v>
      </c>
      <c r="P30" s="21" t="e">
        <f>($D30+$E30+($F30*2)+(G30*3))/$B30</f>
        <v>#DIV/0!</v>
      </c>
      <c r="Q30" s="21" t="e">
        <f>D30/B30</f>
        <v>#DIV/0!</v>
      </c>
      <c r="R30" s="20">
        <f t="shared" ref="R30:W30" si="2">SUM(R22:R29)</f>
        <v>0</v>
      </c>
      <c r="S30" s="20">
        <f t="shared" si="2"/>
        <v>0</v>
      </c>
      <c r="T30" s="20">
        <f t="shared" si="2"/>
        <v>0</v>
      </c>
      <c r="U30" s="20">
        <f t="shared" si="2"/>
        <v>0</v>
      </c>
      <c r="V30" s="20">
        <f t="shared" si="2"/>
        <v>0</v>
      </c>
      <c r="W30" s="19">
        <f t="shared" si="2"/>
        <v>0</v>
      </c>
      <c r="X30" s="47"/>
    </row>
    <row r="31" spans="1:24" ht="18.25" customHeight="1" x14ac:dyDescent="0.2">
      <c r="A31" s="29"/>
      <c r="B31" s="24"/>
      <c r="C31" s="24"/>
      <c r="D31" s="24"/>
      <c r="E31" s="24"/>
      <c r="F31" s="24"/>
      <c r="G31" s="24"/>
      <c r="H31" s="24"/>
      <c r="I31" s="24"/>
      <c r="J31" s="24"/>
      <c r="K31" s="24"/>
      <c r="L31" s="24"/>
      <c r="M31" s="24"/>
      <c r="N31" s="24"/>
      <c r="O31" s="25"/>
      <c r="P31" s="25"/>
      <c r="Q31" s="25"/>
      <c r="R31" s="24"/>
      <c r="S31" s="24"/>
      <c r="T31" s="24"/>
      <c r="U31" s="12"/>
      <c r="V31" s="24"/>
      <c r="W31" s="29"/>
      <c r="X31" s="47"/>
    </row>
    <row r="32" spans="1:24" ht="18.25" customHeight="1" x14ac:dyDescent="0.2">
      <c r="A32" s="29"/>
      <c r="B32" s="24"/>
      <c r="C32" s="24"/>
      <c r="D32" s="24"/>
      <c r="E32" s="24"/>
      <c r="F32" s="24"/>
      <c r="G32" s="24"/>
      <c r="H32" s="24"/>
      <c r="I32" s="24"/>
      <c r="J32" s="24"/>
      <c r="K32" s="24"/>
      <c r="L32" s="24"/>
      <c r="M32" s="24"/>
      <c r="N32" s="24"/>
      <c r="O32" s="25"/>
      <c r="P32" s="25"/>
      <c r="Q32" s="25"/>
      <c r="R32" s="24"/>
      <c r="S32" s="24"/>
      <c r="T32" s="24"/>
      <c r="U32" s="12"/>
      <c r="V32" s="24"/>
      <c r="W32" s="29"/>
      <c r="X32" s="47"/>
    </row>
    <row r="33" spans="1:24" ht="18.25" customHeight="1" x14ac:dyDescent="0.2">
      <c r="A33" s="29"/>
      <c r="B33" s="24"/>
      <c r="C33" s="24"/>
      <c r="D33" s="24"/>
      <c r="E33" s="24"/>
      <c r="F33" s="24"/>
      <c r="G33" s="24"/>
      <c r="H33" s="24"/>
      <c r="I33" s="24"/>
      <c r="J33" s="24"/>
      <c r="K33" s="24"/>
      <c r="L33" s="24"/>
      <c r="M33" s="24"/>
      <c r="N33" s="24"/>
      <c r="O33" s="25"/>
      <c r="P33" s="25"/>
      <c r="Q33" s="25"/>
      <c r="R33" s="24"/>
      <c r="S33" s="24"/>
      <c r="T33" s="24"/>
      <c r="U33" s="12"/>
      <c r="V33" s="24"/>
      <c r="W33" s="29"/>
      <c r="X33" s="47"/>
    </row>
    <row r="34" spans="1:24" ht="21" customHeight="1" x14ac:dyDescent="0.2">
      <c r="A34" s="127"/>
      <c r="B34" s="127"/>
      <c r="C34" s="127"/>
      <c r="D34" s="127"/>
      <c r="E34" s="127"/>
      <c r="F34" s="127"/>
      <c r="G34" s="127"/>
      <c r="H34" s="127"/>
      <c r="I34" s="127"/>
      <c r="J34" s="127"/>
      <c r="K34" s="127"/>
      <c r="L34" s="127"/>
      <c r="M34" s="127"/>
      <c r="N34" s="127"/>
      <c r="O34" s="127"/>
      <c r="P34" s="127"/>
      <c r="Q34" s="127"/>
      <c r="R34" s="127"/>
      <c r="S34" s="127"/>
      <c r="T34" s="127"/>
      <c r="U34" s="47"/>
      <c r="V34" s="47"/>
      <c r="W34" s="47"/>
      <c r="X34" s="47"/>
    </row>
    <row r="35" spans="1:24" ht="18.25" customHeight="1" x14ac:dyDescent="0.2">
      <c r="A35" s="26" t="s">
        <v>49</v>
      </c>
      <c r="B35" s="24"/>
      <c r="C35" s="24"/>
      <c r="D35" s="24"/>
      <c r="E35" s="24"/>
      <c r="F35" s="24"/>
      <c r="G35" s="24"/>
      <c r="H35" s="24"/>
      <c r="I35" s="24"/>
      <c r="J35" s="24"/>
      <c r="K35" s="24"/>
      <c r="L35" s="24"/>
      <c r="M35" s="29"/>
      <c r="N35" s="12"/>
      <c r="O35" s="29"/>
      <c r="P35" s="29"/>
      <c r="Q35" s="29"/>
      <c r="R35" s="29"/>
      <c r="S35" s="29"/>
      <c r="T35" s="12"/>
      <c r="U35" s="47"/>
      <c r="V35" s="47"/>
      <c r="W35" s="47"/>
      <c r="X35" s="47"/>
    </row>
    <row r="36" spans="1:24" ht="19" customHeight="1" x14ac:dyDescent="0.2">
      <c r="A36" s="16" t="s">
        <v>7</v>
      </c>
      <c r="B36" s="16" t="s">
        <v>50</v>
      </c>
      <c r="C36" s="14" t="s">
        <v>51</v>
      </c>
      <c r="D36" s="14" t="s">
        <v>52</v>
      </c>
      <c r="E36" s="14" t="s">
        <v>53</v>
      </c>
      <c r="F36" s="14" t="s">
        <v>54</v>
      </c>
      <c r="G36" s="14" t="s">
        <v>9</v>
      </c>
      <c r="H36" s="14" t="s">
        <v>10</v>
      </c>
      <c r="I36" s="14" t="s">
        <v>15</v>
      </c>
      <c r="J36" s="14" t="s">
        <v>16</v>
      </c>
      <c r="K36" s="14" t="s">
        <v>17</v>
      </c>
      <c r="L36" s="14" t="s">
        <v>55</v>
      </c>
      <c r="M36" s="16" t="s">
        <v>56</v>
      </c>
      <c r="N36" s="13" t="s">
        <v>57</v>
      </c>
      <c r="O36" s="16" t="s">
        <v>58</v>
      </c>
      <c r="P36" s="14" t="s">
        <v>8</v>
      </c>
      <c r="Q36" s="14" t="s">
        <v>59</v>
      </c>
      <c r="R36" s="14" t="s">
        <v>60</v>
      </c>
      <c r="S36" s="16" t="s">
        <v>162</v>
      </c>
      <c r="T36" s="45"/>
      <c r="U36" s="14" t="s">
        <v>26</v>
      </c>
      <c r="V36" s="59" t="s">
        <v>27</v>
      </c>
      <c r="W36" s="59" t="s">
        <v>28</v>
      </c>
      <c r="X36" s="47"/>
    </row>
    <row r="37" spans="1:24" ht="18.25" customHeight="1" x14ac:dyDescent="0.2">
      <c r="A37" s="20"/>
      <c r="B37" s="20"/>
      <c r="C37" s="20"/>
      <c r="D37" s="20"/>
      <c r="E37" s="36"/>
      <c r="F37" s="20"/>
      <c r="G37" s="20"/>
      <c r="H37" s="20"/>
      <c r="I37" s="20"/>
      <c r="J37" s="20"/>
      <c r="K37" s="20"/>
      <c r="L37" s="20"/>
      <c r="M37" s="20"/>
      <c r="N37" s="60"/>
      <c r="O37" s="38"/>
      <c r="P37" s="20"/>
      <c r="Q37" s="20"/>
      <c r="R37" s="20"/>
      <c r="S37" s="46"/>
      <c r="T37" s="60"/>
      <c r="U37" s="49"/>
      <c r="V37" s="49"/>
      <c r="W37" s="49"/>
      <c r="X37" s="47"/>
    </row>
    <row r="38" spans="1:24" ht="19" customHeight="1" x14ac:dyDescent="0.2">
      <c r="A38" s="24"/>
      <c r="B38" s="24"/>
      <c r="C38" s="24"/>
      <c r="D38" s="24"/>
      <c r="E38" s="39"/>
      <c r="F38" s="24"/>
      <c r="G38" s="24"/>
      <c r="H38" s="24"/>
      <c r="I38" s="24"/>
      <c r="J38" s="24"/>
      <c r="K38" s="24"/>
      <c r="L38" s="24"/>
      <c r="M38" s="24"/>
      <c r="N38" s="116"/>
      <c r="O38" s="29"/>
      <c r="P38" s="53"/>
      <c r="Q38" s="24"/>
      <c r="R38" s="24"/>
      <c r="S38" s="29"/>
      <c r="T38" s="12"/>
      <c r="U38" s="29"/>
      <c r="V38" s="29"/>
      <c r="W38" s="47"/>
      <c r="X38" s="47"/>
    </row>
    <row r="39" spans="1:24" ht="18.25" customHeight="1" x14ac:dyDescent="0.2">
      <c r="A39" s="29"/>
      <c r="B39" s="24"/>
      <c r="C39" s="24"/>
      <c r="D39" s="24"/>
      <c r="E39" s="39"/>
      <c r="F39" s="24"/>
      <c r="G39" s="24"/>
      <c r="H39" s="24"/>
      <c r="I39" s="24"/>
      <c r="J39" s="24"/>
      <c r="K39" s="24"/>
      <c r="L39" s="24"/>
      <c r="M39" s="24"/>
      <c r="N39" s="12"/>
      <c r="O39" s="29"/>
      <c r="P39" s="24"/>
      <c r="Q39" s="24"/>
      <c r="R39" s="24"/>
      <c r="S39" s="29"/>
      <c r="T39" s="12"/>
      <c r="U39" s="29"/>
      <c r="V39" s="29"/>
      <c r="W39" s="47"/>
      <c r="X39" s="47"/>
    </row>
    <row r="40" spans="1:24" ht="18.25" customHeight="1" x14ac:dyDescent="0.2">
      <c r="A40" s="29"/>
      <c r="B40" s="24"/>
      <c r="C40" s="24"/>
      <c r="D40" s="24"/>
      <c r="E40" s="39"/>
      <c r="F40" s="24"/>
      <c r="G40" s="24"/>
      <c r="H40" s="24"/>
      <c r="I40" s="24"/>
      <c r="J40" s="24"/>
      <c r="K40" s="24"/>
      <c r="L40" s="24"/>
      <c r="M40" s="24"/>
      <c r="N40" s="12"/>
      <c r="O40" s="29"/>
      <c r="P40" s="24"/>
      <c r="Q40" s="24"/>
      <c r="R40" s="24"/>
      <c r="S40" s="29"/>
      <c r="T40" s="12"/>
      <c r="U40" s="29"/>
      <c r="V40" s="29"/>
      <c r="W40" s="47"/>
      <c r="X40" s="47"/>
    </row>
    <row r="41" spans="1:24" ht="18.25" customHeight="1" x14ac:dyDescent="0.2">
      <c r="A41" s="25"/>
      <c r="B41" s="24"/>
      <c r="C41" s="24"/>
      <c r="D41" s="24"/>
      <c r="E41" s="39"/>
      <c r="F41" s="24"/>
      <c r="G41" s="24"/>
      <c r="H41" s="24"/>
      <c r="I41" s="24"/>
      <c r="J41" s="24"/>
      <c r="K41" s="24"/>
      <c r="L41" s="24"/>
      <c r="M41" s="24"/>
      <c r="N41" s="12"/>
      <c r="O41" s="29"/>
      <c r="P41" s="24"/>
      <c r="Q41" s="24"/>
      <c r="R41" s="24"/>
      <c r="S41" s="29"/>
      <c r="T41" s="12"/>
      <c r="U41" s="29"/>
      <c r="V41" s="29"/>
      <c r="W41" s="47"/>
      <c r="X41" s="47"/>
    </row>
    <row r="42" spans="1:24" ht="18.25" customHeight="1" x14ac:dyDescent="0.2">
      <c r="A42" s="29"/>
      <c r="B42" s="24"/>
      <c r="C42" s="24"/>
      <c r="D42" s="24"/>
      <c r="E42" s="39"/>
      <c r="F42" s="24"/>
      <c r="G42" s="24"/>
      <c r="H42" s="24"/>
      <c r="I42" s="24"/>
      <c r="J42" s="24"/>
      <c r="K42" s="24"/>
      <c r="L42" s="24"/>
      <c r="M42" s="24"/>
      <c r="N42" s="12"/>
      <c r="O42" s="29"/>
      <c r="P42" s="24"/>
      <c r="Q42" s="24"/>
      <c r="R42" s="24"/>
      <c r="S42" s="29"/>
      <c r="T42" s="12"/>
      <c r="U42" s="29"/>
      <c r="V42" s="29"/>
      <c r="W42" s="47"/>
      <c r="X42" s="47"/>
    </row>
    <row r="43" spans="1:24" ht="18.25" customHeight="1" x14ac:dyDescent="0.2">
      <c r="A43" s="29"/>
      <c r="B43" s="24"/>
      <c r="C43" s="24"/>
      <c r="D43" s="24"/>
      <c r="E43" s="39"/>
      <c r="F43" s="24"/>
      <c r="G43" s="24"/>
      <c r="H43" s="24"/>
      <c r="I43" s="24"/>
      <c r="J43" s="24"/>
      <c r="K43" s="24"/>
      <c r="L43" s="24"/>
      <c r="M43" s="24"/>
      <c r="N43" s="12"/>
      <c r="O43" s="29"/>
      <c r="P43" s="24"/>
      <c r="Q43" s="24"/>
      <c r="R43" s="24"/>
      <c r="S43" s="29"/>
      <c r="T43" s="12"/>
      <c r="U43" s="29"/>
      <c r="V43" s="29"/>
      <c r="W43" s="47"/>
      <c r="X43" s="47"/>
    </row>
    <row r="44" spans="1:24" ht="18.25" customHeight="1" x14ac:dyDescent="0.2">
      <c r="A44" s="29"/>
      <c r="B44" s="24"/>
      <c r="C44" s="24"/>
      <c r="D44" s="24"/>
      <c r="E44" s="39"/>
      <c r="F44" s="24"/>
      <c r="G44" s="24"/>
      <c r="H44" s="24"/>
      <c r="I44" s="24"/>
      <c r="J44" s="24"/>
      <c r="K44" s="24"/>
      <c r="L44" s="24"/>
      <c r="M44" s="24"/>
      <c r="N44" s="12"/>
      <c r="O44" s="29"/>
      <c r="P44" s="24"/>
      <c r="Q44" s="24"/>
      <c r="R44" s="24"/>
      <c r="S44" s="29"/>
      <c r="T44" s="12"/>
      <c r="U44" s="29"/>
      <c r="V44" s="29"/>
      <c r="W44" s="47"/>
      <c r="X44" s="47"/>
    </row>
    <row r="45" spans="1:24" ht="18.25" customHeight="1" x14ac:dyDescent="0.2">
      <c r="A45" s="24"/>
      <c r="B45" s="24"/>
      <c r="C45" s="24"/>
      <c r="D45" s="24"/>
      <c r="E45" s="39"/>
      <c r="F45" s="24"/>
      <c r="G45" s="24"/>
      <c r="H45" s="24"/>
      <c r="I45" s="24"/>
      <c r="J45" s="24"/>
      <c r="K45" s="24"/>
      <c r="L45" s="24"/>
      <c r="M45" s="24"/>
      <c r="N45" s="12"/>
      <c r="O45" s="29"/>
      <c r="P45" s="24"/>
      <c r="Q45" s="24"/>
      <c r="R45" s="24"/>
      <c r="S45" s="29"/>
      <c r="T45" s="12"/>
      <c r="U45" s="29"/>
      <c r="V45" s="29"/>
      <c r="W45" s="47"/>
      <c r="X45" s="47"/>
    </row>
    <row r="46" spans="1:24" ht="18.25" customHeight="1" x14ac:dyDescent="0.2">
      <c r="A46" s="29"/>
      <c r="B46" s="24"/>
      <c r="C46" s="24"/>
      <c r="D46" s="24"/>
      <c r="E46" s="39"/>
      <c r="F46" s="24"/>
      <c r="G46" s="24"/>
      <c r="H46" s="24"/>
      <c r="I46" s="24"/>
      <c r="J46" s="24"/>
      <c r="K46" s="24"/>
      <c r="L46" s="24"/>
      <c r="M46" s="24"/>
      <c r="N46" s="12"/>
      <c r="O46" s="29"/>
      <c r="P46" s="24"/>
      <c r="Q46" s="24"/>
      <c r="R46" s="24"/>
      <c r="S46" s="29"/>
      <c r="T46" s="12"/>
      <c r="U46" s="29"/>
      <c r="V46" s="29"/>
      <c r="W46" s="47"/>
      <c r="X46" s="47"/>
    </row>
    <row r="47" spans="1:24" ht="18.25" customHeight="1" x14ac:dyDescent="0.2">
      <c r="A47" s="25"/>
      <c r="B47" s="24"/>
      <c r="C47" s="24"/>
      <c r="D47" s="24"/>
      <c r="E47" s="39"/>
      <c r="F47" s="24"/>
      <c r="G47" s="24"/>
      <c r="H47" s="24"/>
      <c r="I47" s="24"/>
      <c r="J47" s="24"/>
      <c r="K47" s="24"/>
      <c r="L47" s="24"/>
      <c r="M47" s="24"/>
      <c r="N47" s="12"/>
      <c r="O47" s="29"/>
      <c r="P47" s="24"/>
      <c r="Q47" s="24"/>
      <c r="R47" s="24"/>
      <c r="S47" s="29"/>
      <c r="T47" s="12"/>
      <c r="U47" s="29"/>
      <c r="V47" s="29"/>
      <c r="W47" s="47"/>
      <c r="X47" s="47"/>
    </row>
    <row r="48" spans="1:24" ht="18.25" customHeight="1" x14ac:dyDescent="0.2">
      <c r="A48" s="29"/>
      <c r="B48" s="24"/>
      <c r="C48" s="24"/>
      <c r="D48" s="24"/>
      <c r="E48" s="39"/>
      <c r="F48" s="24"/>
      <c r="G48" s="24"/>
      <c r="H48" s="24"/>
      <c r="I48" s="24"/>
      <c r="J48" s="24"/>
      <c r="K48" s="24"/>
      <c r="L48" s="24"/>
      <c r="M48" s="24"/>
      <c r="N48" s="12"/>
      <c r="O48" s="29"/>
      <c r="P48" s="24"/>
      <c r="Q48" s="24"/>
      <c r="R48" s="24"/>
      <c r="S48" s="29"/>
      <c r="T48" s="12"/>
      <c r="U48" s="29"/>
      <c r="V48" s="29"/>
      <c r="W48" s="47"/>
      <c r="X48" s="47"/>
    </row>
    <row r="49" spans="1:24" ht="18.25" customHeight="1" x14ac:dyDescent="0.2">
      <c r="A49" s="29"/>
      <c r="B49" s="24"/>
      <c r="C49" s="24"/>
      <c r="D49" s="24"/>
      <c r="E49" s="39"/>
      <c r="F49" s="24"/>
      <c r="G49" s="24"/>
      <c r="H49" s="24"/>
      <c r="I49" s="24"/>
      <c r="J49" s="24"/>
      <c r="K49" s="24"/>
      <c r="L49" s="24"/>
      <c r="M49" s="24"/>
      <c r="N49" s="12"/>
      <c r="O49" s="29"/>
      <c r="P49" s="24"/>
      <c r="Q49" s="24"/>
      <c r="R49" s="24"/>
      <c r="S49" s="29"/>
      <c r="T49" s="12"/>
      <c r="U49" s="29"/>
      <c r="V49" s="29"/>
      <c r="W49" s="47"/>
      <c r="X49" s="47"/>
    </row>
    <row r="50" spans="1:24" ht="18.25" customHeight="1" x14ac:dyDescent="0.2">
      <c r="A50" s="29"/>
      <c r="B50" s="24"/>
      <c r="C50" s="24"/>
      <c r="D50" s="24"/>
      <c r="E50" s="39"/>
      <c r="F50" s="24"/>
      <c r="G50" s="24"/>
      <c r="H50" s="24"/>
      <c r="I50" s="24"/>
      <c r="J50" s="24"/>
      <c r="K50" s="24"/>
      <c r="L50" s="24"/>
      <c r="M50" s="24"/>
      <c r="N50" s="12"/>
      <c r="O50" s="29"/>
      <c r="P50" s="24"/>
      <c r="Q50" s="24"/>
      <c r="R50" s="24"/>
      <c r="S50" s="29"/>
      <c r="T50" s="12"/>
      <c r="U50" s="29"/>
      <c r="V50" s="29"/>
      <c r="W50" s="47"/>
      <c r="X50" s="47"/>
    </row>
    <row r="51" spans="1:24" ht="18.25" customHeight="1" x14ac:dyDescent="0.2">
      <c r="A51" s="29"/>
      <c r="B51" s="24"/>
      <c r="C51" s="24"/>
      <c r="D51" s="24"/>
      <c r="E51" s="39"/>
      <c r="F51" s="24"/>
      <c r="G51" s="24"/>
      <c r="H51" s="24"/>
      <c r="I51" s="24"/>
      <c r="J51" s="24"/>
      <c r="K51" s="24"/>
      <c r="L51" s="24"/>
      <c r="M51" s="24"/>
      <c r="N51" s="12"/>
      <c r="O51" s="29"/>
      <c r="P51" s="24"/>
      <c r="Q51" s="24"/>
      <c r="R51" s="24"/>
      <c r="S51" s="29"/>
      <c r="T51" s="12"/>
      <c r="U51" s="29"/>
      <c r="V51" s="29"/>
      <c r="W51" s="47"/>
      <c r="X51" s="47"/>
    </row>
    <row r="52" spans="1:24" ht="19" customHeight="1" x14ac:dyDescent="0.2">
      <c r="A52" s="31"/>
      <c r="B52" s="32"/>
      <c r="C52" s="32"/>
      <c r="D52" s="32"/>
      <c r="E52" s="43"/>
      <c r="F52" s="32"/>
      <c r="G52" s="32"/>
      <c r="H52" s="32"/>
      <c r="I52" s="32"/>
      <c r="J52" s="32"/>
      <c r="K52" s="32"/>
      <c r="L52" s="32"/>
      <c r="M52" s="32"/>
      <c r="N52" s="45"/>
      <c r="O52" s="31"/>
      <c r="P52" s="32"/>
      <c r="Q52" s="32"/>
      <c r="R52" s="32"/>
      <c r="S52" s="31"/>
      <c r="T52" s="45"/>
      <c r="U52" s="31"/>
      <c r="V52" s="31"/>
      <c r="W52" s="34"/>
      <c r="X52" s="47"/>
    </row>
    <row r="53" spans="1:24" ht="18.25" customHeight="1" x14ac:dyDescent="0.2">
      <c r="A53" s="18" t="s">
        <v>48</v>
      </c>
      <c r="B53" s="19">
        <f t="shared" ref="B53:M53" si="3">SUM(B37:B52)</f>
        <v>0</v>
      </c>
      <c r="C53" s="19">
        <f t="shared" si="3"/>
        <v>0</v>
      </c>
      <c r="D53" s="19">
        <f t="shared" si="3"/>
        <v>0</v>
      </c>
      <c r="E53" s="37">
        <f t="shared" si="3"/>
        <v>0</v>
      </c>
      <c r="F53" s="19">
        <f t="shared" si="3"/>
        <v>0</v>
      </c>
      <c r="G53" s="19">
        <f t="shared" si="3"/>
        <v>0</v>
      </c>
      <c r="H53" s="19">
        <f t="shared" si="3"/>
        <v>0</v>
      </c>
      <c r="I53" s="19">
        <f t="shared" si="3"/>
        <v>0</v>
      </c>
      <c r="J53" s="19">
        <f t="shared" si="3"/>
        <v>0</v>
      </c>
      <c r="K53" s="19">
        <f t="shared" si="3"/>
        <v>0</v>
      </c>
      <c r="L53" s="19">
        <f t="shared" si="3"/>
        <v>0</v>
      </c>
      <c r="M53" s="19">
        <f t="shared" si="3"/>
        <v>0</v>
      </c>
      <c r="N53" s="37" t="e">
        <f>(M53*7)/F53</f>
        <v>#DIV/0!</v>
      </c>
      <c r="O53" s="37" t="e">
        <f>SUM(H53+J53+K53)/F53</f>
        <v>#DIV/0!</v>
      </c>
      <c r="P53" s="19">
        <f>SUM(P37:P52)</f>
        <v>0</v>
      </c>
      <c r="Q53" s="19">
        <f>SUM(Q37:Q52)</f>
        <v>0</v>
      </c>
      <c r="R53" s="19">
        <f>SUM(R37:R52)</f>
        <v>0</v>
      </c>
      <c r="S53" s="49"/>
      <c r="T53" s="60"/>
      <c r="U53" s="19">
        <f>SUM(U37:U52)</f>
        <v>0</v>
      </c>
      <c r="V53" s="19">
        <f>SUM(V37:V52)</f>
        <v>0</v>
      </c>
      <c r="W53" s="19">
        <f>SUM(W37:W52)</f>
        <v>0</v>
      </c>
      <c r="X53" s="47"/>
    </row>
  </sheetData>
  <mergeCells count="3">
    <mergeCell ref="A3:V3"/>
    <mergeCell ref="A19:T19"/>
    <mergeCell ref="A34:T34"/>
  </mergeCells>
  <pageMargins left="0.75" right="0.75" top="1" bottom="1" header="0.5" footer="0.5"/>
  <pageSetup orientation="portrait"/>
  <headerFooter>
    <oddHeader>&amp;L&amp;"Geneva,Regular"&amp;10&amp;K000000Blank</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43"/>
  <sheetViews>
    <sheetView showGridLines="0" workbookViewId="0"/>
  </sheetViews>
  <sheetFormatPr baseColWidth="10" defaultColWidth="8.125" defaultRowHeight="13" customHeight="1" x14ac:dyDescent="0.2"/>
  <cols>
    <col min="1" max="1" width="13.625" style="5" customWidth="1"/>
    <col min="2" max="2" width="2.125" style="5" customWidth="1"/>
    <col min="3" max="4" width="2" style="5" customWidth="1"/>
    <col min="5" max="5" width="3.5" style="5" customWidth="1"/>
    <col min="6" max="6" width="3.375" style="5" customWidth="1"/>
    <col min="7" max="10" width="2" style="5" customWidth="1"/>
    <col min="11" max="11" width="2.75" style="5" customWidth="1"/>
    <col min="12" max="12" width="3" style="5" customWidth="1"/>
    <col min="13" max="13" width="2.375" style="5" customWidth="1"/>
    <col min="14" max="14" width="3" style="5" customWidth="1"/>
    <col min="15" max="15" width="3.625" style="5" customWidth="1"/>
    <col min="16" max="16" width="5.5" style="5" customWidth="1"/>
    <col min="17" max="17" width="3.125" style="5" customWidth="1"/>
    <col min="18" max="18" width="2.375" style="5" customWidth="1"/>
    <col min="19" max="19" width="2" style="5" customWidth="1"/>
    <col min="20" max="20" width="1.875" style="5" customWidth="1"/>
    <col min="21" max="21" width="2" style="5" customWidth="1"/>
    <col min="22" max="23" width="4.875" style="5" customWidth="1"/>
    <col min="24" max="256" width="8.125" customWidth="1"/>
  </cols>
  <sheetData>
    <row r="1" spans="1:23" ht="21" customHeight="1" x14ac:dyDescent="0.2">
      <c r="A1" s="118" t="s">
        <v>166</v>
      </c>
      <c r="B1" s="120"/>
      <c r="C1" s="120"/>
      <c r="D1" s="120"/>
      <c r="E1" s="120"/>
      <c r="F1" s="120"/>
      <c r="G1" s="120"/>
      <c r="H1" s="120"/>
      <c r="I1" s="120"/>
      <c r="J1" s="120"/>
      <c r="K1" s="120"/>
      <c r="L1" s="120"/>
      <c r="M1" s="120"/>
      <c r="N1" s="120"/>
      <c r="O1" s="120"/>
      <c r="P1" s="120"/>
      <c r="Q1" s="120"/>
      <c r="R1" s="120"/>
      <c r="S1" s="120"/>
      <c r="T1" s="120"/>
      <c r="U1" s="120"/>
      <c r="V1" s="120"/>
      <c r="W1" s="54"/>
    </row>
    <row r="2" spans="1:23" ht="19" customHeight="1" x14ac:dyDescent="0.2">
      <c r="A2" s="47"/>
      <c r="B2" s="47"/>
      <c r="C2" s="47"/>
      <c r="D2" s="47"/>
      <c r="E2" s="53"/>
      <c r="F2" s="47"/>
      <c r="G2" s="47"/>
      <c r="H2" s="47"/>
      <c r="I2" s="47"/>
      <c r="J2" s="47"/>
      <c r="K2" s="47"/>
      <c r="L2" s="47"/>
      <c r="M2" s="47"/>
      <c r="N2" s="47"/>
      <c r="O2" s="47"/>
      <c r="P2" s="47"/>
      <c r="Q2" s="47"/>
      <c r="R2" s="47"/>
      <c r="S2" s="47"/>
      <c r="T2" s="12"/>
      <c r="U2" s="29"/>
      <c r="V2" s="47"/>
      <c r="W2" s="47"/>
    </row>
    <row r="3" spans="1:23" ht="28.25" customHeight="1" x14ac:dyDescent="0.2">
      <c r="A3" s="13" t="s">
        <v>7</v>
      </c>
      <c r="B3" s="14" t="s">
        <v>8</v>
      </c>
      <c r="C3" s="14" t="s">
        <v>9</v>
      </c>
      <c r="D3" s="14" t="s">
        <v>10</v>
      </c>
      <c r="E3" s="14" t="s">
        <v>11</v>
      </c>
      <c r="F3" s="14" t="s">
        <v>12</v>
      </c>
      <c r="G3" s="14" t="s">
        <v>13</v>
      </c>
      <c r="H3" s="14" t="s">
        <v>16</v>
      </c>
      <c r="I3" s="14" t="s">
        <v>17</v>
      </c>
      <c r="J3" s="14" t="s">
        <v>15</v>
      </c>
      <c r="K3" s="14" t="s">
        <v>18</v>
      </c>
      <c r="L3" s="14" t="s">
        <v>19</v>
      </c>
      <c r="M3" s="14" t="s">
        <v>14</v>
      </c>
      <c r="N3" s="13" t="s">
        <v>20</v>
      </c>
      <c r="O3" s="14" t="s">
        <v>21</v>
      </c>
      <c r="P3" s="15" t="s">
        <v>22</v>
      </c>
      <c r="Q3" s="14" t="s">
        <v>23</v>
      </c>
      <c r="R3" s="16" t="s">
        <v>24</v>
      </c>
      <c r="S3" s="16" t="s">
        <v>26</v>
      </c>
      <c r="T3" s="13" t="s">
        <v>28</v>
      </c>
      <c r="U3" s="16" t="s">
        <v>27</v>
      </c>
      <c r="V3" s="17" t="s">
        <v>29</v>
      </c>
      <c r="W3" s="17" t="s">
        <v>30</v>
      </c>
    </row>
    <row r="4" spans="1:23" ht="17" customHeight="1" x14ac:dyDescent="0.2">
      <c r="A4" s="18" t="s">
        <v>31</v>
      </c>
      <c r="B4" s="19">
        <v>2</v>
      </c>
      <c r="C4" s="19">
        <v>0</v>
      </c>
      <c r="D4" s="19">
        <v>0</v>
      </c>
      <c r="E4" s="20"/>
      <c r="F4" s="20"/>
      <c r="G4" s="20"/>
      <c r="H4" s="20"/>
      <c r="I4" s="20"/>
      <c r="J4" s="19">
        <v>2</v>
      </c>
      <c r="K4" s="20"/>
      <c r="L4" s="20"/>
      <c r="M4" s="20"/>
      <c r="N4" s="60"/>
      <c r="O4" s="21"/>
      <c r="P4" s="21"/>
      <c r="Q4" s="21"/>
      <c r="R4" s="20"/>
      <c r="S4" s="20"/>
      <c r="T4" s="22">
        <v>6</v>
      </c>
      <c r="U4" s="20"/>
      <c r="V4" s="46"/>
      <c r="W4" s="46"/>
    </row>
    <row r="5" spans="1:23" ht="17" customHeight="1" x14ac:dyDescent="0.2">
      <c r="A5" s="26" t="s">
        <v>34</v>
      </c>
      <c r="B5" s="23">
        <v>1</v>
      </c>
      <c r="C5" s="23">
        <v>0</v>
      </c>
      <c r="D5" s="23">
        <v>0</v>
      </c>
      <c r="E5" s="24"/>
      <c r="F5" s="24"/>
      <c r="G5" s="24"/>
      <c r="H5" s="24"/>
      <c r="I5" s="24"/>
      <c r="J5" s="23">
        <v>1</v>
      </c>
      <c r="K5" s="24"/>
      <c r="L5" s="24"/>
      <c r="M5" s="24"/>
      <c r="N5" s="12"/>
      <c r="O5" s="25"/>
      <c r="P5" s="25"/>
      <c r="Q5" s="25"/>
      <c r="R5" s="24"/>
      <c r="S5" s="24"/>
      <c r="T5" s="12"/>
      <c r="U5" s="29"/>
      <c r="V5" s="29"/>
      <c r="W5" s="29"/>
    </row>
    <row r="6" spans="1:23" ht="17" customHeight="1" x14ac:dyDescent="0.2">
      <c r="A6" s="26" t="s">
        <v>35</v>
      </c>
      <c r="B6" s="23">
        <v>2</v>
      </c>
      <c r="C6" s="23">
        <v>0</v>
      </c>
      <c r="D6" s="23">
        <v>0</v>
      </c>
      <c r="E6" s="24"/>
      <c r="F6" s="24"/>
      <c r="G6" s="24"/>
      <c r="H6" s="23">
        <v>1</v>
      </c>
      <c r="I6" s="24"/>
      <c r="J6" s="24"/>
      <c r="K6" s="24"/>
      <c r="L6" s="24"/>
      <c r="M6" s="24"/>
      <c r="N6" s="12"/>
      <c r="O6" s="25"/>
      <c r="P6" s="25"/>
      <c r="Q6" s="25"/>
      <c r="R6" s="24"/>
      <c r="S6" s="24"/>
      <c r="T6" s="40">
        <v>7</v>
      </c>
      <c r="U6" s="29"/>
      <c r="V6" s="29"/>
      <c r="W6" s="29"/>
    </row>
    <row r="7" spans="1:23" ht="17" customHeight="1" x14ac:dyDescent="0.2">
      <c r="A7" s="26" t="s">
        <v>36</v>
      </c>
      <c r="B7" s="23">
        <v>2</v>
      </c>
      <c r="C7" s="23">
        <v>0</v>
      </c>
      <c r="D7" s="23">
        <v>1</v>
      </c>
      <c r="E7" s="24"/>
      <c r="F7" s="24"/>
      <c r="G7" s="24"/>
      <c r="H7" s="24"/>
      <c r="I7" s="24"/>
      <c r="J7" s="23">
        <v>1</v>
      </c>
      <c r="K7" s="24"/>
      <c r="L7" s="24"/>
      <c r="M7" s="24"/>
      <c r="N7" s="12"/>
      <c r="O7" s="25"/>
      <c r="P7" s="25"/>
      <c r="Q7" s="25"/>
      <c r="R7" s="24"/>
      <c r="S7" s="24"/>
      <c r="T7" s="12"/>
      <c r="U7" s="26">
        <v>2</v>
      </c>
      <c r="V7" s="29"/>
      <c r="W7" s="29"/>
    </row>
    <row r="8" spans="1:23" ht="17" customHeight="1" x14ac:dyDescent="0.2">
      <c r="A8" s="23" t="s">
        <v>36</v>
      </c>
      <c r="B8" s="23">
        <v>4</v>
      </c>
      <c r="C8" s="23">
        <v>1</v>
      </c>
      <c r="D8" s="23">
        <v>3</v>
      </c>
      <c r="E8" s="24"/>
      <c r="F8" s="24"/>
      <c r="G8" s="24"/>
      <c r="H8" s="24"/>
      <c r="I8" s="24"/>
      <c r="J8" s="24"/>
      <c r="K8" s="24"/>
      <c r="L8" s="24"/>
      <c r="M8" s="23">
        <v>2</v>
      </c>
      <c r="N8" s="12"/>
      <c r="O8" s="25"/>
      <c r="P8" s="25"/>
      <c r="Q8" s="25"/>
      <c r="R8" s="24"/>
      <c r="S8" s="24"/>
      <c r="T8" s="12"/>
      <c r="U8" s="29"/>
      <c r="V8" s="29"/>
      <c r="W8" s="29"/>
    </row>
    <row r="9" spans="1:23" ht="19" customHeight="1" x14ac:dyDescent="0.2">
      <c r="A9" s="27" t="s">
        <v>37</v>
      </c>
      <c r="B9" s="23">
        <v>4</v>
      </c>
      <c r="C9" s="23">
        <v>0</v>
      </c>
      <c r="D9" s="23">
        <v>1</v>
      </c>
      <c r="E9" s="24"/>
      <c r="F9" s="24"/>
      <c r="G9" s="24"/>
      <c r="H9" s="24"/>
      <c r="I9" s="24"/>
      <c r="J9" s="23">
        <v>3</v>
      </c>
      <c r="K9" s="24"/>
      <c r="L9" s="24"/>
      <c r="M9" s="24"/>
      <c r="N9" s="12"/>
      <c r="O9" s="25"/>
      <c r="P9" s="25"/>
      <c r="Q9" s="25"/>
      <c r="R9" s="24"/>
      <c r="S9" s="24"/>
      <c r="T9" s="12"/>
      <c r="U9" s="29"/>
      <c r="V9" s="29"/>
      <c r="W9" s="29"/>
    </row>
    <row r="10" spans="1:23" ht="17" customHeight="1" x14ac:dyDescent="0.2">
      <c r="A10" s="23" t="s">
        <v>38</v>
      </c>
      <c r="B10" s="23">
        <v>4</v>
      </c>
      <c r="C10" s="23">
        <v>1</v>
      </c>
      <c r="D10" s="23">
        <v>1</v>
      </c>
      <c r="E10" s="24"/>
      <c r="F10" s="24"/>
      <c r="G10" s="24"/>
      <c r="H10" s="24"/>
      <c r="I10" s="24"/>
      <c r="J10" s="24"/>
      <c r="K10" s="24"/>
      <c r="L10" s="24"/>
      <c r="M10" s="23">
        <v>1</v>
      </c>
      <c r="N10" s="40">
        <v>1</v>
      </c>
      <c r="O10" s="25"/>
      <c r="P10" s="25"/>
      <c r="Q10" s="25"/>
      <c r="R10" s="24"/>
      <c r="S10" s="24"/>
      <c r="T10" s="40">
        <v>3</v>
      </c>
      <c r="U10" s="29"/>
      <c r="V10" s="29"/>
      <c r="W10" s="29"/>
    </row>
    <row r="11" spans="1:23" ht="17" customHeight="1" x14ac:dyDescent="0.2">
      <c r="A11" s="26" t="s">
        <v>39</v>
      </c>
      <c r="B11" s="23">
        <v>3</v>
      </c>
      <c r="C11" s="23">
        <v>0</v>
      </c>
      <c r="D11" s="23">
        <v>0</v>
      </c>
      <c r="E11" s="24"/>
      <c r="F11" s="24"/>
      <c r="G11" s="24"/>
      <c r="H11" s="24"/>
      <c r="I11" s="24"/>
      <c r="J11" s="23">
        <v>2</v>
      </c>
      <c r="K11" s="24"/>
      <c r="L11" s="24"/>
      <c r="M11" s="24"/>
      <c r="N11" s="12"/>
      <c r="O11" s="25"/>
      <c r="P11" s="25"/>
      <c r="Q11" s="25"/>
      <c r="R11" s="24"/>
      <c r="S11" s="24"/>
      <c r="T11" s="40">
        <v>3</v>
      </c>
      <c r="U11" s="29"/>
      <c r="V11" s="29"/>
      <c r="W11" s="29"/>
    </row>
    <row r="12" spans="1:23" ht="17" customHeight="1" x14ac:dyDescent="0.2">
      <c r="A12" s="26" t="s">
        <v>71</v>
      </c>
      <c r="B12" s="23">
        <v>1</v>
      </c>
      <c r="C12" s="23">
        <v>0</v>
      </c>
      <c r="D12" s="23">
        <v>0</v>
      </c>
      <c r="E12" s="24"/>
      <c r="F12" s="24"/>
      <c r="G12" s="24"/>
      <c r="H12" s="24"/>
      <c r="I12" s="24"/>
      <c r="J12" s="23">
        <v>1</v>
      </c>
      <c r="K12" s="24"/>
      <c r="L12" s="24"/>
      <c r="M12" s="24"/>
      <c r="N12" s="12"/>
      <c r="O12" s="25"/>
      <c r="P12" s="25"/>
      <c r="Q12" s="25"/>
      <c r="R12" s="24"/>
      <c r="S12" s="24"/>
      <c r="T12" s="40">
        <v>1</v>
      </c>
      <c r="U12" s="29"/>
      <c r="V12" s="29"/>
      <c r="W12" s="29"/>
    </row>
    <row r="13" spans="1:23" ht="17" customHeight="1" x14ac:dyDescent="0.2">
      <c r="A13" s="26" t="s">
        <v>40</v>
      </c>
      <c r="B13" s="23">
        <v>3</v>
      </c>
      <c r="C13" s="23">
        <v>1</v>
      </c>
      <c r="D13" s="23">
        <v>2</v>
      </c>
      <c r="E13" s="24"/>
      <c r="F13" s="24"/>
      <c r="G13" s="24"/>
      <c r="H13" s="24"/>
      <c r="I13" s="24"/>
      <c r="J13" s="23">
        <v>1</v>
      </c>
      <c r="K13" s="24"/>
      <c r="L13" s="24"/>
      <c r="M13" s="24"/>
      <c r="N13" s="12"/>
      <c r="O13" s="25"/>
      <c r="P13" s="25"/>
      <c r="Q13" s="25"/>
      <c r="R13" s="24"/>
      <c r="S13" s="23">
        <v>2</v>
      </c>
      <c r="T13" s="40">
        <v>7</v>
      </c>
      <c r="U13" s="26">
        <v>1</v>
      </c>
      <c r="V13" s="29"/>
      <c r="W13" s="29"/>
    </row>
    <row r="14" spans="1:23" ht="17" customHeight="1" x14ac:dyDescent="0.2">
      <c r="A14" s="26" t="s">
        <v>40</v>
      </c>
      <c r="B14" s="23">
        <v>3</v>
      </c>
      <c r="C14" s="23">
        <v>1</v>
      </c>
      <c r="D14" s="23">
        <v>2</v>
      </c>
      <c r="E14" s="23">
        <v>1</v>
      </c>
      <c r="F14" s="24"/>
      <c r="G14" s="24"/>
      <c r="H14" s="24"/>
      <c r="I14" s="24"/>
      <c r="J14" s="24"/>
      <c r="K14" s="24"/>
      <c r="L14" s="24"/>
      <c r="M14" s="24"/>
      <c r="N14" s="12"/>
      <c r="O14" s="25"/>
      <c r="P14" s="25"/>
      <c r="Q14" s="25"/>
      <c r="R14" s="23">
        <v>1</v>
      </c>
      <c r="S14" s="24"/>
      <c r="T14" s="40">
        <v>3</v>
      </c>
      <c r="U14" s="26">
        <v>1</v>
      </c>
      <c r="V14" s="29"/>
      <c r="W14" s="29"/>
    </row>
    <row r="15" spans="1:23" ht="17" customHeight="1" x14ac:dyDescent="0.2">
      <c r="A15" s="26" t="s">
        <v>62</v>
      </c>
      <c r="B15" s="24"/>
      <c r="C15" s="24"/>
      <c r="D15" s="24"/>
      <c r="E15" s="24"/>
      <c r="F15" s="24"/>
      <c r="G15" s="24"/>
      <c r="H15" s="24"/>
      <c r="I15" s="24"/>
      <c r="J15" s="24"/>
      <c r="K15" s="24"/>
      <c r="L15" s="24"/>
      <c r="M15" s="24"/>
      <c r="N15" s="12"/>
      <c r="O15" s="25"/>
      <c r="P15" s="25"/>
      <c r="Q15" s="25"/>
      <c r="R15" s="24"/>
      <c r="S15" s="24"/>
      <c r="T15" s="12"/>
      <c r="U15" s="29"/>
      <c r="V15" s="29"/>
      <c r="W15" s="29"/>
    </row>
    <row r="16" spans="1:23" ht="17" customHeight="1" x14ac:dyDescent="0.2">
      <c r="A16" s="26" t="s">
        <v>41</v>
      </c>
      <c r="B16" s="23">
        <v>3</v>
      </c>
      <c r="C16" s="23">
        <v>0</v>
      </c>
      <c r="D16" s="23">
        <v>1</v>
      </c>
      <c r="E16" s="24"/>
      <c r="F16" s="24"/>
      <c r="G16" s="24"/>
      <c r="H16" s="24"/>
      <c r="I16" s="24"/>
      <c r="J16" s="23">
        <v>2</v>
      </c>
      <c r="K16" s="24"/>
      <c r="L16" s="24"/>
      <c r="M16" s="23">
        <v>1</v>
      </c>
      <c r="N16" s="12"/>
      <c r="O16" s="25"/>
      <c r="P16" s="25"/>
      <c r="Q16" s="25"/>
      <c r="R16" s="24"/>
      <c r="S16" s="24"/>
      <c r="T16" s="40">
        <v>5</v>
      </c>
      <c r="U16" s="29"/>
      <c r="V16" s="29"/>
      <c r="W16" s="29"/>
    </row>
    <row r="17" spans="1:23" ht="17" customHeight="1" x14ac:dyDescent="0.2">
      <c r="A17" s="26" t="s">
        <v>41</v>
      </c>
      <c r="B17" s="24"/>
      <c r="C17" s="24"/>
      <c r="D17" s="24"/>
      <c r="E17" s="24"/>
      <c r="F17" s="24"/>
      <c r="G17" s="24"/>
      <c r="H17" s="24"/>
      <c r="I17" s="24"/>
      <c r="J17" s="24"/>
      <c r="K17" s="24"/>
      <c r="L17" s="24"/>
      <c r="M17" s="24"/>
      <c r="N17" s="12"/>
      <c r="O17" s="25"/>
      <c r="P17" s="25"/>
      <c r="Q17" s="25"/>
      <c r="R17" s="24"/>
      <c r="S17" s="24"/>
      <c r="T17" s="12"/>
      <c r="U17" s="26">
        <v>3</v>
      </c>
      <c r="V17" s="29"/>
      <c r="W17" s="29"/>
    </row>
    <row r="18" spans="1:23" ht="17" customHeight="1" x14ac:dyDescent="0.2">
      <c r="A18" s="26" t="s">
        <v>43</v>
      </c>
      <c r="B18" s="24">
        <v>2</v>
      </c>
      <c r="C18" s="24">
        <v>0</v>
      </c>
      <c r="D18" s="24">
        <v>0</v>
      </c>
      <c r="E18" s="24"/>
      <c r="F18" s="24"/>
      <c r="G18" s="24"/>
      <c r="H18" s="24"/>
      <c r="I18" s="24"/>
      <c r="J18" s="24"/>
      <c r="K18" s="24"/>
      <c r="L18" s="24"/>
      <c r="M18" s="24"/>
      <c r="N18" s="12"/>
      <c r="O18" s="25"/>
      <c r="P18" s="25"/>
      <c r="Q18" s="25"/>
      <c r="R18" s="24"/>
      <c r="S18" s="24"/>
      <c r="T18" s="12">
        <v>8</v>
      </c>
      <c r="U18" s="29"/>
      <c r="V18" s="29"/>
      <c r="W18" s="29"/>
    </row>
    <row r="19" spans="1:23" ht="17" customHeight="1" x14ac:dyDescent="0.2">
      <c r="A19" s="26" t="s">
        <v>45</v>
      </c>
      <c r="B19" s="24">
        <v>2</v>
      </c>
      <c r="C19" s="24">
        <v>0</v>
      </c>
      <c r="D19" s="24">
        <v>0</v>
      </c>
      <c r="E19" s="24"/>
      <c r="F19" s="24"/>
      <c r="G19" s="24"/>
      <c r="H19" s="24">
        <v>1</v>
      </c>
      <c r="I19" s="24"/>
      <c r="J19" s="24">
        <v>1</v>
      </c>
      <c r="K19" s="24"/>
      <c r="L19" s="24"/>
      <c r="M19" s="24"/>
      <c r="N19" s="12"/>
      <c r="O19" s="25"/>
      <c r="P19" s="25"/>
      <c r="Q19" s="25"/>
      <c r="R19" s="24"/>
      <c r="S19" s="24"/>
      <c r="T19" s="12">
        <v>3</v>
      </c>
      <c r="U19" s="29"/>
      <c r="V19" s="29"/>
      <c r="W19" s="29"/>
    </row>
    <row r="20" spans="1:23" ht="17" customHeight="1" x14ac:dyDescent="0.2">
      <c r="A20" s="26" t="s">
        <v>46</v>
      </c>
      <c r="B20" s="24">
        <v>1</v>
      </c>
      <c r="C20" s="24">
        <v>0</v>
      </c>
      <c r="D20" s="24">
        <v>0</v>
      </c>
      <c r="E20" s="24"/>
      <c r="F20" s="24"/>
      <c r="G20" s="24"/>
      <c r="H20" s="24"/>
      <c r="I20" s="24"/>
      <c r="J20" s="24"/>
      <c r="K20" s="24"/>
      <c r="L20" s="24"/>
      <c r="M20" s="24"/>
      <c r="N20" s="12"/>
      <c r="O20" s="25"/>
      <c r="P20" s="25"/>
      <c r="Q20" s="25"/>
      <c r="R20" s="24"/>
      <c r="S20" s="24"/>
      <c r="T20" s="12"/>
      <c r="U20" s="29"/>
      <c r="V20" s="29"/>
      <c r="W20" s="29"/>
    </row>
    <row r="21" spans="1:23" ht="17" customHeight="1" x14ac:dyDescent="0.2">
      <c r="A21" s="26" t="s">
        <v>40</v>
      </c>
      <c r="B21" s="24">
        <v>1</v>
      </c>
      <c r="C21" s="24">
        <v>0</v>
      </c>
      <c r="D21" s="24">
        <v>0</v>
      </c>
      <c r="E21" s="24"/>
      <c r="F21" s="24"/>
      <c r="G21" s="24"/>
      <c r="H21" s="24"/>
      <c r="I21" s="24"/>
      <c r="J21" s="24"/>
      <c r="K21" s="24"/>
      <c r="L21" s="24"/>
      <c r="M21" s="24"/>
      <c r="N21" s="12"/>
      <c r="O21" s="25"/>
      <c r="P21" s="25"/>
      <c r="Q21" s="25"/>
      <c r="R21" s="24"/>
      <c r="S21" s="24"/>
      <c r="T21" s="12"/>
      <c r="U21" s="29"/>
      <c r="V21" s="29"/>
      <c r="W21" s="29"/>
    </row>
    <row r="22" spans="1:23" ht="17" customHeight="1" x14ac:dyDescent="0.2">
      <c r="A22" s="29"/>
      <c r="B22" s="24"/>
      <c r="C22" s="24"/>
      <c r="D22" s="24"/>
      <c r="E22" s="24"/>
      <c r="F22" s="24"/>
      <c r="G22" s="24"/>
      <c r="H22" s="24"/>
      <c r="I22" s="24"/>
      <c r="J22" s="24"/>
      <c r="K22" s="24"/>
      <c r="L22" s="24"/>
      <c r="M22" s="24"/>
      <c r="N22" s="12"/>
      <c r="O22" s="25"/>
      <c r="P22" s="25"/>
      <c r="Q22" s="25"/>
      <c r="R22" s="24"/>
      <c r="S22" s="24"/>
      <c r="T22" s="12"/>
      <c r="U22" s="29"/>
      <c r="V22" s="29"/>
      <c r="W22" s="29"/>
    </row>
    <row r="23" spans="1:23" ht="17" customHeight="1" x14ac:dyDescent="0.2">
      <c r="A23" s="29"/>
      <c r="B23" s="24"/>
      <c r="C23" s="24"/>
      <c r="D23" s="24"/>
      <c r="E23" s="24"/>
      <c r="F23" s="24"/>
      <c r="G23" s="24"/>
      <c r="H23" s="24"/>
      <c r="I23" s="24"/>
      <c r="J23" s="24"/>
      <c r="K23" s="24"/>
      <c r="L23" s="24"/>
      <c r="M23" s="24"/>
      <c r="N23" s="12"/>
      <c r="O23" s="25"/>
      <c r="P23" s="25"/>
      <c r="Q23" s="25"/>
      <c r="R23" s="24"/>
      <c r="S23" s="24"/>
      <c r="T23" s="12"/>
      <c r="U23" s="29"/>
      <c r="V23" s="29"/>
      <c r="W23" s="29"/>
    </row>
    <row r="24" spans="1:23" ht="17" customHeight="1" x14ac:dyDescent="0.2">
      <c r="A24" s="31"/>
      <c r="B24" s="32"/>
      <c r="C24" s="32"/>
      <c r="D24" s="32"/>
      <c r="E24" s="32"/>
      <c r="F24" s="32"/>
      <c r="G24" s="32"/>
      <c r="H24" s="32"/>
      <c r="I24" s="32"/>
      <c r="J24" s="32"/>
      <c r="K24" s="32"/>
      <c r="L24" s="32"/>
      <c r="M24" s="32"/>
      <c r="N24" s="45"/>
      <c r="O24" s="33"/>
      <c r="P24" s="33"/>
      <c r="Q24" s="33"/>
      <c r="R24" s="32"/>
      <c r="S24" s="32"/>
      <c r="T24" s="45"/>
      <c r="U24" s="31"/>
      <c r="V24" s="31"/>
      <c r="W24" s="31"/>
    </row>
    <row r="25" spans="1:23" ht="17" customHeight="1" x14ac:dyDescent="0.2">
      <c r="A25" s="18" t="s">
        <v>48</v>
      </c>
      <c r="B25" s="19">
        <f t="shared" ref="B25:N25" si="0">SUM(B4:B24)</f>
        <v>38</v>
      </c>
      <c r="C25" s="19">
        <f t="shared" si="0"/>
        <v>4</v>
      </c>
      <c r="D25" s="19">
        <f t="shared" si="0"/>
        <v>11</v>
      </c>
      <c r="E25" s="20">
        <f t="shared" si="0"/>
        <v>1</v>
      </c>
      <c r="F25" s="20">
        <f t="shared" si="0"/>
        <v>0</v>
      </c>
      <c r="G25" s="20">
        <f t="shared" si="0"/>
        <v>0</v>
      </c>
      <c r="H25" s="20">
        <f t="shared" si="0"/>
        <v>2</v>
      </c>
      <c r="I25" s="20">
        <f t="shared" si="0"/>
        <v>0</v>
      </c>
      <c r="J25" s="20">
        <f t="shared" si="0"/>
        <v>14</v>
      </c>
      <c r="K25" s="20">
        <f t="shared" si="0"/>
        <v>0</v>
      </c>
      <c r="L25" s="20">
        <f t="shared" si="0"/>
        <v>0</v>
      </c>
      <c r="M25" s="19">
        <f t="shared" si="0"/>
        <v>4</v>
      </c>
      <c r="N25" s="60">
        <f t="shared" si="0"/>
        <v>1</v>
      </c>
      <c r="O25" s="21">
        <f>(D25+H25+I25+N25)/(B25+H25+I25)</f>
        <v>0.35</v>
      </c>
      <c r="P25" s="21">
        <f>($D25+$E25+($F25*2)+(G25*3))/$B25</f>
        <v>0.31578947368421051</v>
      </c>
      <c r="Q25" s="21">
        <f>D25/B25</f>
        <v>0.28947368421052633</v>
      </c>
      <c r="R25" s="20">
        <f>SUM(R4:R24)</f>
        <v>1</v>
      </c>
      <c r="S25" s="20">
        <f>SUM(S4:S24)</f>
        <v>2</v>
      </c>
      <c r="T25" s="60">
        <f>SUM(T4:T24)</f>
        <v>46</v>
      </c>
      <c r="U25" s="20">
        <f>SUM(U4:U24)</f>
        <v>7</v>
      </c>
      <c r="V25" s="21">
        <f>(T25+U25)/(S25+T25+U25)</f>
        <v>0.96363636363636362</v>
      </c>
      <c r="W25" s="21">
        <f>(D25-G25)/(B25-J25-G25+L25)</f>
        <v>0.45833333333333331</v>
      </c>
    </row>
    <row r="26" spans="1:23" ht="18.25" customHeight="1" x14ac:dyDescent="0.2">
      <c r="A26" s="29"/>
      <c r="B26" s="29"/>
      <c r="C26" s="29"/>
      <c r="D26" s="29"/>
      <c r="E26" s="24"/>
      <c r="F26" s="29"/>
      <c r="G26" s="29"/>
      <c r="H26" s="29"/>
      <c r="I26" s="29"/>
      <c r="J26" s="29"/>
      <c r="K26" s="29"/>
      <c r="L26" s="29"/>
      <c r="M26" s="29"/>
      <c r="N26" s="12"/>
      <c r="O26" s="29"/>
      <c r="P26" s="29"/>
      <c r="Q26" s="29"/>
      <c r="R26" s="29"/>
      <c r="S26" s="29"/>
      <c r="T26" s="12"/>
      <c r="U26" s="29"/>
      <c r="V26" s="47"/>
      <c r="W26" s="47"/>
    </row>
    <row r="27" spans="1:23" ht="18.25" customHeight="1" x14ac:dyDescent="0.2">
      <c r="A27" s="29"/>
      <c r="B27" s="29"/>
      <c r="C27" s="29"/>
      <c r="D27" s="29"/>
      <c r="E27" s="24"/>
      <c r="F27" s="29"/>
      <c r="G27" s="29"/>
      <c r="H27" s="29"/>
      <c r="I27" s="29"/>
      <c r="J27" s="29"/>
      <c r="K27" s="29"/>
      <c r="L27" s="29"/>
      <c r="M27" s="29"/>
      <c r="N27" s="12"/>
      <c r="O27" s="29"/>
      <c r="P27" s="29"/>
      <c r="Q27" s="29"/>
      <c r="R27" s="29"/>
      <c r="S27" s="29"/>
      <c r="T27" s="12"/>
      <c r="U27" s="29"/>
      <c r="V27" s="47"/>
      <c r="W27" s="47"/>
    </row>
    <row r="28" spans="1:23" ht="18.25" customHeight="1" x14ac:dyDescent="0.2">
      <c r="A28" s="26" t="s">
        <v>49</v>
      </c>
      <c r="B28" s="24"/>
      <c r="C28" s="24"/>
      <c r="D28" s="24"/>
      <c r="E28" s="24"/>
      <c r="F28" s="24"/>
      <c r="G28" s="24"/>
      <c r="H28" s="24"/>
      <c r="I28" s="24"/>
      <c r="J28" s="24"/>
      <c r="K28" s="24"/>
      <c r="L28" s="24"/>
      <c r="M28" s="29"/>
      <c r="N28" s="12"/>
      <c r="O28" s="29"/>
      <c r="P28" s="29"/>
      <c r="Q28" s="29"/>
      <c r="R28" s="29"/>
      <c r="S28" s="29"/>
      <c r="T28" s="12"/>
      <c r="U28" s="29"/>
      <c r="V28" s="47"/>
      <c r="W28" s="47"/>
    </row>
    <row r="29" spans="1:23" ht="18.25" customHeight="1" x14ac:dyDescent="0.2">
      <c r="A29" s="16" t="s">
        <v>7</v>
      </c>
      <c r="B29" s="16" t="s">
        <v>50</v>
      </c>
      <c r="C29" s="14" t="s">
        <v>51</v>
      </c>
      <c r="D29" s="14" t="s">
        <v>52</v>
      </c>
      <c r="E29" s="14" t="s">
        <v>53</v>
      </c>
      <c r="F29" s="14" t="s">
        <v>54</v>
      </c>
      <c r="G29" s="14" t="s">
        <v>9</v>
      </c>
      <c r="H29" s="14" t="s">
        <v>10</v>
      </c>
      <c r="I29" s="14" t="s">
        <v>15</v>
      </c>
      <c r="J29" s="14" t="s">
        <v>16</v>
      </c>
      <c r="K29" s="14" t="s">
        <v>17</v>
      </c>
      <c r="L29" s="14" t="s">
        <v>55</v>
      </c>
      <c r="M29" s="16" t="s">
        <v>56</v>
      </c>
      <c r="N29" s="13" t="s">
        <v>57</v>
      </c>
      <c r="O29" s="16" t="s">
        <v>58</v>
      </c>
      <c r="P29" s="14" t="s">
        <v>8</v>
      </c>
      <c r="Q29" s="14" t="s">
        <v>59</v>
      </c>
      <c r="R29" s="14" t="s">
        <v>60</v>
      </c>
      <c r="S29" s="16" t="s">
        <v>162</v>
      </c>
      <c r="T29" s="12"/>
      <c r="U29" s="29"/>
      <c r="V29" s="47"/>
      <c r="W29" s="47"/>
    </row>
    <row r="30" spans="1:23" ht="18.25" customHeight="1" x14ac:dyDescent="0.2">
      <c r="A30" s="19" t="s">
        <v>33</v>
      </c>
      <c r="B30" s="19">
        <v>1</v>
      </c>
      <c r="C30" s="20"/>
      <c r="D30" s="20"/>
      <c r="E30" s="36"/>
      <c r="F30" s="19">
        <v>2</v>
      </c>
      <c r="G30" s="19">
        <v>0</v>
      </c>
      <c r="H30" s="19">
        <v>0</v>
      </c>
      <c r="I30" s="19">
        <v>3</v>
      </c>
      <c r="J30" s="19">
        <v>3</v>
      </c>
      <c r="K30" s="20"/>
      <c r="L30" s="20"/>
      <c r="M30" s="19">
        <v>0</v>
      </c>
      <c r="N30" s="115"/>
      <c r="O30" s="38"/>
      <c r="P30" s="19">
        <v>9</v>
      </c>
      <c r="Q30" s="20"/>
      <c r="R30" s="20"/>
      <c r="S30" s="46"/>
      <c r="T30" s="12"/>
      <c r="U30" s="29"/>
      <c r="V30" s="47"/>
      <c r="W30" s="47"/>
    </row>
    <row r="31" spans="1:23" ht="18.25" customHeight="1" x14ac:dyDescent="0.2">
      <c r="A31" s="26" t="s">
        <v>36</v>
      </c>
      <c r="B31" s="23">
        <v>1</v>
      </c>
      <c r="C31" s="23">
        <v>1</v>
      </c>
      <c r="D31" s="24"/>
      <c r="E31" s="39"/>
      <c r="F31" s="23">
        <v>6</v>
      </c>
      <c r="G31" s="23">
        <v>1</v>
      </c>
      <c r="H31" s="23">
        <v>3</v>
      </c>
      <c r="I31" s="23">
        <v>6</v>
      </c>
      <c r="J31" s="23">
        <v>1</v>
      </c>
      <c r="K31" s="24"/>
      <c r="L31" s="24"/>
      <c r="M31" s="23">
        <v>1</v>
      </c>
      <c r="N31" s="116"/>
      <c r="O31" s="29"/>
      <c r="P31" s="23">
        <v>23</v>
      </c>
      <c r="Q31" s="24"/>
      <c r="R31" s="24"/>
      <c r="S31" s="47"/>
      <c r="T31" s="47"/>
      <c r="U31" s="47"/>
      <c r="V31" s="47"/>
      <c r="W31" s="47"/>
    </row>
    <row r="32" spans="1:23" ht="18.25" customHeight="1" x14ac:dyDescent="0.2">
      <c r="A32" s="26" t="s">
        <v>62</v>
      </c>
      <c r="B32" s="23">
        <v>1</v>
      </c>
      <c r="C32" s="24"/>
      <c r="D32" s="23">
        <v>1</v>
      </c>
      <c r="E32" s="39"/>
      <c r="F32" s="23">
        <v>2.67</v>
      </c>
      <c r="G32" s="23">
        <v>6</v>
      </c>
      <c r="H32" s="23">
        <v>4</v>
      </c>
      <c r="I32" s="23">
        <v>4</v>
      </c>
      <c r="J32" s="23">
        <v>4</v>
      </c>
      <c r="K32" s="23">
        <v>1</v>
      </c>
      <c r="L32" s="24">
        <v>1</v>
      </c>
      <c r="M32" s="23">
        <v>1</v>
      </c>
      <c r="N32" s="12"/>
      <c r="O32" s="29"/>
      <c r="P32" s="23">
        <v>18</v>
      </c>
      <c r="Q32" s="24"/>
      <c r="R32" s="24"/>
      <c r="S32" s="47"/>
      <c r="T32" s="47"/>
      <c r="U32" s="47"/>
      <c r="V32" s="47"/>
      <c r="W32" s="47"/>
    </row>
    <row r="33" spans="1:23" ht="18.25" customHeight="1" x14ac:dyDescent="0.2">
      <c r="A33" s="26" t="s">
        <v>41</v>
      </c>
      <c r="B33" s="23">
        <v>1</v>
      </c>
      <c r="C33" s="23">
        <v>1</v>
      </c>
      <c r="D33" s="24"/>
      <c r="E33" s="39"/>
      <c r="F33" s="23">
        <v>6.67</v>
      </c>
      <c r="G33" s="23">
        <v>0</v>
      </c>
      <c r="H33" s="23">
        <v>4</v>
      </c>
      <c r="I33" s="23">
        <v>10</v>
      </c>
      <c r="J33" s="23">
        <v>0</v>
      </c>
      <c r="K33" s="23">
        <v>0</v>
      </c>
      <c r="L33" s="23">
        <v>0</v>
      </c>
      <c r="M33" s="23">
        <v>0</v>
      </c>
      <c r="N33" s="12"/>
      <c r="O33" s="29"/>
      <c r="P33" s="23">
        <v>22</v>
      </c>
      <c r="Q33" s="24"/>
      <c r="R33" s="24"/>
      <c r="S33" s="47"/>
      <c r="T33" s="47"/>
      <c r="U33" s="47"/>
      <c r="V33" s="47"/>
      <c r="W33" s="47"/>
    </row>
    <row r="34" spans="1:23" ht="18.25" customHeight="1" x14ac:dyDescent="0.2">
      <c r="A34" s="26" t="s">
        <v>45</v>
      </c>
      <c r="B34" s="24">
        <v>1</v>
      </c>
      <c r="C34" s="24"/>
      <c r="D34" s="24"/>
      <c r="E34" s="39"/>
      <c r="F34" s="24">
        <v>2</v>
      </c>
      <c r="G34" s="24">
        <v>0</v>
      </c>
      <c r="H34" s="24">
        <v>1</v>
      </c>
      <c r="I34" s="24">
        <v>4</v>
      </c>
      <c r="J34" s="24"/>
      <c r="K34" s="24"/>
      <c r="L34" s="24"/>
      <c r="M34" s="24">
        <v>0</v>
      </c>
      <c r="N34" s="12"/>
      <c r="O34" s="29"/>
      <c r="P34" s="24"/>
      <c r="Q34" s="24"/>
      <c r="R34" s="24"/>
      <c r="S34" s="47"/>
      <c r="T34" s="47"/>
      <c r="U34" s="47"/>
      <c r="V34" s="47"/>
      <c r="W34" s="47"/>
    </row>
    <row r="35" spans="1:23" ht="18.25" customHeight="1" x14ac:dyDescent="0.2">
      <c r="A35" s="23" t="s">
        <v>65</v>
      </c>
      <c r="B35" s="24">
        <v>1</v>
      </c>
      <c r="C35" s="24"/>
      <c r="D35" s="24"/>
      <c r="E35" s="39"/>
      <c r="F35" s="24">
        <v>2</v>
      </c>
      <c r="G35" s="24">
        <v>0</v>
      </c>
      <c r="H35" s="24">
        <v>2</v>
      </c>
      <c r="I35" s="24">
        <v>4</v>
      </c>
      <c r="J35" s="24">
        <v>2</v>
      </c>
      <c r="K35" s="24"/>
      <c r="L35" s="24"/>
      <c r="M35" s="24"/>
      <c r="N35" s="12"/>
      <c r="O35" s="29"/>
      <c r="P35" s="24">
        <v>9</v>
      </c>
      <c r="Q35" s="24"/>
      <c r="R35" s="24"/>
      <c r="S35" s="47"/>
      <c r="T35" s="47"/>
      <c r="U35" s="47"/>
      <c r="V35" s="47"/>
      <c r="W35" s="47"/>
    </row>
    <row r="36" spans="1:23" ht="18.25" customHeight="1" x14ac:dyDescent="0.2">
      <c r="A36" s="26" t="s">
        <v>66</v>
      </c>
      <c r="B36" s="24">
        <v>1</v>
      </c>
      <c r="C36" s="24"/>
      <c r="D36" s="24"/>
      <c r="E36" s="39"/>
      <c r="F36" s="23">
        <v>3.33</v>
      </c>
      <c r="G36" s="24">
        <v>0</v>
      </c>
      <c r="H36" s="24">
        <v>0</v>
      </c>
      <c r="I36" s="24">
        <v>3</v>
      </c>
      <c r="J36" s="24">
        <v>8</v>
      </c>
      <c r="K36" s="24"/>
      <c r="L36" s="24">
        <v>1</v>
      </c>
      <c r="M36" s="24">
        <v>0</v>
      </c>
      <c r="N36" s="12"/>
      <c r="O36" s="29"/>
      <c r="P36" s="24"/>
      <c r="Q36" s="24"/>
      <c r="R36" s="24"/>
      <c r="S36" s="47"/>
      <c r="T36" s="47"/>
      <c r="U36" s="47"/>
      <c r="V36" s="47"/>
      <c r="W36" s="47"/>
    </row>
    <row r="37" spans="1:23" ht="18.25" customHeight="1" x14ac:dyDescent="0.2">
      <c r="A37" s="26" t="s">
        <v>47</v>
      </c>
      <c r="B37" s="24">
        <v>1</v>
      </c>
      <c r="C37" s="24"/>
      <c r="D37" s="24">
        <v>1</v>
      </c>
      <c r="E37" s="39"/>
      <c r="F37" s="24">
        <v>1</v>
      </c>
      <c r="G37" s="24">
        <v>2</v>
      </c>
      <c r="H37" s="24">
        <v>2</v>
      </c>
      <c r="I37" s="24">
        <v>1</v>
      </c>
      <c r="J37" s="24">
        <v>2</v>
      </c>
      <c r="K37" s="24"/>
      <c r="L37" s="24"/>
      <c r="M37" s="24">
        <v>1</v>
      </c>
      <c r="N37" s="12"/>
      <c r="O37" s="29"/>
      <c r="P37" s="24">
        <v>5</v>
      </c>
      <c r="Q37" s="24"/>
      <c r="R37" s="24"/>
      <c r="S37" s="47"/>
      <c r="T37" s="47"/>
      <c r="U37" s="47"/>
      <c r="V37" s="47"/>
      <c r="W37" s="47"/>
    </row>
    <row r="38" spans="1:23" ht="18.25" customHeight="1" x14ac:dyDescent="0.2">
      <c r="A38" s="29"/>
      <c r="B38" s="24"/>
      <c r="C38" s="24"/>
      <c r="D38" s="24"/>
      <c r="E38" s="39"/>
      <c r="F38" s="24"/>
      <c r="G38" s="24"/>
      <c r="H38" s="24"/>
      <c r="I38" s="24"/>
      <c r="J38" s="24"/>
      <c r="K38" s="24"/>
      <c r="L38" s="24"/>
      <c r="M38" s="24"/>
      <c r="N38" s="12"/>
      <c r="O38" s="29"/>
      <c r="P38" s="24"/>
      <c r="Q38" s="24"/>
      <c r="R38" s="24"/>
      <c r="S38" s="47"/>
      <c r="T38" s="47"/>
      <c r="U38" s="47"/>
      <c r="V38" s="47"/>
      <c r="W38" s="47"/>
    </row>
    <row r="39" spans="1:23" ht="18.25" customHeight="1" x14ac:dyDescent="0.2">
      <c r="A39" s="29"/>
      <c r="B39" s="24"/>
      <c r="C39" s="24"/>
      <c r="D39" s="24"/>
      <c r="E39" s="39"/>
      <c r="F39" s="24"/>
      <c r="G39" s="24"/>
      <c r="H39" s="24"/>
      <c r="I39" s="24"/>
      <c r="J39" s="24"/>
      <c r="K39" s="24"/>
      <c r="L39" s="24"/>
      <c r="M39" s="24"/>
      <c r="N39" s="12"/>
      <c r="O39" s="29"/>
      <c r="P39" s="24"/>
      <c r="Q39" s="24"/>
      <c r="R39" s="24"/>
      <c r="S39" s="47"/>
      <c r="T39" s="47"/>
      <c r="U39" s="47"/>
      <c r="V39" s="47"/>
      <c r="W39" s="47"/>
    </row>
    <row r="40" spans="1:23" ht="18.25" customHeight="1" x14ac:dyDescent="0.2">
      <c r="A40" s="29"/>
      <c r="B40" s="24"/>
      <c r="C40" s="24"/>
      <c r="D40" s="24"/>
      <c r="E40" s="39"/>
      <c r="F40" s="24"/>
      <c r="G40" s="24"/>
      <c r="H40" s="24"/>
      <c r="I40" s="24"/>
      <c r="J40" s="24"/>
      <c r="K40" s="24"/>
      <c r="L40" s="24"/>
      <c r="M40" s="24"/>
      <c r="N40" s="12"/>
      <c r="O40" s="29"/>
      <c r="P40" s="24"/>
      <c r="Q40" s="24"/>
      <c r="R40" s="24"/>
      <c r="S40" s="47"/>
      <c r="T40" s="47"/>
      <c r="U40" s="47"/>
      <c r="V40" s="47"/>
      <c r="W40" s="47"/>
    </row>
    <row r="41" spans="1:23" ht="18.25" customHeight="1" x14ac:dyDescent="0.2">
      <c r="A41" s="29"/>
      <c r="B41" s="24"/>
      <c r="C41" s="24"/>
      <c r="D41" s="24"/>
      <c r="E41" s="39"/>
      <c r="F41" s="24"/>
      <c r="G41" s="24"/>
      <c r="H41" s="24"/>
      <c r="I41" s="24"/>
      <c r="J41" s="24"/>
      <c r="K41" s="24"/>
      <c r="L41" s="24"/>
      <c r="M41" s="24"/>
      <c r="N41" s="12"/>
      <c r="O41" s="29"/>
      <c r="P41" s="24"/>
      <c r="Q41" s="24"/>
      <c r="R41" s="24"/>
      <c r="S41" s="47"/>
      <c r="T41" s="47"/>
      <c r="U41" s="47"/>
      <c r="V41" s="47"/>
      <c r="W41" s="47"/>
    </row>
    <row r="42" spans="1:23" ht="18.25" customHeight="1" x14ac:dyDescent="0.2">
      <c r="A42" s="31"/>
      <c r="B42" s="32"/>
      <c r="C42" s="32"/>
      <c r="D42" s="32"/>
      <c r="E42" s="43"/>
      <c r="F42" s="32"/>
      <c r="G42" s="32"/>
      <c r="H42" s="32"/>
      <c r="I42" s="32"/>
      <c r="J42" s="32"/>
      <c r="K42" s="32"/>
      <c r="L42" s="32"/>
      <c r="M42" s="32"/>
      <c r="N42" s="45"/>
      <c r="O42" s="31"/>
      <c r="P42" s="32"/>
      <c r="Q42" s="32"/>
      <c r="R42" s="32"/>
      <c r="S42" s="47"/>
      <c r="T42" s="47"/>
      <c r="U42" s="47"/>
      <c r="V42" s="47"/>
      <c r="W42" s="47"/>
    </row>
    <row r="43" spans="1:23" ht="18.25" customHeight="1" x14ac:dyDescent="0.2">
      <c r="A43" s="18" t="s">
        <v>48</v>
      </c>
      <c r="B43" s="19">
        <f t="shared" ref="B43:M43" si="1">SUM(B30:B42)</f>
        <v>8</v>
      </c>
      <c r="C43" s="19">
        <f t="shared" si="1"/>
        <v>2</v>
      </c>
      <c r="D43" s="19">
        <f t="shared" si="1"/>
        <v>2</v>
      </c>
      <c r="E43" s="19">
        <f t="shared" si="1"/>
        <v>0</v>
      </c>
      <c r="F43" s="19">
        <f t="shared" si="1"/>
        <v>25.67</v>
      </c>
      <c r="G43" s="19">
        <f t="shared" si="1"/>
        <v>9</v>
      </c>
      <c r="H43" s="19">
        <f t="shared" si="1"/>
        <v>16</v>
      </c>
      <c r="I43" s="19">
        <f t="shared" si="1"/>
        <v>35</v>
      </c>
      <c r="J43" s="19">
        <f t="shared" si="1"/>
        <v>20</v>
      </c>
      <c r="K43" s="19">
        <f t="shared" si="1"/>
        <v>1</v>
      </c>
      <c r="L43" s="19">
        <f t="shared" si="1"/>
        <v>2</v>
      </c>
      <c r="M43" s="19">
        <f t="shared" si="1"/>
        <v>3</v>
      </c>
      <c r="N43" s="37">
        <f>(M43*7)/F43</f>
        <v>0.81807557460070113</v>
      </c>
      <c r="O43" s="37">
        <f>SUM(H43+J43+K43)/F43</f>
        <v>1.4413712504869496</v>
      </c>
      <c r="P43" s="19">
        <f>SUM(P30:P42)</f>
        <v>86</v>
      </c>
      <c r="Q43" s="19">
        <f>SUM(Q30:Q42)</f>
        <v>0</v>
      </c>
      <c r="R43" s="19">
        <f>SUM(R30:R42)</f>
        <v>0</v>
      </c>
      <c r="S43" s="47"/>
      <c r="T43" s="47"/>
      <c r="U43" s="47"/>
      <c r="V43" s="47"/>
      <c r="W43" s="47"/>
    </row>
  </sheetData>
  <mergeCells count="1">
    <mergeCell ref="A1:V1"/>
  </mergeCells>
  <pageMargins left="0.75" right="0.75" top="1" bottom="1" header="0.5" footer="0.5"/>
  <pageSetup orientation="portrait"/>
  <headerFooter>
    <oddHeader>&amp;L&amp;"Geneva,Regular"&amp;10&amp;K000000Crawley</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47"/>
  <sheetViews>
    <sheetView defaultGridColor="0" colorId="12" workbookViewId="0"/>
  </sheetViews>
  <sheetFormatPr baseColWidth="10" defaultColWidth="8.125" defaultRowHeight="13" customHeight="1" x14ac:dyDescent="0.2"/>
  <cols>
    <col min="1" max="1" width="16.25" style="5" customWidth="1"/>
    <col min="2" max="2" width="2.625" style="5" customWidth="1"/>
    <col min="3" max="3" width="1.875" style="5" customWidth="1"/>
    <col min="4" max="4" width="2" style="5" customWidth="1"/>
    <col min="5" max="5" width="3.625" style="6" customWidth="1"/>
    <col min="6" max="6" width="4" style="5" customWidth="1"/>
    <col min="7" max="7" width="2.25" style="5" customWidth="1"/>
    <col min="8" max="8" width="2.125" style="5" customWidth="1"/>
    <col min="9" max="9" width="2" style="5" customWidth="1"/>
    <col min="10" max="10" width="2.25" style="5" customWidth="1"/>
    <col min="11" max="12" width="2.75" style="5" customWidth="1"/>
    <col min="13" max="13" width="3" style="5" customWidth="1"/>
    <col min="14" max="14" width="4.875" style="5" customWidth="1"/>
    <col min="15" max="15" width="3" style="5" customWidth="1"/>
    <col min="16" max="16" width="2.875" style="5" customWidth="1"/>
    <col min="17" max="17" width="3" style="5" customWidth="1"/>
    <col min="18" max="20" width="2" style="5" customWidth="1"/>
    <col min="21" max="21" width="2" style="7" customWidth="1"/>
    <col min="22" max="22" width="2" style="8" customWidth="1"/>
    <col min="23" max="23" width="3.625" style="8" customWidth="1"/>
    <col min="24" max="24" width="3.875" style="5" customWidth="1"/>
    <col min="25" max="256" width="8.125" customWidth="1"/>
  </cols>
  <sheetData>
    <row r="1" spans="1:24" s="9" customFormat="1" ht="21" customHeight="1" x14ac:dyDescent="0.2">
      <c r="A1" s="10" t="s">
        <v>6</v>
      </c>
      <c r="B1" s="11"/>
      <c r="C1" s="11"/>
      <c r="D1" s="11"/>
      <c r="E1" s="11"/>
      <c r="F1" s="11"/>
      <c r="G1" s="11"/>
      <c r="H1" s="11"/>
      <c r="I1" s="11"/>
      <c r="J1" s="11"/>
      <c r="K1" s="11"/>
      <c r="L1" s="11"/>
      <c r="M1" s="11"/>
      <c r="N1" s="11"/>
      <c r="O1" s="11"/>
      <c r="P1" s="11"/>
      <c r="Q1" s="11"/>
      <c r="R1" s="11"/>
      <c r="S1" s="11"/>
      <c r="T1" s="11"/>
      <c r="V1" s="12"/>
      <c r="W1" s="12"/>
    </row>
    <row r="3" spans="1:24" s="9" customFormat="1" ht="52.25" customHeight="1" x14ac:dyDescent="0.2">
      <c r="A3" s="13" t="s">
        <v>7</v>
      </c>
      <c r="B3" s="14" t="s">
        <v>8</v>
      </c>
      <c r="C3" s="14" t="s">
        <v>9</v>
      </c>
      <c r="D3" s="14" t="s">
        <v>10</v>
      </c>
      <c r="E3" s="14" t="s">
        <v>11</v>
      </c>
      <c r="F3" s="14" t="s">
        <v>12</v>
      </c>
      <c r="G3" s="14" t="s">
        <v>13</v>
      </c>
      <c r="H3" s="14" t="s">
        <v>14</v>
      </c>
      <c r="I3" s="14" t="s">
        <v>15</v>
      </c>
      <c r="J3" s="14" t="s">
        <v>16</v>
      </c>
      <c r="K3" s="14" t="s">
        <v>17</v>
      </c>
      <c r="L3" s="14" t="s">
        <v>18</v>
      </c>
      <c r="M3" s="14" t="s">
        <v>19</v>
      </c>
      <c r="N3" s="14" t="s">
        <v>20</v>
      </c>
      <c r="O3" s="14" t="s">
        <v>21</v>
      </c>
      <c r="P3" s="15" t="s">
        <v>22</v>
      </c>
      <c r="Q3" s="14" t="s">
        <v>23</v>
      </c>
      <c r="R3" s="16" t="s">
        <v>24</v>
      </c>
      <c r="S3" s="16" t="s">
        <v>25</v>
      </c>
      <c r="T3" s="16" t="s">
        <v>26</v>
      </c>
      <c r="U3" s="13" t="s">
        <v>27</v>
      </c>
      <c r="V3" s="16" t="s">
        <v>28</v>
      </c>
      <c r="W3" s="17" t="s">
        <v>29</v>
      </c>
      <c r="X3" s="16" t="s">
        <v>30</v>
      </c>
    </row>
    <row r="4" spans="1:24" s="9" customFormat="1" ht="18.25" customHeight="1" x14ac:dyDescent="0.2">
      <c r="A4" s="18" t="s">
        <v>31</v>
      </c>
      <c r="B4" s="19">
        <v>3</v>
      </c>
      <c r="C4" s="19">
        <v>0</v>
      </c>
      <c r="D4" s="19">
        <v>0</v>
      </c>
      <c r="E4" s="20"/>
      <c r="F4" s="20"/>
      <c r="G4" s="20"/>
      <c r="H4" s="20"/>
      <c r="I4" s="20"/>
      <c r="J4" s="19">
        <v>1</v>
      </c>
      <c r="K4" s="20"/>
      <c r="L4" s="20"/>
      <c r="M4" s="20"/>
      <c r="N4" s="20"/>
      <c r="O4" s="21"/>
      <c r="P4" s="21"/>
      <c r="Q4" s="21"/>
      <c r="R4" s="20"/>
      <c r="S4" s="20"/>
      <c r="T4" s="20"/>
      <c r="U4" s="22">
        <v>1</v>
      </c>
      <c r="V4" s="20"/>
    </row>
    <row r="5" spans="1:24" s="9" customFormat="1" ht="18.25" customHeight="1" x14ac:dyDescent="0.2">
      <c r="A5" s="23" t="s">
        <v>32</v>
      </c>
      <c r="B5" s="23">
        <v>3</v>
      </c>
      <c r="C5" s="23">
        <v>0</v>
      </c>
      <c r="D5" s="23">
        <v>0</v>
      </c>
      <c r="E5" s="24"/>
      <c r="F5" s="24"/>
      <c r="G5" s="24"/>
      <c r="H5" s="24"/>
      <c r="I5" s="23">
        <v>1</v>
      </c>
      <c r="J5" s="24"/>
      <c r="K5" s="24"/>
      <c r="L5" s="24"/>
      <c r="M5" s="24"/>
      <c r="N5" s="24"/>
      <c r="O5" s="25"/>
      <c r="P5" s="25"/>
      <c r="Q5" s="25"/>
      <c r="R5" s="24"/>
      <c r="S5" s="24"/>
      <c r="T5" s="24"/>
      <c r="V5" s="24"/>
    </row>
    <row r="6" spans="1:24" s="9" customFormat="1" ht="18.25" customHeight="1" x14ac:dyDescent="0.2">
      <c r="A6" s="23" t="s">
        <v>33</v>
      </c>
      <c r="B6" s="23">
        <v>3</v>
      </c>
      <c r="C6" s="23">
        <v>1</v>
      </c>
      <c r="D6" s="23">
        <v>0</v>
      </c>
      <c r="E6" s="24"/>
      <c r="F6" s="24"/>
      <c r="G6" s="24"/>
      <c r="H6" s="24"/>
      <c r="I6" s="23">
        <v>1</v>
      </c>
      <c r="J6" s="24"/>
      <c r="K6" s="24"/>
      <c r="L6" s="24"/>
      <c r="M6" s="24"/>
      <c r="N6" s="23">
        <v>1</v>
      </c>
      <c r="O6" s="24"/>
      <c r="P6" s="24"/>
      <c r="Q6" s="24"/>
      <c r="R6" s="24"/>
      <c r="S6" s="24"/>
      <c r="T6" s="24"/>
      <c r="U6" s="24"/>
      <c r="V6" s="24"/>
      <c r="W6" s="24"/>
    </row>
    <row r="7" spans="1:24" s="9" customFormat="1" ht="18.25" customHeight="1" x14ac:dyDescent="0.2">
      <c r="A7" s="26" t="s">
        <v>34</v>
      </c>
      <c r="B7" s="24"/>
      <c r="C7" s="24"/>
      <c r="D7" s="24"/>
      <c r="E7" s="24"/>
      <c r="F7" s="24"/>
      <c r="G7" s="24"/>
      <c r="H7" s="24"/>
      <c r="I7" s="24"/>
      <c r="J7" s="24"/>
      <c r="K7" s="24"/>
      <c r="L7" s="24"/>
      <c r="M7" s="24"/>
      <c r="N7" s="24"/>
      <c r="O7" s="24"/>
      <c r="P7" s="24"/>
      <c r="Q7" s="24"/>
      <c r="R7" s="24"/>
      <c r="S7" s="24"/>
      <c r="T7" s="24"/>
      <c r="U7" s="23">
        <v>1</v>
      </c>
      <c r="V7" s="24"/>
      <c r="W7" s="24"/>
    </row>
    <row r="8" spans="1:24" s="9" customFormat="1" ht="18.25" customHeight="1" x14ac:dyDescent="0.2">
      <c r="A8" s="26" t="s">
        <v>35</v>
      </c>
      <c r="B8" s="23">
        <v>3</v>
      </c>
      <c r="C8" s="23">
        <v>0</v>
      </c>
      <c r="D8" s="23">
        <v>1</v>
      </c>
      <c r="E8" s="24"/>
      <c r="F8" s="24"/>
      <c r="G8" s="24"/>
      <c r="H8" s="24"/>
      <c r="I8" s="23">
        <v>1</v>
      </c>
      <c r="J8" s="24"/>
      <c r="K8" s="24"/>
      <c r="L8" s="24"/>
      <c r="M8" s="24"/>
      <c r="N8" s="24"/>
      <c r="O8" s="24"/>
      <c r="P8" s="24"/>
      <c r="Q8" s="24"/>
      <c r="R8" s="24"/>
      <c r="S8" s="24"/>
      <c r="T8" s="24"/>
      <c r="U8" s="24"/>
      <c r="V8" s="24"/>
      <c r="W8" s="24"/>
    </row>
    <row r="9" spans="1:24" s="9" customFormat="1" ht="18.25" customHeight="1" x14ac:dyDescent="0.2">
      <c r="A9" s="26" t="s">
        <v>36</v>
      </c>
      <c r="B9" s="23">
        <v>2</v>
      </c>
      <c r="C9" s="23">
        <v>0</v>
      </c>
      <c r="D9" s="23">
        <v>0</v>
      </c>
      <c r="E9" s="24"/>
      <c r="F9" s="24"/>
      <c r="G9" s="24"/>
      <c r="H9" s="24"/>
      <c r="I9" s="24"/>
      <c r="J9" s="24"/>
      <c r="K9" s="24"/>
      <c r="L9" s="24"/>
      <c r="M9" s="24"/>
      <c r="N9" s="24"/>
      <c r="O9" s="24"/>
      <c r="P9" s="24"/>
      <c r="Q9" s="24"/>
      <c r="R9" s="24"/>
      <c r="S9" s="24"/>
      <c r="T9" s="24"/>
      <c r="U9" s="24"/>
      <c r="V9" s="24"/>
      <c r="W9" s="24"/>
    </row>
    <row r="10" spans="1:24" s="9" customFormat="1" ht="18.25" customHeight="1" x14ac:dyDescent="0.2">
      <c r="A10" s="23" t="s">
        <v>36</v>
      </c>
      <c r="B10" s="23">
        <v>1</v>
      </c>
      <c r="C10" s="23">
        <v>0</v>
      </c>
      <c r="D10" s="23">
        <v>0</v>
      </c>
      <c r="E10" s="24"/>
      <c r="F10" s="24"/>
      <c r="G10" s="24"/>
      <c r="H10" s="24"/>
      <c r="I10" s="24"/>
      <c r="J10" s="24"/>
      <c r="K10" s="24"/>
      <c r="L10" s="24"/>
      <c r="M10" s="24"/>
      <c r="N10" s="24"/>
      <c r="O10" s="24"/>
      <c r="P10" s="24"/>
      <c r="Q10" s="24"/>
      <c r="R10" s="24"/>
      <c r="S10" s="24"/>
      <c r="T10" s="24"/>
      <c r="U10" s="24"/>
      <c r="V10" s="24"/>
      <c r="W10" s="24"/>
    </row>
    <row r="11" spans="1:24" s="9" customFormat="1" ht="19" customHeight="1" x14ac:dyDescent="0.2">
      <c r="A11" s="27" t="s">
        <v>37</v>
      </c>
      <c r="B11" s="23">
        <v>1</v>
      </c>
      <c r="C11" s="23">
        <v>0</v>
      </c>
      <c r="D11" s="23">
        <v>0</v>
      </c>
      <c r="E11" s="24"/>
      <c r="F11" s="24"/>
      <c r="G11" s="24"/>
      <c r="H11" s="24"/>
      <c r="I11" s="23">
        <v>1</v>
      </c>
      <c r="J11" s="24"/>
      <c r="K11" s="24"/>
      <c r="L11" s="24"/>
      <c r="M11" s="24"/>
      <c r="N11" s="24"/>
      <c r="O11" s="24"/>
      <c r="P11" s="24"/>
      <c r="Q11" s="24"/>
      <c r="R11" s="24"/>
      <c r="S11" s="24"/>
      <c r="T11" s="24"/>
      <c r="U11" s="24"/>
      <c r="V11" s="24"/>
      <c r="W11" s="24"/>
    </row>
    <row r="12" spans="1:24" s="9" customFormat="1" ht="18.25" customHeight="1" x14ac:dyDescent="0.2">
      <c r="A12" s="23" t="s">
        <v>38</v>
      </c>
      <c r="B12" s="23">
        <v>4</v>
      </c>
      <c r="C12" s="23">
        <v>1</v>
      </c>
      <c r="D12" s="23">
        <v>1</v>
      </c>
      <c r="E12" s="23">
        <v>1</v>
      </c>
      <c r="F12" s="24"/>
      <c r="G12" s="24"/>
      <c r="H12" s="23">
        <v>1</v>
      </c>
      <c r="I12" s="24"/>
      <c r="J12" s="24"/>
      <c r="K12" s="24"/>
      <c r="L12" s="24"/>
      <c r="M12" s="24"/>
      <c r="N12" s="24"/>
      <c r="O12" s="24"/>
      <c r="P12" s="24"/>
      <c r="Q12" s="24"/>
      <c r="R12" s="24"/>
      <c r="S12" s="24"/>
      <c r="T12" s="24"/>
      <c r="U12" s="24"/>
      <c r="V12" s="23">
        <v>2</v>
      </c>
      <c r="W12" s="24"/>
    </row>
    <row r="13" spans="1:24" s="9" customFormat="1" ht="18.25" customHeight="1" x14ac:dyDescent="0.2">
      <c r="A13" s="26" t="s">
        <v>39</v>
      </c>
      <c r="B13" s="23">
        <v>4</v>
      </c>
      <c r="C13" s="23">
        <v>2</v>
      </c>
      <c r="D13" s="23">
        <v>2</v>
      </c>
      <c r="E13" s="24"/>
      <c r="F13" s="24"/>
      <c r="G13" s="24"/>
      <c r="H13" s="23">
        <v>1</v>
      </c>
      <c r="I13" s="24"/>
      <c r="J13" s="24"/>
      <c r="K13" s="24"/>
      <c r="L13" s="24"/>
      <c r="M13" s="24"/>
      <c r="N13" s="24"/>
      <c r="O13" s="24"/>
      <c r="P13" s="24"/>
      <c r="Q13" s="24"/>
      <c r="R13" s="23">
        <v>1</v>
      </c>
      <c r="S13" s="24"/>
      <c r="T13" s="24"/>
      <c r="U13" s="24"/>
      <c r="V13" s="24"/>
      <c r="W13" s="24"/>
    </row>
    <row r="14" spans="1:24" s="9" customFormat="1" ht="18.25" customHeight="1" x14ac:dyDescent="0.2">
      <c r="A14" s="26" t="s">
        <v>40</v>
      </c>
      <c r="B14" s="23">
        <v>3</v>
      </c>
      <c r="C14" s="23">
        <v>0</v>
      </c>
      <c r="D14" s="23">
        <v>0</v>
      </c>
      <c r="E14" s="24"/>
      <c r="F14" s="24"/>
      <c r="G14" s="24"/>
      <c r="H14" s="23">
        <v>1</v>
      </c>
      <c r="I14" s="24"/>
      <c r="J14" s="24"/>
      <c r="K14" s="24"/>
      <c r="L14" s="24"/>
      <c r="M14" s="24"/>
      <c r="N14" s="24"/>
      <c r="O14" s="24"/>
      <c r="P14" s="24"/>
      <c r="Q14" s="24"/>
      <c r="R14" s="24"/>
      <c r="S14" s="24"/>
      <c r="T14" s="24"/>
      <c r="U14" s="24"/>
      <c r="V14" s="23">
        <v>3</v>
      </c>
      <c r="W14" s="24"/>
    </row>
    <row r="15" spans="1:24" s="9" customFormat="1" ht="18.25" customHeight="1" x14ac:dyDescent="0.2">
      <c r="A15" s="26" t="s">
        <v>40</v>
      </c>
      <c r="B15" s="23">
        <v>2</v>
      </c>
      <c r="C15" s="23">
        <v>0</v>
      </c>
      <c r="D15" s="23">
        <v>0</v>
      </c>
      <c r="E15" s="24"/>
      <c r="F15" s="24"/>
      <c r="G15" s="24"/>
      <c r="H15" s="23">
        <v>1</v>
      </c>
      <c r="I15" s="24"/>
      <c r="J15" s="24"/>
      <c r="K15" s="23">
        <v>1</v>
      </c>
      <c r="L15" s="24"/>
      <c r="M15" s="23">
        <v>1</v>
      </c>
      <c r="N15" s="24"/>
      <c r="O15" s="24"/>
      <c r="P15" s="24"/>
      <c r="Q15" s="24"/>
      <c r="R15" s="24"/>
      <c r="S15" s="24"/>
      <c r="T15" s="24"/>
      <c r="U15" s="24"/>
      <c r="V15" s="23">
        <v>2</v>
      </c>
      <c r="W15" s="24"/>
    </row>
    <row r="16" spans="1:24" s="9" customFormat="1" ht="18.25" customHeight="1" x14ac:dyDescent="0.2">
      <c r="A16" s="26" t="s">
        <v>41</v>
      </c>
      <c r="B16" s="23">
        <v>2</v>
      </c>
      <c r="C16" s="23">
        <v>0</v>
      </c>
      <c r="D16" s="23">
        <v>1</v>
      </c>
      <c r="E16" s="24"/>
      <c r="F16" s="24"/>
      <c r="G16" s="24"/>
      <c r="H16" s="23">
        <v>1</v>
      </c>
      <c r="I16" s="24"/>
      <c r="J16" s="24"/>
      <c r="K16" s="24"/>
      <c r="L16" s="24"/>
      <c r="M16" s="24"/>
      <c r="N16" s="24"/>
      <c r="O16" s="24"/>
      <c r="P16" s="24"/>
      <c r="Q16" s="24"/>
      <c r="R16" s="24"/>
      <c r="S16" s="24"/>
      <c r="T16" s="24"/>
      <c r="U16" s="23">
        <v>1</v>
      </c>
      <c r="V16" s="23">
        <v>1</v>
      </c>
      <c r="W16" s="24"/>
    </row>
    <row r="17" spans="1:24" s="9" customFormat="1" ht="18.25" customHeight="1" x14ac:dyDescent="0.2">
      <c r="A17" s="26" t="s">
        <v>41</v>
      </c>
      <c r="B17" s="23">
        <v>3</v>
      </c>
      <c r="C17" s="23">
        <v>1</v>
      </c>
      <c r="D17" s="23">
        <v>2</v>
      </c>
      <c r="E17" s="23">
        <v>2</v>
      </c>
      <c r="F17" s="24"/>
      <c r="G17" s="24"/>
      <c r="H17" s="24"/>
      <c r="I17" s="24"/>
      <c r="J17" s="24"/>
      <c r="K17" s="24"/>
      <c r="L17" s="24"/>
      <c r="M17" s="24"/>
      <c r="N17" s="24"/>
      <c r="O17" s="24"/>
      <c r="P17" s="24"/>
      <c r="Q17" s="24"/>
      <c r="R17" s="24"/>
      <c r="S17" s="24"/>
      <c r="T17" s="24"/>
      <c r="U17" s="24"/>
      <c r="V17" s="24"/>
      <c r="W17" s="24"/>
    </row>
    <row r="18" spans="1:24" s="9" customFormat="1" ht="18.25" customHeight="1" x14ac:dyDescent="0.2">
      <c r="A18" s="26" t="s">
        <v>42</v>
      </c>
      <c r="B18" s="24">
        <v>3</v>
      </c>
      <c r="C18" s="24">
        <v>0</v>
      </c>
      <c r="D18" s="24">
        <v>1</v>
      </c>
      <c r="E18" s="24"/>
      <c r="F18" s="24"/>
      <c r="G18" s="24"/>
      <c r="H18" s="24">
        <v>1</v>
      </c>
      <c r="I18" s="24">
        <v>1</v>
      </c>
      <c r="J18" s="24"/>
      <c r="K18" s="24"/>
      <c r="L18" s="24"/>
      <c r="M18" s="24"/>
      <c r="N18" s="24"/>
      <c r="O18" s="24"/>
      <c r="P18" s="24"/>
      <c r="Q18" s="24"/>
      <c r="R18" s="24"/>
      <c r="S18" s="24"/>
      <c r="T18" s="24"/>
      <c r="U18" s="24"/>
      <c r="V18" s="24"/>
      <c r="W18" s="24"/>
    </row>
    <row r="19" spans="1:24" s="9" customFormat="1" ht="18.25" customHeight="1" x14ac:dyDescent="0.2">
      <c r="A19" s="26" t="s">
        <v>43</v>
      </c>
      <c r="B19" s="24">
        <v>3</v>
      </c>
      <c r="C19" s="24">
        <v>0</v>
      </c>
      <c r="D19" s="24">
        <v>0</v>
      </c>
      <c r="E19" s="24"/>
      <c r="F19" s="24"/>
      <c r="G19" s="24"/>
      <c r="H19" s="24"/>
      <c r="I19" s="24"/>
      <c r="J19" s="24"/>
      <c r="K19" s="24"/>
      <c r="L19" s="24"/>
      <c r="M19" s="24"/>
      <c r="N19" s="24"/>
      <c r="O19" s="24"/>
      <c r="P19" s="24"/>
      <c r="Q19" s="24"/>
      <c r="R19" s="24"/>
      <c r="S19" s="24"/>
      <c r="T19" s="24"/>
      <c r="U19" s="24"/>
      <c r="V19" s="24"/>
      <c r="W19" s="24"/>
    </row>
    <row r="20" spans="1:24" s="9" customFormat="1" ht="18.25" customHeight="1" x14ac:dyDescent="0.2">
      <c r="A20" s="28" t="s">
        <v>44</v>
      </c>
      <c r="B20" s="24">
        <v>3</v>
      </c>
      <c r="C20" s="24">
        <v>0</v>
      </c>
      <c r="D20" s="24">
        <v>2</v>
      </c>
      <c r="E20" s="24"/>
      <c r="F20" s="24"/>
      <c r="G20" s="24"/>
      <c r="H20" s="24">
        <v>1</v>
      </c>
      <c r="I20" s="24"/>
      <c r="J20" s="24">
        <v>1</v>
      </c>
      <c r="K20" s="24"/>
      <c r="L20" s="24"/>
      <c r="M20" s="24"/>
      <c r="N20" s="24"/>
      <c r="O20" s="24"/>
      <c r="P20" s="24"/>
      <c r="Q20" s="24"/>
      <c r="R20" s="24"/>
      <c r="S20" s="24"/>
      <c r="T20" s="24"/>
      <c r="U20" s="24"/>
      <c r="V20" s="24">
        <v>1</v>
      </c>
      <c r="W20" s="24"/>
    </row>
    <row r="21" spans="1:24" s="9" customFormat="1" ht="18.25" customHeight="1" x14ac:dyDescent="0.2">
      <c r="A21" s="26" t="s">
        <v>45</v>
      </c>
      <c r="B21" s="24">
        <v>3</v>
      </c>
      <c r="C21" s="24">
        <v>0</v>
      </c>
      <c r="D21" s="24">
        <v>1</v>
      </c>
      <c r="E21" s="24"/>
      <c r="F21" s="24"/>
      <c r="G21" s="24"/>
      <c r="H21" s="24">
        <v>1</v>
      </c>
      <c r="I21" s="24"/>
      <c r="J21" s="24"/>
      <c r="K21" s="24"/>
      <c r="L21" s="24"/>
      <c r="M21" s="24"/>
      <c r="N21" s="24"/>
      <c r="O21" s="24"/>
      <c r="P21" s="24"/>
      <c r="Q21" s="24"/>
      <c r="R21" s="24"/>
      <c r="S21" s="24">
        <v>1</v>
      </c>
      <c r="T21" s="24"/>
      <c r="U21" s="24"/>
      <c r="V21" s="24"/>
      <c r="W21" s="24"/>
    </row>
    <row r="22" spans="1:24" s="9" customFormat="1" ht="18.25" customHeight="1" x14ac:dyDescent="0.2">
      <c r="A22" s="26" t="s">
        <v>46</v>
      </c>
      <c r="B22" s="24">
        <v>3</v>
      </c>
      <c r="C22" s="24">
        <v>0</v>
      </c>
      <c r="D22" s="24">
        <v>0</v>
      </c>
      <c r="E22" s="24"/>
      <c r="F22" s="24"/>
      <c r="G22" s="24"/>
      <c r="H22" s="24"/>
      <c r="I22" s="24">
        <v>2</v>
      </c>
      <c r="J22" s="24"/>
      <c r="K22" s="24"/>
      <c r="L22" s="24"/>
      <c r="M22" s="24"/>
      <c r="N22" s="24"/>
      <c r="O22" s="24"/>
      <c r="P22" s="24"/>
      <c r="Q22" s="24"/>
      <c r="R22" s="24"/>
      <c r="S22" s="24"/>
      <c r="T22" s="24"/>
      <c r="U22" s="24">
        <v>2</v>
      </c>
      <c r="V22" s="24">
        <v>3</v>
      </c>
      <c r="W22" s="24"/>
    </row>
    <row r="23" spans="1:24" s="9" customFormat="1" ht="14" customHeight="1" x14ac:dyDescent="0.2">
      <c r="A23" s="26" t="s">
        <v>47</v>
      </c>
      <c r="B23" s="24">
        <v>3</v>
      </c>
      <c r="C23" s="24">
        <v>0</v>
      </c>
      <c r="D23" s="24">
        <v>0</v>
      </c>
      <c r="E23" s="24"/>
      <c r="F23" s="24"/>
      <c r="G23" s="24"/>
      <c r="H23" s="24"/>
      <c r="I23" s="24">
        <v>1</v>
      </c>
      <c r="J23" s="24"/>
      <c r="K23" s="24"/>
      <c r="L23" s="24"/>
      <c r="M23" s="24"/>
      <c r="N23" s="24"/>
      <c r="O23" s="24"/>
      <c r="P23" s="24"/>
      <c r="Q23" s="24"/>
      <c r="R23" s="24"/>
      <c r="S23" s="24"/>
      <c r="T23" s="24"/>
      <c r="U23" s="24"/>
      <c r="V23" s="24">
        <v>1</v>
      </c>
      <c r="W23" s="24"/>
    </row>
    <row r="24" spans="1:24" s="9" customFormat="1" ht="14" customHeight="1" x14ac:dyDescent="0.2">
      <c r="A24" s="29"/>
      <c r="B24" s="24"/>
      <c r="C24" s="24"/>
      <c r="D24" s="24"/>
      <c r="E24" s="24"/>
      <c r="F24" s="24"/>
      <c r="G24" s="24"/>
      <c r="H24" s="24"/>
      <c r="I24" s="24"/>
      <c r="J24" s="24"/>
      <c r="K24" s="24"/>
      <c r="L24" s="24"/>
      <c r="M24" s="24"/>
      <c r="N24" s="24"/>
      <c r="O24" s="24"/>
      <c r="P24" s="24"/>
      <c r="Q24" s="24"/>
      <c r="R24" s="24"/>
      <c r="S24" s="24"/>
      <c r="T24" s="24"/>
      <c r="U24" s="24"/>
      <c r="V24" s="24"/>
      <c r="W24" s="24"/>
    </row>
    <row r="25" spans="1:24" s="9" customFormat="1" ht="14" customHeight="1" x14ac:dyDescent="0.2">
      <c r="A25" s="29"/>
      <c r="B25" s="24"/>
      <c r="C25" s="24"/>
      <c r="D25" s="24"/>
      <c r="E25" s="24"/>
      <c r="F25" s="24"/>
      <c r="G25" s="24"/>
      <c r="H25" s="24"/>
      <c r="I25" s="24"/>
      <c r="J25" s="24"/>
      <c r="K25" s="24"/>
      <c r="L25" s="24"/>
      <c r="M25" s="24"/>
      <c r="N25" s="24"/>
      <c r="O25" s="24"/>
      <c r="P25" s="24"/>
      <c r="Q25" s="24"/>
      <c r="R25" s="24"/>
      <c r="S25" s="24"/>
      <c r="T25" s="24"/>
      <c r="U25" s="24"/>
      <c r="V25" s="24"/>
      <c r="W25" s="24"/>
    </row>
    <row r="26" spans="1:24" s="9" customFormat="1" ht="14" customHeight="1" x14ac:dyDescent="0.2">
      <c r="A26" s="24"/>
      <c r="B26" s="24"/>
      <c r="C26" s="24"/>
      <c r="D26" s="24"/>
      <c r="E26" s="24"/>
      <c r="F26" s="24"/>
      <c r="G26" s="24"/>
      <c r="H26" s="24"/>
      <c r="I26" s="24"/>
      <c r="J26" s="24"/>
      <c r="K26" s="24"/>
      <c r="L26" s="24"/>
      <c r="M26" s="24"/>
      <c r="N26" s="24"/>
      <c r="O26" s="24"/>
      <c r="P26" s="24"/>
      <c r="Q26" s="24"/>
      <c r="R26" s="24"/>
      <c r="S26" s="24"/>
      <c r="T26" s="24"/>
      <c r="U26" s="24"/>
      <c r="V26" s="24"/>
      <c r="W26" s="24"/>
    </row>
    <row r="27" spans="1:24" s="9" customFormat="1" ht="14" customHeight="1" x14ac:dyDescent="0.2">
      <c r="A27" s="29"/>
      <c r="B27" s="24"/>
      <c r="C27" s="24"/>
      <c r="D27" s="24"/>
      <c r="E27" s="24"/>
      <c r="F27" s="24"/>
      <c r="G27" s="24"/>
      <c r="H27" s="24"/>
      <c r="I27" s="24"/>
      <c r="J27" s="24"/>
      <c r="K27" s="24"/>
      <c r="L27" s="24"/>
      <c r="M27" s="24"/>
      <c r="N27" s="24"/>
      <c r="O27" s="24"/>
      <c r="P27" s="24"/>
      <c r="Q27" s="24"/>
      <c r="R27" s="24"/>
      <c r="S27" s="24"/>
      <c r="T27" s="24"/>
      <c r="U27" s="24"/>
      <c r="V27" s="24"/>
      <c r="W27" s="24"/>
    </row>
    <row r="28" spans="1:24" s="9" customFormat="1" ht="14" customHeight="1" x14ac:dyDescent="0.2">
      <c r="A28" s="24"/>
      <c r="B28" s="24"/>
      <c r="C28" s="24"/>
      <c r="D28" s="24"/>
      <c r="E28" s="24"/>
      <c r="F28" s="24"/>
      <c r="G28" s="24"/>
      <c r="H28" s="24"/>
      <c r="I28" s="24"/>
      <c r="J28" s="24"/>
      <c r="K28" s="24"/>
      <c r="L28" s="24"/>
      <c r="M28" s="24"/>
      <c r="N28" s="24"/>
      <c r="O28" s="24"/>
      <c r="P28" s="24"/>
      <c r="Q28" s="24"/>
      <c r="R28" s="24"/>
      <c r="S28" s="24"/>
      <c r="T28" s="24"/>
      <c r="U28" s="24"/>
      <c r="V28" s="24"/>
      <c r="W28" s="24"/>
    </row>
    <row r="29" spans="1:24" s="9" customFormat="1" ht="14" customHeight="1" x14ac:dyDescent="0.2">
      <c r="A29" s="30"/>
      <c r="B29" s="24"/>
      <c r="C29" s="24"/>
      <c r="D29" s="24"/>
      <c r="E29" s="24"/>
      <c r="F29" s="24"/>
      <c r="G29" s="24"/>
      <c r="H29" s="24"/>
      <c r="I29" s="24"/>
      <c r="J29" s="24"/>
      <c r="K29" s="24"/>
      <c r="L29" s="24"/>
      <c r="M29" s="24"/>
      <c r="N29" s="24"/>
      <c r="O29" s="24"/>
      <c r="P29" s="24"/>
      <c r="Q29" s="24"/>
      <c r="R29" s="24"/>
      <c r="S29" s="24"/>
      <c r="T29" s="24"/>
      <c r="U29" s="24"/>
      <c r="V29" s="24"/>
      <c r="W29" s="24"/>
    </row>
    <row r="30" spans="1:24" s="9" customFormat="1" ht="14" customHeight="1" x14ac:dyDescent="0.2">
      <c r="A30" s="29"/>
      <c r="B30" s="24"/>
      <c r="C30" s="24"/>
      <c r="D30" s="24"/>
      <c r="E30" s="24"/>
      <c r="F30" s="24"/>
      <c r="G30" s="24"/>
      <c r="H30" s="24"/>
      <c r="I30" s="24"/>
      <c r="J30" s="24"/>
      <c r="K30" s="24"/>
      <c r="L30" s="24"/>
      <c r="M30" s="24"/>
      <c r="N30" s="24"/>
      <c r="O30" s="24"/>
      <c r="P30" s="24"/>
      <c r="Q30" s="24"/>
      <c r="R30" s="24"/>
      <c r="S30" s="24"/>
      <c r="T30" s="24"/>
      <c r="U30" s="24"/>
      <c r="V30" s="24"/>
      <c r="W30" s="24"/>
    </row>
    <row r="31" spans="1:24" s="9" customFormat="1" ht="14" customHeight="1" x14ac:dyDescent="0.2">
      <c r="A31" s="29"/>
      <c r="B31" s="24"/>
      <c r="C31" s="24"/>
      <c r="D31" s="24"/>
      <c r="E31" s="24"/>
      <c r="F31" s="24"/>
      <c r="G31" s="24"/>
      <c r="H31" s="24"/>
      <c r="I31" s="24"/>
      <c r="J31" s="24"/>
      <c r="K31" s="24"/>
      <c r="L31" s="24"/>
      <c r="M31" s="24"/>
      <c r="N31" s="24"/>
      <c r="O31" s="24"/>
      <c r="P31" s="24"/>
      <c r="Q31" s="24"/>
      <c r="R31" s="24"/>
      <c r="S31" s="24"/>
      <c r="T31" s="24"/>
      <c r="U31" s="24"/>
      <c r="V31" s="24"/>
      <c r="W31" s="24"/>
    </row>
    <row r="32" spans="1:24" s="9" customFormat="1" ht="14" customHeight="1" x14ac:dyDescent="0.2">
      <c r="A32" s="31"/>
      <c r="B32" s="32"/>
      <c r="C32" s="32"/>
      <c r="D32" s="32"/>
      <c r="E32" s="32"/>
      <c r="F32" s="32"/>
      <c r="G32" s="32"/>
      <c r="H32" s="32"/>
      <c r="I32" s="32"/>
      <c r="J32" s="32"/>
      <c r="K32" s="32"/>
      <c r="L32" s="32"/>
      <c r="M32" s="32"/>
      <c r="N32" s="32"/>
      <c r="O32" s="33"/>
      <c r="P32" s="33"/>
      <c r="Q32" s="33"/>
      <c r="R32" s="32"/>
      <c r="S32" s="32"/>
      <c r="T32" s="32"/>
      <c r="U32" s="32"/>
      <c r="V32" s="32"/>
      <c r="W32" s="32"/>
      <c r="X32" s="34"/>
    </row>
    <row r="33" spans="1:24" s="9" customFormat="1" ht="14" customHeight="1" x14ac:dyDescent="0.2">
      <c r="A33" s="18" t="s">
        <v>48</v>
      </c>
      <c r="B33" s="20">
        <f t="shared" ref="B33:N33" si="0">SUM(B4:B32)</f>
        <v>52</v>
      </c>
      <c r="C33" s="20">
        <f t="shared" si="0"/>
        <v>5</v>
      </c>
      <c r="D33" s="20">
        <f t="shared" si="0"/>
        <v>11</v>
      </c>
      <c r="E33" s="20">
        <f t="shared" si="0"/>
        <v>3</v>
      </c>
      <c r="F33" s="20">
        <f t="shared" si="0"/>
        <v>0</v>
      </c>
      <c r="G33" s="20">
        <f t="shared" si="0"/>
        <v>0</v>
      </c>
      <c r="H33" s="20">
        <f t="shared" si="0"/>
        <v>8</v>
      </c>
      <c r="I33" s="19">
        <f t="shared" si="0"/>
        <v>8</v>
      </c>
      <c r="J33" s="20">
        <f t="shared" si="0"/>
        <v>2</v>
      </c>
      <c r="K33" s="20">
        <f t="shared" si="0"/>
        <v>1</v>
      </c>
      <c r="L33" s="20">
        <f t="shared" si="0"/>
        <v>0</v>
      </c>
      <c r="M33" s="20">
        <f t="shared" si="0"/>
        <v>1</v>
      </c>
      <c r="N33" s="20">
        <f t="shared" si="0"/>
        <v>1</v>
      </c>
      <c r="O33" s="21">
        <f>(D33+J33+K33+N33)/(B33+J33+K33+M33)</f>
        <v>0.26785714285714285</v>
      </c>
      <c r="P33" s="21">
        <f>($D33+$E33+($F33*2)+(G33*3))/$B33</f>
        <v>0.26923076923076922</v>
      </c>
      <c r="Q33" s="21">
        <f>D33/B33</f>
        <v>0.21153846153846154</v>
      </c>
      <c r="R33" s="20">
        <f>SUM(R4:R32)</f>
        <v>1</v>
      </c>
      <c r="S33" s="20">
        <f>SUM(S4:S32)</f>
        <v>1</v>
      </c>
      <c r="T33" s="20">
        <f>SUM(T4:T32)</f>
        <v>0</v>
      </c>
      <c r="U33" s="22">
        <f>SUM(U4:U32)</f>
        <v>5</v>
      </c>
      <c r="V33" s="20">
        <f>SUM(V4:V32)</f>
        <v>13</v>
      </c>
      <c r="W33" s="21">
        <f>(U33+V33)/(T33+U33+V33)</f>
        <v>1</v>
      </c>
      <c r="X33" s="21">
        <f>(D33-G33)/(B33-I33-G33+M33)</f>
        <v>0.24444444444444444</v>
      </c>
    </row>
    <row r="34" spans="1:24" s="9" customFormat="1" ht="14" customHeight="1" x14ac:dyDescent="0.2">
      <c r="A34" s="29"/>
      <c r="B34" s="29"/>
      <c r="C34" s="29"/>
      <c r="D34" s="29"/>
      <c r="E34" s="24"/>
      <c r="F34" s="29"/>
      <c r="G34" s="29"/>
      <c r="H34" s="29"/>
      <c r="I34" s="29"/>
      <c r="J34" s="29"/>
      <c r="K34" s="29"/>
      <c r="L34" s="29"/>
      <c r="M34" s="29"/>
      <c r="N34" s="29"/>
      <c r="O34" s="29"/>
      <c r="P34" s="29"/>
      <c r="Q34" s="29"/>
      <c r="R34" s="29"/>
      <c r="S34" s="29"/>
      <c r="T34" s="29"/>
    </row>
    <row r="35" spans="1:24" s="9" customFormat="1" ht="14" customHeight="1" x14ac:dyDescent="0.2">
      <c r="A35" s="29"/>
      <c r="B35" s="29"/>
      <c r="C35" s="29"/>
      <c r="D35" s="29"/>
      <c r="E35" s="24"/>
      <c r="F35" s="29"/>
      <c r="G35" s="29"/>
      <c r="H35" s="29"/>
      <c r="I35" s="29"/>
      <c r="J35" s="29"/>
      <c r="K35" s="29"/>
      <c r="L35" s="29"/>
      <c r="M35" s="29"/>
      <c r="N35" s="29"/>
      <c r="O35" s="29"/>
      <c r="P35" s="29"/>
      <c r="Q35" s="29"/>
      <c r="R35" s="29"/>
      <c r="S35" s="29"/>
      <c r="T35" s="29"/>
    </row>
    <row r="36" spans="1:24" s="9" customFormat="1" ht="14" customHeight="1" x14ac:dyDescent="0.2">
      <c r="A36" s="26" t="s">
        <v>49</v>
      </c>
      <c r="B36" s="24"/>
      <c r="C36" s="24"/>
      <c r="D36" s="24"/>
      <c r="E36" s="24"/>
      <c r="F36" s="24"/>
      <c r="G36" s="24"/>
      <c r="H36" s="24"/>
      <c r="I36" s="24"/>
      <c r="J36" s="24"/>
      <c r="K36" s="24"/>
      <c r="L36" s="24"/>
      <c r="M36" s="29"/>
      <c r="N36" s="29"/>
      <c r="O36" s="29"/>
      <c r="P36" s="29"/>
      <c r="Q36" s="29"/>
      <c r="R36" s="29"/>
      <c r="S36" s="29"/>
      <c r="T36" s="29"/>
    </row>
    <row r="37" spans="1:24" s="9" customFormat="1" ht="14" customHeight="1" x14ac:dyDescent="0.2">
      <c r="A37" s="16" t="s">
        <v>7</v>
      </c>
      <c r="B37" s="16" t="s">
        <v>50</v>
      </c>
      <c r="C37" s="14" t="s">
        <v>51</v>
      </c>
      <c r="D37" s="14" t="s">
        <v>52</v>
      </c>
      <c r="E37" s="14" t="s">
        <v>53</v>
      </c>
      <c r="F37" s="14" t="s">
        <v>54</v>
      </c>
      <c r="G37" s="14" t="s">
        <v>9</v>
      </c>
      <c r="H37" s="14" t="s">
        <v>10</v>
      </c>
      <c r="I37" s="14" t="s">
        <v>15</v>
      </c>
      <c r="J37" s="14" t="s">
        <v>16</v>
      </c>
      <c r="K37" s="14" t="s">
        <v>17</v>
      </c>
      <c r="L37" s="14" t="s">
        <v>55</v>
      </c>
      <c r="M37" s="16" t="s">
        <v>56</v>
      </c>
      <c r="N37" s="14" t="s">
        <v>57</v>
      </c>
      <c r="O37" s="14" t="s">
        <v>58</v>
      </c>
      <c r="P37" s="14" t="s">
        <v>8</v>
      </c>
      <c r="Q37" s="14" t="s">
        <v>59</v>
      </c>
      <c r="R37" s="14" t="s">
        <v>60</v>
      </c>
      <c r="S37" s="29"/>
      <c r="U37" s="35"/>
      <c r="V37" s="35"/>
      <c r="W37" s="35"/>
    </row>
    <row r="38" spans="1:24" s="9" customFormat="1" ht="14" customHeight="1" x14ac:dyDescent="0.2">
      <c r="A38" s="18" t="s">
        <v>34</v>
      </c>
      <c r="B38" s="19">
        <v>1</v>
      </c>
      <c r="C38" s="20"/>
      <c r="D38" s="20"/>
      <c r="E38" s="36"/>
      <c r="F38" s="19">
        <v>3</v>
      </c>
      <c r="G38" s="19">
        <v>0</v>
      </c>
      <c r="H38" s="19">
        <v>0</v>
      </c>
      <c r="I38" s="19">
        <v>5</v>
      </c>
      <c r="J38" s="19">
        <v>4</v>
      </c>
      <c r="K38" s="19">
        <v>2</v>
      </c>
      <c r="L38" s="20">
        <v>1</v>
      </c>
      <c r="M38" s="22">
        <v>0</v>
      </c>
      <c r="N38" s="37"/>
      <c r="O38" s="38"/>
      <c r="U38" s="35"/>
      <c r="V38" s="35"/>
      <c r="W38" s="35"/>
    </row>
    <row r="39" spans="1:24" s="9" customFormat="1" ht="14" customHeight="1" x14ac:dyDescent="0.2">
      <c r="A39" s="23" t="s">
        <v>36</v>
      </c>
      <c r="B39" s="23">
        <v>1</v>
      </c>
      <c r="C39" s="23">
        <v>1</v>
      </c>
      <c r="D39" s="24"/>
      <c r="E39" s="39"/>
      <c r="F39" s="23">
        <v>3</v>
      </c>
      <c r="G39" s="23">
        <v>0</v>
      </c>
      <c r="H39" s="23">
        <v>1</v>
      </c>
      <c r="I39" s="23">
        <v>1</v>
      </c>
      <c r="J39" s="24"/>
      <c r="K39" s="23">
        <v>1</v>
      </c>
      <c r="L39" s="24"/>
      <c r="M39" s="40">
        <v>0</v>
      </c>
      <c r="N39" s="41"/>
      <c r="O39" s="42"/>
      <c r="U39" s="35"/>
      <c r="V39" s="35"/>
      <c r="W39" s="35"/>
    </row>
    <row r="40" spans="1:24" s="9" customFormat="1" ht="14" customHeight="1" x14ac:dyDescent="0.2">
      <c r="A40" s="26" t="s">
        <v>61</v>
      </c>
      <c r="B40" s="23">
        <v>1</v>
      </c>
      <c r="C40" s="23">
        <v>1</v>
      </c>
      <c r="D40" s="24"/>
      <c r="E40" s="39"/>
      <c r="F40" s="23">
        <v>2</v>
      </c>
      <c r="G40" s="23">
        <v>0</v>
      </c>
      <c r="H40" s="23">
        <v>0</v>
      </c>
      <c r="I40" s="23">
        <v>5</v>
      </c>
      <c r="J40" s="23">
        <v>2</v>
      </c>
      <c r="K40" s="24"/>
      <c r="L40" s="24"/>
      <c r="M40" s="12"/>
      <c r="N40" s="41"/>
      <c r="O40" s="42"/>
      <c r="U40" s="35"/>
      <c r="V40" s="35"/>
      <c r="W40" s="35"/>
    </row>
    <row r="41" spans="1:24" s="9" customFormat="1" ht="14" customHeight="1" x14ac:dyDescent="0.2">
      <c r="A41" s="26" t="s">
        <v>62</v>
      </c>
      <c r="B41" s="23">
        <v>1</v>
      </c>
      <c r="C41" s="24"/>
      <c r="D41" s="24"/>
      <c r="E41" s="39"/>
      <c r="F41" s="23">
        <v>2</v>
      </c>
      <c r="G41" s="23">
        <v>0</v>
      </c>
      <c r="H41" s="23">
        <v>3</v>
      </c>
      <c r="I41" s="23">
        <v>3</v>
      </c>
      <c r="J41" s="23">
        <v>0</v>
      </c>
      <c r="K41" s="24"/>
      <c r="L41" s="24"/>
      <c r="M41" s="40">
        <v>0</v>
      </c>
      <c r="N41" s="41"/>
      <c r="O41" s="42"/>
      <c r="U41" s="35"/>
      <c r="V41" s="35"/>
      <c r="W41" s="35"/>
    </row>
    <row r="42" spans="1:24" s="9" customFormat="1" ht="14" customHeight="1" x14ac:dyDescent="0.2">
      <c r="A42" s="26" t="s">
        <v>41</v>
      </c>
      <c r="B42" s="23">
        <v>1</v>
      </c>
      <c r="C42" s="23">
        <v>1</v>
      </c>
      <c r="D42" s="24"/>
      <c r="E42" s="39"/>
      <c r="F42" s="23">
        <v>1</v>
      </c>
      <c r="G42" s="23">
        <v>2</v>
      </c>
      <c r="H42" s="23">
        <v>1</v>
      </c>
      <c r="I42" s="24"/>
      <c r="J42" s="23">
        <v>1</v>
      </c>
      <c r="K42" s="23">
        <v>2</v>
      </c>
      <c r="L42" s="24"/>
      <c r="M42" s="40">
        <v>1</v>
      </c>
      <c r="N42" s="41"/>
      <c r="O42" s="42"/>
      <c r="U42" s="35"/>
      <c r="V42" s="35"/>
      <c r="W42" s="35"/>
    </row>
    <row r="43" spans="1:24" s="9" customFormat="1" ht="18.25" customHeight="1" x14ac:dyDescent="0.2">
      <c r="A43" s="26" t="s">
        <v>45</v>
      </c>
      <c r="B43" s="24">
        <v>1</v>
      </c>
      <c r="C43" s="24"/>
      <c r="D43" s="24"/>
      <c r="E43" s="39"/>
      <c r="F43" s="23">
        <v>2.67</v>
      </c>
      <c r="G43" s="24">
        <v>2</v>
      </c>
      <c r="H43" s="24">
        <v>1</v>
      </c>
      <c r="I43" s="24">
        <v>4</v>
      </c>
      <c r="J43" s="24"/>
      <c r="K43" s="24">
        <v>2</v>
      </c>
      <c r="L43" s="24">
        <v>1</v>
      </c>
      <c r="M43" s="12">
        <v>0</v>
      </c>
      <c r="N43" s="29"/>
      <c r="O43" s="29"/>
      <c r="P43" s="29"/>
      <c r="Q43" s="29"/>
      <c r="R43" s="29"/>
      <c r="S43" s="29"/>
      <c r="T43" s="29"/>
    </row>
    <row r="44" spans="1:24" s="9" customFormat="1" ht="18.25" customHeight="1" x14ac:dyDescent="0.2">
      <c r="A44" s="26" t="s">
        <v>46</v>
      </c>
      <c r="B44" s="24">
        <v>1</v>
      </c>
      <c r="C44" s="24"/>
      <c r="D44" s="24">
        <v>1</v>
      </c>
      <c r="E44" s="39"/>
      <c r="F44" s="24">
        <v>2</v>
      </c>
      <c r="G44" s="24">
        <v>3</v>
      </c>
      <c r="H44" s="24">
        <v>3</v>
      </c>
      <c r="I44" s="24">
        <v>1</v>
      </c>
      <c r="J44" s="24"/>
      <c r="K44" s="24"/>
      <c r="L44" s="24">
        <v>1</v>
      </c>
      <c r="M44" s="12">
        <v>3</v>
      </c>
      <c r="N44" s="29"/>
      <c r="O44" s="29"/>
      <c r="P44" s="29"/>
      <c r="Q44" s="29"/>
      <c r="R44" s="29"/>
      <c r="S44" s="29"/>
      <c r="T44" s="29"/>
    </row>
    <row r="45" spans="1:24" s="9" customFormat="1" ht="18.25" customHeight="1" x14ac:dyDescent="0.2">
      <c r="A45" s="29"/>
      <c r="B45" s="24"/>
      <c r="C45" s="24"/>
      <c r="D45" s="24"/>
      <c r="E45" s="39"/>
      <c r="F45" s="24"/>
      <c r="G45" s="24"/>
      <c r="H45" s="24"/>
      <c r="I45" s="24"/>
      <c r="J45" s="24"/>
      <c r="K45" s="24"/>
      <c r="L45" s="41"/>
      <c r="M45" s="12"/>
      <c r="N45" s="29"/>
      <c r="O45" s="29"/>
      <c r="P45" s="29"/>
      <c r="Q45" s="29"/>
      <c r="R45" s="29"/>
      <c r="S45" s="29"/>
      <c r="T45" s="29"/>
    </row>
    <row r="46" spans="1:24" s="9" customFormat="1" ht="18.25" customHeight="1" x14ac:dyDescent="0.2">
      <c r="A46" s="31"/>
      <c r="B46" s="32"/>
      <c r="C46" s="32"/>
      <c r="D46" s="32"/>
      <c r="E46" s="43"/>
      <c r="F46" s="32"/>
      <c r="G46" s="32"/>
      <c r="H46" s="32"/>
      <c r="I46" s="32"/>
      <c r="J46" s="32"/>
      <c r="K46" s="32"/>
      <c r="L46" s="44"/>
      <c r="M46" s="45"/>
      <c r="N46" s="31"/>
      <c r="O46" s="31"/>
      <c r="P46" s="31"/>
      <c r="Q46" s="31"/>
      <c r="R46" s="31"/>
      <c r="S46" s="29"/>
      <c r="T46" s="29"/>
    </row>
    <row r="47" spans="1:24" s="9" customFormat="1" ht="18.25" customHeight="1" x14ac:dyDescent="0.2">
      <c r="A47" s="18" t="s">
        <v>48</v>
      </c>
      <c r="B47" s="19">
        <f t="shared" ref="B47:M47" si="1">SUM(B38:B46)</f>
        <v>7</v>
      </c>
      <c r="C47" s="19">
        <f t="shared" si="1"/>
        <v>3</v>
      </c>
      <c r="D47" s="20">
        <f t="shared" si="1"/>
        <v>1</v>
      </c>
      <c r="E47" s="20">
        <f t="shared" si="1"/>
        <v>0</v>
      </c>
      <c r="F47" s="19">
        <f t="shared" si="1"/>
        <v>15.67</v>
      </c>
      <c r="G47" s="19">
        <f t="shared" si="1"/>
        <v>7</v>
      </c>
      <c r="H47" s="19">
        <f t="shared" si="1"/>
        <v>9</v>
      </c>
      <c r="I47" s="20">
        <f t="shared" si="1"/>
        <v>19</v>
      </c>
      <c r="J47" s="20">
        <f t="shared" si="1"/>
        <v>7</v>
      </c>
      <c r="K47" s="19">
        <f t="shared" si="1"/>
        <v>7</v>
      </c>
      <c r="L47" s="20">
        <f t="shared" si="1"/>
        <v>3</v>
      </c>
      <c r="M47" s="20">
        <f t="shared" si="1"/>
        <v>4</v>
      </c>
      <c r="N47" s="37">
        <f>(M47*7)/F47</f>
        <v>1.7868538608806637</v>
      </c>
      <c r="O47" s="37">
        <f>SUM(H47+J47+K47)/F47</f>
        <v>1.467772814294831</v>
      </c>
      <c r="P47" s="46"/>
      <c r="Q47" s="46"/>
      <c r="R47" s="46"/>
      <c r="S47" s="29"/>
      <c r="T47" s="29"/>
    </row>
  </sheetData>
  <pageMargins left="0.75" right="0.75" top="1" bottom="1" header="0.5" footer="0.5"/>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9"/>
  <sheetViews>
    <sheetView showGridLines="0" workbookViewId="0"/>
  </sheetViews>
  <sheetFormatPr baseColWidth="10" defaultColWidth="8.125" defaultRowHeight="13" customHeight="1" x14ac:dyDescent="0.2"/>
  <cols>
    <col min="1" max="1" width="11.125" style="5" customWidth="1"/>
    <col min="2" max="2" width="2.625" style="5" customWidth="1"/>
    <col min="3" max="4" width="2" style="5" customWidth="1"/>
    <col min="5" max="5" width="3.5" style="5" customWidth="1"/>
    <col min="6" max="6" width="3.625" style="5" customWidth="1"/>
    <col min="7" max="10" width="2" style="5" customWidth="1"/>
    <col min="11" max="11" width="2.75" style="5" customWidth="1"/>
    <col min="12" max="12" width="3" style="5" customWidth="1"/>
    <col min="13" max="13" width="2.375" style="5" customWidth="1"/>
    <col min="14" max="14" width="4.875" style="5" customWidth="1"/>
    <col min="15" max="15" width="3" style="5" customWidth="1"/>
    <col min="16" max="16" width="5.375" style="5" customWidth="1"/>
    <col min="17" max="17" width="3" style="5" customWidth="1"/>
    <col min="18" max="19" width="2" style="5" customWidth="1"/>
    <col min="20" max="20" width="1.5" style="5" customWidth="1"/>
    <col min="21" max="21" width="1.875" style="5" customWidth="1"/>
    <col min="22" max="22" width="2" style="5" customWidth="1"/>
    <col min="23" max="23" width="4.125" style="5" customWidth="1"/>
    <col min="24" max="24" width="3.625" style="5" customWidth="1"/>
    <col min="25" max="256" width="8.125" customWidth="1"/>
  </cols>
  <sheetData>
    <row r="1" spans="1:24" ht="21" customHeight="1" x14ac:dyDescent="0.2">
      <c r="A1" s="118" t="s">
        <v>64</v>
      </c>
      <c r="B1" s="119"/>
      <c r="C1" s="119"/>
      <c r="D1" s="119"/>
      <c r="E1" s="119"/>
      <c r="F1" s="119"/>
      <c r="G1" s="119"/>
      <c r="H1" s="119"/>
      <c r="I1" s="119"/>
      <c r="J1" s="119"/>
      <c r="K1" s="119"/>
      <c r="L1" s="119"/>
      <c r="M1" s="119"/>
      <c r="N1" s="119"/>
      <c r="O1" s="119"/>
      <c r="P1" s="119"/>
      <c r="Q1" s="119"/>
      <c r="R1" s="119"/>
      <c r="S1" s="119"/>
      <c r="T1" s="119"/>
      <c r="U1" s="119"/>
      <c r="V1" s="119"/>
      <c r="W1" s="119"/>
      <c r="X1" s="47"/>
    </row>
    <row r="2" spans="1:24" ht="18.25" customHeight="1" x14ac:dyDescent="0.2">
      <c r="A2" s="47"/>
      <c r="B2" s="47"/>
      <c r="C2" s="47"/>
      <c r="D2" s="47"/>
      <c r="E2" s="47"/>
      <c r="F2" s="47"/>
      <c r="G2" s="47"/>
      <c r="H2" s="47"/>
      <c r="I2" s="47"/>
      <c r="J2" s="47"/>
      <c r="K2" s="47"/>
      <c r="L2" s="47"/>
      <c r="M2" s="47"/>
      <c r="N2" s="47"/>
      <c r="O2" s="47"/>
      <c r="P2" s="47"/>
      <c r="Q2" s="47"/>
      <c r="R2" s="47"/>
      <c r="S2" s="47"/>
      <c r="T2" s="47"/>
      <c r="U2" s="24"/>
      <c r="V2" s="24"/>
      <c r="W2" s="24"/>
      <c r="X2" s="47"/>
    </row>
    <row r="3" spans="1:24" ht="28.25" customHeight="1" x14ac:dyDescent="0.2">
      <c r="A3" s="13" t="s">
        <v>7</v>
      </c>
      <c r="B3" s="14" t="s">
        <v>8</v>
      </c>
      <c r="C3" s="14" t="s">
        <v>9</v>
      </c>
      <c r="D3" s="14" t="s">
        <v>10</v>
      </c>
      <c r="E3" s="14" t="s">
        <v>11</v>
      </c>
      <c r="F3" s="14" t="s">
        <v>12</v>
      </c>
      <c r="G3" s="14" t="s">
        <v>13</v>
      </c>
      <c r="H3" s="14" t="s">
        <v>14</v>
      </c>
      <c r="I3" s="14" t="s">
        <v>15</v>
      </c>
      <c r="J3" s="14" t="s">
        <v>16</v>
      </c>
      <c r="K3" s="14" t="s">
        <v>17</v>
      </c>
      <c r="L3" s="14" t="s">
        <v>18</v>
      </c>
      <c r="M3" s="14" t="s">
        <v>19</v>
      </c>
      <c r="N3" s="14" t="s">
        <v>20</v>
      </c>
      <c r="O3" s="14" t="s">
        <v>21</v>
      </c>
      <c r="P3" s="15" t="s">
        <v>22</v>
      </c>
      <c r="Q3" s="14" t="s">
        <v>23</v>
      </c>
      <c r="R3" s="14" t="s">
        <v>24</v>
      </c>
      <c r="S3" s="14" t="s">
        <v>25</v>
      </c>
      <c r="T3" s="14" t="s">
        <v>26</v>
      </c>
      <c r="U3" s="14" t="s">
        <v>27</v>
      </c>
      <c r="V3" s="14" t="s">
        <v>28</v>
      </c>
      <c r="W3" s="15" t="s">
        <v>29</v>
      </c>
      <c r="X3" s="14" t="s">
        <v>30</v>
      </c>
    </row>
    <row r="4" spans="1:24" ht="19" customHeight="1" x14ac:dyDescent="0.2">
      <c r="A4" s="18" t="s">
        <v>31</v>
      </c>
      <c r="B4" s="48">
        <v>3</v>
      </c>
      <c r="C4" s="48">
        <v>0</v>
      </c>
      <c r="D4" s="48">
        <v>0</v>
      </c>
      <c r="E4" s="49"/>
      <c r="F4" s="49"/>
      <c r="G4" s="49"/>
      <c r="H4" s="49"/>
      <c r="I4" s="49"/>
      <c r="J4" s="49"/>
      <c r="K4" s="49"/>
      <c r="L4" s="49"/>
      <c r="M4" s="49"/>
      <c r="N4" s="49"/>
      <c r="O4" s="49"/>
      <c r="P4" s="49"/>
      <c r="Q4" s="49"/>
      <c r="R4" s="49"/>
      <c r="S4" s="49"/>
      <c r="T4" s="49"/>
      <c r="U4" s="49"/>
      <c r="V4" s="49"/>
      <c r="W4" s="20"/>
      <c r="X4" s="49"/>
    </row>
    <row r="5" spans="1:24" ht="19" customHeight="1" x14ac:dyDescent="0.2">
      <c r="A5" s="23" t="s">
        <v>32</v>
      </c>
      <c r="B5" s="27">
        <v>3</v>
      </c>
      <c r="C5" s="27">
        <v>0</v>
      </c>
      <c r="D5" s="27">
        <v>1</v>
      </c>
      <c r="E5" s="47"/>
      <c r="F5" s="47"/>
      <c r="G5" s="47"/>
      <c r="H5" s="47"/>
      <c r="I5" s="47"/>
      <c r="J5" s="27">
        <v>1</v>
      </c>
      <c r="K5" s="27">
        <v>1</v>
      </c>
      <c r="L5" s="47"/>
      <c r="M5" s="47"/>
      <c r="N5" s="27">
        <v>1</v>
      </c>
      <c r="O5" s="47"/>
      <c r="P5" s="47"/>
      <c r="Q5" s="47"/>
      <c r="R5" s="47"/>
      <c r="S5" s="47"/>
      <c r="T5" s="47"/>
      <c r="U5" s="47"/>
      <c r="V5" s="27">
        <v>1</v>
      </c>
      <c r="W5" s="24"/>
      <c r="X5" s="47"/>
    </row>
    <row r="6" spans="1:24" ht="18.25" customHeight="1" x14ac:dyDescent="0.2">
      <c r="A6" s="23" t="s">
        <v>33</v>
      </c>
      <c r="B6" s="23">
        <v>2</v>
      </c>
      <c r="C6" s="23">
        <v>1</v>
      </c>
      <c r="D6" s="23">
        <v>2</v>
      </c>
      <c r="E6" s="24"/>
      <c r="F6" s="24"/>
      <c r="G6" s="24"/>
      <c r="H6" s="24"/>
      <c r="I6" s="24"/>
      <c r="J6" s="23">
        <v>1</v>
      </c>
      <c r="K6" s="24"/>
      <c r="L6" s="24"/>
      <c r="M6" s="24"/>
      <c r="N6" s="24"/>
      <c r="O6" s="24"/>
      <c r="P6" s="24"/>
      <c r="Q6" s="24"/>
      <c r="R6" s="24"/>
      <c r="S6" s="24"/>
      <c r="T6" s="23">
        <v>1</v>
      </c>
      <c r="U6" s="23">
        <v>2</v>
      </c>
      <c r="V6" s="23">
        <v>1</v>
      </c>
      <c r="W6" s="24"/>
      <c r="X6" s="47"/>
    </row>
    <row r="7" spans="1:24" ht="18.25" customHeight="1" x14ac:dyDescent="0.2">
      <c r="A7" s="26" t="s">
        <v>34</v>
      </c>
      <c r="B7" s="23">
        <v>2</v>
      </c>
      <c r="C7" s="23">
        <v>0</v>
      </c>
      <c r="D7" s="23">
        <v>0</v>
      </c>
      <c r="E7" s="24"/>
      <c r="F7" s="24"/>
      <c r="G7" s="24"/>
      <c r="H7" s="24"/>
      <c r="I7" s="24"/>
      <c r="J7" s="23">
        <v>2</v>
      </c>
      <c r="K7" s="24"/>
      <c r="L7" s="24"/>
      <c r="M7" s="24"/>
      <c r="N7" s="24"/>
      <c r="O7" s="24"/>
      <c r="P7" s="24"/>
      <c r="Q7" s="24"/>
      <c r="R7" s="23">
        <v>2</v>
      </c>
      <c r="S7" s="24"/>
      <c r="T7" s="24"/>
      <c r="U7" s="23">
        <v>1</v>
      </c>
      <c r="V7" s="24"/>
      <c r="W7" s="24"/>
      <c r="X7" s="47"/>
    </row>
    <row r="8" spans="1:24" ht="18.25" customHeight="1" x14ac:dyDescent="0.2">
      <c r="A8" s="26" t="s">
        <v>35</v>
      </c>
      <c r="B8" s="23">
        <v>3</v>
      </c>
      <c r="C8" s="23">
        <v>1</v>
      </c>
      <c r="D8" s="23">
        <v>1</v>
      </c>
      <c r="E8" s="24"/>
      <c r="F8" s="24"/>
      <c r="G8" s="23">
        <v>1</v>
      </c>
      <c r="H8" s="23">
        <v>2</v>
      </c>
      <c r="I8" s="24"/>
      <c r="J8" s="24"/>
      <c r="K8" s="24"/>
      <c r="L8" s="24"/>
      <c r="M8" s="24"/>
      <c r="N8" s="24"/>
      <c r="O8" s="24"/>
      <c r="P8" s="24"/>
      <c r="Q8" s="24"/>
      <c r="R8" s="24"/>
      <c r="S8" s="23">
        <v>1</v>
      </c>
      <c r="T8" s="24"/>
      <c r="U8" s="23">
        <v>1</v>
      </c>
      <c r="V8" s="23">
        <v>1</v>
      </c>
      <c r="W8" s="24"/>
      <c r="X8" s="47"/>
    </row>
    <row r="9" spans="1:24" ht="19" customHeight="1" x14ac:dyDescent="0.2">
      <c r="A9" s="27" t="s">
        <v>37</v>
      </c>
      <c r="B9" s="23">
        <v>1</v>
      </c>
      <c r="C9" s="23">
        <v>0</v>
      </c>
      <c r="D9" s="23">
        <v>0</v>
      </c>
      <c r="E9" s="24"/>
      <c r="F9" s="24"/>
      <c r="G9" s="24"/>
      <c r="H9" s="24"/>
      <c r="I9" s="23">
        <v>1</v>
      </c>
      <c r="J9" s="24"/>
      <c r="K9" s="24"/>
      <c r="L9" s="24"/>
      <c r="M9" s="24"/>
      <c r="N9" s="24"/>
      <c r="O9" s="24"/>
      <c r="P9" s="24"/>
      <c r="Q9" s="24"/>
      <c r="R9" s="24"/>
      <c r="S9" s="24"/>
      <c r="T9" s="24"/>
      <c r="U9" s="24"/>
      <c r="V9" s="24"/>
      <c r="W9" s="24"/>
      <c r="X9" s="47"/>
    </row>
    <row r="10" spans="1:24" ht="18.25" customHeight="1" x14ac:dyDescent="0.2">
      <c r="A10" s="23" t="s">
        <v>38</v>
      </c>
      <c r="B10" s="23">
        <v>3</v>
      </c>
      <c r="C10" s="23">
        <v>2</v>
      </c>
      <c r="D10" s="23">
        <v>2</v>
      </c>
      <c r="E10" s="24"/>
      <c r="F10" s="24"/>
      <c r="G10" s="24"/>
      <c r="H10" s="24"/>
      <c r="I10" s="24"/>
      <c r="J10" s="24"/>
      <c r="K10" s="23">
        <v>1</v>
      </c>
      <c r="L10" s="24"/>
      <c r="M10" s="24"/>
      <c r="N10" s="24"/>
      <c r="O10" s="24"/>
      <c r="P10" s="24"/>
      <c r="Q10" s="24"/>
      <c r="R10" s="23">
        <v>1</v>
      </c>
      <c r="S10" s="24"/>
      <c r="T10" s="23">
        <v>1</v>
      </c>
      <c r="U10" s="23">
        <v>1</v>
      </c>
      <c r="V10" s="23">
        <v>1</v>
      </c>
      <c r="W10" s="24"/>
      <c r="X10" s="47"/>
    </row>
    <row r="11" spans="1:24" ht="18.25" customHeight="1" x14ac:dyDescent="0.2">
      <c r="A11" s="26" t="s">
        <v>39</v>
      </c>
      <c r="B11" s="23">
        <v>2</v>
      </c>
      <c r="C11" s="23">
        <v>1</v>
      </c>
      <c r="D11" s="23">
        <v>0</v>
      </c>
      <c r="E11" s="24"/>
      <c r="F11" s="24"/>
      <c r="G11" s="24"/>
      <c r="H11" s="24"/>
      <c r="I11" s="23">
        <v>1</v>
      </c>
      <c r="J11" s="23">
        <v>2</v>
      </c>
      <c r="K11" s="23">
        <v>1</v>
      </c>
      <c r="L11" s="24"/>
      <c r="M11" s="24"/>
      <c r="N11" s="24"/>
      <c r="O11" s="24"/>
      <c r="P11" s="24"/>
      <c r="Q11" s="24"/>
      <c r="R11" s="23">
        <v>1</v>
      </c>
      <c r="S11" s="24"/>
      <c r="T11" s="24"/>
      <c r="U11" s="24"/>
      <c r="V11" s="24"/>
      <c r="W11" s="24"/>
      <c r="X11" s="47"/>
    </row>
    <row r="12" spans="1:24" ht="18.25" customHeight="1" x14ac:dyDescent="0.2">
      <c r="A12" s="26" t="s">
        <v>61</v>
      </c>
      <c r="B12" s="23">
        <v>4</v>
      </c>
      <c r="C12" s="23">
        <v>2</v>
      </c>
      <c r="D12" s="23">
        <v>2</v>
      </c>
      <c r="E12" s="24"/>
      <c r="F12" s="24"/>
      <c r="G12" s="23">
        <v>1</v>
      </c>
      <c r="H12" s="23">
        <v>4</v>
      </c>
      <c r="I12" s="24"/>
      <c r="J12" s="24"/>
      <c r="K12" s="24"/>
      <c r="L12" s="24"/>
      <c r="M12" s="24"/>
      <c r="N12" s="23">
        <v>2</v>
      </c>
      <c r="O12" s="24"/>
      <c r="P12" s="24"/>
      <c r="Q12" s="24"/>
      <c r="R12" s="24"/>
      <c r="S12" s="24"/>
      <c r="T12" s="24"/>
      <c r="U12" s="24"/>
      <c r="V12" s="24"/>
      <c r="W12" s="24"/>
      <c r="X12" s="47"/>
    </row>
    <row r="13" spans="1:24" ht="18.25" customHeight="1" x14ac:dyDescent="0.2">
      <c r="A13" s="26" t="s">
        <v>40</v>
      </c>
      <c r="B13" s="23">
        <v>4</v>
      </c>
      <c r="C13" s="23">
        <v>0</v>
      </c>
      <c r="D13" s="23">
        <v>0</v>
      </c>
      <c r="E13" s="24"/>
      <c r="F13" s="24"/>
      <c r="G13" s="24"/>
      <c r="H13" s="24"/>
      <c r="I13" s="23">
        <v>1</v>
      </c>
      <c r="J13" s="24"/>
      <c r="K13" s="24"/>
      <c r="L13" s="24"/>
      <c r="M13" s="24"/>
      <c r="N13" s="24"/>
      <c r="O13" s="24"/>
      <c r="P13" s="24"/>
      <c r="Q13" s="24"/>
      <c r="R13" s="24"/>
      <c r="S13" s="24"/>
      <c r="T13" s="24"/>
      <c r="U13" s="23">
        <v>2</v>
      </c>
      <c r="V13" s="24"/>
      <c r="W13" s="24"/>
      <c r="X13" s="47"/>
    </row>
    <row r="14" spans="1:24" ht="18.25" customHeight="1" x14ac:dyDescent="0.2">
      <c r="A14" s="26" t="s">
        <v>40</v>
      </c>
      <c r="B14" s="23">
        <v>4</v>
      </c>
      <c r="C14" s="23">
        <v>0</v>
      </c>
      <c r="D14" s="23">
        <v>2</v>
      </c>
      <c r="E14" s="23">
        <v>1</v>
      </c>
      <c r="F14" s="24"/>
      <c r="G14" s="24"/>
      <c r="H14" s="24"/>
      <c r="I14" s="24"/>
      <c r="J14" s="24"/>
      <c r="K14" s="24"/>
      <c r="L14" s="24"/>
      <c r="M14" s="24"/>
      <c r="N14" s="23">
        <v>1</v>
      </c>
      <c r="O14" s="24"/>
      <c r="P14" s="24"/>
      <c r="Q14" s="24"/>
      <c r="R14" s="24"/>
      <c r="S14" s="23">
        <v>1</v>
      </c>
      <c r="T14" s="24"/>
      <c r="U14" s="23">
        <v>1</v>
      </c>
      <c r="V14" s="23">
        <v>1</v>
      </c>
      <c r="W14" s="24"/>
      <c r="X14" s="47"/>
    </row>
    <row r="15" spans="1:24" ht="18.25" customHeight="1" x14ac:dyDescent="0.2">
      <c r="A15" s="26" t="s">
        <v>62</v>
      </c>
      <c r="B15" s="23">
        <v>3</v>
      </c>
      <c r="C15" s="23">
        <v>0</v>
      </c>
      <c r="D15" s="23">
        <v>1</v>
      </c>
      <c r="E15" s="23">
        <v>1</v>
      </c>
      <c r="F15" s="24"/>
      <c r="G15" s="24"/>
      <c r="H15" s="24"/>
      <c r="I15" s="24"/>
      <c r="J15" s="24"/>
      <c r="K15" s="24"/>
      <c r="L15" s="24"/>
      <c r="M15" s="24"/>
      <c r="N15" s="24"/>
      <c r="O15" s="24"/>
      <c r="P15" s="24"/>
      <c r="Q15" s="24"/>
      <c r="R15" s="24"/>
      <c r="S15" s="24"/>
      <c r="T15" s="23">
        <v>1</v>
      </c>
      <c r="U15" s="24"/>
      <c r="V15" s="23">
        <v>2</v>
      </c>
      <c r="W15" s="24"/>
      <c r="X15" s="47"/>
    </row>
    <row r="16" spans="1:24" ht="18.25" customHeight="1" x14ac:dyDescent="0.2">
      <c r="A16" s="26" t="s">
        <v>41</v>
      </c>
      <c r="B16" s="23">
        <v>3</v>
      </c>
      <c r="C16" s="23">
        <v>0</v>
      </c>
      <c r="D16" s="23">
        <v>2</v>
      </c>
      <c r="E16" s="23">
        <v>1</v>
      </c>
      <c r="F16" s="24"/>
      <c r="G16" s="24"/>
      <c r="H16" s="23">
        <v>3</v>
      </c>
      <c r="I16" s="24"/>
      <c r="J16" s="24"/>
      <c r="K16" s="24"/>
      <c r="L16" s="24"/>
      <c r="M16" s="23">
        <v>1</v>
      </c>
      <c r="N16" s="24"/>
      <c r="O16" s="24"/>
      <c r="P16" s="24"/>
      <c r="Q16" s="24"/>
      <c r="R16" s="23">
        <v>1</v>
      </c>
      <c r="S16" s="24"/>
      <c r="T16" s="24"/>
      <c r="U16" s="23">
        <v>1</v>
      </c>
      <c r="V16" s="23">
        <v>1</v>
      </c>
      <c r="W16" s="24"/>
      <c r="X16" s="47"/>
    </row>
    <row r="17" spans="1:24" ht="18.25" customHeight="1" x14ac:dyDescent="0.2">
      <c r="A17" s="50" t="s">
        <v>41</v>
      </c>
      <c r="B17" s="23">
        <v>3</v>
      </c>
      <c r="C17" s="23">
        <v>1</v>
      </c>
      <c r="D17" s="23">
        <v>1</v>
      </c>
      <c r="E17" s="24"/>
      <c r="F17" s="24"/>
      <c r="G17" s="24"/>
      <c r="H17" s="24"/>
      <c r="I17" s="23">
        <v>1</v>
      </c>
      <c r="J17" s="24"/>
      <c r="K17" s="24"/>
      <c r="L17" s="24"/>
      <c r="M17" s="24"/>
      <c r="N17" s="23">
        <v>1</v>
      </c>
      <c r="O17" s="24"/>
      <c r="P17" s="24"/>
      <c r="Q17" s="24"/>
      <c r="R17" s="24"/>
      <c r="S17" s="24"/>
      <c r="T17" s="47"/>
      <c r="U17" s="24"/>
      <c r="V17" s="24"/>
      <c r="W17" s="24"/>
      <c r="X17" s="47"/>
    </row>
    <row r="18" spans="1:24" ht="18.25" customHeight="1" x14ac:dyDescent="0.2">
      <c r="A18" s="26" t="s">
        <v>42</v>
      </c>
      <c r="B18" s="24">
        <v>4</v>
      </c>
      <c r="C18" s="24">
        <v>0</v>
      </c>
      <c r="D18" s="24">
        <v>3</v>
      </c>
      <c r="E18" s="24">
        <v>1</v>
      </c>
      <c r="F18" s="24"/>
      <c r="G18" s="24"/>
      <c r="H18" s="24"/>
      <c r="I18" s="24"/>
      <c r="J18" s="24"/>
      <c r="K18" s="24"/>
      <c r="L18" s="24"/>
      <c r="M18" s="24"/>
      <c r="N18" s="24"/>
      <c r="O18" s="24"/>
      <c r="P18" s="24"/>
      <c r="Q18" s="24"/>
      <c r="R18" s="24">
        <v>1</v>
      </c>
      <c r="S18" s="24"/>
      <c r="T18" s="24">
        <v>1</v>
      </c>
      <c r="U18" s="24">
        <v>2</v>
      </c>
      <c r="V18" s="24">
        <v>5</v>
      </c>
      <c r="W18" s="24"/>
      <c r="X18" s="47"/>
    </row>
    <row r="19" spans="1:24" ht="18.25" customHeight="1" x14ac:dyDescent="0.2">
      <c r="A19" s="26" t="s">
        <v>43</v>
      </c>
      <c r="B19" s="24">
        <v>3</v>
      </c>
      <c r="C19" s="24">
        <v>0</v>
      </c>
      <c r="D19" s="24">
        <v>0</v>
      </c>
      <c r="E19" s="24"/>
      <c r="F19" s="24"/>
      <c r="G19" s="24"/>
      <c r="H19" s="24"/>
      <c r="I19" s="24"/>
      <c r="J19" s="24"/>
      <c r="K19" s="24"/>
      <c r="L19" s="24"/>
      <c r="M19" s="24"/>
      <c r="N19" s="24"/>
      <c r="O19" s="24"/>
      <c r="P19" s="24"/>
      <c r="Q19" s="24"/>
      <c r="R19" s="24"/>
      <c r="S19" s="24"/>
      <c r="T19" s="24"/>
      <c r="U19" s="24"/>
      <c r="V19" s="24"/>
      <c r="W19" s="24"/>
      <c r="X19" s="47"/>
    </row>
    <row r="20" spans="1:24" ht="18.25" customHeight="1" x14ac:dyDescent="0.2">
      <c r="A20" s="28" t="s">
        <v>44</v>
      </c>
      <c r="B20" s="24">
        <v>3</v>
      </c>
      <c r="C20" s="24">
        <v>0</v>
      </c>
      <c r="D20" s="24">
        <v>0</v>
      </c>
      <c r="E20" s="24"/>
      <c r="F20" s="24"/>
      <c r="G20" s="24"/>
      <c r="H20" s="24"/>
      <c r="I20" s="24"/>
      <c r="J20" s="24"/>
      <c r="K20" s="24">
        <v>1</v>
      </c>
      <c r="L20" s="24"/>
      <c r="M20" s="24"/>
      <c r="N20" s="24"/>
      <c r="O20" s="24"/>
      <c r="P20" s="24"/>
      <c r="Q20" s="24"/>
      <c r="R20" s="24"/>
      <c r="S20" s="24"/>
      <c r="T20" s="24">
        <v>1</v>
      </c>
      <c r="U20" s="24">
        <v>1</v>
      </c>
      <c r="V20" s="24">
        <v>3</v>
      </c>
      <c r="W20" s="24"/>
      <c r="X20" s="47"/>
    </row>
    <row r="21" spans="1:24" ht="18.25" customHeight="1" x14ac:dyDescent="0.2">
      <c r="A21" s="26" t="s">
        <v>45</v>
      </c>
      <c r="B21" s="24">
        <v>3</v>
      </c>
      <c r="C21" s="24">
        <v>1</v>
      </c>
      <c r="D21" s="24">
        <v>1</v>
      </c>
      <c r="E21" s="24"/>
      <c r="F21" s="24"/>
      <c r="G21" s="24"/>
      <c r="H21" s="24"/>
      <c r="I21" s="24"/>
      <c r="J21" s="24">
        <v>1</v>
      </c>
      <c r="K21" s="24"/>
      <c r="L21" s="24"/>
      <c r="M21" s="24"/>
      <c r="N21" s="24"/>
      <c r="O21" s="24"/>
      <c r="P21" s="24"/>
      <c r="Q21" s="24"/>
      <c r="R21" s="24"/>
      <c r="S21" s="24"/>
      <c r="T21" s="24"/>
      <c r="U21" s="24"/>
      <c r="V21" s="24">
        <v>1</v>
      </c>
      <c r="W21" s="24"/>
      <c r="X21" s="47"/>
    </row>
    <row r="22" spans="1:24" ht="18.25" customHeight="1" x14ac:dyDescent="0.2">
      <c r="A22" s="23" t="s">
        <v>65</v>
      </c>
      <c r="B22" s="24">
        <v>2</v>
      </c>
      <c r="C22" s="24">
        <v>2</v>
      </c>
      <c r="D22" s="24">
        <v>1</v>
      </c>
      <c r="E22" s="24"/>
      <c r="F22" s="24"/>
      <c r="G22" s="24"/>
      <c r="H22" s="24"/>
      <c r="I22" s="24"/>
      <c r="J22" s="24">
        <v>1</v>
      </c>
      <c r="K22" s="24"/>
      <c r="L22" s="24"/>
      <c r="M22" s="24"/>
      <c r="N22" s="24"/>
      <c r="O22" s="24"/>
      <c r="P22" s="24"/>
      <c r="Q22" s="24"/>
      <c r="R22" s="24"/>
      <c r="S22" s="24"/>
      <c r="T22" s="24"/>
      <c r="U22" s="24">
        <v>1</v>
      </c>
      <c r="V22" s="24">
        <v>1</v>
      </c>
      <c r="W22" s="24"/>
      <c r="X22" s="47"/>
    </row>
    <row r="23" spans="1:24" ht="18.25" customHeight="1" x14ac:dyDescent="0.2">
      <c r="A23" s="26" t="s">
        <v>66</v>
      </c>
      <c r="B23" s="24">
        <v>4</v>
      </c>
      <c r="C23" s="24">
        <v>0</v>
      </c>
      <c r="D23" s="24">
        <v>4</v>
      </c>
      <c r="E23" s="24"/>
      <c r="F23" s="24"/>
      <c r="G23" s="24"/>
      <c r="H23" s="24">
        <v>2</v>
      </c>
      <c r="I23" s="24"/>
      <c r="J23" s="24"/>
      <c r="K23" s="24"/>
      <c r="L23" s="24"/>
      <c r="M23" s="24"/>
      <c r="N23" s="24"/>
      <c r="O23" s="24"/>
      <c r="P23" s="24"/>
      <c r="Q23" s="24"/>
      <c r="R23" s="24"/>
      <c r="S23" s="24"/>
      <c r="T23" s="24"/>
      <c r="U23" s="24">
        <v>2</v>
      </c>
      <c r="V23" s="24">
        <v>7</v>
      </c>
      <c r="W23" s="24"/>
      <c r="X23" s="47"/>
    </row>
    <row r="24" spans="1:24" ht="18.25" customHeight="1" x14ac:dyDescent="0.2">
      <c r="A24" s="26" t="s">
        <v>66</v>
      </c>
      <c r="B24" s="24">
        <v>4</v>
      </c>
      <c r="C24" s="24">
        <v>0</v>
      </c>
      <c r="D24" s="24">
        <v>1</v>
      </c>
      <c r="E24" s="24"/>
      <c r="F24" s="24"/>
      <c r="G24" s="24"/>
      <c r="H24" s="24"/>
      <c r="I24" s="24"/>
      <c r="J24" s="24"/>
      <c r="K24" s="24"/>
      <c r="L24" s="24"/>
      <c r="M24" s="24"/>
      <c r="N24" s="24"/>
      <c r="O24" s="24"/>
      <c r="P24" s="24"/>
      <c r="Q24" s="24"/>
      <c r="R24" s="24"/>
      <c r="S24" s="24">
        <v>1</v>
      </c>
      <c r="T24" s="24"/>
      <c r="U24" s="24">
        <v>2</v>
      </c>
      <c r="V24" s="24">
        <v>4</v>
      </c>
      <c r="W24" s="24"/>
      <c r="X24" s="47"/>
    </row>
    <row r="25" spans="1:24" ht="18.25" customHeight="1" x14ac:dyDescent="0.2">
      <c r="A25" s="26" t="s">
        <v>46</v>
      </c>
      <c r="B25" s="24">
        <v>1</v>
      </c>
      <c r="C25" s="24">
        <v>0</v>
      </c>
      <c r="D25" s="24">
        <v>1</v>
      </c>
      <c r="E25" s="24"/>
      <c r="F25" s="24"/>
      <c r="G25" s="24"/>
      <c r="H25" s="24"/>
      <c r="I25" s="24"/>
      <c r="J25" s="24"/>
      <c r="K25" s="24">
        <v>1</v>
      </c>
      <c r="L25" s="24"/>
      <c r="M25" s="24"/>
      <c r="N25" s="24"/>
      <c r="O25" s="24"/>
      <c r="P25" s="24"/>
      <c r="Q25" s="24"/>
      <c r="R25" s="24"/>
      <c r="S25" s="24"/>
      <c r="T25" s="24"/>
      <c r="U25" s="24"/>
      <c r="V25" s="24"/>
      <c r="W25" s="24"/>
      <c r="X25" s="47"/>
    </row>
    <row r="26" spans="1:24" ht="18.25" customHeight="1" x14ac:dyDescent="0.2">
      <c r="A26" s="26" t="s">
        <v>47</v>
      </c>
      <c r="B26" s="24">
        <v>2</v>
      </c>
      <c r="C26" s="24">
        <v>0</v>
      </c>
      <c r="D26" s="24">
        <v>0</v>
      </c>
      <c r="E26" s="24"/>
      <c r="F26" s="24"/>
      <c r="G26" s="24"/>
      <c r="H26" s="24"/>
      <c r="I26" s="24">
        <v>1</v>
      </c>
      <c r="J26" s="24">
        <v>1</v>
      </c>
      <c r="K26" s="24"/>
      <c r="L26" s="24"/>
      <c r="M26" s="24"/>
      <c r="N26" s="24"/>
      <c r="O26" s="24"/>
      <c r="P26" s="24"/>
      <c r="Q26" s="24"/>
      <c r="R26" s="24"/>
      <c r="S26" s="24"/>
      <c r="T26" s="24">
        <v>1</v>
      </c>
      <c r="U26" s="24">
        <v>4</v>
      </c>
      <c r="V26" s="24">
        <v>1</v>
      </c>
      <c r="W26" s="24"/>
      <c r="X26" s="47"/>
    </row>
    <row r="27" spans="1:24" ht="18.25" customHeight="1" x14ac:dyDescent="0.2">
      <c r="A27" s="26" t="s">
        <v>40</v>
      </c>
      <c r="B27" s="24">
        <v>3</v>
      </c>
      <c r="C27" s="24">
        <v>0</v>
      </c>
      <c r="D27" s="24">
        <v>0</v>
      </c>
      <c r="E27" s="24"/>
      <c r="F27" s="24"/>
      <c r="G27" s="24"/>
      <c r="H27" s="24"/>
      <c r="I27" s="24"/>
      <c r="J27" s="24"/>
      <c r="K27" s="24"/>
      <c r="L27" s="24"/>
      <c r="M27" s="24"/>
      <c r="N27" s="24"/>
      <c r="O27" s="24"/>
      <c r="P27" s="24"/>
      <c r="Q27" s="24"/>
      <c r="R27" s="24"/>
      <c r="S27" s="24"/>
      <c r="T27" s="24"/>
      <c r="U27" s="24">
        <v>4</v>
      </c>
      <c r="V27" s="24">
        <v>2</v>
      </c>
      <c r="W27" s="24"/>
      <c r="X27" s="47"/>
    </row>
    <row r="28" spans="1:24" ht="18.25" customHeight="1" x14ac:dyDescent="0.2">
      <c r="A28" s="24"/>
      <c r="B28" s="24"/>
      <c r="C28" s="24"/>
      <c r="D28" s="24"/>
      <c r="E28" s="24"/>
      <c r="F28" s="24"/>
      <c r="G28" s="24"/>
      <c r="H28" s="24"/>
      <c r="I28" s="24"/>
      <c r="J28" s="24"/>
      <c r="K28" s="24"/>
      <c r="L28" s="24"/>
      <c r="M28" s="24"/>
      <c r="N28" s="24"/>
      <c r="O28" s="24"/>
      <c r="P28" s="24"/>
      <c r="Q28" s="24"/>
      <c r="R28" s="24"/>
      <c r="S28" s="24"/>
      <c r="T28" s="24"/>
      <c r="U28" s="24"/>
      <c r="V28" s="24"/>
      <c r="W28" s="24"/>
      <c r="X28" s="47"/>
    </row>
    <row r="29" spans="1:24" ht="18.25" customHeight="1" x14ac:dyDescent="0.2">
      <c r="A29" s="30"/>
      <c r="B29" s="24"/>
      <c r="C29" s="24"/>
      <c r="D29" s="24"/>
      <c r="E29" s="24"/>
      <c r="F29" s="24"/>
      <c r="G29" s="24"/>
      <c r="H29" s="24"/>
      <c r="I29" s="24"/>
      <c r="J29" s="24"/>
      <c r="K29" s="24"/>
      <c r="L29" s="24"/>
      <c r="M29" s="24"/>
      <c r="N29" s="24"/>
      <c r="O29" s="24"/>
      <c r="P29" s="24"/>
      <c r="Q29" s="24"/>
      <c r="R29" s="24"/>
      <c r="S29" s="24"/>
      <c r="T29" s="24"/>
      <c r="U29" s="24"/>
      <c r="V29" s="24"/>
      <c r="W29" s="24"/>
      <c r="X29" s="47"/>
    </row>
    <row r="30" spans="1:24" ht="18.25" customHeight="1" x14ac:dyDescent="0.2">
      <c r="A30" s="29"/>
      <c r="B30" s="24"/>
      <c r="C30" s="24"/>
      <c r="D30" s="24"/>
      <c r="E30" s="24"/>
      <c r="F30" s="24"/>
      <c r="G30" s="24"/>
      <c r="H30" s="24"/>
      <c r="I30" s="24"/>
      <c r="J30" s="24"/>
      <c r="K30" s="24"/>
      <c r="L30" s="24"/>
      <c r="M30" s="24"/>
      <c r="N30" s="24"/>
      <c r="O30" s="24"/>
      <c r="P30" s="24"/>
      <c r="Q30" s="24"/>
      <c r="R30" s="24"/>
      <c r="S30" s="24"/>
      <c r="T30" s="24"/>
      <c r="U30" s="24"/>
      <c r="V30" s="24"/>
      <c r="W30" s="24"/>
      <c r="X30" s="47"/>
    </row>
    <row r="31" spans="1:24" ht="19" customHeight="1" x14ac:dyDescent="0.2">
      <c r="A31" s="34"/>
      <c r="B31" s="32"/>
      <c r="C31" s="32"/>
      <c r="D31" s="32"/>
      <c r="E31" s="32"/>
      <c r="F31" s="32"/>
      <c r="G31" s="32"/>
      <c r="H31" s="32"/>
      <c r="I31" s="32"/>
      <c r="J31" s="32"/>
      <c r="K31" s="32"/>
      <c r="L31" s="32"/>
      <c r="M31" s="32"/>
      <c r="N31" s="32"/>
      <c r="O31" s="32"/>
      <c r="P31" s="32"/>
      <c r="Q31" s="32"/>
      <c r="R31" s="32"/>
      <c r="S31" s="32"/>
      <c r="T31" s="32"/>
      <c r="U31" s="32"/>
      <c r="V31" s="32"/>
      <c r="W31" s="32"/>
      <c r="X31" s="34"/>
    </row>
    <row r="32" spans="1:24" ht="17" customHeight="1" x14ac:dyDescent="0.2">
      <c r="A32" s="18" t="s">
        <v>48</v>
      </c>
      <c r="B32" s="19">
        <f t="shared" ref="B32:N32" si="0">SUM(B4:B31)</f>
        <v>69</v>
      </c>
      <c r="C32" s="19">
        <f t="shared" si="0"/>
        <v>11</v>
      </c>
      <c r="D32" s="19">
        <f t="shared" si="0"/>
        <v>25</v>
      </c>
      <c r="E32" s="20">
        <f t="shared" si="0"/>
        <v>4</v>
      </c>
      <c r="F32" s="20">
        <f t="shared" si="0"/>
        <v>0</v>
      </c>
      <c r="G32" s="19">
        <f t="shared" si="0"/>
        <v>2</v>
      </c>
      <c r="H32" s="19">
        <f t="shared" si="0"/>
        <v>11</v>
      </c>
      <c r="I32" s="20">
        <f t="shared" si="0"/>
        <v>5</v>
      </c>
      <c r="J32" s="20">
        <f t="shared" si="0"/>
        <v>9</v>
      </c>
      <c r="K32" s="20">
        <f t="shared" si="0"/>
        <v>5</v>
      </c>
      <c r="L32" s="20">
        <f t="shared" si="0"/>
        <v>0</v>
      </c>
      <c r="M32" s="20">
        <f t="shared" si="0"/>
        <v>1</v>
      </c>
      <c r="N32" s="20">
        <f t="shared" si="0"/>
        <v>5</v>
      </c>
      <c r="O32" s="21">
        <f>(D32+J32+K32+N32)/(B32+J32+K32+M32)</f>
        <v>0.52380952380952384</v>
      </c>
      <c r="P32" s="21">
        <f>($D32+$E32+($F32*2)+(G32*3))/$B32</f>
        <v>0.50724637681159424</v>
      </c>
      <c r="Q32" s="21">
        <f>D32/B32</f>
        <v>0.36231884057971014</v>
      </c>
      <c r="R32" s="20">
        <f>SUM(R4:R31)</f>
        <v>6</v>
      </c>
      <c r="S32" s="19">
        <f>SUM(S4:S31)</f>
        <v>3</v>
      </c>
      <c r="T32" s="20">
        <f>SUM(T4:T31)</f>
        <v>6</v>
      </c>
      <c r="U32" s="19">
        <f>SUM(U4:U31)</f>
        <v>25</v>
      </c>
      <c r="V32" s="20">
        <f>SUM(V4:V31)</f>
        <v>32</v>
      </c>
      <c r="W32" s="21">
        <f>(U32+V32)/(T32+U32+V32)</f>
        <v>0.90476190476190477</v>
      </c>
      <c r="X32" s="21">
        <f>(D32-G32)/(B32-I32-G32+M32)</f>
        <v>0.36507936507936506</v>
      </c>
    </row>
    <row r="33" spans="1:24" ht="17" customHeight="1" x14ac:dyDescent="0.2">
      <c r="A33" s="29"/>
      <c r="B33" s="24"/>
      <c r="C33" s="24"/>
      <c r="D33" s="24"/>
      <c r="E33" s="24"/>
      <c r="F33" s="24"/>
      <c r="G33" s="24"/>
      <c r="H33" s="24"/>
      <c r="I33" s="24"/>
      <c r="J33" s="24"/>
      <c r="K33" s="24"/>
      <c r="L33" s="24"/>
      <c r="M33" s="24"/>
      <c r="N33" s="24"/>
      <c r="O33" s="25"/>
      <c r="P33" s="25"/>
      <c r="Q33" s="25"/>
      <c r="R33" s="24"/>
      <c r="S33" s="24"/>
      <c r="T33" s="24"/>
      <c r="U33" s="24"/>
      <c r="V33" s="24"/>
      <c r="W33" s="25"/>
      <c r="X33" s="25"/>
    </row>
    <row r="34" spans="1:24" ht="17" customHeight="1" x14ac:dyDescent="0.2">
      <c r="A34" s="29"/>
      <c r="B34" s="24"/>
      <c r="C34" s="24"/>
      <c r="D34" s="24"/>
      <c r="E34" s="24"/>
      <c r="F34" s="24"/>
      <c r="G34" s="24"/>
      <c r="H34" s="24"/>
      <c r="I34" s="24"/>
      <c r="J34" s="24"/>
      <c r="K34" s="24"/>
      <c r="L34" s="24"/>
      <c r="M34" s="24"/>
      <c r="N34" s="24"/>
      <c r="O34" s="25"/>
      <c r="P34" s="25"/>
      <c r="Q34" s="25"/>
      <c r="R34" s="24"/>
      <c r="S34" s="24"/>
      <c r="T34" s="24"/>
      <c r="U34" s="24"/>
      <c r="V34" s="24"/>
      <c r="W34" s="25"/>
      <c r="X34" s="25"/>
    </row>
    <row r="35" spans="1:24" ht="17" customHeight="1" x14ac:dyDescent="0.2">
      <c r="A35" s="29"/>
      <c r="B35" s="24"/>
      <c r="C35" s="24"/>
      <c r="D35" s="24"/>
      <c r="E35" s="24"/>
      <c r="F35" s="24"/>
      <c r="G35" s="24"/>
      <c r="H35" s="24"/>
      <c r="I35" s="24"/>
      <c r="J35" s="24"/>
      <c r="K35" s="24"/>
      <c r="L35" s="24"/>
      <c r="M35" s="24"/>
      <c r="N35" s="24"/>
      <c r="O35" s="25"/>
      <c r="P35" s="25"/>
      <c r="Q35" s="25"/>
      <c r="R35" s="24"/>
      <c r="S35" s="24"/>
      <c r="T35" s="24"/>
      <c r="U35" s="24"/>
      <c r="V35" s="24"/>
      <c r="W35" s="25"/>
      <c r="X35" s="25"/>
    </row>
    <row r="36" spans="1:24" ht="17" customHeight="1" x14ac:dyDescent="0.2">
      <c r="A36" s="26" t="s">
        <v>49</v>
      </c>
      <c r="B36" s="24"/>
      <c r="C36" s="24"/>
      <c r="D36" s="24"/>
      <c r="E36" s="24"/>
      <c r="F36" s="24"/>
      <c r="G36" s="24"/>
      <c r="H36" s="24"/>
      <c r="I36" s="24"/>
      <c r="J36" s="24"/>
      <c r="K36" s="24"/>
      <c r="L36" s="24"/>
      <c r="M36" s="24"/>
      <c r="N36" s="24"/>
      <c r="O36" s="24"/>
      <c r="P36" s="24"/>
      <c r="Q36" s="24"/>
      <c r="R36" s="24"/>
      <c r="S36" s="24"/>
      <c r="T36" s="24"/>
      <c r="U36" s="24"/>
      <c r="V36" s="24"/>
      <c r="W36" s="25"/>
      <c r="X36" s="25"/>
    </row>
    <row r="37" spans="1:24" ht="17" customHeight="1" x14ac:dyDescent="0.2">
      <c r="A37" s="16" t="s">
        <v>7</v>
      </c>
      <c r="B37" s="16" t="s">
        <v>50</v>
      </c>
      <c r="C37" s="14" t="s">
        <v>51</v>
      </c>
      <c r="D37" s="14" t="s">
        <v>52</v>
      </c>
      <c r="E37" s="14" t="s">
        <v>53</v>
      </c>
      <c r="F37" s="14" t="s">
        <v>54</v>
      </c>
      <c r="G37" s="14" t="s">
        <v>9</v>
      </c>
      <c r="H37" s="14" t="s">
        <v>10</v>
      </c>
      <c r="I37" s="14" t="s">
        <v>15</v>
      </c>
      <c r="J37" s="14" t="s">
        <v>16</v>
      </c>
      <c r="K37" s="14" t="s">
        <v>17</v>
      </c>
      <c r="L37" s="14" t="s">
        <v>55</v>
      </c>
      <c r="M37" s="16" t="s">
        <v>56</v>
      </c>
      <c r="N37" s="14" t="s">
        <v>57</v>
      </c>
      <c r="O37" s="14" t="s">
        <v>58</v>
      </c>
      <c r="P37" s="14" t="s">
        <v>8</v>
      </c>
      <c r="Q37" s="14" t="s">
        <v>59</v>
      </c>
      <c r="R37" s="51"/>
      <c r="S37" s="24"/>
      <c r="T37" s="24"/>
      <c r="U37" s="24"/>
      <c r="V37" s="24"/>
      <c r="W37" s="25"/>
      <c r="X37" s="25"/>
    </row>
    <row r="38" spans="1:24" ht="17" customHeight="1" x14ac:dyDescent="0.2">
      <c r="A38" s="46"/>
      <c r="B38" s="20"/>
      <c r="C38" s="20"/>
      <c r="D38" s="20"/>
      <c r="E38" s="36"/>
      <c r="F38" s="20"/>
      <c r="G38" s="20"/>
      <c r="H38" s="20"/>
      <c r="I38" s="20"/>
      <c r="J38" s="20"/>
      <c r="K38" s="20"/>
      <c r="L38" s="20"/>
      <c r="M38" s="20"/>
      <c r="N38" s="20"/>
      <c r="O38" s="37"/>
      <c r="P38" s="20"/>
      <c r="Q38" s="20"/>
      <c r="R38" s="20"/>
      <c r="S38" s="24"/>
      <c r="T38" s="24"/>
      <c r="U38" s="24"/>
      <c r="V38" s="24"/>
      <c r="W38" s="25"/>
      <c r="X38" s="25"/>
    </row>
    <row r="39" spans="1:24" ht="18.25" customHeight="1" x14ac:dyDescent="0.2">
      <c r="A39" s="29"/>
      <c r="B39" s="24"/>
      <c r="C39" s="24"/>
      <c r="D39" s="24"/>
      <c r="E39" s="39"/>
      <c r="F39" s="24"/>
      <c r="G39" s="24"/>
      <c r="H39" s="24"/>
      <c r="I39" s="24"/>
      <c r="J39" s="24"/>
      <c r="K39" s="24"/>
      <c r="L39" s="41"/>
      <c r="M39" s="24"/>
      <c r="N39" s="41"/>
      <c r="O39" s="24"/>
      <c r="P39" s="47"/>
      <c r="Q39" s="47"/>
      <c r="R39" s="47"/>
      <c r="S39" s="24"/>
      <c r="T39" s="24"/>
      <c r="U39" s="24"/>
      <c r="V39" s="24"/>
      <c r="W39" s="25"/>
      <c r="X39" s="25"/>
    </row>
    <row r="40" spans="1:24" ht="18.25" customHeight="1" x14ac:dyDescent="0.2">
      <c r="A40" s="29"/>
      <c r="B40" s="24"/>
      <c r="C40" s="24"/>
      <c r="D40" s="24"/>
      <c r="E40" s="39"/>
      <c r="F40" s="24"/>
      <c r="G40" s="24"/>
      <c r="H40" s="24"/>
      <c r="I40" s="24"/>
      <c r="J40" s="24"/>
      <c r="K40" s="24"/>
      <c r="L40" s="41"/>
      <c r="M40" s="24"/>
      <c r="N40" s="24"/>
      <c r="O40" s="24"/>
      <c r="P40" s="47"/>
      <c r="Q40" s="47"/>
      <c r="R40" s="47"/>
      <c r="S40" s="24"/>
      <c r="T40" s="24"/>
      <c r="U40" s="24"/>
      <c r="V40" s="24"/>
      <c r="W40" s="25"/>
      <c r="X40" s="25"/>
    </row>
    <row r="41" spans="1:24" ht="18.25" customHeight="1" x14ac:dyDescent="0.2">
      <c r="A41" s="29"/>
      <c r="B41" s="24"/>
      <c r="C41" s="24"/>
      <c r="D41" s="24"/>
      <c r="E41" s="39"/>
      <c r="F41" s="24"/>
      <c r="G41" s="24"/>
      <c r="H41" s="24"/>
      <c r="I41" s="24"/>
      <c r="J41" s="24"/>
      <c r="K41" s="24"/>
      <c r="L41" s="24"/>
      <c r="M41" s="24"/>
      <c r="N41" s="24"/>
      <c r="O41" s="24"/>
      <c r="P41" s="47"/>
      <c r="Q41" s="47"/>
      <c r="R41" s="47"/>
      <c r="S41" s="24"/>
      <c r="T41" s="24"/>
      <c r="U41" s="24"/>
      <c r="V41" s="24"/>
      <c r="W41" s="25"/>
      <c r="X41" s="25"/>
    </row>
    <row r="42" spans="1:24" ht="18.25" customHeight="1" x14ac:dyDescent="0.2">
      <c r="A42" s="29"/>
      <c r="B42" s="24"/>
      <c r="C42" s="24"/>
      <c r="D42" s="24"/>
      <c r="E42" s="39"/>
      <c r="F42" s="24"/>
      <c r="G42" s="24"/>
      <c r="H42" s="24"/>
      <c r="I42" s="24"/>
      <c r="J42" s="24"/>
      <c r="K42" s="24"/>
      <c r="L42" s="41"/>
      <c r="M42" s="24"/>
      <c r="N42" s="24"/>
      <c r="O42" s="24"/>
      <c r="P42" s="47"/>
      <c r="Q42" s="47"/>
      <c r="R42" s="47"/>
      <c r="S42" s="24"/>
      <c r="T42" s="24"/>
      <c r="U42" s="24"/>
      <c r="V42" s="24"/>
      <c r="W42" s="25"/>
      <c r="X42" s="25"/>
    </row>
    <row r="43" spans="1:24" ht="18.25" customHeight="1" x14ac:dyDescent="0.2">
      <c r="A43" s="29"/>
      <c r="B43" s="24"/>
      <c r="C43" s="24"/>
      <c r="D43" s="24"/>
      <c r="E43" s="39"/>
      <c r="F43" s="24"/>
      <c r="G43" s="24"/>
      <c r="H43" s="24"/>
      <c r="I43" s="24"/>
      <c r="J43" s="24"/>
      <c r="K43" s="24"/>
      <c r="L43" s="41"/>
      <c r="M43" s="24"/>
      <c r="N43" s="24"/>
      <c r="O43" s="24"/>
      <c r="P43" s="47"/>
      <c r="Q43" s="47"/>
      <c r="R43" s="47"/>
      <c r="S43" s="24"/>
      <c r="T43" s="24"/>
      <c r="U43" s="24"/>
      <c r="V43" s="24"/>
      <c r="W43" s="25"/>
      <c r="X43" s="25"/>
    </row>
    <row r="44" spans="1:24" ht="18.25" customHeight="1" x14ac:dyDescent="0.2">
      <c r="A44" s="29"/>
      <c r="B44" s="24"/>
      <c r="C44" s="24"/>
      <c r="D44" s="24"/>
      <c r="E44" s="39"/>
      <c r="F44" s="24"/>
      <c r="G44" s="24"/>
      <c r="H44" s="24"/>
      <c r="I44" s="24"/>
      <c r="J44" s="24"/>
      <c r="K44" s="24"/>
      <c r="L44" s="41"/>
      <c r="M44" s="24"/>
      <c r="N44" s="24"/>
      <c r="O44" s="24"/>
      <c r="P44" s="47"/>
      <c r="Q44" s="47"/>
      <c r="R44" s="47"/>
      <c r="S44" s="24"/>
      <c r="T44" s="24"/>
      <c r="U44" s="24"/>
      <c r="V44" s="24"/>
      <c r="W44" s="25"/>
      <c r="X44" s="25"/>
    </row>
    <row r="45" spans="1:24" ht="18.25" customHeight="1" x14ac:dyDescent="0.2">
      <c r="A45" s="29"/>
      <c r="B45" s="24"/>
      <c r="C45" s="24"/>
      <c r="D45" s="24"/>
      <c r="E45" s="39"/>
      <c r="F45" s="24"/>
      <c r="G45" s="24"/>
      <c r="H45" s="24"/>
      <c r="I45" s="24"/>
      <c r="J45" s="24"/>
      <c r="K45" s="24"/>
      <c r="L45" s="41"/>
      <c r="M45" s="24"/>
      <c r="N45" s="24"/>
      <c r="O45" s="24"/>
      <c r="P45" s="47"/>
      <c r="Q45" s="47"/>
      <c r="R45" s="47"/>
      <c r="S45" s="24"/>
      <c r="T45" s="24"/>
      <c r="U45" s="24"/>
      <c r="V45" s="24"/>
      <c r="W45" s="25"/>
      <c r="X45" s="25"/>
    </row>
    <row r="46" spans="1:24" ht="18.25" customHeight="1" x14ac:dyDescent="0.2">
      <c r="A46" s="29"/>
      <c r="B46" s="24"/>
      <c r="C46" s="24"/>
      <c r="D46" s="24"/>
      <c r="E46" s="39"/>
      <c r="F46" s="24"/>
      <c r="G46" s="24"/>
      <c r="H46" s="24"/>
      <c r="I46" s="24"/>
      <c r="J46" s="24"/>
      <c r="K46" s="24"/>
      <c r="L46" s="41"/>
      <c r="M46" s="24"/>
      <c r="N46" s="24"/>
      <c r="O46" s="24"/>
      <c r="P46" s="47"/>
      <c r="Q46" s="47"/>
      <c r="R46" s="47"/>
      <c r="S46" s="24"/>
      <c r="T46" s="24"/>
      <c r="U46" s="24"/>
      <c r="V46" s="24"/>
      <c r="W46" s="25"/>
      <c r="X46" s="25"/>
    </row>
    <row r="47" spans="1:24" ht="19" customHeight="1" x14ac:dyDescent="0.2">
      <c r="A47" s="31"/>
      <c r="B47" s="32"/>
      <c r="C47" s="32"/>
      <c r="D47" s="32"/>
      <c r="E47" s="43"/>
      <c r="F47" s="32"/>
      <c r="G47" s="32"/>
      <c r="H47" s="32"/>
      <c r="I47" s="32"/>
      <c r="J47" s="32"/>
      <c r="K47" s="32"/>
      <c r="L47" s="44"/>
      <c r="M47" s="32"/>
      <c r="N47" s="32"/>
      <c r="O47" s="32"/>
      <c r="P47" s="52"/>
      <c r="Q47" s="52"/>
      <c r="R47" s="52"/>
      <c r="S47" s="24"/>
      <c r="T47" s="24"/>
      <c r="U47" s="24"/>
      <c r="V47" s="24"/>
      <c r="W47" s="25"/>
      <c r="X47" s="25"/>
    </row>
    <row r="48" spans="1:24" ht="18.25" customHeight="1" x14ac:dyDescent="0.2">
      <c r="A48" s="18" t="s">
        <v>48</v>
      </c>
      <c r="B48" s="20">
        <f t="shared" ref="B48:M48" si="1">SUM(B38:B47)</f>
        <v>0</v>
      </c>
      <c r="C48" s="20">
        <f t="shared" si="1"/>
        <v>0</v>
      </c>
      <c r="D48" s="20">
        <f t="shared" si="1"/>
        <v>0</v>
      </c>
      <c r="E48" s="37">
        <f t="shared" si="1"/>
        <v>0</v>
      </c>
      <c r="F48" s="37">
        <f t="shared" si="1"/>
        <v>0</v>
      </c>
      <c r="G48" s="20">
        <f t="shared" si="1"/>
        <v>0</v>
      </c>
      <c r="H48" s="20">
        <f t="shared" si="1"/>
        <v>0</v>
      </c>
      <c r="I48" s="20">
        <f t="shared" si="1"/>
        <v>0</v>
      </c>
      <c r="J48" s="20">
        <f t="shared" si="1"/>
        <v>0</v>
      </c>
      <c r="K48" s="20">
        <f t="shared" si="1"/>
        <v>0</v>
      </c>
      <c r="L48" s="37">
        <f t="shared" si="1"/>
        <v>0</v>
      </c>
      <c r="M48" s="20">
        <f t="shared" si="1"/>
        <v>0</v>
      </c>
      <c r="N48" s="37" t="e">
        <f>(M48*7)/F48</f>
        <v>#DIV/0!</v>
      </c>
      <c r="O48" s="37" t="e">
        <f>SUM(H48+J48+K48)/F48</f>
        <v>#DIV/0!</v>
      </c>
      <c r="P48" s="49"/>
      <c r="Q48" s="49"/>
      <c r="R48" s="49"/>
      <c r="S48" s="24"/>
      <c r="T48" s="24"/>
      <c r="U48" s="24"/>
      <c r="V48" s="24"/>
      <c r="W48" s="25"/>
      <c r="X48" s="25"/>
    </row>
    <row r="49" spans="1:24" ht="18.25" customHeight="1" x14ac:dyDescent="0.2">
      <c r="A49" s="47"/>
      <c r="B49" s="47"/>
      <c r="C49" s="47"/>
      <c r="D49" s="47"/>
      <c r="E49" s="47"/>
      <c r="F49" s="47"/>
      <c r="G49" s="47"/>
      <c r="H49" s="47"/>
      <c r="I49" s="47"/>
      <c r="J49" s="47"/>
      <c r="K49" s="47"/>
      <c r="L49" s="47"/>
      <c r="M49" s="47"/>
      <c r="N49" s="47"/>
      <c r="O49" s="47"/>
      <c r="P49" s="47"/>
      <c r="Q49" s="47"/>
      <c r="R49" s="47"/>
      <c r="S49" s="24"/>
      <c r="T49" s="24"/>
      <c r="U49" s="24"/>
      <c r="V49" s="24"/>
      <c r="W49" s="25"/>
      <c r="X49" s="25"/>
    </row>
    <row r="50" spans="1:24" ht="18.25" customHeight="1" x14ac:dyDescent="0.2">
      <c r="A50" s="29"/>
      <c r="B50" s="24"/>
      <c r="C50" s="24"/>
      <c r="D50" s="24"/>
      <c r="E50" s="24"/>
      <c r="F50" s="24"/>
      <c r="G50" s="24"/>
      <c r="H50" s="24"/>
      <c r="I50" s="24"/>
      <c r="J50" s="24"/>
      <c r="K50" s="24"/>
      <c r="L50" s="24"/>
      <c r="M50" s="24"/>
      <c r="N50" s="24"/>
      <c r="O50" s="24"/>
      <c r="P50" s="24"/>
      <c r="Q50" s="24"/>
      <c r="R50" s="24"/>
      <c r="S50" s="24"/>
      <c r="T50" s="24"/>
      <c r="U50" s="24"/>
      <c r="V50" s="24"/>
      <c r="W50" s="24"/>
      <c r="X50" s="47"/>
    </row>
    <row r="51" spans="1:24" ht="21" customHeight="1" x14ac:dyDescent="0.2">
      <c r="A51" s="118" t="s">
        <v>67</v>
      </c>
      <c r="B51" s="120"/>
      <c r="C51" s="120"/>
      <c r="D51" s="120"/>
      <c r="E51" s="120"/>
      <c r="F51" s="120"/>
      <c r="G51" s="120"/>
      <c r="H51" s="120"/>
      <c r="I51" s="120"/>
      <c r="J51" s="120"/>
      <c r="K51" s="120"/>
      <c r="L51" s="120"/>
      <c r="M51" s="120"/>
      <c r="N51" s="120"/>
      <c r="O51" s="120"/>
      <c r="P51" s="120"/>
      <c r="Q51" s="120"/>
      <c r="R51" s="120"/>
      <c r="S51" s="24"/>
      <c r="T51" s="24"/>
      <c r="U51" s="24"/>
      <c r="V51" s="24"/>
      <c r="W51" s="24"/>
      <c r="X51" s="47"/>
    </row>
    <row r="52" spans="1:24" ht="18.25" customHeight="1" x14ac:dyDescent="0.2">
      <c r="A52" s="26" t="s">
        <v>49</v>
      </c>
      <c r="B52" s="24"/>
      <c r="C52" s="24"/>
      <c r="D52" s="24"/>
      <c r="E52" s="24"/>
      <c r="F52" s="24"/>
      <c r="G52" s="24"/>
      <c r="H52" s="24"/>
      <c r="I52" s="24"/>
      <c r="J52" s="24"/>
      <c r="K52" s="24"/>
      <c r="L52" s="24"/>
      <c r="M52" s="24"/>
      <c r="N52" s="24"/>
      <c r="O52" s="24"/>
      <c r="P52" s="24"/>
      <c r="Q52" s="24"/>
      <c r="R52" s="24"/>
      <c r="S52" s="24"/>
      <c r="T52" s="24"/>
      <c r="U52" s="24"/>
      <c r="V52" s="24"/>
      <c r="W52" s="24"/>
      <c r="X52" s="47"/>
    </row>
    <row r="53" spans="1:24" ht="18.25" customHeight="1" x14ac:dyDescent="0.2">
      <c r="A53" s="16" t="s">
        <v>7</v>
      </c>
      <c r="B53" s="16" t="s">
        <v>50</v>
      </c>
      <c r="C53" s="14" t="s">
        <v>51</v>
      </c>
      <c r="D53" s="14" t="s">
        <v>52</v>
      </c>
      <c r="E53" s="14" t="s">
        <v>53</v>
      </c>
      <c r="F53" s="14" t="s">
        <v>54</v>
      </c>
      <c r="G53" s="14" t="s">
        <v>9</v>
      </c>
      <c r="H53" s="14" t="s">
        <v>10</v>
      </c>
      <c r="I53" s="14" t="s">
        <v>15</v>
      </c>
      <c r="J53" s="14" t="s">
        <v>16</v>
      </c>
      <c r="K53" s="14" t="s">
        <v>17</v>
      </c>
      <c r="L53" s="14" t="s">
        <v>55</v>
      </c>
      <c r="M53" s="16" t="s">
        <v>56</v>
      </c>
      <c r="N53" s="14" t="s">
        <v>57</v>
      </c>
      <c r="O53" s="14" t="s">
        <v>58</v>
      </c>
      <c r="P53" s="14" t="s">
        <v>8</v>
      </c>
      <c r="Q53" s="14" t="s">
        <v>59</v>
      </c>
      <c r="R53" s="51"/>
      <c r="S53" s="24"/>
      <c r="T53" s="24"/>
      <c r="U53" s="24"/>
      <c r="V53" s="24"/>
      <c r="W53" s="24"/>
      <c r="X53" s="47"/>
    </row>
    <row r="54" spans="1:24" ht="18.25" customHeight="1" x14ac:dyDescent="0.2">
      <c r="A54" s="18" t="s">
        <v>31</v>
      </c>
      <c r="B54" s="19">
        <v>1</v>
      </c>
      <c r="C54" s="20"/>
      <c r="D54" s="19">
        <v>1</v>
      </c>
      <c r="E54" s="36"/>
      <c r="F54" s="19">
        <v>5</v>
      </c>
      <c r="G54" s="19">
        <v>2</v>
      </c>
      <c r="H54" s="19">
        <v>2</v>
      </c>
      <c r="I54" s="19">
        <v>5</v>
      </c>
      <c r="J54" s="19">
        <v>1</v>
      </c>
      <c r="K54" s="19">
        <v>1</v>
      </c>
      <c r="L54" s="20"/>
      <c r="M54" s="19">
        <v>1</v>
      </c>
      <c r="N54" s="20"/>
      <c r="O54" s="37"/>
      <c r="P54" s="19">
        <v>18</v>
      </c>
      <c r="Q54" s="20"/>
      <c r="R54" s="20"/>
      <c r="S54" s="24"/>
      <c r="T54" s="24"/>
      <c r="U54" s="24"/>
      <c r="V54" s="24"/>
      <c r="W54" s="24"/>
      <c r="X54" s="47"/>
    </row>
    <row r="55" spans="1:24" ht="19" customHeight="1" x14ac:dyDescent="0.2">
      <c r="A55" s="26" t="s">
        <v>35</v>
      </c>
      <c r="B55" s="23">
        <v>1</v>
      </c>
      <c r="C55" s="24"/>
      <c r="D55" s="24"/>
      <c r="E55" s="39"/>
      <c r="F55" s="24">
        <v>2</v>
      </c>
      <c r="G55" s="23">
        <v>1</v>
      </c>
      <c r="H55" s="23">
        <v>3</v>
      </c>
      <c r="I55" s="23">
        <v>1</v>
      </c>
      <c r="J55" s="23">
        <v>1</v>
      </c>
      <c r="K55" s="24"/>
      <c r="L55" s="24">
        <v>1</v>
      </c>
      <c r="M55" s="23">
        <v>0</v>
      </c>
      <c r="N55" s="41"/>
      <c r="O55" s="24"/>
      <c r="P55" s="27">
        <v>8</v>
      </c>
      <c r="Q55" s="47"/>
      <c r="R55" s="47"/>
      <c r="S55" s="47"/>
      <c r="T55" s="47"/>
      <c r="U55" s="47"/>
      <c r="V55" s="47"/>
      <c r="W55" s="47"/>
      <c r="X55" s="47"/>
    </row>
    <row r="56" spans="1:24" ht="19" customHeight="1" x14ac:dyDescent="0.2">
      <c r="A56" s="26" t="s">
        <v>68</v>
      </c>
      <c r="B56" s="23">
        <v>1</v>
      </c>
      <c r="C56" s="24"/>
      <c r="D56" s="23">
        <v>1</v>
      </c>
      <c r="E56" s="39"/>
      <c r="F56" s="23">
        <v>2</v>
      </c>
      <c r="G56" s="23">
        <v>6</v>
      </c>
      <c r="H56" s="23">
        <v>7</v>
      </c>
      <c r="I56" s="23">
        <v>0</v>
      </c>
      <c r="J56" s="23">
        <v>3</v>
      </c>
      <c r="K56" s="23">
        <v>1</v>
      </c>
      <c r="L56" s="24">
        <v>2</v>
      </c>
      <c r="M56" s="23">
        <v>6</v>
      </c>
      <c r="N56" s="24"/>
      <c r="O56" s="24"/>
      <c r="P56" s="27">
        <v>17</v>
      </c>
      <c r="Q56" s="47"/>
      <c r="R56" s="47"/>
      <c r="S56" s="47"/>
      <c r="T56" s="47"/>
      <c r="U56" s="47"/>
      <c r="V56" s="47"/>
      <c r="W56" s="47"/>
      <c r="X56" s="47"/>
    </row>
    <row r="57" spans="1:24" ht="19" customHeight="1" x14ac:dyDescent="0.2">
      <c r="A57" s="26" t="s">
        <v>61</v>
      </c>
      <c r="B57" s="23">
        <v>1</v>
      </c>
      <c r="C57" s="24"/>
      <c r="D57" s="24"/>
      <c r="E57" s="39"/>
      <c r="F57" s="23">
        <v>1</v>
      </c>
      <c r="G57" s="23">
        <v>0</v>
      </c>
      <c r="H57" s="23">
        <v>0</v>
      </c>
      <c r="I57" s="23">
        <v>1</v>
      </c>
      <c r="J57" s="24"/>
      <c r="K57" s="23">
        <v>1</v>
      </c>
      <c r="L57" s="24"/>
      <c r="M57" s="23">
        <v>0</v>
      </c>
      <c r="N57" s="24"/>
      <c r="O57" s="24"/>
      <c r="P57" s="27">
        <v>4</v>
      </c>
      <c r="Q57" s="47"/>
      <c r="R57" s="47"/>
      <c r="S57" s="47"/>
      <c r="T57" s="47"/>
      <c r="U57" s="47"/>
      <c r="V57" s="47"/>
      <c r="W57" s="47"/>
      <c r="X57" s="47"/>
    </row>
    <row r="58" spans="1:24" ht="19" customHeight="1" x14ac:dyDescent="0.2">
      <c r="A58" s="26" t="s">
        <v>40</v>
      </c>
      <c r="B58" s="23">
        <v>1</v>
      </c>
      <c r="C58" s="24"/>
      <c r="D58" s="24"/>
      <c r="E58" s="39"/>
      <c r="F58" s="23">
        <v>2</v>
      </c>
      <c r="G58" s="23">
        <v>0</v>
      </c>
      <c r="H58" s="23">
        <v>3</v>
      </c>
      <c r="I58" s="23">
        <v>4</v>
      </c>
      <c r="J58" s="24"/>
      <c r="K58" s="23">
        <v>1</v>
      </c>
      <c r="L58" s="24"/>
      <c r="M58" s="23">
        <v>0</v>
      </c>
      <c r="N58" s="24"/>
      <c r="O58" s="24"/>
      <c r="P58" s="27">
        <v>10</v>
      </c>
      <c r="Q58" s="47"/>
      <c r="R58" s="47"/>
      <c r="S58" s="47"/>
      <c r="T58" s="47"/>
      <c r="U58" s="47"/>
      <c r="V58" s="47"/>
      <c r="W58" s="47"/>
      <c r="X58" s="47"/>
    </row>
    <row r="59" spans="1:24" ht="19" customHeight="1" x14ac:dyDescent="0.2">
      <c r="A59" s="26" t="s">
        <v>41</v>
      </c>
      <c r="B59" s="23">
        <v>1</v>
      </c>
      <c r="C59" s="24"/>
      <c r="D59" s="24"/>
      <c r="E59" s="39">
        <v>1</v>
      </c>
      <c r="F59" s="23">
        <v>3</v>
      </c>
      <c r="G59" s="23">
        <v>0</v>
      </c>
      <c r="H59" s="23">
        <v>0</v>
      </c>
      <c r="I59" s="23">
        <v>4</v>
      </c>
      <c r="J59" s="24"/>
      <c r="K59" s="23">
        <v>2</v>
      </c>
      <c r="L59" s="24">
        <v>0</v>
      </c>
      <c r="M59" s="24"/>
      <c r="N59" s="24"/>
      <c r="O59" s="24"/>
      <c r="P59" s="27">
        <v>11</v>
      </c>
      <c r="Q59" s="47"/>
      <c r="R59" s="47"/>
      <c r="S59" s="47"/>
      <c r="T59" s="47"/>
      <c r="U59" s="47"/>
      <c r="V59" s="47"/>
      <c r="W59" s="47"/>
      <c r="X59" s="47"/>
    </row>
    <row r="60" spans="1:24" ht="19" customHeight="1" x14ac:dyDescent="0.2">
      <c r="A60" s="26" t="s">
        <v>42</v>
      </c>
      <c r="B60" s="24">
        <v>1</v>
      </c>
      <c r="C60" s="24"/>
      <c r="D60" s="24"/>
      <c r="E60" s="39"/>
      <c r="F60" s="24">
        <v>5</v>
      </c>
      <c r="G60" s="24">
        <v>6</v>
      </c>
      <c r="H60" s="24">
        <v>11</v>
      </c>
      <c r="I60" s="24">
        <v>1</v>
      </c>
      <c r="J60" s="24">
        <v>1</v>
      </c>
      <c r="K60" s="24"/>
      <c r="L60" s="24"/>
      <c r="M60" s="24">
        <v>5</v>
      </c>
      <c r="N60" s="24"/>
      <c r="O60" s="24"/>
      <c r="P60" s="9">
        <v>25</v>
      </c>
      <c r="Q60" s="47"/>
      <c r="R60" s="47"/>
      <c r="S60" s="47"/>
      <c r="T60" s="47"/>
      <c r="U60" s="47"/>
      <c r="V60" s="47"/>
      <c r="W60" s="47"/>
      <c r="X60" s="47"/>
    </row>
    <row r="61" spans="1:24" ht="19" customHeight="1" x14ac:dyDescent="0.2">
      <c r="A61" s="23" t="s">
        <v>65</v>
      </c>
      <c r="B61" s="24">
        <v>1</v>
      </c>
      <c r="C61" s="24"/>
      <c r="D61" s="24"/>
      <c r="E61" s="39">
        <v>1</v>
      </c>
      <c r="F61" s="24">
        <v>1</v>
      </c>
      <c r="G61" s="24">
        <v>0</v>
      </c>
      <c r="H61" s="24">
        <v>0</v>
      </c>
      <c r="I61" s="24">
        <v>2</v>
      </c>
      <c r="J61" s="24"/>
      <c r="K61" s="24"/>
      <c r="L61" s="24"/>
      <c r="M61" s="24">
        <v>0</v>
      </c>
      <c r="N61" s="24"/>
      <c r="O61" s="24"/>
      <c r="P61" s="9">
        <v>3</v>
      </c>
      <c r="Q61" s="47"/>
      <c r="R61" s="47"/>
      <c r="S61" s="47"/>
      <c r="T61" s="47"/>
      <c r="U61" s="47"/>
      <c r="V61" s="47"/>
      <c r="W61" s="47"/>
      <c r="X61" s="47"/>
    </row>
    <row r="62" spans="1:24" ht="19" customHeight="1" x14ac:dyDescent="0.2">
      <c r="A62" s="26" t="s">
        <v>66</v>
      </c>
      <c r="B62" s="24">
        <v>1</v>
      </c>
      <c r="C62" s="24"/>
      <c r="D62" s="24"/>
      <c r="E62" s="39"/>
      <c r="F62" s="24">
        <v>1</v>
      </c>
      <c r="G62" s="24">
        <v>1</v>
      </c>
      <c r="H62" s="24">
        <v>3</v>
      </c>
      <c r="I62" s="24">
        <v>1</v>
      </c>
      <c r="J62" s="24">
        <v>1</v>
      </c>
      <c r="K62" s="24"/>
      <c r="L62" s="24"/>
      <c r="M62" s="24">
        <v>1</v>
      </c>
      <c r="N62" s="24"/>
      <c r="O62" s="24"/>
      <c r="P62" s="9">
        <v>5</v>
      </c>
      <c r="Q62" s="47"/>
      <c r="R62" s="47"/>
      <c r="S62" s="47"/>
      <c r="T62" s="47"/>
      <c r="U62" s="47"/>
      <c r="V62" s="47"/>
      <c r="W62" s="47"/>
      <c r="X62" s="47"/>
    </row>
    <row r="63" spans="1:24" ht="19" customHeight="1" x14ac:dyDescent="0.2">
      <c r="A63" s="26" t="s">
        <v>66</v>
      </c>
      <c r="B63" s="24">
        <v>1</v>
      </c>
      <c r="C63" s="24"/>
      <c r="D63" s="24"/>
      <c r="E63" s="39">
        <v>1</v>
      </c>
      <c r="F63" s="24">
        <v>0.33</v>
      </c>
      <c r="G63" s="24"/>
      <c r="H63" s="24"/>
      <c r="I63" s="24">
        <v>1</v>
      </c>
      <c r="J63" s="24"/>
      <c r="K63" s="24"/>
      <c r="L63" s="24"/>
      <c r="M63" s="24"/>
      <c r="N63" s="24"/>
      <c r="O63" s="24"/>
      <c r="P63" s="9">
        <v>1</v>
      </c>
      <c r="Q63" s="47"/>
      <c r="R63" s="47"/>
      <c r="S63" s="47"/>
      <c r="T63" s="47"/>
      <c r="U63" s="47"/>
      <c r="V63" s="47"/>
      <c r="W63" s="47"/>
      <c r="X63" s="47"/>
    </row>
    <row r="64" spans="1:24" ht="19" customHeight="1" x14ac:dyDescent="0.2">
      <c r="A64" s="26" t="s">
        <v>46</v>
      </c>
      <c r="B64" s="24">
        <v>1</v>
      </c>
      <c r="C64" s="24"/>
      <c r="D64" s="24"/>
      <c r="E64" s="39"/>
      <c r="F64" s="24">
        <v>5</v>
      </c>
      <c r="G64" s="24">
        <v>0</v>
      </c>
      <c r="H64" s="24">
        <v>6</v>
      </c>
      <c r="I64" s="24">
        <v>2</v>
      </c>
      <c r="J64" s="24">
        <v>1</v>
      </c>
      <c r="K64" s="24">
        <v>1</v>
      </c>
      <c r="L64" s="24"/>
      <c r="M64" s="24">
        <v>0</v>
      </c>
      <c r="N64" s="24"/>
      <c r="O64" s="24"/>
      <c r="P64" s="9">
        <v>22</v>
      </c>
      <c r="Q64" s="47"/>
      <c r="R64" s="47"/>
      <c r="S64" s="47"/>
      <c r="T64" s="47"/>
      <c r="U64" s="47"/>
      <c r="V64" s="47"/>
      <c r="W64" s="47"/>
      <c r="X64" s="47"/>
    </row>
    <row r="65" spans="1:24" ht="19" customHeight="1" x14ac:dyDescent="0.2">
      <c r="A65" s="26" t="s">
        <v>40</v>
      </c>
      <c r="B65" s="24">
        <v>1</v>
      </c>
      <c r="C65" s="24"/>
      <c r="D65" s="24"/>
      <c r="E65" s="39"/>
      <c r="F65" s="24">
        <v>1</v>
      </c>
      <c r="G65" s="24"/>
      <c r="H65" s="24"/>
      <c r="I65" s="24"/>
      <c r="J65" s="24"/>
      <c r="K65" s="24">
        <v>1</v>
      </c>
      <c r="L65" s="24"/>
      <c r="M65" s="24"/>
      <c r="N65" s="24"/>
      <c r="O65" s="24"/>
      <c r="P65" s="9">
        <v>4</v>
      </c>
      <c r="Q65" s="47"/>
      <c r="R65" s="47"/>
      <c r="S65" s="47"/>
      <c r="T65" s="47"/>
      <c r="U65" s="47"/>
      <c r="V65" s="47"/>
      <c r="W65" s="47"/>
      <c r="X65" s="47"/>
    </row>
    <row r="66" spans="1:24" ht="18.25" customHeight="1" x14ac:dyDescent="0.2">
      <c r="A66" s="29"/>
      <c r="B66" s="24"/>
      <c r="C66" s="24"/>
      <c r="D66" s="24"/>
      <c r="E66" s="39"/>
      <c r="F66" s="24"/>
      <c r="G66" s="24"/>
      <c r="H66" s="24"/>
      <c r="I66" s="24"/>
      <c r="J66" s="24"/>
      <c r="K66" s="24"/>
      <c r="L66" s="24"/>
      <c r="M66" s="24"/>
      <c r="N66" s="24"/>
      <c r="O66" s="24"/>
      <c r="P66" s="47"/>
      <c r="Q66" s="47"/>
      <c r="R66" s="47"/>
      <c r="S66" s="47"/>
      <c r="T66" s="47"/>
      <c r="U66" s="47"/>
      <c r="V66" s="47"/>
      <c r="W66" s="47"/>
      <c r="X66" s="47"/>
    </row>
    <row r="67" spans="1:24" ht="19" customHeight="1" x14ac:dyDescent="0.2">
      <c r="A67" s="31"/>
      <c r="B67" s="32"/>
      <c r="C67" s="32"/>
      <c r="D67" s="32"/>
      <c r="E67" s="43"/>
      <c r="F67" s="32"/>
      <c r="G67" s="32"/>
      <c r="H67" s="32"/>
      <c r="I67" s="32"/>
      <c r="J67" s="32"/>
      <c r="K67" s="32"/>
      <c r="L67" s="32"/>
      <c r="M67" s="32"/>
      <c r="N67" s="32"/>
      <c r="O67" s="32"/>
      <c r="P67" s="52"/>
      <c r="Q67" s="52"/>
      <c r="R67" s="52"/>
      <c r="S67" s="53"/>
      <c r="T67" s="47"/>
      <c r="U67" s="47"/>
      <c r="V67" s="47"/>
      <c r="W67" s="47"/>
      <c r="X67" s="47"/>
    </row>
    <row r="68" spans="1:24" ht="18.25" customHeight="1" x14ac:dyDescent="0.2">
      <c r="A68" s="18" t="s">
        <v>48</v>
      </c>
      <c r="B68" s="19">
        <f t="shared" ref="B68:M68" si="2">SUM(B54:B67)</f>
        <v>12</v>
      </c>
      <c r="C68" s="20">
        <f t="shared" si="2"/>
        <v>0</v>
      </c>
      <c r="D68" s="20">
        <f t="shared" si="2"/>
        <v>2</v>
      </c>
      <c r="E68" s="20">
        <f t="shared" si="2"/>
        <v>3</v>
      </c>
      <c r="F68" s="37">
        <f t="shared" si="2"/>
        <v>28.33</v>
      </c>
      <c r="G68" s="19">
        <f t="shared" si="2"/>
        <v>16</v>
      </c>
      <c r="H68" s="19">
        <f t="shared" si="2"/>
        <v>35</v>
      </c>
      <c r="I68" s="19">
        <f t="shared" si="2"/>
        <v>22</v>
      </c>
      <c r="J68" s="20">
        <f t="shared" si="2"/>
        <v>8</v>
      </c>
      <c r="K68" s="20">
        <f t="shared" si="2"/>
        <v>8</v>
      </c>
      <c r="L68" s="20">
        <f t="shared" si="2"/>
        <v>3</v>
      </c>
      <c r="M68" s="19">
        <f t="shared" si="2"/>
        <v>13</v>
      </c>
      <c r="N68" s="37">
        <f>(M68*7)/F68</f>
        <v>3.2121426050123545</v>
      </c>
      <c r="O68" s="37">
        <f>SUM(H68+J68+K68)/F68</f>
        <v>1.8002117896223087</v>
      </c>
      <c r="P68" s="19">
        <f>SUM(P54:P67)</f>
        <v>128</v>
      </c>
      <c r="Q68" s="49"/>
      <c r="R68" s="49"/>
      <c r="S68" s="47"/>
      <c r="T68" s="47"/>
      <c r="U68" s="47"/>
      <c r="V68" s="47"/>
      <c r="W68" s="47"/>
      <c r="X68" s="47"/>
    </row>
    <row r="69" spans="1:24" ht="18.25" customHeight="1" x14ac:dyDescent="0.2">
      <c r="A69" s="47"/>
      <c r="B69" s="47"/>
      <c r="C69" s="47"/>
      <c r="D69" s="47"/>
      <c r="E69" s="47"/>
      <c r="F69" s="47"/>
      <c r="G69" s="47"/>
      <c r="H69" s="47"/>
      <c r="I69" s="47"/>
      <c r="J69" s="47"/>
      <c r="K69" s="47"/>
      <c r="L69" s="47"/>
      <c r="M69" s="47"/>
      <c r="N69" s="47"/>
      <c r="O69" s="47"/>
      <c r="P69" s="47"/>
      <c r="Q69" s="47"/>
      <c r="R69" s="47"/>
      <c r="S69" s="47"/>
      <c r="T69" s="47"/>
      <c r="U69" s="47"/>
      <c r="V69" s="47"/>
      <c r="W69" s="47"/>
      <c r="X69" s="47"/>
    </row>
    <row r="70" spans="1:24" ht="18.25" customHeight="1" x14ac:dyDescent="0.2">
      <c r="A70" s="47"/>
      <c r="B70" s="47"/>
      <c r="C70" s="47"/>
      <c r="D70" s="47"/>
      <c r="E70" s="47"/>
      <c r="F70" s="47"/>
      <c r="G70" s="47"/>
      <c r="H70" s="47"/>
      <c r="I70" s="47"/>
      <c r="J70" s="47"/>
      <c r="K70" s="47"/>
      <c r="L70" s="47"/>
      <c r="M70" s="47"/>
      <c r="N70" s="47"/>
      <c r="O70" s="47"/>
      <c r="P70" s="47"/>
      <c r="Q70" s="47"/>
      <c r="R70" s="47"/>
      <c r="S70" s="47"/>
      <c r="T70" s="47"/>
      <c r="U70" s="47"/>
      <c r="V70" s="47"/>
      <c r="W70" s="47"/>
      <c r="X70" s="47"/>
    </row>
    <row r="71" spans="1:24" ht="28.25" customHeight="1" x14ac:dyDescent="0.2">
      <c r="A71" s="14" t="s">
        <v>7</v>
      </c>
      <c r="B71" s="14" t="s">
        <v>8</v>
      </c>
      <c r="C71" s="14" t="s">
        <v>9</v>
      </c>
      <c r="D71" s="14" t="s">
        <v>10</v>
      </c>
      <c r="E71" s="14" t="s">
        <v>11</v>
      </c>
      <c r="F71" s="14" t="s">
        <v>12</v>
      </c>
      <c r="G71" s="14" t="s">
        <v>13</v>
      </c>
      <c r="H71" s="14" t="s">
        <v>14</v>
      </c>
      <c r="I71" s="14" t="s">
        <v>15</v>
      </c>
      <c r="J71" s="14" t="s">
        <v>16</v>
      </c>
      <c r="K71" s="14" t="s">
        <v>17</v>
      </c>
      <c r="L71" s="14" t="s">
        <v>18</v>
      </c>
      <c r="M71" s="14" t="s">
        <v>19</v>
      </c>
      <c r="N71" s="14" t="s">
        <v>20</v>
      </c>
      <c r="O71" s="14" t="s">
        <v>21</v>
      </c>
      <c r="P71" s="15" t="s">
        <v>22</v>
      </c>
      <c r="Q71" s="14" t="s">
        <v>23</v>
      </c>
      <c r="R71" s="14" t="s">
        <v>24</v>
      </c>
      <c r="S71" s="14" t="s">
        <v>25</v>
      </c>
      <c r="T71" s="14" t="s">
        <v>26</v>
      </c>
      <c r="U71" s="14" t="s">
        <v>27</v>
      </c>
      <c r="V71" s="14" t="s">
        <v>28</v>
      </c>
      <c r="W71" s="15" t="s">
        <v>29</v>
      </c>
      <c r="X71" s="47"/>
    </row>
    <row r="72" spans="1:24" ht="18.25" customHeight="1" x14ac:dyDescent="0.2">
      <c r="A72" s="18" t="s">
        <v>31</v>
      </c>
      <c r="B72" s="20"/>
      <c r="C72" s="20"/>
      <c r="D72" s="20"/>
      <c r="E72" s="20"/>
      <c r="F72" s="20"/>
      <c r="G72" s="20"/>
      <c r="H72" s="20"/>
      <c r="I72" s="20"/>
      <c r="J72" s="20"/>
      <c r="K72" s="20"/>
      <c r="L72" s="20"/>
      <c r="M72" s="20"/>
      <c r="N72" s="20"/>
      <c r="O72" s="21"/>
      <c r="P72" s="21"/>
      <c r="Q72" s="21"/>
      <c r="R72" s="20"/>
      <c r="S72" s="20"/>
      <c r="T72" s="19">
        <v>1</v>
      </c>
      <c r="U72" s="20"/>
      <c r="V72" s="20"/>
      <c r="W72" s="20"/>
      <c r="X72" s="47"/>
    </row>
    <row r="73" spans="1:24" ht="18.25" customHeight="1" x14ac:dyDescent="0.2">
      <c r="A73" s="26" t="s">
        <v>35</v>
      </c>
      <c r="B73" s="24"/>
      <c r="C73" s="24"/>
      <c r="D73" s="24"/>
      <c r="E73" s="24"/>
      <c r="F73" s="24"/>
      <c r="G73" s="24"/>
      <c r="H73" s="24"/>
      <c r="I73" s="24"/>
      <c r="J73" s="24"/>
      <c r="K73" s="24"/>
      <c r="L73" s="24"/>
      <c r="M73" s="24"/>
      <c r="N73" s="24"/>
      <c r="O73" s="25"/>
      <c r="P73" s="25"/>
      <c r="Q73" s="25"/>
      <c r="R73" s="24"/>
      <c r="S73" s="24"/>
      <c r="T73" s="24"/>
      <c r="U73" s="23">
        <v>2</v>
      </c>
      <c r="V73" s="24"/>
      <c r="W73" s="24"/>
      <c r="X73" s="47"/>
    </row>
    <row r="74" spans="1:24" ht="19" customHeight="1" x14ac:dyDescent="0.2">
      <c r="A74" s="26" t="s">
        <v>68</v>
      </c>
      <c r="B74" s="35"/>
      <c r="C74" s="35"/>
      <c r="D74" s="35"/>
      <c r="E74" s="35"/>
      <c r="F74" s="35"/>
      <c r="G74" s="35"/>
      <c r="H74" s="35"/>
      <c r="I74" s="35"/>
      <c r="J74" s="35"/>
      <c r="K74" s="35"/>
      <c r="L74" s="35"/>
      <c r="M74" s="35"/>
      <c r="N74" s="35"/>
      <c r="O74" s="35"/>
      <c r="P74" s="35"/>
      <c r="Q74" s="35"/>
      <c r="R74" s="35"/>
      <c r="S74" s="24"/>
      <c r="T74" s="35"/>
      <c r="U74" s="23">
        <v>1</v>
      </c>
      <c r="V74" s="35"/>
      <c r="W74" s="35"/>
      <c r="X74" s="47"/>
    </row>
    <row r="75" spans="1:24" ht="19" customHeight="1" x14ac:dyDescent="0.2">
      <c r="A75" s="26" t="s">
        <v>45</v>
      </c>
      <c r="B75" s="35"/>
      <c r="C75" s="35">
        <v>1</v>
      </c>
      <c r="D75" s="35"/>
      <c r="E75" s="35"/>
      <c r="F75" s="35"/>
      <c r="G75" s="35"/>
      <c r="H75" s="35"/>
      <c r="I75" s="35"/>
      <c r="J75" s="35"/>
      <c r="K75" s="35"/>
      <c r="L75" s="35"/>
      <c r="M75" s="35"/>
      <c r="N75" s="35"/>
      <c r="O75" s="35"/>
      <c r="P75" s="35"/>
      <c r="Q75" s="35"/>
      <c r="R75" s="35"/>
      <c r="S75" s="24"/>
      <c r="T75" s="35"/>
      <c r="U75" s="47"/>
      <c r="V75" s="35"/>
      <c r="W75" s="35"/>
      <c r="X75" s="47"/>
    </row>
    <row r="76" spans="1:24" ht="19" customHeight="1" x14ac:dyDescent="0.2">
      <c r="A76" s="26" t="s">
        <v>46</v>
      </c>
      <c r="B76" s="35">
        <v>1</v>
      </c>
      <c r="C76" s="35">
        <v>0</v>
      </c>
      <c r="D76" s="35">
        <v>0</v>
      </c>
      <c r="E76" s="35"/>
      <c r="F76" s="35"/>
      <c r="G76" s="35"/>
      <c r="H76" s="35"/>
      <c r="I76" s="35"/>
      <c r="J76" s="35"/>
      <c r="K76" s="35"/>
      <c r="L76" s="35"/>
      <c r="M76" s="35"/>
      <c r="N76" s="35"/>
      <c r="O76" s="35"/>
      <c r="P76" s="35"/>
      <c r="Q76" s="35"/>
      <c r="R76" s="35"/>
      <c r="S76" s="24"/>
      <c r="T76" s="29"/>
      <c r="U76" s="24"/>
      <c r="V76" s="35"/>
      <c r="W76" s="35"/>
      <c r="X76" s="47"/>
    </row>
    <row r="77" spans="1:24" ht="18.25" customHeight="1" x14ac:dyDescent="0.2">
      <c r="A77" s="29"/>
      <c r="B77" s="24"/>
      <c r="C77" s="24"/>
      <c r="D77" s="24"/>
      <c r="E77" s="24"/>
      <c r="F77" s="24"/>
      <c r="G77" s="24"/>
      <c r="H77" s="24"/>
      <c r="I77" s="24"/>
      <c r="J77" s="24"/>
      <c r="K77" s="24"/>
      <c r="L77" s="24"/>
      <c r="M77" s="24"/>
      <c r="N77" s="24"/>
      <c r="O77" s="25"/>
      <c r="P77" s="25"/>
      <c r="Q77" s="25"/>
      <c r="R77" s="24"/>
      <c r="S77" s="24"/>
      <c r="T77" s="24"/>
      <c r="U77" s="24"/>
      <c r="V77" s="24"/>
      <c r="W77" s="24"/>
      <c r="X77" s="47"/>
    </row>
    <row r="78" spans="1:24" ht="18.25" customHeight="1" x14ac:dyDescent="0.2">
      <c r="A78" s="32"/>
      <c r="B78" s="32"/>
      <c r="C78" s="32"/>
      <c r="D78" s="32"/>
      <c r="E78" s="32"/>
      <c r="F78" s="32"/>
      <c r="G78" s="32"/>
      <c r="H78" s="32"/>
      <c r="I78" s="32"/>
      <c r="J78" s="32"/>
      <c r="K78" s="32"/>
      <c r="L78" s="32"/>
      <c r="M78" s="32"/>
      <c r="N78" s="32"/>
      <c r="O78" s="33"/>
      <c r="P78" s="33"/>
      <c r="Q78" s="33"/>
      <c r="R78" s="32"/>
      <c r="S78" s="32"/>
      <c r="T78" s="32"/>
      <c r="U78" s="32"/>
      <c r="V78" s="32"/>
      <c r="W78" s="32"/>
      <c r="X78" s="47"/>
    </row>
    <row r="79" spans="1:24" ht="18.25" customHeight="1" x14ac:dyDescent="0.2">
      <c r="A79" s="19" t="s">
        <v>48</v>
      </c>
      <c r="B79" s="19">
        <f t="shared" ref="B79:N79" si="3">SUM(B72:B78)</f>
        <v>1</v>
      </c>
      <c r="C79" s="19">
        <f t="shared" si="3"/>
        <v>1</v>
      </c>
      <c r="D79" s="19">
        <f t="shared" si="3"/>
        <v>0</v>
      </c>
      <c r="E79" s="19">
        <f t="shared" si="3"/>
        <v>0</v>
      </c>
      <c r="F79" s="19">
        <f t="shared" si="3"/>
        <v>0</v>
      </c>
      <c r="G79" s="19">
        <f t="shared" si="3"/>
        <v>0</v>
      </c>
      <c r="H79" s="19">
        <f t="shared" si="3"/>
        <v>0</v>
      </c>
      <c r="I79" s="19">
        <f t="shared" si="3"/>
        <v>0</v>
      </c>
      <c r="J79" s="19">
        <f t="shared" si="3"/>
        <v>0</v>
      </c>
      <c r="K79" s="19">
        <f t="shared" si="3"/>
        <v>0</v>
      </c>
      <c r="L79" s="19">
        <f t="shared" si="3"/>
        <v>0</v>
      </c>
      <c r="M79" s="19">
        <f t="shared" si="3"/>
        <v>0</v>
      </c>
      <c r="N79" s="19">
        <f t="shared" si="3"/>
        <v>0</v>
      </c>
      <c r="O79" s="21">
        <f>(D79+J79+K79)/(B79+J79+K79)</f>
        <v>0</v>
      </c>
      <c r="P79" s="21">
        <f>($D79+$E79+($F79*2)+(G79*3))/$B79</f>
        <v>0</v>
      </c>
      <c r="Q79" s="21">
        <f>D79/B79</f>
        <v>0</v>
      </c>
      <c r="R79" s="19">
        <f>SUM(R72:R78)</f>
        <v>0</v>
      </c>
      <c r="S79" s="19"/>
      <c r="T79" s="19">
        <f>SUM(T72:T78)</f>
        <v>1</v>
      </c>
      <c r="U79" s="19">
        <f>SUM(U72:U78)</f>
        <v>3</v>
      </c>
      <c r="V79" s="19">
        <f>SUM(V72:V78)</f>
        <v>0</v>
      </c>
      <c r="W79" s="21">
        <f>(U79+V79)/(T79+U79+V79)</f>
        <v>0.75</v>
      </c>
      <c r="X79" s="47"/>
    </row>
  </sheetData>
  <mergeCells count="2">
    <mergeCell ref="A1:W1"/>
    <mergeCell ref="A51:R51"/>
  </mergeCells>
  <pageMargins left="0.75" right="0.75" top="1" bottom="1" header="0.5" footer="0.5"/>
  <pageSetup orientation="portrait"/>
  <headerFooter>
    <oddHeader>&amp;L&amp;"Geneva,Regular"&amp;10&amp;K000000BrehmVega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35"/>
  <sheetViews>
    <sheetView showGridLines="0" workbookViewId="0"/>
  </sheetViews>
  <sheetFormatPr baseColWidth="10" defaultColWidth="8.125" defaultRowHeight="13" customHeight="1" x14ac:dyDescent="0.2"/>
  <cols>
    <col min="1" max="1" width="11.5" style="5" customWidth="1"/>
    <col min="2" max="2" width="2.125" style="5" customWidth="1"/>
    <col min="3" max="4" width="2" style="5" customWidth="1"/>
    <col min="5" max="5" width="3.5" style="5" customWidth="1"/>
    <col min="6" max="10" width="2" style="5" customWidth="1"/>
    <col min="11" max="11" width="2.75" style="5" customWidth="1"/>
    <col min="12" max="12" width="2.625" style="5" customWidth="1"/>
    <col min="13" max="13" width="2.375" style="5" customWidth="1"/>
    <col min="14" max="14" width="3.625" style="5" customWidth="1"/>
    <col min="15" max="15" width="3" style="5" customWidth="1"/>
    <col min="16" max="16" width="5.375" style="5" customWidth="1"/>
    <col min="17" max="17" width="3" style="5" customWidth="1"/>
    <col min="18" max="20" width="2" style="5" customWidth="1"/>
    <col min="21" max="21" width="1.875" style="5" customWidth="1"/>
    <col min="22" max="22" width="2" style="5" customWidth="1"/>
    <col min="23" max="23" width="4.125" style="5" customWidth="1"/>
    <col min="24" max="24" width="3.625" style="5" customWidth="1"/>
    <col min="25" max="256" width="8.125" customWidth="1"/>
  </cols>
  <sheetData>
    <row r="1" spans="1:24" ht="21" customHeight="1" x14ac:dyDescent="0.2">
      <c r="A1" s="118" t="s">
        <v>70</v>
      </c>
      <c r="B1" s="120"/>
      <c r="C1" s="120"/>
      <c r="D1" s="120"/>
      <c r="E1" s="120"/>
      <c r="F1" s="120"/>
      <c r="G1" s="120"/>
      <c r="H1" s="120"/>
      <c r="I1" s="120"/>
      <c r="J1" s="120"/>
      <c r="K1" s="120"/>
      <c r="L1" s="120"/>
      <c r="M1" s="120"/>
      <c r="N1" s="120"/>
      <c r="O1" s="120"/>
      <c r="P1" s="120"/>
      <c r="Q1" s="120"/>
      <c r="R1" s="120"/>
      <c r="S1" s="120"/>
      <c r="T1" s="120"/>
      <c r="U1" s="120"/>
      <c r="V1" s="120"/>
      <c r="W1" s="120"/>
      <c r="X1" s="47"/>
    </row>
    <row r="2" spans="1:24" ht="18.25" customHeight="1" x14ac:dyDescent="0.2">
      <c r="A2" s="47"/>
      <c r="B2" s="47"/>
      <c r="C2" s="47"/>
      <c r="D2" s="47"/>
      <c r="E2" s="47"/>
      <c r="F2" s="47"/>
      <c r="G2" s="47"/>
      <c r="H2" s="47"/>
      <c r="I2" s="47"/>
      <c r="J2" s="47"/>
      <c r="K2" s="47"/>
      <c r="L2" s="47"/>
      <c r="M2" s="47"/>
      <c r="N2" s="47"/>
      <c r="O2" s="47"/>
      <c r="P2" s="47"/>
      <c r="Q2" s="47"/>
      <c r="R2" s="47"/>
      <c r="S2" s="47"/>
      <c r="T2" s="47"/>
      <c r="U2" s="24"/>
      <c r="V2" s="24"/>
      <c r="W2" s="24"/>
      <c r="X2" s="47"/>
    </row>
    <row r="3" spans="1:24" ht="28.25" customHeight="1" x14ac:dyDescent="0.2">
      <c r="A3" s="14" t="s">
        <v>7</v>
      </c>
      <c r="B3" s="14" t="s">
        <v>8</v>
      </c>
      <c r="C3" s="14" t="s">
        <v>9</v>
      </c>
      <c r="D3" s="14" t="s">
        <v>10</v>
      </c>
      <c r="E3" s="14" t="s">
        <v>11</v>
      </c>
      <c r="F3" s="14" t="s">
        <v>12</v>
      </c>
      <c r="G3" s="14" t="s">
        <v>13</v>
      </c>
      <c r="H3" s="14" t="s">
        <v>14</v>
      </c>
      <c r="I3" s="14" t="s">
        <v>15</v>
      </c>
      <c r="J3" s="14" t="s">
        <v>16</v>
      </c>
      <c r="K3" s="14" t="s">
        <v>17</v>
      </c>
      <c r="L3" s="14" t="s">
        <v>18</v>
      </c>
      <c r="M3" s="14" t="s">
        <v>19</v>
      </c>
      <c r="N3" s="14" t="s">
        <v>20</v>
      </c>
      <c r="O3" s="14" t="s">
        <v>21</v>
      </c>
      <c r="P3" s="15" t="s">
        <v>22</v>
      </c>
      <c r="Q3" s="14" t="s">
        <v>23</v>
      </c>
      <c r="R3" s="14" t="s">
        <v>24</v>
      </c>
      <c r="S3" s="14" t="s">
        <v>25</v>
      </c>
      <c r="T3" s="14" t="s">
        <v>26</v>
      </c>
      <c r="U3" s="14" t="s">
        <v>27</v>
      </c>
      <c r="V3" s="14" t="s">
        <v>28</v>
      </c>
      <c r="W3" s="15" t="s">
        <v>29</v>
      </c>
      <c r="X3" s="14" t="s">
        <v>30</v>
      </c>
    </row>
    <row r="4" spans="1:24" ht="18.25" customHeight="1" x14ac:dyDescent="0.2">
      <c r="A4" s="18" t="s">
        <v>31</v>
      </c>
      <c r="B4" s="19">
        <v>4</v>
      </c>
      <c r="C4" s="19">
        <v>0</v>
      </c>
      <c r="D4" s="19">
        <v>0</v>
      </c>
      <c r="E4" s="20"/>
      <c r="F4" s="20"/>
      <c r="G4" s="20"/>
      <c r="H4" s="20"/>
      <c r="I4" s="19">
        <v>1</v>
      </c>
      <c r="J4" s="20"/>
      <c r="K4" s="20"/>
      <c r="L4" s="20"/>
      <c r="M4" s="20"/>
      <c r="N4" s="20"/>
      <c r="O4" s="21"/>
      <c r="P4" s="21"/>
      <c r="Q4" s="21"/>
      <c r="R4" s="20"/>
      <c r="S4" s="20"/>
      <c r="T4" s="20"/>
      <c r="U4" s="20"/>
      <c r="V4" s="20"/>
      <c r="W4" s="20"/>
      <c r="X4" s="49"/>
    </row>
    <row r="5" spans="1:24" ht="18.25" customHeight="1" x14ac:dyDescent="0.2">
      <c r="A5" s="23" t="s">
        <v>32</v>
      </c>
      <c r="B5" s="23">
        <v>1</v>
      </c>
      <c r="C5" s="23">
        <v>1</v>
      </c>
      <c r="D5" s="23">
        <v>0</v>
      </c>
      <c r="E5" s="24"/>
      <c r="F5" s="24"/>
      <c r="G5" s="24"/>
      <c r="H5" s="24"/>
      <c r="I5" s="23">
        <v>1</v>
      </c>
      <c r="J5" s="23">
        <v>1</v>
      </c>
      <c r="K5" s="23">
        <v>1</v>
      </c>
      <c r="L5" s="24"/>
      <c r="M5" s="24"/>
      <c r="N5" s="24"/>
      <c r="O5" s="25"/>
      <c r="P5" s="25"/>
      <c r="Q5" s="25"/>
      <c r="R5" s="24"/>
      <c r="S5" s="24"/>
      <c r="T5" s="24"/>
      <c r="U5" s="24"/>
      <c r="V5" s="23">
        <v>1</v>
      </c>
      <c r="W5" s="24"/>
      <c r="X5" s="47"/>
    </row>
    <row r="6" spans="1:24" ht="18.25" customHeight="1" x14ac:dyDescent="0.2">
      <c r="A6" s="23" t="s">
        <v>33</v>
      </c>
      <c r="B6" s="23">
        <v>3</v>
      </c>
      <c r="C6" s="23">
        <v>0</v>
      </c>
      <c r="D6" s="23">
        <v>1</v>
      </c>
      <c r="E6" s="24"/>
      <c r="F6" s="24"/>
      <c r="G6" s="24"/>
      <c r="H6" s="23">
        <v>1</v>
      </c>
      <c r="I6" s="23">
        <v>1</v>
      </c>
      <c r="J6" s="24"/>
      <c r="K6" s="24"/>
      <c r="L6" s="24"/>
      <c r="M6" s="24"/>
      <c r="N6" s="24"/>
      <c r="O6" s="25"/>
      <c r="P6" s="25"/>
      <c r="Q6" s="25"/>
      <c r="R6" s="24"/>
      <c r="S6" s="24"/>
      <c r="T6" s="24"/>
      <c r="U6" s="23">
        <v>1</v>
      </c>
      <c r="V6" s="24"/>
      <c r="W6" s="24"/>
      <c r="X6" s="47"/>
    </row>
    <row r="7" spans="1:24" ht="18.25" customHeight="1" x14ac:dyDescent="0.2">
      <c r="A7" s="26" t="s">
        <v>34</v>
      </c>
      <c r="B7" s="23">
        <v>3</v>
      </c>
      <c r="C7" s="23">
        <v>0</v>
      </c>
      <c r="D7" s="23">
        <v>1</v>
      </c>
      <c r="E7" s="24"/>
      <c r="F7" s="24"/>
      <c r="G7" s="24"/>
      <c r="H7" s="23">
        <v>1</v>
      </c>
      <c r="I7" s="23">
        <v>1</v>
      </c>
      <c r="J7" s="23">
        <v>1</v>
      </c>
      <c r="K7" s="24"/>
      <c r="L7" s="24"/>
      <c r="M7" s="24"/>
      <c r="N7" s="24"/>
      <c r="O7" s="25"/>
      <c r="P7" s="25"/>
      <c r="Q7" s="25"/>
      <c r="R7" s="24"/>
      <c r="S7" s="24"/>
      <c r="T7" s="24"/>
      <c r="U7" s="24"/>
      <c r="V7" s="24"/>
      <c r="W7" s="24"/>
      <c r="X7" s="47"/>
    </row>
    <row r="8" spans="1:24" ht="18.25" customHeight="1" x14ac:dyDescent="0.2">
      <c r="A8" s="26" t="s">
        <v>36</v>
      </c>
      <c r="B8" s="23">
        <v>2</v>
      </c>
      <c r="C8" s="23">
        <v>0</v>
      </c>
      <c r="D8" s="23">
        <v>0</v>
      </c>
      <c r="E8" s="24"/>
      <c r="F8" s="24"/>
      <c r="G8" s="24"/>
      <c r="H8" s="23">
        <v>1</v>
      </c>
      <c r="I8" s="23">
        <v>2</v>
      </c>
      <c r="J8" s="24"/>
      <c r="K8" s="24"/>
      <c r="L8" s="24"/>
      <c r="M8" s="23">
        <v>1</v>
      </c>
      <c r="N8" s="24"/>
      <c r="O8" s="25"/>
      <c r="P8" s="25"/>
      <c r="Q8" s="25"/>
      <c r="R8" s="24"/>
      <c r="S8" s="24"/>
      <c r="T8" s="24"/>
      <c r="U8" s="24"/>
      <c r="V8" s="23">
        <v>1</v>
      </c>
      <c r="W8" s="24"/>
      <c r="X8" s="47"/>
    </row>
    <row r="9" spans="1:24" ht="18.25" customHeight="1" x14ac:dyDescent="0.2">
      <c r="A9" s="23" t="s">
        <v>36</v>
      </c>
      <c r="B9" s="23">
        <v>3</v>
      </c>
      <c r="C9" s="23">
        <v>0</v>
      </c>
      <c r="D9" s="23">
        <v>0</v>
      </c>
      <c r="E9" s="24"/>
      <c r="F9" s="24"/>
      <c r="G9" s="24"/>
      <c r="H9" s="24"/>
      <c r="I9" s="23">
        <v>2</v>
      </c>
      <c r="J9" s="23">
        <v>1</v>
      </c>
      <c r="K9" s="24"/>
      <c r="L9" s="24"/>
      <c r="M9" s="24"/>
      <c r="N9" s="24"/>
      <c r="O9" s="25"/>
      <c r="P9" s="25"/>
      <c r="Q9" s="25"/>
      <c r="R9" s="24"/>
      <c r="S9" s="24"/>
      <c r="T9" s="23">
        <v>1</v>
      </c>
      <c r="U9" s="23">
        <v>1</v>
      </c>
      <c r="V9" s="24"/>
      <c r="W9" s="24"/>
      <c r="X9" s="47"/>
    </row>
    <row r="10" spans="1:24" ht="19" customHeight="1" x14ac:dyDescent="0.2">
      <c r="A10" s="27" t="s">
        <v>37</v>
      </c>
      <c r="B10" s="23">
        <v>3</v>
      </c>
      <c r="C10" s="23">
        <v>1</v>
      </c>
      <c r="D10" s="23">
        <v>2</v>
      </c>
      <c r="E10" s="24"/>
      <c r="F10" s="23">
        <v>1</v>
      </c>
      <c r="G10" s="24"/>
      <c r="H10" s="23">
        <v>2</v>
      </c>
      <c r="I10" s="23">
        <v>1</v>
      </c>
      <c r="J10" s="24"/>
      <c r="K10" s="24"/>
      <c r="L10" s="24"/>
      <c r="M10" s="24"/>
      <c r="N10" s="24"/>
      <c r="O10" s="25"/>
      <c r="P10" s="25"/>
      <c r="Q10" s="25"/>
      <c r="R10" s="24"/>
      <c r="S10" s="24"/>
      <c r="T10" s="24"/>
      <c r="U10" s="23">
        <v>1</v>
      </c>
      <c r="V10" s="23">
        <v>2</v>
      </c>
      <c r="W10" s="24"/>
      <c r="X10" s="47"/>
    </row>
    <row r="11" spans="1:24" ht="18.25" customHeight="1" x14ac:dyDescent="0.2">
      <c r="A11" s="23" t="s">
        <v>38</v>
      </c>
      <c r="B11" s="23">
        <v>3</v>
      </c>
      <c r="C11" s="23">
        <v>3</v>
      </c>
      <c r="D11" s="23">
        <v>3</v>
      </c>
      <c r="E11" s="24"/>
      <c r="F11" s="24"/>
      <c r="G11" s="23">
        <v>1</v>
      </c>
      <c r="H11" s="23">
        <v>2</v>
      </c>
      <c r="I11" s="24"/>
      <c r="J11" s="23">
        <v>1</v>
      </c>
      <c r="K11" s="24"/>
      <c r="L11" s="24"/>
      <c r="M11" s="24"/>
      <c r="N11" s="24"/>
      <c r="O11" s="25"/>
      <c r="P11" s="25"/>
      <c r="Q11" s="25"/>
      <c r="R11" s="24"/>
      <c r="S11" s="24"/>
      <c r="T11" s="24"/>
      <c r="U11" s="23">
        <v>1</v>
      </c>
      <c r="V11" s="24"/>
      <c r="W11" s="24"/>
      <c r="X11" s="47"/>
    </row>
    <row r="12" spans="1:24" ht="18.25" customHeight="1" x14ac:dyDescent="0.2">
      <c r="A12" s="26" t="s">
        <v>39</v>
      </c>
      <c r="B12" s="23">
        <v>4</v>
      </c>
      <c r="C12" s="23">
        <v>0</v>
      </c>
      <c r="D12" s="23">
        <v>2</v>
      </c>
      <c r="E12" s="24"/>
      <c r="F12" s="24"/>
      <c r="G12" s="24"/>
      <c r="H12" s="23">
        <v>1</v>
      </c>
      <c r="I12" s="23">
        <v>1</v>
      </c>
      <c r="J12" s="23">
        <v>1</v>
      </c>
      <c r="K12" s="24"/>
      <c r="L12" s="24"/>
      <c r="M12" s="24"/>
      <c r="N12" s="24"/>
      <c r="O12" s="25"/>
      <c r="P12" s="25"/>
      <c r="Q12" s="25"/>
      <c r="R12" s="24"/>
      <c r="S12" s="23">
        <v>1</v>
      </c>
      <c r="T12" s="24"/>
      <c r="U12" s="23">
        <v>1</v>
      </c>
      <c r="V12" s="24"/>
      <c r="W12" s="24"/>
      <c r="X12" s="47"/>
    </row>
    <row r="13" spans="1:24" ht="18.25" customHeight="1" x14ac:dyDescent="0.2">
      <c r="A13" s="26" t="s">
        <v>71</v>
      </c>
      <c r="B13" s="23">
        <v>2</v>
      </c>
      <c r="C13" s="23">
        <v>2</v>
      </c>
      <c r="D13" s="23">
        <v>1</v>
      </c>
      <c r="E13" s="24"/>
      <c r="F13" s="23">
        <v>1</v>
      </c>
      <c r="G13" s="24"/>
      <c r="H13" s="23">
        <v>1</v>
      </c>
      <c r="I13" s="23">
        <v>1</v>
      </c>
      <c r="J13" s="23">
        <v>2</v>
      </c>
      <c r="K13" s="24"/>
      <c r="L13" s="24"/>
      <c r="M13" s="24"/>
      <c r="N13" s="24"/>
      <c r="O13" s="25"/>
      <c r="P13" s="25"/>
      <c r="Q13" s="25"/>
      <c r="R13" s="24"/>
      <c r="S13" s="24"/>
      <c r="T13" s="24"/>
      <c r="U13" s="24"/>
      <c r="V13" s="24"/>
      <c r="W13" s="24"/>
      <c r="X13" s="47"/>
    </row>
    <row r="14" spans="1:24" ht="18.25" customHeight="1" x14ac:dyDescent="0.2">
      <c r="A14" s="26" t="s">
        <v>40</v>
      </c>
      <c r="B14" s="23">
        <v>3</v>
      </c>
      <c r="C14" s="23">
        <v>1</v>
      </c>
      <c r="D14" s="23">
        <v>2</v>
      </c>
      <c r="E14" s="24"/>
      <c r="F14" s="24"/>
      <c r="G14" s="24"/>
      <c r="H14" s="23">
        <v>2</v>
      </c>
      <c r="I14" s="24"/>
      <c r="J14" s="23">
        <v>1</v>
      </c>
      <c r="K14" s="24"/>
      <c r="L14" s="24"/>
      <c r="M14" s="24"/>
      <c r="N14" s="24"/>
      <c r="O14" s="25"/>
      <c r="P14" s="25"/>
      <c r="Q14" s="25"/>
      <c r="R14" s="23">
        <v>1</v>
      </c>
      <c r="S14" s="24"/>
      <c r="T14" s="24"/>
      <c r="U14" s="24"/>
      <c r="V14" s="24"/>
      <c r="W14" s="24"/>
      <c r="X14" s="47"/>
    </row>
    <row r="15" spans="1:24" ht="18.25" customHeight="1" x14ac:dyDescent="0.2">
      <c r="A15" s="26" t="s">
        <v>40</v>
      </c>
      <c r="B15" s="23">
        <v>3</v>
      </c>
      <c r="C15" s="23">
        <v>1</v>
      </c>
      <c r="D15" s="23">
        <v>1</v>
      </c>
      <c r="E15" s="24"/>
      <c r="F15" s="24"/>
      <c r="G15" s="24"/>
      <c r="H15" s="24"/>
      <c r="I15" s="23">
        <v>1</v>
      </c>
      <c r="J15" s="23">
        <v>1</v>
      </c>
      <c r="K15" s="24"/>
      <c r="L15" s="24"/>
      <c r="M15" s="24"/>
      <c r="N15" s="23">
        <v>1</v>
      </c>
      <c r="O15" s="25"/>
      <c r="P15" s="25"/>
      <c r="Q15" s="25"/>
      <c r="R15" s="24"/>
      <c r="S15" s="23">
        <v>1</v>
      </c>
      <c r="T15" s="24"/>
      <c r="U15" s="23">
        <v>1</v>
      </c>
      <c r="V15" s="23">
        <v>1</v>
      </c>
      <c r="W15" s="24"/>
      <c r="X15" s="47"/>
    </row>
    <row r="16" spans="1:24" ht="18.25" customHeight="1" x14ac:dyDescent="0.2">
      <c r="A16" s="26" t="s">
        <v>62</v>
      </c>
      <c r="B16" s="23">
        <v>3</v>
      </c>
      <c r="C16" s="23">
        <v>0</v>
      </c>
      <c r="D16" s="23">
        <v>1</v>
      </c>
      <c r="E16" s="23">
        <v>1</v>
      </c>
      <c r="F16" s="24"/>
      <c r="G16" s="24"/>
      <c r="H16" s="23">
        <v>1</v>
      </c>
      <c r="I16" s="24"/>
      <c r="J16" s="24"/>
      <c r="K16" s="24"/>
      <c r="L16" s="24"/>
      <c r="M16" s="24"/>
      <c r="N16" s="24"/>
      <c r="O16" s="25"/>
      <c r="P16" s="25"/>
      <c r="Q16" s="25"/>
      <c r="R16" s="24"/>
      <c r="S16" s="24"/>
      <c r="T16" s="24"/>
      <c r="U16" s="24"/>
      <c r="V16" s="24"/>
      <c r="W16" s="24"/>
      <c r="X16" s="47"/>
    </row>
    <row r="17" spans="1:24" ht="19" customHeight="1" x14ac:dyDescent="0.2">
      <c r="A17" s="27" t="s">
        <v>41</v>
      </c>
      <c r="B17" s="27">
        <v>4</v>
      </c>
      <c r="C17" s="27">
        <v>1</v>
      </c>
      <c r="D17" s="27">
        <v>2</v>
      </c>
      <c r="E17" s="47"/>
      <c r="F17" s="47"/>
      <c r="G17" s="47"/>
      <c r="H17" s="27">
        <v>1</v>
      </c>
      <c r="I17" s="47"/>
      <c r="J17" s="47"/>
      <c r="K17" s="47"/>
      <c r="L17" s="47"/>
      <c r="M17" s="47"/>
      <c r="N17" s="47"/>
      <c r="O17" s="47"/>
      <c r="P17" s="47"/>
      <c r="Q17" s="47"/>
      <c r="R17" s="27">
        <v>1</v>
      </c>
      <c r="S17" s="47"/>
      <c r="T17" s="24"/>
      <c r="U17" s="23">
        <v>1</v>
      </c>
      <c r="V17" s="23">
        <v>1</v>
      </c>
      <c r="W17" s="24"/>
      <c r="X17" s="47"/>
    </row>
    <row r="18" spans="1:24" ht="19" customHeight="1" x14ac:dyDescent="0.2">
      <c r="A18" s="27" t="s">
        <v>41</v>
      </c>
      <c r="B18" s="27">
        <v>2</v>
      </c>
      <c r="C18" s="27">
        <v>0</v>
      </c>
      <c r="D18" s="27">
        <v>0</v>
      </c>
      <c r="E18" s="47"/>
      <c r="F18" s="47"/>
      <c r="G18" s="47"/>
      <c r="H18" s="47"/>
      <c r="I18" s="47"/>
      <c r="J18" s="27">
        <v>1</v>
      </c>
      <c r="K18" s="47"/>
      <c r="L18" s="47"/>
      <c r="M18" s="47"/>
      <c r="N18" s="47"/>
      <c r="O18" s="47"/>
      <c r="P18" s="47"/>
      <c r="Q18" s="47"/>
      <c r="R18" s="47"/>
      <c r="S18" s="47"/>
      <c r="T18" s="24"/>
      <c r="U18" s="24"/>
      <c r="V18" s="24"/>
      <c r="W18" s="24"/>
      <c r="X18" s="47"/>
    </row>
    <row r="19" spans="1:24" ht="18.25" customHeight="1" x14ac:dyDescent="0.2">
      <c r="A19" s="26" t="s">
        <v>42</v>
      </c>
      <c r="B19" s="24">
        <v>4</v>
      </c>
      <c r="C19" s="24">
        <v>1</v>
      </c>
      <c r="D19" s="24">
        <v>1</v>
      </c>
      <c r="E19" s="24"/>
      <c r="F19" s="24"/>
      <c r="G19" s="24"/>
      <c r="H19" s="24">
        <v>2</v>
      </c>
      <c r="I19" s="24">
        <v>1</v>
      </c>
      <c r="J19" s="24"/>
      <c r="K19" s="24"/>
      <c r="L19" s="24"/>
      <c r="M19" s="24"/>
      <c r="N19" s="24"/>
      <c r="O19" s="25"/>
      <c r="P19" s="25"/>
      <c r="Q19" s="25"/>
      <c r="R19" s="24">
        <v>1</v>
      </c>
      <c r="S19" s="24"/>
      <c r="T19" s="24"/>
      <c r="U19" s="24">
        <v>3</v>
      </c>
      <c r="V19" s="24">
        <v>1</v>
      </c>
      <c r="W19" s="24"/>
      <c r="X19" s="47"/>
    </row>
    <row r="20" spans="1:24" ht="18.25" customHeight="1" x14ac:dyDescent="0.2">
      <c r="A20" s="26" t="s">
        <v>43</v>
      </c>
      <c r="B20" s="24">
        <v>3</v>
      </c>
      <c r="C20" s="24">
        <v>0</v>
      </c>
      <c r="D20" s="24">
        <v>0</v>
      </c>
      <c r="E20" s="24"/>
      <c r="F20" s="24"/>
      <c r="G20" s="24"/>
      <c r="H20" s="24"/>
      <c r="I20" s="24">
        <v>1</v>
      </c>
      <c r="J20" s="24"/>
      <c r="K20" s="24"/>
      <c r="L20" s="24"/>
      <c r="M20" s="24"/>
      <c r="N20" s="24"/>
      <c r="O20" s="25"/>
      <c r="P20" s="25"/>
      <c r="Q20" s="25"/>
      <c r="R20" s="24"/>
      <c r="S20" s="24"/>
      <c r="T20" s="24"/>
      <c r="U20" s="24">
        <v>3</v>
      </c>
      <c r="V20" s="24">
        <v>1</v>
      </c>
      <c r="W20" s="24"/>
      <c r="X20" s="47"/>
    </row>
    <row r="21" spans="1:24" ht="18.25" customHeight="1" x14ac:dyDescent="0.2">
      <c r="A21" s="28" t="s">
        <v>44</v>
      </c>
      <c r="B21" s="24">
        <v>4</v>
      </c>
      <c r="C21" s="24">
        <v>0</v>
      </c>
      <c r="D21" s="24">
        <v>1</v>
      </c>
      <c r="E21" s="24"/>
      <c r="F21" s="24"/>
      <c r="G21" s="24"/>
      <c r="H21" s="24">
        <v>2</v>
      </c>
      <c r="I21" s="24"/>
      <c r="J21" s="24"/>
      <c r="K21" s="24"/>
      <c r="L21" s="24"/>
      <c r="M21" s="24"/>
      <c r="N21" s="24">
        <v>1</v>
      </c>
      <c r="O21" s="25"/>
      <c r="P21" s="25"/>
      <c r="Q21" s="25"/>
      <c r="R21" s="24"/>
      <c r="S21" s="24"/>
      <c r="T21" s="24"/>
      <c r="U21" s="24">
        <v>2</v>
      </c>
      <c r="V21" s="24"/>
      <c r="W21" s="24"/>
      <c r="X21" s="47"/>
    </row>
    <row r="22" spans="1:24" ht="18.25" customHeight="1" x14ac:dyDescent="0.2">
      <c r="A22" s="26" t="s">
        <v>45</v>
      </c>
      <c r="B22" s="24">
        <v>2</v>
      </c>
      <c r="C22" s="24">
        <v>1</v>
      </c>
      <c r="D22" s="24">
        <v>1</v>
      </c>
      <c r="E22" s="24">
        <v>1</v>
      </c>
      <c r="F22" s="24"/>
      <c r="G22" s="24"/>
      <c r="H22" s="24">
        <v>1</v>
      </c>
      <c r="I22" s="24"/>
      <c r="J22" s="24">
        <v>3</v>
      </c>
      <c r="K22" s="24"/>
      <c r="L22" s="24"/>
      <c r="M22" s="24"/>
      <c r="N22" s="24"/>
      <c r="O22" s="25"/>
      <c r="P22" s="25"/>
      <c r="Q22" s="25"/>
      <c r="R22" s="24"/>
      <c r="S22" s="24"/>
      <c r="T22" s="24">
        <v>1</v>
      </c>
      <c r="U22" s="24">
        <v>2</v>
      </c>
      <c r="V22" s="24"/>
      <c r="W22" s="24"/>
      <c r="X22" s="47"/>
    </row>
    <row r="23" spans="1:24" ht="18.25" customHeight="1" x14ac:dyDescent="0.2">
      <c r="A23" s="23" t="s">
        <v>65</v>
      </c>
      <c r="B23" s="24">
        <v>2</v>
      </c>
      <c r="C23" s="24">
        <v>0</v>
      </c>
      <c r="D23" s="24">
        <v>0</v>
      </c>
      <c r="E23" s="24"/>
      <c r="F23" s="24"/>
      <c r="G23" s="24"/>
      <c r="H23" s="24"/>
      <c r="I23" s="24">
        <v>1</v>
      </c>
      <c r="J23" s="24">
        <v>2</v>
      </c>
      <c r="K23" s="24"/>
      <c r="L23" s="24"/>
      <c r="M23" s="24"/>
      <c r="N23" s="24"/>
      <c r="O23" s="25"/>
      <c r="P23" s="25"/>
      <c r="Q23" s="25"/>
      <c r="R23" s="24"/>
      <c r="S23" s="24">
        <v>1</v>
      </c>
      <c r="T23" s="24"/>
      <c r="U23" s="24">
        <v>1</v>
      </c>
      <c r="V23" s="24"/>
      <c r="W23" s="24"/>
      <c r="X23" s="47"/>
    </row>
    <row r="24" spans="1:24" ht="18.25" customHeight="1" x14ac:dyDescent="0.2">
      <c r="A24" s="26" t="s">
        <v>66</v>
      </c>
      <c r="B24" s="24">
        <v>4</v>
      </c>
      <c r="C24" s="24">
        <v>2</v>
      </c>
      <c r="D24" s="24">
        <v>4</v>
      </c>
      <c r="E24" s="24">
        <v>2</v>
      </c>
      <c r="F24" s="24"/>
      <c r="G24" s="24">
        <v>1</v>
      </c>
      <c r="H24" s="24">
        <v>2</v>
      </c>
      <c r="I24" s="24"/>
      <c r="J24" s="24"/>
      <c r="K24" s="24"/>
      <c r="L24" s="24"/>
      <c r="M24" s="24"/>
      <c r="N24" s="24"/>
      <c r="O24" s="25"/>
      <c r="P24" s="25"/>
      <c r="Q24" s="25"/>
      <c r="R24" s="24"/>
      <c r="S24" s="24">
        <v>1</v>
      </c>
      <c r="T24" s="24"/>
      <c r="U24" s="24">
        <v>3</v>
      </c>
      <c r="V24" s="24">
        <v>1</v>
      </c>
      <c r="W24" s="24"/>
      <c r="X24" s="47"/>
    </row>
    <row r="25" spans="1:24" ht="18.25" customHeight="1" x14ac:dyDescent="0.2">
      <c r="A25" s="26" t="s">
        <v>66</v>
      </c>
      <c r="B25" s="24">
        <v>3</v>
      </c>
      <c r="C25" s="24">
        <v>0</v>
      </c>
      <c r="D25" s="24">
        <v>1</v>
      </c>
      <c r="E25" s="24"/>
      <c r="F25" s="24"/>
      <c r="G25" s="24"/>
      <c r="H25" s="24">
        <v>2</v>
      </c>
      <c r="I25" s="24">
        <v>1</v>
      </c>
      <c r="J25" s="24"/>
      <c r="K25" s="24"/>
      <c r="L25" s="24"/>
      <c r="M25" s="24">
        <v>1</v>
      </c>
      <c r="N25" s="24"/>
      <c r="O25" s="25"/>
      <c r="P25" s="25"/>
      <c r="Q25" s="25"/>
      <c r="R25" s="24"/>
      <c r="S25" s="24"/>
      <c r="T25" s="24"/>
      <c r="U25" s="24"/>
      <c r="V25" s="24"/>
      <c r="W25" s="24"/>
      <c r="X25" s="47"/>
    </row>
    <row r="26" spans="1:24" ht="18.25" customHeight="1" x14ac:dyDescent="0.2">
      <c r="A26" s="26" t="s">
        <v>46</v>
      </c>
      <c r="B26" s="24">
        <v>4</v>
      </c>
      <c r="C26" s="24">
        <v>0</v>
      </c>
      <c r="D26" s="24">
        <v>0</v>
      </c>
      <c r="E26" s="24"/>
      <c r="F26" s="24"/>
      <c r="G26" s="24"/>
      <c r="H26" s="24"/>
      <c r="I26" s="24">
        <v>1</v>
      </c>
      <c r="J26" s="24"/>
      <c r="K26" s="24"/>
      <c r="L26" s="24"/>
      <c r="M26" s="24"/>
      <c r="N26" s="24"/>
      <c r="O26" s="25"/>
      <c r="P26" s="25"/>
      <c r="Q26" s="25"/>
      <c r="R26" s="24"/>
      <c r="S26" s="24"/>
      <c r="T26" s="24"/>
      <c r="U26" s="24">
        <v>1</v>
      </c>
      <c r="V26" s="24">
        <v>2</v>
      </c>
      <c r="W26" s="24"/>
      <c r="X26" s="47"/>
    </row>
    <row r="27" spans="1:24" ht="18.25" customHeight="1" x14ac:dyDescent="0.2">
      <c r="A27" s="26" t="s">
        <v>47</v>
      </c>
      <c r="B27" s="24">
        <v>3</v>
      </c>
      <c r="C27" s="24">
        <v>0</v>
      </c>
      <c r="D27" s="24">
        <v>1</v>
      </c>
      <c r="E27" s="24"/>
      <c r="F27" s="24"/>
      <c r="G27" s="24"/>
      <c r="H27" s="24"/>
      <c r="I27" s="24"/>
      <c r="J27" s="24">
        <v>1</v>
      </c>
      <c r="K27" s="24"/>
      <c r="L27" s="24"/>
      <c r="M27" s="24"/>
      <c r="N27" s="24"/>
      <c r="O27" s="25"/>
      <c r="P27" s="25"/>
      <c r="Q27" s="25"/>
      <c r="R27" s="24"/>
      <c r="S27" s="24">
        <v>1</v>
      </c>
      <c r="T27" s="24">
        <v>1</v>
      </c>
      <c r="U27" s="24"/>
      <c r="V27" s="24">
        <v>1</v>
      </c>
      <c r="W27" s="24"/>
      <c r="X27" s="47"/>
    </row>
    <row r="28" spans="1:24" ht="18.25" customHeight="1" x14ac:dyDescent="0.2">
      <c r="A28" s="26" t="s">
        <v>40</v>
      </c>
      <c r="B28" s="24">
        <v>3</v>
      </c>
      <c r="C28" s="24">
        <v>1</v>
      </c>
      <c r="D28" s="24">
        <v>1</v>
      </c>
      <c r="E28" s="24"/>
      <c r="F28" s="24"/>
      <c r="G28" s="24"/>
      <c r="H28" s="24">
        <v>1</v>
      </c>
      <c r="I28" s="24"/>
      <c r="J28" s="24"/>
      <c r="K28" s="24"/>
      <c r="L28" s="24"/>
      <c r="M28" s="24"/>
      <c r="N28" s="24"/>
      <c r="O28" s="25"/>
      <c r="P28" s="25"/>
      <c r="Q28" s="25"/>
      <c r="R28" s="24"/>
      <c r="S28" s="24"/>
      <c r="T28" s="24">
        <v>1</v>
      </c>
      <c r="U28" s="24">
        <v>1</v>
      </c>
      <c r="V28" s="24"/>
      <c r="W28" s="24"/>
      <c r="X28" s="47"/>
    </row>
    <row r="29" spans="1:24" ht="18.25" customHeight="1" x14ac:dyDescent="0.2">
      <c r="A29" s="29"/>
      <c r="B29" s="24"/>
      <c r="C29" s="24"/>
      <c r="D29" s="24"/>
      <c r="E29" s="24"/>
      <c r="F29" s="24"/>
      <c r="G29" s="24"/>
      <c r="H29" s="24"/>
      <c r="I29" s="24"/>
      <c r="J29" s="24"/>
      <c r="K29" s="24"/>
      <c r="L29" s="24"/>
      <c r="M29" s="24"/>
      <c r="N29" s="24"/>
      <c r="O29" s="25"/>
      <c r="P29" s="25"/>
      <c r="Q29" s="25"/>
      <c r="R29" s="24"/>
      <c r="S29" s="24"/>
      <c r="T29" s="24"/>
      <c r="U29" s="24"/>
      <c r="V29" s="24"/>
      <c r="W29" s="24"/>
      <c r="X29" s="47"/>
    </row>
    <row r="30" spans="1:24" ht="18.25" customHeight="1" x14ac:dyDescent="0.2">
      <c r="A30" s="24"/>
      <c r="B30" s="24"/>
      <c r="C30" s="24"/>
      <c r="D30" s="24"/>
      <c r="E30" s="24"/>
      <c r="F30" s="24"/>
      <c r="G30" s="24"/>
      <c r="H30" s="24"/>
      <c r="I30" s="24"/>
      <c r="J30" s="24"/>
      <c r="K30" s="24"/>
      <c r="L30" s="24"/>
      <c r="M30" s="24"/>
      <c r="N30" s="24"/>
      <c r="O30" s="25"/>
      <c r="P30" s="25"/>
      <c r="Q30" s="25"/>
      <c r="R30" s="24"/>
      <c r="S30" s="24"/>
      <c r="T30" s="24"/>
      <c r="U30" s="24"/>
      <c r="V30" s="24"/>
      <c r="W30" s="24"/>
      <c r="X30" s="47"/>
    </row>
    <row r="31" spans="1:24" ht="18.25" customHeight="1" x14ac:dyDescent="0.2">
      <c r="A31" s="29"/>
      <c r="B31" s="24"/>
      <c r="C31" s="24"/>
      <c r="D31" s="24"/>
      <c r="E31" s="24"/>
      <c r="F31" s="24"/>
      <c r="G31" s="24"/>
      <c r="H31" s="24"/>
      <c r="I31" s="24"/>
      <c r="J31" s="24"/>
      <c r="K31" s="24"/>
      <c r="L31" s="24"/>
      <c r="M31" s="24"/>
      <c r="N31" s="24"/>
      <c r="O31" s="25"/>
      <c r="P31" s="25"/>
      <c r="Q31" s="25"/>
      <c r="R31" s="24"/>
      <c r="S31" s="24"/>
      <c r="T31" s="24"/>
      <c r="U31" s="24"/>
      <c r="V31" s="24"/>
      <c r="W31" s="24"/>
      <c r="X31" s="47"/>
    </row>
    <row r="32" spans="1:24" ht="19" customHeight="1" x14ac:dyDescent="0.2">
      <c r="A32" s="32"/>
      <c r="B32" s="32"/>
      <c r="C32" s="32"/>
      <c r="D32" s="32"/>
      <c r="E32" s="32"/>
      <c r="F32" s="32"/>
      <c r="G32" s="32"/>
      <c r="H32" s="32"/>
      <c r="I32" s="32"/>
      <c r="J32" s="32"/>
      <c r="K32" s="32"/>
      <c r="L32" s="32"/>
      <c r="M32" s="32"/>
      <c r="N32" s="32"/>
      <c r="O32" s="33"/>
      <c r="P32" s="33"/>
      <c r="Q32" s="33"/>
      <c r="R32" s="32"/>
      <c r="S32" s="32"/>
      <c r="T32" s="32"/>
      <c r="U32" s="32"/>
      <c r="V32" s="32"/>
      <c r="W32" s="32"/>
      <c r="X32" s="34"/>
    </row>
    <row r="33" spans="1:24" ht="17" customHeight="1" x14ac:dyDescent="0.2">
      <c r="A33" s="19" t="s">
        <v>48</v>
      </c>
      <c r="B33" s="19">
        <f t="shared" ref="B33:N33" si="0">SUM(B4:B32)</f>
        <v>75</v>
      </c>
      <c r="C33" s="19">
        <f t="shared" si="0"/>
        <v>15</v>
      </c>
      <c r="D33" s="19">
        <f t="shared" si="0"/>
        <v>26</v>
      </c>
      <c r="E33" s="20">
        <f t="shared" si="0"/>
        <v>4</v>
      </c>
      <c r="F33" s="20">
        <f t="shared" si="0"/>
        <v>2</v>
      </c>
      <c r="G33" s="20">
        <f t="shared" si="0"/>
        <v>2</v>
      </c>
      <c r="H33" s="19">
        <f t="shared" si="0"/>
        <v>23</v>
      </c>
      <c r="I33" s="19">
        <f t="shared" si="0"/>
        <v>17</v>
      </c>
      <c r="J33" s="20">
        <f t="shared" si="0"/>
        <v>16</v>
      </c>
      <c r="K33" s="20">
        <f t="shared" si="0"/>
        <v>1</v>
      </c>
      <c r="L33" s="20">
        <f t="shared" si="0"/>
        <v>0</v>
      </c>
      <c r="M33" s="19">
        <f t="shared" si="0"/>
        <v>2</v>
      </c>
      <c r="N33" s="20">
        <f t="shared" si="0"/>
        <v>2</v>
      </c>
      <c r="O33" s="21">
        <f>(D33+J33+K33+N33)/(B33+J33+K33+M33)</f>
        <v>0.47872340425531917</v>
      </c>
      <c r="P33" s="21">
        <f>($D33+$E33+($F33*2)+(G33*3))/$B33</f>
        <v>0.53333333333333333</v>
      </c>
      <c r="Q33" s="21">
        <f>D33/B33</f>
        <v>0.34666666666666668</v>
      </c>
      <c r="R33" s="20">
        <f>SUM(R4:R32)</f>
        <v>3</v>
      </c>
      <c r="S33" s="20">
        <f>SUM(S4:S32)</f>
        <v>5</v>
      </c>
      <c r="T33" s="20">
        <f>SUM(T4:T32)</f>
        <v>4</v>
      </c>
      <c r="U33" s="20">
        <f>SUM(U4:U32)</f>
        <v>23</v>
      </c>
      <c r="V33" s="20">
        <f>SUM(V4:V32)</f>
        <v>12</v>
      </c>
      <c r="W33" s="21">
        <f>(U33+V33)/(T33+U33+V33)</f>
        <v>0.89743589743589747</v>
      </c>
      <c r="X33" s="21">
        <f>(D33-G33)/(B33-I33-G33+M33)</f>
        <v>0.41379310344827586</v>
      </c>
    </row>
    <row r="34" spans="1:24" ht="18.25" customHeight="1" x14ac:dyDescent="0.2">
      <c r="A34" s="24"/>
      <c r="B34" s="24"/>
      <c r="C34" s="24"/>
      <c r="D34" s="24"/>
      <c r="E34" s="24"/>
      <c r="F34" s="24"/>
      <c r="G34" s="24"/>
      <c r="H34" s="24"/>
      <c r="I34" s="24"/>
      <c r="J34" s="24"/>
      <c r="K34" s="24"/>
      <c r="L34" s="24"/>
      <c r="M34" s="24"/>
      <c r="N34" s="24"/>
      <c r="O34" s="24"/>
      <c r="P34" s="24"/>
      <c r="Q34" s="24"/>
      <c r="R34" s="24"/>
      <c r="S34" s="24"/>
      <c r="T34" s="24"/>
      <c r="U34" s="24"/>
      <c r="V34" s="24"/>
      <c r="W34" s="24"/>
      <c r="X34" s="47"/>
    </row>
    <row r="35" spans="1:24" ht="18.25" customHeight="1" x14ac:dyDescent="0.2">
      <c r="A35" s="24"/>
      <c r="B35" s="24"/>
      <c r="C35" s="24"/>
      <c r="D35" s="24"/>
      <c r="E35" s="24"/>
      <c r="F35" s="24"/>
      <c r="G35" s="24"/>
      <c r="H35" s="24"/>
      <c r="I35" s="24"/>
      <c r="J35" s="24"/>
      <c r="K35" s="24"/>
      <c r="L35" s="24"/>
      <c r="M35" s="24"/>
      <c r="N35" s="24"/>
      <c r="O35" s="24"/>
      <c r="P35" s="24"/>
      <c r="Q35" s="24"/>
      <c r="R35" s="24"/>
      <c r="S35" s="24"/>
      <c r="T35" s="24"/>
      <c r="U35" s="24"/>
      <c r="V35" s="24"/>
      <c r="W35" s="24"/>
      <c r="X35" s="47"/>
    </row>
  </sheetData>
  <mergeCells count="1">
    <mergeCell ref="A1:W1"/>
  </mergeCells>
  <pageMargins left="0.75" right="0.75" top="1" bottom="1" header="0.5" footer="0.5"/>
  <pageSetup orientation="portrait"/>
  <headerFooter>
    <oddHeader>&amp;L&amp;"Geneva,Regular"&amp;10&amp;K000000Layrisson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8"/>
  <sheetViews>
    <sheetView showGridLines="0" workbookViewId="0"/>
  </sheetViews>
  <sheetFormatPr baseColWidth="10" defaultColWidth="8.125" defaultRowHeight="13" customHeight="1" x14ac:dyDescent="0.2"/>
  <cols>
    <col min="1" max="1" width="12.875" style="5" customWidth="1"/>
    <col min="2" max="2" width="2.625" style="5" customWidth="1"/>
    <col min="3" max="4" width="2" style="5" customWidth="1"/>
    <col min="5" max="5" width="3.5" style="5" customWidth="1"/>
    <col min="6" max="6" width="4" style="5" customWidth="1"/>
    <col min="7" max="10" width="2" style="5" customWidth="1"/>
    <col min="11" max="11" width="2.75" style="5" customWidth="1"/>
    <col min="12" max="12" width="4.625" style="5" customWidth="1"/>
    <col min="13" max="13" width="2.375" style="5" customWidth="1"/>
    <col min="14" max="14" width="3" style="5" customWidth="1"/>
    <col min="15" max="15" width="4.25" style="5" customWidth="1"/>
    <col min="16" max="16" width="3.5" style="5" customWidth="1"/>
    <col min="17" max="17" width="3.625" style="5" customWidth="1"/>
    <col min="18" max="19" width="2" style="5" customWidth="1"/>
    <col min="20" max="20" width="1.375" style="5" customWidth="1"/>
    <col min="21" max="22" width="2" style="5" customWidth="1"/>
    <col min="23" max="23" width="3.25" style="5" customWidth="1"/>
    <col min="24" max="24" width="3.625" style="5" customWidth="1"/>
    <col min="25" max="256" width="8.125" customWidth="1"/>
  </cols>
  <sheetData>
    <row r="1" spans="1:24" ht="21" customHeight="1" x14ac:dyDescent="0.2">
      <c r="A1" s="10" t="s">
        <v>73</v>
      </c>
      <c r="B1" s="11"/>
      <c r="C1" s="54"/>
      <c r="D1" s="11"/>
      <c r="E1" s="11"/>
      <c r="F1" s="11"/>
      <c r="G1" s="11"/>
      <c r="H1" s="11"/>
      <c r="I1" s="11"/>
      <c r="J1" s="11"/>
      <c r="K1" s="11"/>
      <c r="L1" s="11"/>
      <c r="M1" s="11"/>
      <c r="N1" s="11"/>
      <c r="O1" s="11"/>
      <c r="P1" s="11"/>
      <c r="Q1" s="11"/>
      <c r="R1" s="11"/>
      <c r="S1" s="11"/>
      <c r="T1" s="11"/>
      <c r="U1" s="12"/>
      <c r="V1" s="12"/>
      <c r="W1" s="12"/>
      <c r="X1" s="47"/>
    </row>
    <row r="2" spans="1:24" ht="28.25" customHeight="1" x14ac:dyDescent="0.2">
      <c r="A2" s="13" t="s">
        <v>7</v>
      </c>
      <c r="B2" s="14" t="s">
        <v>8</v>
      </c>
      <c r="C2" s="14" t="s">
        <v>9</v>
      </c>
      <c r="D2" s="14" t="s">
        <v>10</v>
      </c>
      <c r="E2" s="14" t="s">
        <v>11</v>
      </c>
      <c r="F2" s="14" t="s">
        <v>12</v>
      </c>
      <c r="G2" s="14" t="s">
        <v>13</v>
      </c>
      <c r="H2" s="14" t="s">
        <v>14</v>
      </c>
      <c r="I2" s="14" t="s">
        <v>15</v>
      </c>
      <c r="J2" s="14" t="s">
        <v>16</v>
      </c>
      <c r="K2" s="14" t="s">
        <v>17</v>
      </c>
      <c r="L2" s="14" t="s">
        <v>18</v>
      </c>
      <c r="M2" s="14" t="s">
        <v>19</v>
      </c>
      <c r="N2" s="14" t="s">
        <v>20</v>
      </c>
      <c r="O2" s="14" t="s">
        <v>21</v>
      </c>
      <c r="P2" s="15" t="s">
        <v>22</v>
      </c>
      <c r="Q2" s="14" t="s">
        <v>23</v>
      </c>
      <c r="R2" s="16" t="s">
        <v>24</v>
      </c>
      <c r="S2" s="16" t="s">
        <v>25</v>
      </c>
      <c r="T2" s="16" t="s">
        <v>26</v>
      </c>
      <c r="U2" s="16" t="s">
        <v>27</v>
      </c>
      <c r="V2" s="16" t="s">
        <v>28</v>
      </c>
      <c r="W2" s="17" t="s">
        <v>29</v>
      </c>
      <c r="X2" s="16" t="s">
        <v>30</v>
      </c>
    </row>
    <row r="3" spans="1:24" ht="18.25" customHeight="1" x14ac:dyDescent="0.2">
      <c r="A3" s="19" t="s">
        <v>74</v>
      </c>
      <c r="B3" s="19">
        <v>3</v>
      </c>
      <c r="C3" s="19">
        <v>0</v>
      </c>
      <c r="D3" s="19">
        <v>3</v>
      </c>
      <c r="E3" s="19">
        <v>1</v>
      </c>
      <c r="F3" s="20"/>
      <c r="G3" s="20"/>
      <c r="H3" s="20"/>
      <c r="I3" s="20"/>
      <c r="J3" s="20"/>
      <c r="K3" s="19">
        <v>1</v>
      </c>
      <c r="L3" s="20"/>
      <c r="M3" s="20"/>
      <c r="N3" s="20"/>
      <c r="O3" s="21"/>
      <c r="P3" s="21"/>
      <c r="Q3" s="21"/>
      <c r="R3" s="19">
        <v>1</v>
      </c>
      <c r="S3" s="20"/>
      <c r="T3" s="20"/>
      <c r="U3" s="19">
        <v>2</v>
      </c>
      <c r="V3" s="20"/>
      <c r="W3" s="20"/>
      <c r="X3" s="49"/>
    </row>
    <row r="4" spans="1:24" ht="18.25" customHeight="1" x14ac:dyDescent="0.2">
      <c r="A4" s="23" t="s">
        <v>32</v>
      </c>
      <c r="B4" s="23">
        <v>3</v>
      </c>
      <c r="C4" s="23">
        <v>1</v>
      </c>
      <c r="D4" s="23">
        <v>1</v>
      </c>
      <c r="E4" s="23">
        <v>1</v>
      </c>
      <c r="F4" s="24"/>
      <c r="G4" s="24"/>
      <c r="H4" s="24"/>
      <c r="I4" s="24"/>
      <c r="J4" s="24"/>
      <c r="K4" s="24"/>
      <c r="L4" s="24"/>
      <c r="M4" s="24"/>
      <c r="N4" s="24"/>
      <c r="O4" s="25"/>
      <c r="P4" s="25"/>
      <c r="Q4" s="25"/>
      <c r="R4" s="24"/>
      <c r="S4" s="24"/>
      <c r="T4" s="23">
        <v>1</v>
      </c>
      <c r="U4" s="23">
        <v>3</v>
      </c>
      <c r="V4" s="23">
        <v>1</v>
      </c>
      <c r="W4" s="24"/>
      <c r="X4" s="47"/>
    </row>
    <row r="5" spans="1:24" ht="18.25" customHeight="1" x14ac:dyDescent="0.2">
      <c r="A5" s="23" t="s">
        <v>33</v>
      </c>
      <c r="B5" s="23">
        <v>4</v>
      </c>
      <c r="C5" s="23">
        <v>1</v>
      </c>
      <c r="D5" s="23">
        <v>1</v>
      </c>
      <c r="E5" s="24"/>
      <c r="F5" s="24"/>
      <c r="G5" s="24"/>
      <c r="H5" s="24"/>
      <c r="I5" s="23">
        <v>1</v>
      </c>
      <c r="J5" s="24"/>
      <c r="K5" s="24"/>
      <c r="L5" s="24"/>
      <c r="M5" s="24"/>
      <c r="N5" s="24"/>
      <c r="O5" s="25"/>
      <c r="P5" s="25"/>
      <c r="Q5" s="25"/>
      <c r="R5" s="23">
        <v>1</v>
      </c>
      <c r="S5" s="24"/>
      <c r="T5" s="24"/>
      <c r="U5" s="23">
        <v>1</v>
      </c>
      <c r="V5" s="24"/>
      <c r="W5" s="24"/>
      <c r="X5" s="47"/>
    </row>
    <row r="6" spans="1:24" ht="18.25" customHeight="1" x14ac:dyDescent="0.2">
      <c r="A6" s="26" t="s">
        <v>34</v>
      </c>
      <c r="B6" s="23">
        <v>4</v>
      </c>
      <c r="C6" s="23">
        <v>0</v>
      </c>
      <c r="D6" s="23">
        <v>3</v>
      </c>
      <c r="E6" s="24"/>
      <c r="F6" s="24"/>
      <c r="G6" s="24"/>
      <c r="H6" s="23">
        <v>1</v>
      </c>
      <c r="I6" s="24"/>
      <c r="J6" s="24"/>
      <c r="K6" s="24"/>
      <c r="L6" s="24"/>
      <c r="M6" s="24"/>
      <c r="N6" s="24"/>
      <c r="O6" s="25"/>
      <c r="P6" s="25"/>
      <c r="Q6" s="25"/>
      <c r="R6" s="24"/>
      <c r="S6" s="24"/>
      <c r="T6" s="24"/>
      <c r="U6" s="23">
        <v>1</v>
      </c>
      <c r="V6" s="24"/>
      <c r="W6" s="24"/>
      <c r="X6" s="47"/>
    </row>
    <row r="7" spans="1:24" ht="18.25" customHeight="1" x14ac:dyDescent="0.2">
      <c r="A7" s="26" t="s">
        <v>35</v>
      </c>
      <c r="B7" s="23">
        <v>3</v>
      </c>
      <c r="C7" s="23">
        <v>1</v>
      </c>
      <c r="D7" s="23">
        <v>0</v>
      </c>
      <c r="E7" s="24"/>
      <c r="F7" s="24"/>
      <c r="G7" s="24"/>
      <c r="H7" s="24"/>
      <c r="I7" s="24"/>
      <c r="J7" s="23">
        <v>1</v>
      </c>
      <c r="K7" s="24"/>
      <c r="L7" s="24"/>
      <c r="M7" s="24"/>
      <c r="N7" s="24"/>
      <c r="O7" s="25"/>
      <c r="P7" s="25"/>
      <c r="Q7" s="25"/>
      <c r="R7" s="24"/>
      <c r="S7" s="24"/>
      <c r="T7" s="24"/>
      <c r="U7" s="23">
        <v>2</v>
      </c>
      <c r="V7" s="23">
        <v>1</v>
      </c>
      <c r="W7" s="24"/>
      <c r="X7" s="47"/>
    </row>
    <row r="8" spans="1:24" ht="18.25" customHeight="1" x14ac:dyDescent="0.2">
      <c r="A8" s="26" t="s">
        <v>36</v>
      </c>
      <c r="B8" s="23">
        <v>3</v>
      </c>
      <c r="C8" s="23">
        <v>0</v>
      </c>
      <c r="D8" s="23">
        <v>1</v>
      </c>
      <c r="E8" s="24"/>
      <c r="F8" s="23">
        <v>1</v>
      </c>
      <c r="G8" s="24"/>
      <c r="H8" s="23">
        <v>1</v>
      </c>
      <c r="I8" s="24"/>
      <c r="J8" s="24"/>
      <c r="K8" s="24"/>
      <c r="L8" s="24"/>
      <c r="M8" s="24"/>
      <c r="N8" s="24"/>
      <c r="O8" s="25"/>
      <c r="P8" s="25"/>
      <c r="Q8" s="25"/>
      <c r="R8" s="24"/>
      <c r="S8" s="24"/>
      <c r="T8" s="23">
        <v>1</v>
      </c>
      <c r="U8" s="24"/>
      <c r="V8" s="24"/>
      <c r="W8" s="24"/>
      <c r="X8" s="47"/>
    </row>
    <row r="9" spans="1:24" ht="18.25" customHeight="1" x14ac:dyDescent="0.2">
      <c r="A9" s="23" t="s">
        <v>36</v>
      </c>
      <c r="B9" s="23">
        <v>2</v>
      </c>
      <c r="C9" s="23">
        <v>1</v>
      </c>
      <c r="D9" s="23">
        <v>1</v>
      </c>
      <c r="E9" s="24"/>
      <c r="F9" s="24"/>
      <c r="G9" s="24"/>
      <c r="H9" s="23">
        <v>1</v>
      </c>
      <c r="I9" s="24"/>
      <c r="J9" s="24"/>
      <c r="K9" s="23">
        <v>1</v>
      </c>
      <c r="L9" s="24"/>
      <c r="M9" s="24"/>
      <c r="N9" s="24"/>
      <c r="O9" s="25"/>
      <c r="P9" s="25"/>
      <c r="Q9" s="25"/>
      <c r="R9" s="24"/>
      <c r="S9" s="24"/>
      <c r="T9" s="24"/>
      <c r="U9" s="23">
        <v>1</v>
      </c>
      <c r="V9" s="23">
        <v>3</v>
      </c>
      <c r="W9" s="24"/>
      <c r="X9" s="47"/>
    </row>
    <row r="10" spans="1:24" ht="19" customHeight="1" x14ac:dyDescent="0.2">
      <c r="A10" s="27" t="s">
        <v>37</v>
      </c>
      <c r="B10" s="23">
        <v>3</v>
      </c>
      <c r="C10" s="23">
        <v>0</v>
      </c>
      <c r="D10" s="23">
        <v>1</v>
      </c>
      <c r="E10" s="23">
        <v>1</v>
      </c>
      <c r="F10" s="24"/>
      <c r="G10" s="24"/>
      <c r="H10" s="23">
        <v>1</v>
      </c>
      <c r="I10" s="23">
        <v>2</v>
      </c>
      <c r="J10" s="23">
        <v>1</v>
      </c>
      <c r="K10" s="24"/>
      <c r="L10" s="24"/>
      <c r="M10" s="24"/>
      <c r="N10" s="24"/>
      <c r="O10" s="25"/>
      <c r="P10" s="25"/>
      <c r="Q10" s="25"/>
      <c r="R10" s="24"/>
      <c r="S10" s="24"/>
      <c r="T10" s="24"/>
      <c r="U10" s="23">
        <v>1</v>
      </c>
      <c r="V10" s="23">
        <v>1</v>
      </c>
      <c r="W10" s="24"/>
      <c r="X10" s="47"/>
    </row>
    <row r="11" spans="1:24" ht="18.25" customHeight="1" x14ac:dyDescent="0.2">
      <c r="A11" s="23" t="s">
        <v>38</v>
      </c>
      <c r="B11" s="23">
        <v>2</v>
      </c>
      <c r="C11" s="23">
        <v>2</v>
      </c>
      <c r="D11" s="23">
        <v>1</v>
      </c>
      <c r="E11" s="23">
        <v>1</v>
      </c>
      <c r="F11" s="24"/>
      <c r="G11" s="24"/>
      <c r="H11" s="23">
        <v>4</v>
      </c>
      <c r="I11" s="24"/>
      <c r="J11" s="23">
        <v>1</v>
      </c>
      <c r="K11" s="24"/>
      <c r="L11" s="24"/>
      <c r="M11" s="23">
        <v>1</v>
      </c>
      <c r="N11" s="24"/>
      <c r="O11" s="25"/>
      <c r="P11" s="25"/>
      <c r="Q11" s="25"/>
      <c r="R11" s="24"/>
      <c r="S11" s="24"/>
      <c r="T11" s="24"/>
      <c r="U11" s="24"/>
      <c r="V11" s="24"/>
      <c r="W11" s="24"/>
      <c r="X11" s="47"/>
    </row>
    <row r="12" spans="1:24" ht="18.25" customHeight="1" x14ac:dyDescent="0.2">
      <c r="A12" s="26" t="s">
        <v>39</v>
      </c>
      <c r="B12" s="23">
        <v>3</v>
      </c>
      <c r="C12" s="23">
        <v>2</v>
      </c>
      <c r="D12" s="23">
        <v>3</v>
      </c>
      <c r="E12" s="24"/>
      <c r="F12" s="24"/>
      <c r="G12" s="24"/>
      <c r="H12" s="23">
        <v>2</v>
      </c>
      <c r="I12" s="24"/>
      <c r="J12" s="23">
        <v>1</v>
      </c>
      <c r="K12" s="23">
        <v>1</v>
      </c>
      <c r="L12" s="24"/>
      <c r="M12" s="24"/>
      <c r="N12" s="24"/>
      <c r="O12" s="25"/>
      <c r="P12" s="25"/>
      <c r="Q12" s="25"/>
      <c r="R12" s="23">
        <v>2</v>
      </c>
      <c r="S12" s="23">
        <v>1</v>
      </c>
      <c r="T12" s="23">
        <v>1</v>
      </c>
      <c r="U12" s="23">
        <v>1</v>
      </c>
      <c r="V12" s="23">
        <v>1</v>
      </c>
      <c r="W12" s="24"/>
      <c r="X12" s="47"/>
    </row>
    <row r="13" spans="1:24" ht="18.25" customHeight="1" x14ac:dyDescent="0.2">
      <c r="A13" s="26" t="s">
        <v>71</v>
      </c>
      <c r="B13" s="23">
        <v>2</v>
      </c>
      <c r="C13" s="23">
        <v>3</v>
      </c>
      <c r="D13" s="23">
        <v>0</v>
      </c>
      <c r="E13" s="24"/>
      <c r="F13" s="24"/>
      <c r="G13" s="24"/>
      <c r="H13" s="24"/>
      <c r="I13" s="23">
        <v>1</v>
      </c>
      <c r="J13" s="23">
        <v>1</v>
      </c>
      <c r="K13" s="23">
        <v>1</v>
      </c>
      <c r="L13" s="24"/>
      <c r="M13" s="24"/>
      <c r="N13" s="23">
        <v>1</v>
      </c>
      <c r="O13" s="25"/>
      <c r="P13" s="25"/>
      <c r="Q13" s="25"/>
      <c r="R13" s="24"/>
      <c r="S13" s="24"/>
      <c r="T13" s="24"/>
      <c r="U13" s="23">
        <v>1</v>
      </c>
      <c r="V13" s="24"/>
      <c r="W13" s="24"/>
      <c r="X13" s="47"/>
    </row>
    <row r="14" spans="1:24" ht="18.25" customHeight="1" x14ac:dyDescent="0.2">
      <c r="A14" s="26" t="s">
        <v>40</v>
      </c>
      <c r="B14" s="23">
        <v>3</v>
      </c>
      <c r="C14" s="23">
        <v>1</v>
      </c>
      <c r="D14" s="23">
        <v>1</v>
      </c>
      <c r="E14" s="24"/>
      <c r="F14" s="24"/>
      <c r="G14" s="24"/>
      <c r="H14" s="24"/>
      <c r="I14" s="23">
        <v>2</v>
      </c>
      <c r="J14" s="23">
        <v>1</v>
      </c>
      <c r="K14" s="24"/>
      <c r="L14" s="24"/>
      <c r="M14" s="24"/>
      <c r="N14" s="24"/>
      <c r="O14" s="25"/>
      <c r="P14" s="25"/>
      <c r="Q14" s="25"/>
      <c r="R14" s="24"/>
      <c r="S14" s="24"/>
      <c r="T14" s="23">
        <v>1</v>
      </c>
      <c r="U14" s="23">
        <v>2</v>
      </c>
      <c r="V14" s="23">
        <v>1</v>
      </c>
      <c r="W14" s="24"/>
      <c r="X14" s="47"/>
    </row>
    <row r="15" spans="1:24" ht="18.25" customHeight="1" x14ac:dyDescent="0.2">
      <c r="A15" s="26" t="s">
        <v>40</v>
      </c>
      <c r="B15" s="23">
        <v>4</v>
      </c>
      <c r="C15" s="23">
        <v>1</v>
      </c>
      <c r="D15" s="23">
        <v>2</v>
      </c>
      <c r="E15" s="24"/>
      <c r="F15" s="24"/>
      <c r="G15" s="24"/>
      <c r="H15" s="24"/>
      <c r="I15" s="23">
        <v>2</v>
      </c>
      <c r="J15" s="24"/>
      <c r="K15" s="24"/>
      <c r="L15" s="24"/>
      <c r="M15" s="24"/>
      <c r="N15" s="24"/>
      <c r="O15" s="25"/>
      <c r="P15" s="25"/>
      <c r="Q15" s="25"/>
      <c r="R15" s="24"/>
      <c r="S15" s="24"/>
      <c r="T15" s="24"/>
      <c r="U15" s="24"/>
      <c r="V15" s="24"/>
      <c r="W15" s="24"/>
      <c r="X15" s="47"/>
    </row>
    <row r="16" spans="1:24" ht="18.25" customHeight="1" x14ac:dyDescent="0.2">
      <c r="A16" s="26" t="s">
        <v>62</v>
      </c>
      <c r="B16" s="23">
        <v>3</v>
      </c>
      <c r="C16" s="23">
        <v>0</v>
      </c>
      <c r="D16" s="23">
        <v>0</v>
      </c>
      <c r="E16" s="24"/>
      <c r="F16" s="24"/>
      <c r="G16" s="24"/>
      <c r="H16" s="24"/>
      <c r="I16" s="24"/>
      <c r="J16" s="24"/>
      <c r="K16" s="24"/>
      <c r="L16" s="24"/>
      <c r="M16" s="24"/>
      <c r="N16" s="23">
        <v>1</v>
      </c>
      <c r="O16" s="25"/>
      <c r="P16" s="25"/>
      <c r="Q16" s="25"/>
      <c r="R16" s="23">
        <v>1</v>
      </c>
      <c r="S16" s="24"/>
      <c r="T16" s="24"/>
      <c r="U16" s="24"/>
      <c r="V16" s="24"/>
      <c r="W16" s="24"/>
      <c r="X16" s="47"/>
    </row>
    <row r="17" spans="1:24" ht="18.25" customHeight="1" x14ac:dyDescent="0.2">
      <c r="A17" s="23" t="s">
        <v>41</v>
      </c>
      <c r="B17" s="23">
        <v>4</v>
      </c>
      <c r="C17" s="23">
        <v>1</v>
      </c>
      <c r="D17" s="23">
        <v>2</v>
      </c>
      <c r="E17" s="24"/>
      <c r="F17" s="24"/>
      <c r="G17" s="24"/>
      <c r="H17" s="24"/>
      <c r="I17" s="23">
        <v>1</v>
      </c>
      <c r="J17" s="24"/>
      <c r="K17" s="24"/>
      <c r="L17" s="24"/>
      <c r="M17" s="24"/>
      <c r="N17" s="24"/>
      <c r="O17" s="25"/>
      <c r="P17" s="25"/>
      <c r="Q17" s="25"/>
      <c r="R17" s="24"/>
      <c r="S17" s="24"/>
      <c r="T17" s="24"/>
      <c r="U17" s="24"/>
      <c r="V17" s="24"/>
      <c r="W17" s="24"/>
      <c r="X17" s="47"/>
    </row>
    <row r="18" spans="1:24" ht="18.25" customHeight="1" x14ac:dyDescent="0.2">
      <c r="A18" s="26" t="s">
        <v>41</v>
      </c>
      <c r="B18" s="23">
        <v>4</v>
      </c>
      <c r="C18" s="23">
        <v>0</v>
      </c>
      <c r="D18" s="23">
        <v>1</v>
      </c>
      <c r="E18" s="24"/>
      <c r="F18" s="24"/>
      <c r="G18" s="24"/>
      <c r="H18" s="23">
        <v>1</v>
      </c>
      <c r="I18" s="24"/>
      <c r="J18" s="24"/>
      <c r="K18" s="24"/>
      <c r="L18" s="24"/>
      <c r="M18" s="24"/>
      <c r="N18" s="24"/>
      <c r="O18" s="25"/>
      <c r="P18" s="25"/>
      <c r="Q18" s="25"/>
      <c r="R18" s="23">
        <v>1</v>
      </c>
      <c r="S18" s="23">
        <v>1</v>
      </c>
      <c r="T18" s="24"/>
      <c r="U18" s="23">
        <v>2</v>
      </c>
      <c r="V18" s="23">
        <v>1</v>
      </c>
      <c r="W18" s="24"/>
      <c r="X18" s="47"/>
    </row>
    <row r="19" spans="1:24" ht="18.25" customHeight="1" x14ac:dyDescent="0.2">
      <c r="A19" s="26" t="s">
        <v>42</v>
      </c>
      <c r="B19" s="24">
        <v>4</v>
      </c>
      <c r="C19" s="24">
        <v>1</v>
      </c>
      <c r="D19" s="24">
        <v>1</v>
      </c>
      <c r="E19" s="24">
        <v>1</v>
      </c>
      <c r="F19" s="24"/>
      <c r="G19" s="24"/>
      <c r="H19" s="24">
        <v>1</v>
      </c>
      <c r="I19" s="24">
        <v>2</v>
      </c>
      <c r="J19" s="24"/>
      <c r="K19" s="24"/>
      <c r="L19" s="24"/>
      <c r="M19" s="24"/>
      <c r="N19" s="24"/>
      <c r="O19" s="25"/>
      <c r="P19" s="25"/>
      <c r="Q19" s="25"/>
      <c r="R19" s="24"/>
      <c r="S19" s="24"/>
      <c r="T19" s="24"/>
      <c r="U19" s="24">
        <v>3</v>
      </c>
      <c r="V19" s="24">
        <v>2</v>
      </c>
      <c r="W19" s="24"/>
      <c r="X19" s="47"/>
    </row>
    <row r="20" spans="1:24" ht="18.25" customHeight="1" x14ac:dyDescent="0.2">
      <c r="A20" s="26" t="s">
        <v>43</v>
      </c>
      <c r="B20" s="24">
        <v>3</v>
      </c>
      <c r="C20" s="24">
        <v>0</v>
      </c>
      <c r="D20" s="24">
        <v>1</v>
      </c>
      <c r="E20" s="24"/>
      <c r="F20" s="24"/>
      <c r="G20" s="24"/>
      <c r="H20" s="24"/>
      <c r="I20" s="24">
        <v>1</v>
      </c>
      <c r="J20" s="24"/>
      <c r="K20" s="24"/>
      <c r="L20" s="24"/>
      <c r="M20" s="24"/>
      <c r="N20" s="24"/>
      <c r="O20" s="25"/>
      <c r="P20" s="25"/>
      <c r="Q20" s="25"/>
      <c r="R20" s="24"/>
      <c r="S20" s="24"/>
      <c r="T20" s="24">
        <v>1</v>
      </c>
      <c r="U20" s="24">
        <v>1</v>
      </c>
      <c r="V20" s="24"/>
      <c r="W20" s="24"/>
      <c r="X20" s="47"/>
    </row>
    <row r="21" spans="1:24" ht="18.25" customHeight="1" x14ac:dyDescent="0.2">
      <c r="A21" s="28" t="s">
        <v>44</v>
      </c>
      <c r="B21" s="24">
        <v>4</v>
      </c>
      <c r="C21" s="24">
        <v>1</v>
      </c>
      <c r="D21" s="24">
        <v>2</v>
      </c>
      <c r="E21" s="24"/>
      <c r="F21" s="24"/>
      <c r="G21" s="24"/>
      <c r="H21" s="24"/>
      <c r="I21" s="24">
        <v>1</v>
      </c>
      <c r="J21" s="24"/>
      <c r="K21" s="24"/>
      <c r="L21" s="24"/>
      <c r="M21" s="24"/>
      <c r="N21" s="24"/>
      <c r="O21" s="25"/>
      <c r="P21" s="25"/>
      <c r="Q21" s="25"/>
      <c r="R21" s="24"/>
      <c r="S21" s="24"/>
      <c r="T21" s="24"/>
      <c r="U21" s="24">
        <v>1</v>
      </c>
      <c r="V21" s="24">
        <v>1</v>
      </c>
      <c r="W21" s="24"/>
      <c r="X21" s="47"/>
    </row>
    <row r="22" spans="1:24" ht="18.25" customHeight="1" x14ac:dyDescent="0.2">
      <c r="A22" s="26" t="s">
        <v>45</v>
      </c>
      <c r="B22" s="24">
        <v>3</v>
      </c>
      <c r="C22" s="24">
        <v>1</v>
      </c>
      <c r="D22" s="24">
        <v>1</v>
      </c>
      <c r="E22" s="24"/>
      <c r="F22" s="24"/>
      <c r="G22" s="24"/>
      <c r="H22" s="24">
        <v>1</v>
      </c>
      <c r="I22" s="24">
        <v>1</v>
      </c>
      <c r="J22" s="24">
        <v>1</v>
      </c>
      <c r="K22" s="24"/>
      <c r="L22" s="24"/>
      <c r="M22" s="24"/>
      <c r="N22" s="24"/>
      <c r="O22" s="25"/>
      <c r="P22" s="25"/>
      <c r="Q22" s="25"/>
      <c r="R22" s="24"/>
      <c r="S22" s="24"/>
      <c r="T22" s="24"/>
      <c r="U22" s="24">
        <v>1</v>
      </c>
      <c r="V22" s="24">
        <v>2</v>
      </c>
      <c r="W22" s="24"/>
      <c r="X22" s="47"/>
    </row>
    <row r="23" spans="1:24" ht="18.25" customHeight="1" x14ac:dyDescent="0.2">
      <c r="A23" s="23" t="s">
        <v>65</v>
      </c>
      <c r="B23" s="24">
        <v>4</v>
      </c>
      <c r="C23" s="24">
        <v>0</v>
      </c>
      <c r="D23" s="24">
        <v>0</v>
      </c>
      <c r="E23" s="24"/>
      <c r="F23" s="24"/>
      <c r="G23" s="24"/>
      <c r="H23" s="24"/>
      <c r="I23" s="24">
        <v>1</v>
      </c>
      <c r="J23" s="24"/>
      <c r="K23" s="24"/>
      <c r="L23" s="24"/>
      <c r="M23" s="24"/>
      <c r="N23" s="24"/>
      <c r="O23" s="25"/>
      <c r="P23" s="25"/>
      <c r="Q23" s="25"/>
      <c r="R23" s="24"/>
      <c r="S23" s="24"/>
      <c r="T23" s="24"/>
      <c r="U23" s="24">
        <v>2</v>
      </c>
      <c r="V23" s="24">
        <v>2</v>
      </c>
      <c r="W23" s="24"/>
      <c r="X23" s="47"/>
    </row>
    <row r="24" spans="1:24" ht="18.25" customHeight="1" x14ac:dyDescent="0.2">
      <c r="A24" s="26" t="s">
        <v>66</v>
      </c>
      <c r="B24" s="24">
        <v>3</v>
      </c>
      <c r="C24" s="24">
        <v>1</v>
      </c>
      <c r="D24" s="24">
        <v>0</v>
      </c>
      <c r="E24" s="24"/>
      <c r="F24" s="24"/>
      <c r="G24" s="24"/>
      <c r="H24" s="24"/>
      <c r="I24" s="24"/>
      <c r="J24" s="24">
        <v>1</v>
      </c>
      <c r="K24" s="24"/>
      <c r="L24" s="24"/>
      <c r="M24" s="24"/>
      <c r="N24" s="24"/>
      <c r="O24" s="25"/>
      <c r="P24" s="25"/>
      <c r="Q24" s="25"/>
      <c r="R24" s="24"/>
      <c r="S24" s="24"/>
      <c r="T24" s="24"/>
      <c r="U24" s="24">
        <v>3</v>
      </c>
      <c r="V24" s="24">
        <v>1</v>
      </c>
      <c r="W24" s="24"/>
      <c r="X24" s="47"/>
    </row>
    <row r="25" spans="1:24" ht="18.25" customHeight="1" x14ac:dyDescent="0.2">
      <c r="A25" s="26" t="s">
        <v>66</v>
      </c>
      <c r="B25" s="24">
        <v>3</v>
      </c>
      <c r="C25" s="24">
        <v>0</v>
      </c>
      <c r="D25" s="24">
        <v>2</v>
      </c>
      <c r="E25" s="24"/>
      <c r="F25" s="24"/>
      <c r="G25" s="24"/>
      <c r="H25" s="24">
        <v>1</v>
      </c>
      <c r="I25" s="24"/>
      <c r="J25" s="24"/>
      <c r="K25" s="24">
        <v>1</v>
      </c>
      <c r="L25" s="24"/>
      <c r="M25" s="24"/>
      <c r="N25" s="24"/>
      <c r="O25" s="25"/>
      <c r="P25" s="25"/>
      <c r="Q25" s="25"/>
      <c r="R25" s="24">
        <v>1</v>
      </c>
      <c r="S25" s="24"/>
      <c r="T25" s="24"/>
      <c r="U25" s="24">
        <v>3</v>
      </c>
      <c r="V25" s="24"/>
      <c r="W25" s="24"/>
      <c r="X25" s="47"/>
    </row>
    <row r="26" spans="1:24" ht="18.25" customHeight="1" x14ac:dyDescent="0.2">
      <c r="A26" s="26" t="s">
        <v>46</v>
      </c>
      <c r="B26" s="24">
        <v>2</v>
      </c>
      <c r="C26" s="24">
        <v>0</v>
      </c>
      <c r="D26" s="24">
        <v>1</v>
      </c>
      <c r="E26" s="24"/>
      <c r="F26" s="24"/>
      <c r="G26" s="24"/>
      <c r="H26" s="24"/>
      <c r="I26" s="24"/>
      <c r="J26" s="24"/>
      <c r="K26" s="24"/>
      <c r="L26" s="24"/>
      <c r="M26" s="24"/>
      <c r="N26" s="24"/>
      <c r="O26" s="25"/>
      <c r="P26" s="25"/>
      <c r="Q26" s="25"/>
      <c r="R26" s="24">
        <v>1</v>
      </c>
      <c r="S26" s="24"/>
      <c r="T26" s="24"/>
      <c r="U26" s="24">
        <v>1</v>
      </c>
      <c r="V26" s="24">
        <v>1</v>
      </c>
      <c r="W26" s="24"/>
      <c r="X26" s="47"/>
    </row>
    <row r="27" spans="1:24" ht="18.25" customHeight="1" x14ac:dyDescent="0.2">
      <c r="A27" s="26" t="s">
        <v>47</v>
      </c>
      <c r="B27" s="24">
        <v>3</v>
      </c>
      <c r="C27" s="24">
        <v>0</v>
      </c>
      <c r="D27" s="24">
        <v>1</v>
      </c>
      <c r="E27" s="24"/>
      <c r="F27" s="24"/>
      <c r="G27" s="24"/>
      <c r="H27" s="24">
        <v>1</v>
      </c>
      <c r="I27" s="24">
        <v>1</v>
      </c>
      <c r="J27" s="24">
        <v>1</v>
      </c>
      <c r="K27" s="24"/>
      <c r="L27" s="24"/>
      <c r="M27" s="24"/>
      <c r="N27" s="24"/>
      <c r="O27" s="25"/>
      <c r="P27" s="25"/>
      <c r="Q27" s="25"/>
      <c r="R27" s="24">
        <v>1</v>
      </c>
      <c r="S27" s="24"/>
      <c r="T27" s="24"/>
      <c r="U27" s="24">
        <v>2</v>
      </c>
      <c r="V27" s="24"/>
      <c r="W27" s="24"/>
      <c r="X27" s="47"/>
    </row>
    <row r="28" spans="1:24" ht="18.25" customHeight="1" x14ac:dyDescent="0.2">
      <c r="A28" s="26" t="s">
        <v>40</v>
      </c>
      <c r="B28" s="24">
        <v>3</v>
      </c>
      <c r="C28" s="24">
        <v>0</v>
      </c>
      <c r="D28" s="24">
        <v>2</v>
      </c>
      <c r="E28" s="24">
        <v>2</v>
      </c>
      <c r="F28" s="23" t="s">
        <v>75</v>
      </c>
      <c r="G28" s="24"/>
      <c r="H28" s="24">
        <v>1</v>
      </c>
      <c r="I28" s="24">
        <v>1</v>
      </c>
      <c r="J28" s="24"/>
      <c r="K28" s="24"/>
      <c r="L28" s="24"/>
      <c r="M28" s="24"/>
      <c r="N28" s="24"/>
      <c r="O28" s="25"/>
      <c r="P28" s="25"/>
      <c r="Q28" s="25"/>
      <c r="R28" s="24"/>
      <c r="S28" s="24"/>
      <c r="T28" s="24">
        <v>1</v>
      </c>
      <c r="U28" s="24">
        <v>4</v>
      </c>
      <c r="V28" s="24">
        <v>1</v>
      </c>
      <c r="W28" s="24"/>
      <c r="X28" s="47"/>
    </row>
    <row r="29" spans="1:24" ht="18.25" customHeight="1" x14ac:dyDescent="0.2">
      <c r="A29" s="24"/>
      <c r="B29" s="24"/>
      <c r="C29" s="24"/>
      <c r="D29" s="24"/>
      <c r="E29" s="24"/>
      <c r="F29" s="24"/>
      <c r="G29" s="24"/>
      <c r="H29" s="24"/>
      <c r="I29" s="24"/>
      <c r="J29" s="24"/>
      <c r="K29" s="24"/>
      <c r="L29" s="24"/>
      <c r="M29" s="24"/>
      <c r="N29" s="24"/>
      <c r="O29" s="25"/>
      <c r="P29" s="25"/>
      <c r="Q29" s="25"/>
      <c r="R29" s="24"/>
      <c r="S29" s="24"/>
      <c r="T29" s="24"/>
      <c r="U29" s="24"/>
      <c r="V29" s="24"/>
      <c r="W29" s="24"/>
      <c r="X29" s="47"/>
    </row>
    <row r="30" spans="1:24" ht="18.25" customHeight="1" x14ac:dyDescent="0.2">
      <c r="A30" s="30"/>
      <c r="B30" s="24"/>
      <c r="C30" s="24"/>
      <c r="D30" s="24"/>
      <c r="E30" s="24"/>
      <c r="F30" s="24"/>
      <c r="G30" s="24"/>
      <c r="H30" s="24"/>
      <c r="I30" s="24"/>
      <c r="J30" s="24"/>
      <c r="K30" s="24"/>
      <c r="L30" s="24"/>
      <c r="M30" s="24"/>
      <c r="N30" s="24"/>
      <c r="O30" s="25"/>
      <c r="P30" s="25"/>
      <c r="Q30" s="25"/>
      <c r="R30" s="24"/>
      <c r="S30" s="24"/>
      <c r="T30" s="24"/>
      <c r="U30" s="24"/>
      <c r="V30" s="24"/>
      <c r="W30" s="24"/>
      <c r="X30" s="47"/>
    </row>
    <row r="31" spans="1:24" ht="18.25" customHeight="1" x14ac:dyDescent="0.2">
      <c r="A31" s="29"/>
      <c r="B31" s="24"/>
      <c r="C31" s="24"/>
      <c r="D31" s="24"/>
      <c r="E31" s="24"/>
      <c r="F31" s="24"/>
      <c r="G31" s="24"/>
      <c r="H31" s="24"/>
      <c r="I31" s="24"/>
      <c r="J31" s="24"/>
      <c r="K31" s="24"/>
      <c r="L31" s="24"/>
      <c r="M31" s="24"/>
      <c r="N31" s="24"/>
      <c r="O31" s="25"/>
      <c r="P31" s="25"/>
      <c r="Q31" s="25"/>
      <c r="R31" s="24"/>
      <c r="S31" s="24"/>
      <c r="T31" s="24"/>
      <c r="U31" s="24"/>
      <c r="V31" s="24"/>
      <c r="W31" s="24"/>
      <c r="X31" s="47"/>
    </row>
    <row r="32" spans="1:24" ht="18.25" customHeight="1" x14ac:dyDescent="0.2">
      <c r="A32" s="29"/>
      <c r="B32" s="24"/>
      <c r="C32" s="24"/>
      <c r="D32" s="24"/>
      <c r="E32" s="24"/>
      <c r="F32" s="24"/>
      <c r="G32" s="24"/>
      <c r="H32" s="24"/>
      <c r="I32" s="24"/>
      <c r="J32" s="24"/>
      <c r="K32" s="24"/>
      <c r="L32" s="24"/>
      <c r="M32" s="24"/>
      <c r="N32" s="24"/>
      <c r="O32" s="25"/>
      <c r="P32" s="25"/>
      <c r="Q32" s="25"/>
      <c r="R32" s="24"/>
      <c r="S32" s="24"/>
      <c r="T32" s="24"/>
      <c r="U32" s="24"/>
      <c r="V32" s="24"/>
      <c r="W32" s="24"/>
      <c r="X32" s="47"/>
    </row>
    <row r="33" spans="1:24" ht="18.25" customHeight="1" x14ac:dyDescent="0.2">
      <c r="A33" s="29"/>
      <c r="B33" s="24"/>
      <c r="C33" s="24"/>
      <c r="D33" s="24"/>
      <c r="E33" s="24"/>
      <c r="F33" s="24"/>
      <c r="G33" s="24"/>
      <c r="H33" s="24"/>
      <c r="I33" s="24"/>
      <c r="J33" s="24"/>
      <c r="K33" s="24"/>
      <c r="L33" s="24"/>
      <c r="M33" s="24"/>
      <c r="N33" s="24"/>
      <c r="O33" s="25"/>
      <c r="P33" s="25"/>
      <c r="Q33" s="25"/>
      <c r="R33" s="24"/>
      <c r="S33" s="24"/>
      <c r="T33" s="24"/>
      <c r="U33" s="24"/>
      <c r="V33" s="24"/>
      <c r="W33" s="24"/>
      <c r="X33" s="47"/>
    </row>
    <row r="34" spans="1:24" ht="19" customHeight="1" x14ac:dyDescent="0.2">
      <c r="A34" s="32"/>
      <c r="B34" s="32"/>
      <c r="C34" s="32"/>
      <c r="D34" s="32"/>
      <c r="E34" s="32"/>
      <c r="F34" s="32"/>
      <c r="G34" s="32"/>
      <c r="H34" s="32"/>
      <c r="I34" s="32"/>
      <c r="J34" s="32"/>
      <c r="K34" s="32"/>
      <c r="L34" s="32"/>
      <c r="M34" s="32"/>
      <c r="N34" s="32"/>
      <c r="O34" s="33"/>
      <c r="P34" s="33"/>
      <c r="Q34" s="33"/>
      <c r="R34" s="32"/>
      <c r="S34" s="32"/>
      <c r="T34" s="32"/>
      <c r="U34" s="32"/>
      <c r="V34" s="32"/>
      <c r="W34" s="32"/>
      <c r="X34" s="34"/>
    </row>
    <row r="35" spans="1:24" ht="17" customHeight="1" x14ac:dyDescent="0.2">
      <c r="A35" s="18" t="s">
        <v>48</v>
      </c>
      <c r="B35" s="19">
        <f t="shared" ref="B35:N35" si="0">SUM(B3:B34)</f>
        <v>82</v>
      </c>
      <c r="C35" s="19">
        <f t="shared" si="0"/>
        <v>18</v>
      </c>
      <c r="D35" s="19">
        <f t="shared" si="0"/>
        <v>32</v>
      </c>
      <c r="E35" s="20">
        <f t="shared" si="0"/>
        <v>7</v>
      </c>
      <c r="F35" s="20">
        <f t="shared" si="0"/>
        <v>1</v>
      </c>
      <c r="G35" s="20">
        <f t="shared" si="0"/>
        <v>0</v>
      </c>
      <c r="H35" s="20">
        <f t="shared" si="0"/>
        <v>16</v>
      </c>
      <c r="I35" s="20">
        <f t="shared" si="0"/>
        <v>17</v>
      </c>
      <c r="J35" s="19">
        <f t="shared" si="0"/>
        <v>9</v>
      </c>
      <c r="K35" s="20">
        <f t="shared" si="0"/>
        <v>5</v>
      </c>
      <c r="L35" s="20">
        <f t="shared" si="0"/>
        <v>0</v>
      </c>
      <c r="M35" s="20">
        <f t="shared" si="0"/>
        <v>1</v>
      </c>
      <c r="N35" s="20">
        <f t="shared" si="0"/>
        <v>2</v>
      </c>
      <c r="O35" s="21">
        <f>(D35+J35+K35+N35)/(B35+J35+K35+M35)</f>
        <v>0.49484536082474229</v>
      </c>
      <c r="P35" s="21">
        <f>($D35+$E35+($F35*2)+(G35*3))/$B35</f>
        <v>0.5</v>
      </c>
      <c r="Q35" s="21">
        <f>D35/B35</f>
        <v>0.3902439024390244</v>
      </c>
      <c r="R35" s="20">
        <f>SUM(R3:R34)</f>
        <v>9</v>
      </c>
      <c r="S35" s="20">
        <f>SUM(S3:S34)</f>
        <v>2</v>
      </c>
      <c r="T35" s="20">
        <f>SUM(T3:T34)</f>
        <v>6</v>
      </c>
      <c r="U35" s="22">
        <f>SUM(U3:U34)</f>
        <v>38</v>
      </c>
      <c r="V35" s="20">
        <f>SUM(V3:V34)</f>
        <v>19</v>
      </c>
      <c r="W35" s="21">
        <f>(U35+V35)/(T35+U35+V35)</f>
        <v>0.90476190476190477</v>
      </c>
      <c r="X35" s="21">
        <f>(D35-G35)/(B35-I35-G35+M35)</f>
        <v>0.48484848484848486</v>
      </c>
    </row>
    <row r="36" spans="1:24" ht="18.25" customHeight="1" x14ac:dyDescent="0.2">
      <c r="A36" s="29"/>
      <c r="B36" s="29"/>
      <c r="C36" s="29"/>
      <c r="D36" s="29"/>
      <c r="E36" s="24"/>
      <c r="F36" s="29"/>
      <c r="G36" s="29"/>
      <c r="H36" s="29"/>
      <c r="I36" s="29"/>
      <c r="J36" s="29"/>
      <c r="K36" s="29"/>
      <c r="L36" s="29"/>
      <c r="M36" s="29"/>
      <c r="N36" s="29"/>
      <c r="O36" s="29"/>
      <c r="P36" s="29"/>
      <c r="Q36" s="29"/>
      <c r="R36" s="29"/>
      <c r="S36" s="29"/>
      <c r="T36" s="29"/>
      <c r="U36" s="12"/>
      <c r="V36" s="29"/>
      <c r="W36" s="29"/>
      <c r="X36" s="47"/>
    </row>
    <row r="37" spans="1:24" ht="18.25" customHeight="1" x14ac:dyDescent="0.2">
      <c r="A37" s="29"/>
      <c r="B37" s="29"/>
      <c r="C37" s="29"/>
      <c r="D37" s="29"/>
      <c r="E37" s="24"/>
      <c r="F37" s="29"/>
      <c r="G37" s="29"/>
      <c r="H37" s="29"/>
      <c r="I37" s="29"/>
      <c r="J37" s="29"/>
      <c r="K37" s="29"/>
      <c r="L37" s="29"/>
      <c r="M37" s="29"/>
      <c r="N37" s="29"/>
      <c r="O37" s="29"/>
      <c r="P37" s="29"/>
      <c r="Q37" s="29"/>
      <c r="R37" s="29"/>
      <c r="S37" s="29"/>
      <c r="T37" s="29"/>
      <c r="U37" s="12"/>
      <c r="V37" s="29"/>
      <c r="W37" s="29"/>
      <c r="X37" s="47"/>
    </row>
    <row r="38" spans="1:24" ht="18.25" customHeight="1" x14ac:dyDescent="0.2">
      <c r="A38" s="26" t="s">
        <v>49</v>
      </c>
      <c r="B38" s="24"/>
      <c r="C38" s="24"/>
      <c r="D38" s="24"/>
      <c r="E38" s="24"/>
      <c r="F38" s="24"/>
      <c r="G38" s="24"/>
      <c r="H38" s="24"/>
      <c r="I38" s="24"/>
      <c r="J38" s="24"/>
      <c r="K38" s="24"/>
      <c r="L38" s="24"/>
      <c r="M38" s="29"/>
      <c r="N38" s="29"/>
      <c r="O38" s="29"/>
      <c r="P38" s="29"/>
      <c r="Q38" s="29"/>
      <c r="R38" s="29"/>
      <c r="S38" s="29"/>
      <c r="T38" s="29"/>
      <c r="U38" s="12"/>
      <c r="V38" s="29"/>
      <c r="W38" s="29"/>
      <c r="X38" s="47"/>
    </row>
    <row r="39" spans="1:24" ht="18.25" customHeight="1" x14ac:dyDescent="0.2">
      <c r="A39" s="16" t="s">
        <v>7</v>
      </c>
      <c r="B39" s="16" t="s">
        <v>50</v>
      </c>
      <c r="C39" s="14" t="s">
        <v>51</v>
      </c>
      <c r="D39" s="14" t="s">
        <v>52</v>
      </c>
      <c r="E39" s="14" t="s">
        <v>53</v>
      </c>
      <c r="F39" s="14" t="s">
        <v>54</v>
      </c>
      <c r="G39" s="14" t="s">
        <v>10</v>
      </c>
      <c r="H39" s="14" t="s">
        <v>9</v>
      </c>
      <c r="I39" s="14" t="s">
        <v>56</v>
      </c>
      <c r="J39" s="14" t="s">
        <v>15</v>
      </c>
      <c r="K39" s="14" t="s">
        <v>16</v>
      </c>
      <c r="L39" s="14" t="s">
        <v>55</v>
      </c>
      <c r="M39" s="16" t="s">
        <v>76</v>
      </c>
      <c r="N39" s="16" t="s">
        <v>57</v>
      </c>
      <c r="O39" s="16" t="s">
        <v>58</v>
      </c>
      <c r="P39" s="16" t="s">
        <v>8</v>
      </c>
      <c r="Q39" s="16" t="s">
        <v>59</v>
      </c>
      <c r="R39" s="55"/>
      <c r="S39" s="29"/>
      <c r="T39" s="47"/>
      <c r="U39" s="47"/>
      <c r="V39" s="47"/>
      <c r="W39" s="47"/>
      <c r="X39" s="47"/>
    </row>
    <row r="40" spans="1:24" ht="19" customHeight="1" x14ac:dyDescent="0.2">
      <c r="A40" s="19" t="s">
        <v>33</v>
      </c>
      <c r="B40" s="19">
        <v>1</v>
      </c>
      <c r="C40" s="19">
        <v>1</v>
      </c>
      <c r="D40" s="20"/>
      <c r="E40" s="36"/>
      <c r="F40" s="19">
        <v>5</v>
      </c>
      <c r="G40" s="19">
        <v>5</v>
      </c>
      <c r="H40" s="19">
        <v>1</v>
      </c>
      <c r="I40" s="19">
        <v>0</v>
      </c>
      <c r="J40" s="19">
        <v>8</v>
      </c>
      <c r="K40" s="19">
        <v>0</v>
      </c>
      <c r="L40" s="20"/>
      <c r="M40" s="46"/>
      <c r="N40" s="37"/>
      <c r="O40" s="38"/>
      <c r="P40" s="19">
        <v>22</v>
      </c>
      <c r="Q40" s="20"/>
      <c r="R40" s="56"/>
      <c r="S40" s="53"/>
      <c r="T40" s="47"/>
      <c r="U40" s="47"/>
      <c r="V40" s="47"/>
      <c r="W40" s="47"/>
      <c r="X40" s="47"/>
    </row>
    <row r="41" spans="1:24" ht="19" customHeight="1" x14ac:dyDescent="0.2">
      <c r="A41" s="23" t="s">
        <v>77</v>
      </c>
      <c r="B41" s="23">
        <v>1</v>
      </c>
      <c r="C41" s="23">
        <v>1</v>
      </c>
      <c r="D41" s="24"/>
      <c r="E41" s="39"/>
      <c r="F41" s="23">
        <v>2.33</v>
      </c>
      <c r="G41" s="23">
        <v>2</v>
      </c>
      <c r="H41" s="23">
        <v>0</v>
      </c>
      <c r="I41" s="23">
        <v>0</v>
      </c>
      <c r="J41" s="23">
        <v>2</v>
      </c>
      <c r="K41" s="23">
        <v>2</v>
      </c>
      <c r="L41" s="24"/>
      <c r="M41" s="29"/>
      <c r="N41" s="41"/>
      <c r="O41" s="42"/>
      <c r="P41" s="23">
        <v>11</v>
      </c>
      <c r="Q41" s="24"/>
      <c r="R41" s="53"/>
      <c r="S41" s="53"/>
      <c r="T41" s="47"/>
      <c r="U41" s="47"/>
      <c r="V41" s="47"/>
      <c r="W41" s="47"/>
      <c r="X41" s="47"/>
    </row>
    <row r="42" spans="1:24" ht="19" customHeight="1" x14ac:dyDescent="0.2">
      <c r="A42" s="26" t="s">
        <v>71</v>
      </c>
      <c r="B42" s="23">
        <v>1</v>
      </c>
      <c r="C42" s="24"/>
      <c r="D42" s="24"/>
      <c r="E42" s="39"/>
      <c r="F42" s="23">
        <v>2</v>
      </c>
      <c r="G42" s="23">
        <v>6</v>
      </c>
      <c r="H42" s="23">
        <v>6</v>
      </c>
      <c r="I42" s="23">
        <v>2</v>
      </c>
      <c r="J42" s="23">
        <v>3</v>
      </c>
      <c r="K42" s="23">
        <v>2</v>
      </c>
      <c r="L42" s="24">
        <v>1</v>
      </c>
      <c r="M42" s="29"/>
      <c r="N42" s="41"/>
      <c r="O42" s="42"/>
      <c r="P42" s="23">
        <v>15</v>
      </c>
      <c r="Q42" s="24"/>
      <c r="R42" s="53"/>
      <c r="S42" s="53"/>
      <c r="T42" s="47"/>
      <c r="U42" s="47"/>
      <c r="V42" s="47"/>
      <c r="W42" s="47"/>
      <c r="X42" s="47"/>
    </row>
    <row r="43" spans="1:24" ht="19" customHeight="1" x14ac:dyDescent="0.2">
      <c r="A43" s="23" t="s">
        <v>62</v>
      </c>
      <c r="B43" s="23">
        <v>1</v>
      </c>
      <c r="C43" s="24"/>
      <c r="D43" s="24"/>
      <c r="E43" s="39"/>
      <c r="F43" s="23">
        <v>1</v>
      </c>
      <c r="G43" s="24"/>
      <c r="H43" s="24"/>
      <c r="I43" s="24"/>
      <c r="J43" s="23">
        <v>3</v>
      </c>
      <c r="K43" s="24"/>
      <c r="L43" s="24"/>
      <c r="M43" s="29"/>
      <c r="N43" s="41"/>
      <c r="O43" s="42"/>
      <c r="P43" s="23">
        <v>3</v>
      </c>
      <c r="Q43" s="24"/>
      <c r="R43" s="53"/>
      <c r="S43" s="53"/>
      <c r="T43" s="47"/>
      <c r="U43" s="47"/>
      <c r="V43" s="47"/>
      <c r="W43" s="47"/>
      <c r="X43" s="47"/>
    </row>
    <row r="44" spans="1:24" ht="19" customHeight="1" x14ac:dyDescent="0.2">
      <c r="A44" s="23" t="s">
        <v>41</v>
      </c>
      <c r="B44" s="23">
        <v>1</v>
      </c>
      <c r="C44" s="24"/>
      <c r="D44" s="24"/>
      <c r="E44" s="39"/>
      <c r="F44" s="23">
        <v>3</v>
      </c>
      <c r="G44" s="23">
        <v>5</v>
      </c>
      <c r="H44" s="23">
        <v>4</v>
      </c>
      <c r="I44" s="23">
        <v>0</v>
      </c>
      <c r="J44" s="23">
        <v>4</v>
      </c>
      <c r="K44" s="24"/>
      <c r="L44" s="24"/>
      <c r="M44" s="29"/>
      <c r="N44" s="41"/>
      <c r="O44" s="42"/>
      <c r="P44" s="23">
        <v>16</v>
      </c>
      <c r="Q44" s="24"/>
      <c r="R44" s="53"/>
      <c r="S44" s="53"/>
      <c r="T44" s="47"/>
      <c r="U44" s="47"/>
      <c r="V44" s="47"/>
      <c r="W44" s="47"/>
      <c r="X44" s="47"/>
    </row>
    <row r="45" spans="1:24" ht="19" customHeight="1" x14ac:dyDescent="0.2">
      <c r="A45" s="24"/>
      <c r="B45" s="24"/>
      <c r="C45" s="24"/>
      <c r="D45" s="24"/>
      <c r="E45" s="39"/>
      <c r="F45" s="24"/>
      <c r="G45" s="24"/>
      <c r="H45" s="24"/>
      <c r="I45" s="24"/>
      <c r="J45" s="24"/>
      <c r="K45" s="24"/>
      <c r="L45" s="24"/>
      <c r="M45" s="29"/>
      <c r="N45" s="41"/>
      <c r="O45" s="42"/>
      <c r="P45" s="24"/>
      <c r="Q45" s="24"/>
      <c r="R45" s="53"/>
      <c r="S45" s="53"/>
      <c r="T45" s="47"/>
      <c r="U45" s="47"/>
      <c r="V45" s="47"/>
      <c r="W45" s="47"/>
      <c r="X45" s="47"/>
    </row>
    <row r="46" spans="1:24" ht="14" customHeight="1" x14ac:dyDescent="0.2">
      <c r="A46" s="29"/>
      <c r="B46" s="24"/>
      <c r="C46" s="24"/>
      <c r="D46" s="24"/>
      <c r="E46" s="39"/>
      <c r="F46" s="24"/>
      <c r="G46" s="24"/>
      <c r="H46" s="24"/>
      <c r="I46" s="24"/>
      <c r="J46" s="24"/>
      <c r="K46" s="24"/>
      <c r="L46" s="41"/>
      <c r="M46" s="29"/>
      <c r="N46" s="29"/>
      <c r="O46" s="29"/>
      <c r="P46" s="24"/>
      <c r="Q46" s="24"/>
      <c r="R46" s="24"/>
      <c r="S46" s="24"/>
      <c r="T46" s="47"/>
      <c r="U46" s="47"/>
      <c r="V46" s="47"/>
      <c r="W46" s="47"/>
      <c r="X46" s="47"/>
    </row>
    <row r="47" spans="1:24" ht="19" customHeight="1" x14ac:dyDescent="0.2">
      <c r="A47" s="31"/>
      <c r="B47" s="32"/>
      <c r="C47" s="32"/>
      <c r="D47" s="32"/>
      <c r="E47" s="43"/>
      <c r="F47" s="32"/>
      <c r="G47" s="32"/>
      <c r="H47" s="32"/>
      <c r="I47" s="32"/>
      <c r="J47" s="32"/>
      <c r="K47" s="32"/>
      <c r="L47" s="44"/>
      <c r="M47" s="31"/>
      <c r="N47" s="31"/>
      <c r="O47" s="31"/>
      <c r="P47" s="32"/>
      <c r="Q47" s="32"/>
      <c r="R47" s="32"/>
      <c r="S47" s="32"/>
      <c r="T47" s="34"/>
      <c r="U47" s="47"/>
      <c r="V47" s="47"/>
      <c r="W47" s="47"/>
      <c r="X47" s="47"/>
    </row>
    <row r="48" spans="1:24" ht="18.25" customHeight="1" x14ac:dyDescent="0.2">
      <c r="A48" s="18" t="s">
        <v>48</v>
      </c>
      <c r="B48" s="19">
        <f t="shared" ref="B48:M48" si="1">SUM(B40:B47)</f>
        <v>5</v>
      </c>
      <c r="C48" s="19">
        <f t="shared" si="1"/>
        <v>2</v>
      </c>
      <c r="D48" s="19">
        <f t="shared" si="1"/>
        <v>0</v>
      </c>
      <c r="E48" s="37">
        <f t="shared" si="1"/>
        <v>0</v>
      </c>
      <c r="F48" s="19">
        <f t="shared" si="1"/>
        <v>13.33</v>
      </c>
      <c r="G48" s="19">
        <f t="shared" si="1"/>
        <v>18</v>
      </c>
      <c r="H48" s="19">
        <f t="shared" si="1"/>
        <v>11</v>
      </c>
      <c r="I48" s="19">
        <f t="shared" si="1"/>
        <v>2</v>
      </c>
      <c r="J48" s="19">
        <f t="shared" si="1"/>
        <v>20</v>
      </c>
      <c r="K48" s="19">
        <f t="shared" si="1"/>
        <v>4</v>
      </c>
      <c r="L48" s="19">
        <f t="shared" si="1"/>
        <v>1</v>
      </c>
      <c r="M48" s="19">
        <f t="shared" si="1"/>
        <v>0</v>
      </c>
      <c r="N48" s="37">
        <f>(I48*7)/F48</f>
        <v>1.0502625656414104</v>
      </c>
      <c r="O48" s="57">
        <f>SUM(G48+K48+M48)/F48</f>
        <v>1.6504126031507877</v>
      </c>
      <c r="P48" s="46"/>
      <c r="Q48" s="46"/>
      <c r="R48" s="46"/>
      <c r="S48" s="46"/>
      <c r="T48" s="49"/>
      <c r="U48" s="47"/>
      <c r="V48" s="47"/>
      <c r="W48" s="47"/>
      <c r="X48" s="47"/>
    </row>
  </sheetData>
  <pageMargins left="0.75" right="0.75" top="1" bottom="1" header="0.5" footer="0.5"/>
  <pageSetup orientation="portrait"/>
  <headerFooter>
    <oddHeader>&amp;L&amp;"Geneva,Regular"&amp;10&amp;K000000Aleman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54"/>
  <sheetViews>
    <sheetView showGridLines="0" workbookViewId="0"/>
  </sheetViews>
  <sheetFormatPr baseColWidth="10" defaultColWidth="8.125" defaultRowHeight="13" customHeight="1" x14ac:dyDescent="0.2"/>
  <cols>
    <col min="1" max="1" width="11.5" style="5" customWidth="1"/>
    <col min="2" max="2" width="2.125" style="5" customWidth="1"/>
    <col min="3" max="4" width="2" style="5" customWidth="1"/>
    <col min="5" max="5" width="3.5" style="5" customWidth="1"/>
    <col min="6" max="6" width="4" style="5" customWidth="1"/>
    <col min="7" max="7" width="2" style="5" customWidth="1"/>
    <col min="8" max="8" width="2.5" style="5" customWidth="1"/>
    <col min="9" max="10" width="2" style="5" customWidth="1"/>
    <col min="11" max="11" width="2.75" style="5" customWidth="1"/>
    <col min="12" max="12" width="3" style="5" customWidth="1"/>
    <col min="13" max="13" width="2.375" style="5" customWidth="1"/>
    <col min="14" max="14" width="3.5" style="5" customWidth="1"/>
    <col min="15" max="17" width="3.625" style="5" customWidth="1"/>
    <col min="18" max="19" width="2" style="5" customWidth="1"/>
    <col min="20" max="20" width="1.375" style="5" customWidth="1"/>
    <col min="21" max="21" width="1.875" style="5" customWidth="1"/>
    <col min="22" max="22" width="2.625" style="5" customWidth="1"/>
    <col min="23" max="23" width="3.625" style="5" customWidth="1"/>
    <col min="24" max="24" width="1.875" style="5" customWidth="1"/>
    <col min="25" max="25" width="4.5" style="5" customWidth="1"/>
    <col min="26" max="26" width="3.875" style="5" customWidth="1"/>
    <col min="27" max="256" width="8.125" customWidth="1"/>
  </cols>
  <sheetData>
    <row r="1" spans="1:26" ht="21" customHeight="1" x14ac:dyDescent="0.2">
      <c r="A1" s="10" t="s">
        <v>79</v>
      </c>
      <c r="B1" s="11"/>
      <c r="C1" s="11"/>
      <c r="D1" s="11"/>
      <c r="E1" s="11"/>
      <c r="F1" s="11"/>
      <c r="G1" s="11"/>
      <c r="H1" s="11"/>
      <c r="I1" s="11"/>
      <c r="J1" s="11"/>
      <c r="K1" s="11"/>
      <c r="L1" s="11"/>
      <c r="M1" s="11"/>
      <c r="N1" s="11"/>
      <c r="O1" s="11"/>
      <c r="P1" s="11"/>
      <c r="Q1" s="11"/>
      <c r="R1" s="11"/>
      <c r="S1" s="11"/>
      <c r="T1" s="11"/>
      <c r="U1" s="12"/>
      <c r="V1" s="24"/>
      <c r="W1" s="12"/>
      <c r="X1" s="47"/>
      <c r="Y1" s="47"/>
      <c r="Z1" s="47"/>
    </row>
    <row r="2" spans="1:26" ht="19" customHeight="1" x14ac:dyDescent="0.2">
      <c r="A2" s="47"/>
      <c r="B2" s="47"/>
      <c r="C2" s="47"/>
      <c r="D2" s="47"/>
      <c r="E2" s="53"/>
      <c r="F2" s="47"/>
      <c r="G2" s="47"/>
      <c r="H2" s="47"/>
      <c r="I2" s="47"/>
      <c r="J2" s="47"/>
      <c r="K2" s="47"/>
      <c r="L2" s="47"/>
      <c r="M2" s="47"/>
      <c r="N2" s="47"/>
      <c r="O2" s="47"/>
      <c r="P2" s="47"/>
      <c r="Q2" s="47"/>
      <c r="R2" s="47"/>
      <c r="S2" s="47"/>
      <c r="T2" s="47"/>
      <c r="U2" s="12"/>
      <c r="V2" s="24"/>
      <c r="W2" s="29"/>
      <c r="X2" s="47"/>
      <c r="Y2" s="47"/>
      <c r="Z2" s="47"/>
    </row>
    <row r="3" spans="1:26" ht="28.25" customHeight="1" x14ac:dyDescent="0.2">
      <c r="A3" s="13" t="s">
        <v>7</v>
      </c>
      <c r="B3" s="14" t="s">
        <v>8</v>
      </c>
      <c r="C3" s="14" t="s">
        <v>9</v>
      </c>
      <c r="D3" s="14" t="s">
        <v>10</v>
      </c>
      <c r="E3" s="14" t="s">
        <v>11</v>
      </c>
      <c r="F3" s="14" t="s">
        <v>12</v>
      </c>
      <c r="G3" s="14" t="s">
        <v>13</v>
      </c>
      <c r="H3" s="14" t="s">
        <v>14</v>
      </c>
      <c r="I3" s="14" t="s">
        <v>15</v>
      </c>
      <c r="J3" s="14" t="s">
        <v>16</v>
      </c>
      <c r="K3" s="14" t="s">
        <v>17</v>
      </c>
      <c r="L3" s="14" t="s">
        <v>18</v>
      </c>
      <c r="M3" s="14" t="s">
        <v>19</v>
      </c>
      <c r="N3" s="14" t="s">
        <v>20</v>
      </c>
      <c r="O3" s="14" t="s">
        <v>21</v>
      </c>
      <c r="P3" s="15" t="s">
        <v>22</v>
      </c>
      <c r="Q3" s="14" t="s">
        <v>23</v>
      </c>
      <c r="R3" s="16" t="s">
        <v>24</v>
      </c>
      <c r="S3" s="16" t="s">
        <v>25</v>
      </c>
      <c r="T3" s="16" t="s">
        <v>26</v>
      </c>
      <c r="U3" s="13" t="s">
        <v>27</v>
      </c>
      <c r="V3" s="14" t="s">
        <v>28</v>
      </c>
      <c r="W3" s="17" t="s">
        <v>29</v>
      </c>
      <c r="X3" s="14" t="s">
        <v>80</v>
      </c>
      <c r="Y3" s="58" t="s">
        <v>81</v>
      </c>
      <c r="Z3" s="59" t="s">
        <v>30</v>
      </c>
    </row>
    <row r="4" spans="1:26" ht="19" customHeight="1" x14ac:dyDescent="0.2">
      <c r="A4" s="19" t="s">
        <v>32</v>
      </c>
      <c r="B4" s="20"/>
      <c r="C4" s="20"/>
      <c r="D4" s="20"/>
      <c r="E4" s="20"/>
      <c r="F4" s="20"/>
      <c r="G4" s="20"/>
      <c r="H4" s="20"/>
      <c r="I4" s="20"/>
      <c r="J4" s="20"/>
      <c r="K4" s="20"/>
      <c r="L4" s="20"/>
      <c r="M4" s="20"/>
      <c r="N4" s="20"/>
      <c r="O4" s="21"/>
      <c r="P4" s="21"/>
      <c r="Q4" s="21"/>
      <c r="R4" s="20"/>
      <c r="S4" s="20"/>
      <c r="T4" s="20"/>
      <c r="U4" s="60"/>
      <c r="V4" s="20"/>
      <c r="W4" s="46"/>
      <c r="X4" s="48">
        <v>1</v>
      </c>
      <c r="Y4" s="49"/>
      <c r="Z4" s="49"/>
    </row>
    <row r="5" spans="1:26" ht="18.25" customHeight="1" x14ac:dyDescent="0.2">
      <c r="A5" s="23" t="s">
        <v>33</v>
      </c>
      <c r="B5" s="23">
        <v>2</v>
      </c>
      <c r="C5" s="23">
        <v>0</v>
      </c>
      <c r="D5" s="23">
        <v>2</v>
      </c>
      <c r="E5" s="24"/>
      <c r="F5" s="24"/>
      <c r="G5" s="24"/>
      <c r="H5" s="23">
        <v>1</v>
      </c>
      <c r="I5" s="24"/>
      <c r="J5" s="23">
        <v>1</v>
      </c>
      <c r="K5" s="24"/>
      <c r="L5" s="24"/>
      <c r="M5" s="24"/>
      <c r="N5" s="24"/>
      <c r="O5" s="25"/>
      <c r="P5" s="25"/>
      <c r="Q5" s="25"/>
      <c r="R5" s="24"/>
      <c r="S5" s="24"/>
      <c r="T5" s="24"/>
      <c r="U5" s="12"/>
      <c r="V5" s="23">
        <v>11</v>
      </c>
      <c r="W5" s="29"/>
      <c r="X5" s="47"/>
      <c r="Y5" s="47"/>
      <c r="Z5" s="47"/>
    </row>
    <row r="6" spans="1:26" ht="18.25" customHeight="1" x14ac:dyDescent="0.2">
      <c r="A6" s="26" t="s">
        <v>34</v>
      </c>
      <c r="B6" s="23">
        <v>0</v>
      </c>
      <c r="C6" s="23">
        <v>0</v>
      </c>
      <c r="D6" s="23">
        <v>0</v>
      </c>
      <c r="E6" s="24"/>
      <c r="F6" s="24"/>
      <c r="G6" s="24"/>
      <c r="H6" s="24"/>
      <c r="I6" s="24"/>
      <c r="J6" s="24"/>
      <c r="K6" s="23">
        <v>1</v>
      </c>
      <c r="L6" s="24"/>
      <c r="M6" s="24"/>
      <c r="N6" s="24"/>
      <c r="O6" s="25"/>
      <c r="P6" s="25"/>
      <c r="Q6" s="25"/>
      <c r="R6" s="24"/>
      <c r="S6" s="24"/>
      <c r="T6" s="24"/>
      <c r="U6" s="12"/>
      <c r="V6" s="24"/>
      <c r="W6" s="29"/>
      <c r="X6" s="47"/>
      <c r="Y6" s="47"/>
      <c r="Z6" s="47"/>
    </row>
    <row r="7" spans="1:26" ht="19" customHeight="1" x14ac:dyDescent="0.2">
      <c r="A7" s="26" t="s">
        <v>35</v>
      </c>
      <c r="B7" s="23">
        <v>3</v>
      </c>
      <c r="C7" s="23">
        <v>0</v>
      </c>
      <c r="D7" s="23">
        <v>0</v>
      </c>
      <c r="E7" s="24"/>
      <c r="F7" s="24"/>
      <c r="G7" s="24"/>
      <c r="H7" s="24"/>
      <c r="I7" s="24"/>
      <c r="J7" s="24"/>
      <c r="K7" s="24"/>
      <c r="L7" s="24"/>
      <c r="M7" s="24"/>
      <c r="N7" s="24"/>
      <c r="O7" s="25"/>
      <c r="P7" s="25"/>
      <c r="Q7" s="25"/>
      <c r="R7" s="24"/>
      <c r="S7" s="24"/>
      <c r="T7" s="24"/>
      <c r="U7" s="40">
        <v>2</v>
      </c>
      <c r="V7" s="23">
        <v>9</v>
      </c>
      <c r="W7" s="29"/>
      <c r="X7" s="27">
        <v>1</v>
      </c>
      <c r="Y7" s="47"/>
      <c r="Z7" s="47"/>
    </row>
    <row r="8" spans="1:26" ht="18.25" customHeight="1" x14ac:dyDescent="0.2">
      <c r="A8" s="23" t="s">
        <v>36</v>
      </c>
      <c r="B8" s="23">
        <v>2</v>
      </c>
      <c r="C8" s="23">
        <v>0</v>
      </c>
      <c r="D8" s="23">
        <v>2</v>
      </c>
      <c r="E8" s="24"/>
      <c r="F8" s="24"/>
      <c r="G8" s="24"/>
      <c r="H8" s="23">
        <v>2</v>
      </c>
      <c r="I8" s="24"/>
      <c r="J8" s="24"/>
      <c r="K8" s="24"/>
      <c r="L8" s="24"/>
      <c r="M8" s="24"/>
      <c r="N8" s="24"/>
      <c r="O8" s="25"/>
      <c r="P8" s="25"/>
      <c r="Q8" s="25"/>
      <c r="R8" s="24"/>
      <c r="S8" s="24"/>
      <c r="T8" s="24"/>
      <c r="U8" s="12"/>
      <c r="V8" s="23">
        <v>3</v>
      </c>
      <c r="W8" s="29"/>
      <c r="X8" s="47"/>
      <c r="Y8" s="47"/>
      <c r="Z8" s="47"/>
    </row>
    <row r="9" spans="1:26" ht="18.25" customHeight="1" x14ac:dyDescent="0.2">
      <c r="A9" s="23" t="s">
        <v>77</v>
      </c>
      <c r="B9" s="23">
        <v>4</v>
      </c>
      <c r="C9" s="23">
        <v>0</v>
      </c>
      <c r="D9" s="23">
        <v>2</v>
      </c>
      <c r="E9" s="24"/>
      <c r="F9" s="24"/>
      <c r="G9" s="24"/>
      <c r="H9" s="23">
        <v>2</v>
      </c>
      <c r="I9" s="24"/>
      <c r="J9" s="24"/>
      <c r="K9" s="24"/>
      <c r="L9" s="24"/>
      <c r="M9" s="24"/>
      <c r="N9" s="24"/>
      <c r="O9" s="25"/>
      <c r="P9" s="25"/>
      <c r="Q9" s="25"/>
      <c r="R9" s="24"/>
      <c r="S9" s="24"/>
      <c r="T9" s="24"/>
      <c r="U9" s="12"/>
      <c r="V9" s="23">
        <v>6</v>
      </c>
      <c r="W9" s="29"/>
      <c r="X9" s="47"/>
      <c r="Y9" s="47"/>
      <c r="Z9" s="47"/>
    </row>
    <row r="10" spans="1:26" ht="18.25" customHeight="1" x14ac:dyDescent="0.2">
      <c r="A10" s="26" t="s">
        <v>39</v>
      </c>
      <c r="B10" s="23">
        <v>1</v>
      </c>
      <c r="C10" s="23">
        <v>1</v>
      </c>
      <c r="D10" s="23">
        <v>0</v>
      </c>
      <c r="E10" s="24"/>
      <c r="F10" s="24"/>
      <c r="G10" s="24"/>
      <c r="H10" s="23">
        <v>1</v>
      </c>
      <c r="I10" s="24"/>
      <c r="J10" s="24"/>
      <c r="K10" s="24"/>
      <c r="L10" s="24"/>
      <c r="M10" s="24"/>
      <c r="N10" s="23">
        <v>1</v>
      </c>
      <c r="O10" s="25"/>
      <c r="P10" s="25"/>
      <c r="Q10" s="25"/>
      <c r="R10" s="24"/>
      <c r="S10" s="24"/>
      <c r="T10" s="24"/>
      <c r="U10" s="12"/>
      <c r="V10" s="23">
        <v>1</v>
      </c>
      <c r="W10" s="29"/>
      <c r="X10" s="24"/>
      <c r="Y10" s="47"/>
      <c r="Z10" s="47"/>
    </row>
    <row r="11" spans="1:26" ht="18.25" customHeight="1" x14ac:dyDescent="0.2">
      <c r="A11" s="26" t="s">
        <v>71</v>
      </c>
      <c r="B11" s="23">
        <v>2</v>
      </c>
      <c r="C11" s="23">
        <v>0</v>
      </c>
      <c r="D11" s="23">
        <v>0</v>
      </c>
      <c r="E11" s="24"/>
      <c r="F11" s="24"/>
      <c r="G11" s="24"/>
      <c r="H11" s="24"/>
      <c r="I11" s="24"/>
      <c r="J11" s="24"/>
      <c r="K11" s="24"/>
      <c r="L11" s="24"/>
      <c r="M11" s="24"/>
      <c r="N11" s="24"/>
      <c r="O11" s="25"/>
      <c r="P11" s="25"/>
      <c r="Q11" s="25"/>
      <c r="R11" s="24"/>
      <c r="S11" s="24"/>
      <c r="T11" s="24"/>
      <c r="U11" s="40">
        <v>1</v>
      </c>
      <c r="V11" s="23">
        <v>6</v>
      </c>
      <c r="W11" s="29"/>
      <c r="X11" s="24"/>
      <c r="Y11" s="47"/>
      <c r="Z11" s="47"/>
    </row>
    <row r="12" spans="1:26" ht="18.25" customHeight="1" x14ac:dyDescent="0.2">
      <c r="A12" s="26" t="s">
        <v>62</v>
      </c>
      <c r="B12" s="23">
        <v>3</v>
      </c>
      <c r="C12" s="23">
        <v>0</v>
      </c>
      <c r="D12" s="23">
        <v>0</v>
      </c>
      <c r="E12" s="24"/>
      <c r="F12" s="24"/>
      <c r="G12" s="24"/>
      <c r="H12" s="24"/>
      <c r="I12" s="23">
        <v>1</v>
      </c>
      <c r="J12" s="24"/>
      <c r="K12" s="24"/>
      <c r="L12" s="24"/>
      <c r="M12" s="24"/>
      <c r="N12" s="24"/>
      <c r="O12" s="25"/>
      <c r="P12" s="25"/>
      <c r="Q12" s="25"/>
      <c r="R12" s="24"/>
      <c r="S12" s="24"/>
      <c r="T12" s="24"/>
      <c r="U12" s="12"/>
      <c r="V12" s="23">
        <v>10</v>
      </c>
      <c r="W12" s="29"/>
      <c r="X12" s="23">
        <v>1</v>
      </c>
      <c r="Y12" s="47"/>
      <c r="Z12" s="47"/>
    </row>
    <row r="13" spans="1:26" ht="18.25" customHeight="1" x14ac:dyDescent="0.2">
      <c r="A13" s="26" t="s">
        <v>45</v>
      </c>
      <c r="B13" s="24">
        <v>3</v>
      </c>
      <c r="C13" s="24">
        <v>1</v>
      </c>
      <c r="D13" s="24">
        <v>1</v>
      </c>
      <c r="E13" s="24"/>
      <c r="F13" s="24"/>
      <c r="G13" s="24"/>
      <c r="H13" s="24">
        <v>1</v>
      </c>
      <c r="I13" s="24"/>
      <c r="J13" s="24">
        <v>1</v>
      </c>
      <c r="K13" s="24"/>
      <c r="L13" s="24"/>
      <c r="M13" s="24"/>
      <c r="N13" s="24"/>
      <c r="O13" s="25"/>
      <c r="P13" s="25"/>
      <c r="Q13" s="25"/>
      <c r="R13" s="24"/>
      <c r="S13" s="24">
        <v>1</v>
      </c>
      <c r="T13" s="24"/>
      <c r="U13" s="12"/>
      <c r="V13" s="24"/>
      <c r="W13" s="29"/>
      <c r="X13" s="24"/>
      <c r="Y13" s="47"/>
      <c r="Z13" s="47"/>
    </row>
    <row r="14" spans="1:26" ht="18.25" customHeight="1" x14ac:dyDescent="0.2">
      <c r="A14" s="23" t="s">
        <v>65</v>
      </c>
      <c r="B14" s="24">
        <v>3</v>
      </c>
      <c r="C14" s="24">
        <v>0</v>
      </c>
      <c r="D14" s="24">
        <v>2</v>
      </c>
      <c r="E14" s="24"/>
      <c r="F14" s="24"/>
      <c r="G14" s="24"/>
      <c r="H14" s="24">
        <v>1</v>
      </c>
      <c r="I14" s="24"/>
      <c r="J14" s="24"/>
      <c r="K14" s="24"/>
      <c r="L14" s="24"/>
      <c r="M14" s="24"/>
      <c r="N14" s="24"/>
      <c r="O14" s="25"/>
      <c r="P14" s="25"/>
      <c r="Q14" s="25"/>
      <c r="R14" s="24"/>
      <c r="S14" s="24"/>
      <c r="T14" s="24"/>
      <c r="U14" s="12"/>
      <c r="V14" s="24"/>
      <c r="W14" s="29"/>
      <c r="X14" s="24"/>
      <c r="Y14" s="47"/>
      <c r="Z14" s="47"/>
    </row>
    <row r="15" spans="1:26" ht="18.25" customHeight="1" x14ac:dyDescent="0.2">
      <c r="A15" s="26" t="s">
        <v>66</v>
      </c>
      <c r="B15" s="24">
        <v>3</v>
      </c>
      <c r="C15" s="24">
        <v>0</v>
      </c>
      <c r="D15" s="24">
        <v>0</v>
      </c>
      <c r="E15" s="24"/>
      <c r="F15" s="24"/>
      <c r="G15" s="24"/>
      <c r="H15" s="24"/>
      <c r="I15" s="24">
        <v>1</v>
      </c>
      <c r="J15" s="24"/>
      <c r="K15" s="24"/>
      <c r="L15" s="24"/>
      <c r="M15" s="24"/>
      <c r="N15" s="24"/>
      <c r="O15" s="25"/>
      <c r="P15" s="25"/>
      <c r="Q15" s="25"/>
      <c r="R15" s="24"/>
      <c r="S15" s="24"/>
      <c r="T15" s="24"/>
      <c r="U15" s="12"/>
      <c r="V15" s="24"/>
      <c r="W15" s="29"/>
      <c r="X15" s="24"/>
      <c r="Y15" s="47"/>
      <c r="Z15" s="47"/>
    </row>
    <row r="16" spans="1:26" ht="18.25" customHeight="1" x14ac:dyDescent="0.2">
      <c r="A16" s="26" t="s">
        <v>66</v>
      </c>
      <c r="B16" s="24">
        <v>2</v>
      </c>
      <c r="C16" s="24">
        <v>0</v>
      </c>
      <c r="D16" s="24">
        <v>1</v>
      </c>
      <c r="E16" s="24"/>
      <c r="F16" s="24"/>
      <c r="G16" s="24"/>
      <c r="H16" s="24"/>
      <c r="I16" s="24"/>
      <c r="J16" s="24"/>
      <c r="K16" s="24">
        <v>1</v>
      </c>
      <c r="L16" s="24"/>
      <c r="M16" s="24"/>
      <c r="N16" s="24"/>
      <c r="O16" s="25"/>
      <c r="P16" s="25"/>
      <c r="Q16" s="25"/>
      <c r="R16" s="24"/>
      <c r="S16" s="24"/>
      <c r="T16" s="24"/>
      <c r="U16" s="12"/>
      <c r="V16" s="24"/>
      <c r="W16" s="29"/>
      <c r="X16" s="24"/>
      <c r="Y16" s="47"/>
      <c r="Z16" s="47"/>
    </row>
    <row r="17" spans="1:26" ht="18.25" customHeight="1" x14ac:dyDescent="0.2">
      <c r="A17" s="26" t="s">
        <v>47</v>
      </c>
      <c r="B17" s="24">
        <v>0</v>
      </c>
      <c r="C17" s="24">
        <v>0</v>
      </c>
      <c r="D17" s="24">
        <v>0</v>
      </c>
      <c r="E17" s="24"/>
      <c r="F17" s="24"/>
      <c r="G17" s="24"/>
      <c r="H17" s="24"/>
      <c r="I17" s="24"/>
      <c r="J17" s="24"/>
      <c r="K17" s="24"/>
      <c r="L17" s="24">
        <v>1</v>
      </c>
      <c r="M17" s="24"/>
      <c r="N17" s="24"/>
      <c r="O17" s="25"/>
      <c r="P17" s="25"/>
      <c r="Q17" s="25"/>
      <c r="R17" s="24"/>
      <c r="S17" s="24"/>
      <c r="T17" s="24">
        <v>1</v>
      </c>
      <c r="U17" s="12">
        <v>1</v>
      </c>
      <c r="V17" s="24">
        <v>2</v>
      </c>
      <c r="W17" s="29"/>
      <c r="X17" s="24"/>
      <c r="Y17" s="47"/>
      <c r="Z17" s="47"/>
    </row>
    <row r="18" spans="1:26" ht="18.25" customHeight="1" x14ac:dyDescent="0.2">
      <c r="A18" s="26" t="s">
        <v>40</v>
      </c>
      <c r="B18" s="24">
        <v>3</v>
      </c>
      <c r="C18" s="24">
        <v>0</v>
      </c>
      <c r="D18" s="24">
        <v>0</v>
      </c>
      <c r="E18" s="24"/>
      <c r="F18" s="24"/>
      <c r="G18" s="24"/>
      <c r="H18" s="24"/>
      <c r="I18" s="24">
        <v>1</v>
      </c>
      <c r="J18" s="24"/>
      <c r="K18" s="24"/>
      <c r="L18" s="24"/>
      <c r="M18" s="24"/>
      <c r="N18" s="24"/>
      <c r="O18" s="25"/>
      <c r="P18" s="25"/>
      <c r="Q18" s="25"/>
      <c r="R18" s="24"/>
      <c r="S18" s="24"/>
      <c r="T18" s="24"/>
      <c r="U18" s="12"/>
      <c r="V18" s="24"/>
      <c r="W18" s="29"/>
      <c r="X18" s="24"/>
      <c r="Y18" s="47"/>
      <c r="Z18" s="47"/>
    </row>
    <row r="19" spans="1:26" ht="19" customHeight="1" x14ac:dyDescent="0.2">
      <c r="A19" s="31"/>
      <c r="B19" s="32"/>
      <c r="C19" s="32"/>
      <c r="D19" s="32"/>
      <c r="E19" s="32"/>
      <c r="F19" s="32"/>
      <c r="G19" s="32"/>
      <c r="H19" s="32"/>
      <c r="I19" s="32"/>
      <c r="J19" s="32"/>
      <c r="K19" s="32"/>
      <c r="L19" s="32"/>
      <c r="M19" s="32"/>
      <c r="N19" s="32"/>
      <c r="O19" s="33"/>
      <c r="P19" s="33"/>
      <c r="Q19" s="33"/>
      <c r="R19" s="32"/>
      <c r="S19" s="32"/>
      <c r="T19" s="32"/>
      <c r="U19" s="45"/>
      <c r="V19" s="32"/>
      <c r="W19" s="31"/>
      <c r="X19" s="32"/>
      <c r="Y19" s="52"/>
      <c r="Z19" s="34"/>
    </row>
    <row r="20" spans="1:26" ht="17" customHeight="1" x14ac:dyDescent="0.2">
      <c r="A20" s="18" t="s">
        <v>48</v>
      </c>
      <c r="B20" s="20">
        <f t="shared" ref="B20:N20" si="0">SUM(B4:B19)</f>
        <v>31</v>
      </c>
      <c r="C20" s="20">
        <f t="shared" si="0"/>
        <v>2</v>
      </c>
      <c r="D20" s="20">
        <f t="shared" si="0"/>
        <v>10</v>
      </c>
      <c r="E20" s="20">
        <f t="shared" si="0"/>
        <v>0</v>
      </c>
      <c r="F20" s="20">
        <f t="shared" si="0"/>
        <v>0</v>
      </c>
      <c r="G20" s="20">
        <f t="shared" si="0"/>
        <v>0</v>
      </c>
      <c r="H20" s="20">
        <f t="shared" si="0"/>
        <v>8</v>
      </c>
      <c r="I20" s="20">
        <f t="shared" si="0"/>
        <v>3</v>
      </c>
      <c r="J20" s="20">
        <f t="shared" si="0"/>
        <v>2</v>
      </c>
      <c r="K20" s="20">
        <f t="shared" si="0"/>
        <v>2</v>
      </c>
      <c r="L20" s="20">
        <f t="shared" si="0"/>
        <v>1</v>
      </c>
      <c r="M20" s="20">
        <f t="shared" si="0"/>
        <v>0</v>
      </c>
      <c r="N20" s="20">
        <f t="shared" si="0"/>
        <v>1</v>
      </c>
      <c r="O20" s="21">
        <f>(D20+J20+K20+N20)/(B20+J20+K20)</f>
        <v>0.42857142857142855</v>
      </c>
      <c r="P20" s="21">
        <f>($D20+$E20+($F20*2)+(G20*3))/$B20</f>
        <v>0.32258064516129031</v>
      </c>
      <c r="Q20" s="21">
        <f>D20/B20</f>
        <v>0.32258064516129031</v>
      </c>
      <c r="R20" s="20">
        <f>SUM(R4:R19)</f>
        <v>0</v>
      </c>
      <c r="S20" s="20">
        <f>SUM(S4:S19)</f>
        <v>1</v>
      </c>
      <c r="T20" s="20">
        <f>SUM(T4:T19)</f>
        <v>1</v>
      </c>
      <c r="U20" s="60">
        <f>SUM(U4:U19)</f>
        <v>4</v>
      </c>
      <c r="V20" s="19">
        <f>SUM(V4:V19)</f>
        <v>48</v>
      </c>
      <c r="W20" s="21">
        <f>(U20+V20)/(T20+U20+V20)</f>
        <v>0.98113207547169812</v>
      </c>
      <c r="X20" s="19">
        <f>SUM(X4:X19)</f>
        <v>3</v>
      </c>
      <c r="Y20" s="19">
        <f>SUM(Y4:Y19)</f>
        <v>0</v>
      </c>
      <c r="Z20" s="21">
        <f>(D20-G20)/(B20-I20-G20+M20)</f>
        <v>0.35714285714285715</v>
      </c>
    </row>
    <row r="21" spans="1:26" ht="18.25" customHeight="1" x14ac:dyDescent="0.2">
      <c r="A21" s="29"/>
      <c r="B21" s="29"/>
      <c r="C21" s="29"/>
      <c r="D21" s="29"/>
      <c r="E21" s="24"/>
      <c r="F21" s="29"/>
      <c r="G21" s="29"/>
      <c r="H21" s="29"/>
      <c r="I21" s="29"/>
      <c r="J21" s="29"/>
      <c r="K21" s="29"/>
      <c r="L21" s="29"/>
      <c r="M21" s="29"/>
      <c r="N21" s="29"/>
      <c r="O21" s="29"/>
      <c r="P21" s="29"/>
      <c r="Q21" s="29"/>
      <c r="R21" s="29"/>
      <c r="S21" s="29"/>
      <c r="T21" s="29"/>
      <c r="U21" s="12"/>
      <c r="V21" s="24"/>
      <c r="W21" s="29"/>
      <c r="X21" s="47"/>
      <c r="Y21" s="47"/>
      <c r="Z21" s="47"/>
    </row>
    <row r="22" spans="1:26" ht="18.25" customHeight="1" x14ac:dyDescent="0.2">
      <c r="A22" s="29"/>
      <c r="B22" s="29"/>
      <c r="C22" s="29"/>
      <c r="D22" s="29"/>
      <c r="E22" s="24"/>
      <c r="F22" s="29"/>
      <c r="G22" s="29"/>
      <c r="H22" s="29"/>
      <c r="I22" s="29"/>
      <c r="J22" s="29"/>
      <c r="K22" s="29"/>
      <c r="L22" s="29"/>
      <c r="M22" s="29"/>
      <c r="N22" s="29"/>
      <c r="O22" s="29"/>
      <c r="P22" s="29"/>
      <c r="Q22" s="29"/>
      <c r="R22" s="29"/>
      <c r="S22" s="29"/>
      <c r="T22" s="29"/>
      <c r="U22" s="12"/>
      <c r="V22" s="24"/>
      <c r="W22" s="29"/>
      <c r="X22" s="47"/>
      <c r="Y22" s="47"/>
      <c r="Z22" s="47"/>
    </row>
    <row r="23" spans="1:26" ht="18.25" customHeight="1" x14ac:dyDescent="0.2">
      <c r="A23" s="47"/>
      <c r="B23" s="47"/>
      <c r="C23" s="47"/>
      <c r="D23" s="47"/>
      <c r="E23" s="47"/>
      <c r="F23" s="47"/>
      <c r="G23" s="47"/>
      <c r="H23" s="47"/>
      <c r="I23" s="47"/>
      <c r="J23" s="47"/>
      <c r="K23" s="47"/>
      <c r="L23" s="47"/>
      <c r="M23" s="47"/>
      <c r="N23" s="47"/>
      <c r="O23" s="47"/>
      <c r="P23" s="47"/>
      <c r="Q23" s="47"/>
      <c r="R23" s="47"/>
      <c r="S23" s="47"/>
      <c r="T23" s="47"/>
      <c r="U23" s="47"/>
      <c r="V23" s="47"/>
      <c r="W23" s="47"/>
      <c r="X23" s="47"/>
      <c r="Y23" s="47"/>
      <c r="Z23" s="47"/>
    </row>
    <row r="24" spans="1:26" ht="18.25" customHeight="1" x14ac:dyDescent="0.2">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7"/>
    </row>
    <row r="25" spans="1:26" ht="18.25" customHeight="1" x14ac:dyDescent="0.2">
      <c r="A25" s="47"/>
      <c r="B25" s="47"/>
      <c r="C25" s="47"/>
      <c r="D25" s="47"/>
      <c r="E25" s="47"/>
      <c r="F25" s="47"/>
      <c r="G25" s="47"/>
      <c r="H25" s="47"/>
      <c r="I25" s="47"/>
      <c r="J25" s="47"/>
      <c r="K25" s="47"/>
      <c r="L25" s="47"/>
      <c r="M25" s="47"/>
      <c r="N25" s="47"/>
      <c r="O25" s="47"/>
      <c r="P25" s="47"/>
      <c r="Q25" s="47"/>
      <c r="R25" s="47"/>
      <c r="S25" s="47"/>
      <c r="T25" s="47"/>
      <c r="U25" s="47"/>
      <c r="V25" s="47"/>
      <c r="W25" s="47"/>
      <c r="X25" s="47"/>
      <c r="Y25" s="47"/>
      <c r="Z25" s="47"/>
    </row>
    <row r="26" spans="1:26" ht="22" customHeight="1" x14ac:dyDescent="0.2">
      <c r="A26" s="61" t="s">
        <v>82</v>
      </c>
      <c r="B26" s="47"/>
      <c r="C26" s="53"/>
      <c r="D26" s="47"/>
      <c r="E26" s="47"/>
      <c r="F26" s="47"/>
      <c r="G26" s="47"/>
      <c r="H26" s="47"/>
      <c r="I26" s="47"/>
      <c r="J26" s="47"/>
      <c r="K26" s="47"/>
      <c r="L26" s="47"/>
      <c r="M26" s="47"/>
      <c r="N26" s="47"/>
      <c r="O26" s="47"/>
      <c r="P26" s="47"/>
      <c r="Q26" s="47"/>
      <c r="R26" s="47"/>
      <c r="S26" s="12"/>
      <c r="T26" s="29"/>
      <c r="U26" s="47"/>
      <c r="V26" s="47"/>
      <c r="W26" s="47"/>
      <c r="X26" s="47"/>
      <c r="Y26" s="47"/>
      <c r="Z26" s="47"/>
    </row>
    <row r="27" spans="1:26" ht="28.25" customHeight="1" x14ac:dyDescent="0.2">
      <c r="A27" s="13" t="s">
        <v>7</v>
      </c>
      <c r="B27" s="14" t="s">
        <v>8</v>
      </c>
      <c r="C27" s="14" t="s">
        <v>9</v>
      </c>
      <c r="D27" s="14" t="s">
        <v>10</v>
      </c>
      <c r="E27" s="14" t="s">
        <v>11</v>
      </c>
      <c r="F27" s="14" t="s">
        <v>12</v>
      </c>
      <c r="G27" s="14" t="s">
        <v>13</v>
      </c>
      <c r="H27" s="14" t="s">
        <v>14</v>
      </c>
      <c r="I27" s="14" t="s">
        <v>15</v>
      </c>
      <c r="J27" s="14" t="s">
        <v>16</v>
      </c>
      <c r="K27" s="14" t="s">
        <v>17</v>
      </c>
      <c r="L27" s="14" t="s">
        <v>18</v>
      </c>
      <c r="M27" s="14" t="s">
        <v>19</v>
      </c>
      <c r="N27" s="14" t="s">
        <v>20</v>
      </c>
      <c r="O27" s="14" t="s">
        <v>21</v>
      </c>
      <c r="P27" s="15" t="s">
        <v>22</v>
      </c>
      <c r="Q27" s="14" t="s">
        <v>23</v>
      </c>
      <c r="R27" s="16" t="s">
        <v>24</v>
      </c>
      <c r="S27" s="16" t="s">
        <v>25</v>
      </c>
      <c r="T27" s="16" t="s">
        <v>26</v>
      </c>
      <c r="U27" s="13" t="s">
        <v>27</v>
      </c>
      <c r="V27" s="14" t="s">
        <v>28</v>
      </c>
      <c r="W27" s="17" t="s">
        <v>29</v>
      </c>
      <c r="X27" s="14" t="s">
        <v>80</v>
      </c>
      <c r="Y27" s="58" t="s">
        <v>81</v>
      </c>
      <c r="Z27" s="59" t="s">
        <v>30</v>
      </c>
    </row>
    <row r="28" spans="1:26" ht="19" customHeight="1" x14ac:dyDescent="0.2">
      <c r="A28" s="18" t="s">
        <v>31</v>
      </c>
      <c r="B28" s="48">
        <v>3</v>
      </c>
      <c r="C28" s="48">
        <v>0</v>
      </c>
      <c r="D28" s="48">
        <v>2</v>
      </c>
      <c r="E28" s="56"/>
      <c r="F28" s="56"/>
      <c r="G28" s="56"/>
      <c r="H28" s="48">
        <v>1</v>
      </c>
      <c r="I28" s="56"/>
      <c r="J28" s="56"/>
      <c r="K28" s="56"/>
      <c r="L28" s="56"/>
      <c r="M28" s="56"/>
      <c r="N28" s="56"/>
      <c r="O28" s="56"/>
      <c r="P28" s="56"/>
      <c r="Q28" s="56"/>
      <c r="R28" s="56"/>
      <c r="S28" s="56"/>
      <c r="T28" s="56"/>
      <c r="U28" s="56"/>
      <c r="V28" s="19">
        <v>6</v>
      </c>
      <c r="W28" s="56"/>
      <c r="X28" s="49"/>
      <c r="Y28" s="49"/>
      <c r="Z28" s="49"/>
    </row>
    <row r="29" spans="1:26" ht="18.25" customHeight="1" x14ac:dyDescent="0.2">
      <c r="A29" s="23" t="s">
        <v>32</v>
      </c>
      <c r="B29" s="23">
        <v>2</v>
      </c>
      <c r="C29" s="23">
        <v>0</v>
      </c>
      <c r="D29" s="23">
        <v>0</v>
      </c>
      <c r="E29" s="24"/>
      <c r="F29" s="24"/>
      <c r="G29" s="24"/>
      <c r="H29" s="24"/>
      <c r="I29" s="23">
        <v>1</v>
      </c>
      <c r="J29" s="24"/>
      <c r="K29" s="24"/>
      <c r="L29" s="24"/>
      <c r="M29" s="24"/>
      <c r="N29" s="24"/>
      <c r="O29" s="24"/>
      <c r="P29" s="24"/>
      <c r="Q29" s="24"/>
      <c r="R29" s="24"/>
      <c r="S29" s="24"/>
      <c r="T29" s="24"/>
      <c r="U29" s="24"/>
      <c r="V29" s="23">
        <v>8</v>
      </c>
      <c r="W29" s="24"/>
      <c r="X29" s="23">
        <v>1</v>
      </c>
      <c r="Y29" s="47"/>
      <c r="Z29" s="47"/>
    </row>
    <row r="30" spans="1:26" ht="18.25" customHeight="1" x14ac:dyDescent="0.2">
      <c r="A30" s="26" t="s">
        <v>34</v>
      </c>
      <c r="B30" s="23">
        <v>2</v>
      </c>
      <c r="C30" s="23">
        <v>1</v>
      </c>
      <c r="D30" s="23">
        <v>0</v>
      </c>
      <c r="E30" s="24"/>
      <c r="F30" s="24"/>
      <c r="G30" s="24"/>
      <c r="H30" s="24"/>
      <c r="I30" s="23">
        <v>1</v>
      </c>
      <c r="J30" s="24"/>
      <c r="K30" s="24"/>
      <c r="L30" s="24"/>
      <c r="M30" s="24"/>
      <c r="N30" s="24"/>
      <c r="O30" s="24"/>
      <c r="P30" s="24"/>
      <c r="Q30" s="24"/>
      <c r="R30" s="24"/>
      <c r="S30" s="24"/>
      <c r="T30" s="24"/>
      <c r="U30" s="23">
        <v>1</v>
      </c>
      <c r="V30" s="23">
        <v>9</v>
      </c>
      <c r="W30" s="24"/>
      <c r="X30" s="24"/>
      <c r="Y30" s="47"/>
      <c r="Z30" s="47"/>
    </row>
    <row r="31" spans="1:26" ht="18.25" customHeight="1" x14ac:dyDescent="0.2">
      <c r="A31" s="26" t="s">
        <v>36</v>
      </c>
      <c r="B31" s="23">
        <v>2</v>
      </c>
      <c r="C31" s="23">
        <v>0</v>
      </c>
      <c r="D31" s="23">
        <v>0</v>
      </c>
      <c r="E31" s="24"/>
      <c r="F31" s="24"/>
      <c r="G31" s="24"/>
      <c r="H31" s="24"/>
      <c r="I31" s="24"/>
      <c r="J31" s="24"/>
      <c r="K31" s="24"/>
      <c r="L31" s="24"/>
      <c r="M31" s="24"/>
      <c r="N31" s="24"/>
      <c r="O31" s="24"/>
      <c r="P31" s="24"/>
      <c r="Q31" s="24"/>
      <c r="R31" s="24"/>
      <c r="S31" s="24"/>
      <c r="T31" s="24"/>
      <c r="U31" s="24"/>
      <c r="V31" s="23">
        <v>7</v>
      </c>
      <c r="W31" s="24"/>
      <c r="X31" s="24"/>
      <c r="Y31" s="47"/>
      <c r="Z31" s="47"/>
    </row>
    <row r="32" spans="1:26" ht="18.25" customHeight="1" x14ac:dyDescent="0.2">
      <c r="A32" s="23" t="s">
        <v>36</v>
      </c>
      <c r="B32" s="23">
        <v>2</v>
      </c>
      <c r="C32" s="23">
        <v>0</v>
      </c>
      <c r="D32" s="23">
        <v>0</v>
      </c>
      <c r="E32" s="24"/>
      <c r="F32" s="24"/>
      <c r="G32" s="24"/>
      <c r="H32" s="23">
        <v>1</v>
      </c>
      <c r="I32" s="24"/>
      <c r="J32" s="24"/>
      <c r="K32" s="24"/>
      <c r="L32" s="24"/>
      <c r="M32" s="24"/>
      <c r="N32" s="24"/>
      <c r="O32" s="24"/>
      <c r="P32" s="24"/>
      <c r="Q32" s="24"/>
      <c r="R32" s="24"/>
      <c r="S32" s="24"/>
      <c r="T32" s="24"/>
      <c r="U32" s="23">
        <v>1</v>
      </c>
      <c r="V32" s="23">
        <v>1</v>
      </c>
      <c r="W32" s="24"/>
      <c r="X32" s="24"/>
      <c r="Y32" s="47"/>
      <c r="Z32" s="47"/>
    </row>
    <row r="33" spans="1:26" ht="18.25" customHeight="1" x14ac:dyDescent="0.2">
      <c r="A33" s="26" t="s">
        <v>68</v>
      </c>
      <c r="B33" s="23">
        <v>2</v>
      </c>
      <c r="C33" s="23">
        <v>0</v>
      </c>
      <c r="D33" s="23">
        <v>0</v>
      </c>
      <c r="E33" s="24"/>
      <c r="F33" s="24"/>
      <c r="G33" s="24"/>
      <c r="H33" s="24"/>
      <c r="I33" s="23">
        <v>1</v>
      </c>
      <c r="J33" s="23">
        <v>1</v>
      </c>
      <c r="K33" s="24"/>
      <c r="L33" s="24"/>
      <c r="M33" s="24"/>
      <c r="N33" s="24"/>
      <c r="O33" s="24"/>
      <c r="P33" s="24"/>
      <c r="Q33" s="24"/>
      <c r="R33" s="24"/>
      <c r="S33" s="24"/>
      <c r="T33" s="24"/>
      <c r="U33" s="24"/>
      <c r="V33" s="23">
        <v>2</v>
      </c>
      <c r="W33" s="24"/>
      <c r="X33" s="24"/>
      <c r="Y33" s="47"/>
      <c r="Z33" s="47"/>
    </row>
    <row r="34" spans="1:26" ht="18.25" customHeight="1" x14ac:dyDescent="0.2">
      <c r="A34" s="26" t="s">
        <v>39</v>
      </c>
      <c r="B34" s="23">
        <v>3</v>
      </c>
      <c r="C34" s="23">
        <v>0</v>
      </c>
      <c r="D34" s="23">
        <v>0</v>
      </c>
      <c r="E34" s="24"/>
      <c r="F34" s="24"/>
      <c r="G34" s="24"/>
      <c r="H34" s="24"/>
      <c r="I34" s="24"/>
      <c r="J34" s="24"/>
      <c r="K34" s="24"/>
      <c r="L34" s="24"/>
      <c r="M34" s="24"/>
      <c r="N34" s="24"/>
      <c r="O34" s="24"/>
      <c r="P34" s="24"/>
      <c r="Q34" s="24"/>
      <c r="R34" s="24"/>
      <c r="S34" s="24"/>
      <c r="T34" s="24"/>
      <c r="U34" s="24"/>
      <c r="V34" s="23">
        <v>9</v>
      </c>
      <c r="W34" s="24"/>
      <c r="X34" s="24"/>
      <c r="Y34" s="47"/>
      <c r="Z34" s="47"/>
    </row>
    <row r="35" spans="1:26" ht="18.25" customHeight="1" x14ac:dyDescent="0.2">
      <c r="A35" s="26" t="s">
        <v>71</v>
      </c>
      <c r="B35" s="23">
        <v>2</v>
      </c>
      <c r="C35" s="23">
        <v>0</v>
      </c>
      <c r="D35" s="23">
        <v>1</v>
      </c>
      <c r="E35" s="24"/>
      <c r="F35" s="24"/>
      <c r="G35" s="24"/>
      <c r="H35" s="24"/>
      <c r="I35" s="24"/>
      <c r="J35" s="24"/>
      <c r="K35" s="24"/>
      <c r="L35" s="24"/>
      <c r="M35" s="24"/>
      <c r="N35" s="24"/>
      <c r="O35" s="24"/>
      <c r="P35" s="24"/>
      <c r="Q35" s="24"/>
      <c r="R35" s="24"/>
      <c r="S35" s="24"/>
      <c r="T35" s="24"/>
      <c r="U35" s="24"/>
      <c r="V35" s="23">
        <v>3</v>
      </c>
      <c r="W35" s="24"/>
      <c r="X35" s="24"/>
      <c r="Y35" s="47"/>
      <c r="Z35" s="47"/>
    </row>
    <row r="36" spans="1:26" ht="18.25" customHeight="1" x14ac:dyDescent="0.2">
      <c r="A36" s="26" t="s">
        <v>40</v>
      </c>
      <c r="B36" s="23">
        <v>2</v>
      </c>
      <c r="C36" s="23">
        <v>0</v>
      </c>
      <c r="D36" s="23">
        <v>0</v>
      </c>
      <c r="E36" s="24"/>
      <c r="F36" s="24"/>
      <c r="G36" s="24"/>
      <c r="H36" s="24"/>
      <c r="I36" s="24"/>
      <c r="J36" s="24"/>
      <c r="K36" s="24"/>
      <c r="L36" s="23">
        <v>1</v>
      </c>
      <c r="M36" s="24"/>
      <c r="N36" s="24"/>
      <c r="O36" s="24"/>
      <c r="P36" s="24"/>
      <c r="Q36" s="24"/>
      <c r="R36" s="24"/>
      <c r="S36" s="24"/>
      <c r="T36" s="23">
        <v>1</v>
      </c>
      <c r="U36" s="23">
        <v>1</v>
      </c>
      <c r="V36" s="23">
        <v>3</v>
      </c>
      <c r="W36" s="24"/>
      <c r="X36" s="24"/>
      <c r="Y36" s="47"/>
      <c r="Z36" s="47"/>
    </row>
    <row r="37" spans="1:26" ht="18.25" customHeight="1" x14ac:dyDescent="0.2">
      <c r="A37" s="26" t="s">
        <v>40</v>
      </c>
      <c r="B37" s="23">
        <v>2</v>
      </c>
      <c r="C37" s="23">
        <v>0</v>
      </c>
      <c r="D37" s="23">
        <v>0</v>
      </c>
      <c r="E37" s="24"/>
      <c r="F37" s="24"/>
      <c r="G37" s="24"/>
      <c r="H37" s="24"/>
      <c r="I37" s="23">
        <v>2</v>
      </c>
      <c r="J37" s="24"/>
      <c r="K37" s="24"/>
      <c r="L37" s="24"/>
      <c r="M37" s="24"/>
      <c r="N37" s="24"/>
      <c r="O37" s="24"/>
      <c r="P37" s="24"/>
      <c r="Q37" s="24"/>
      <c r="R37" s="24"/>
      <c r="S37" s="24"/>
      <c r="T37" s="23">
        <v>1</v>
      </c>
      <c r="U37" s="24"/>
      <c r="V37" s="23">
        <v>10</v>
      </c>
      <c r="W37" s="24"/>
      <c r="X37" s="24"/>
      <c r="Y37" s="47"/>
      <c r="Z37" s="47"/>
    </row>
    <row r="38" spans="1:26" ht="18.25" customHeight="1" x14ac:dyDescent="0.2">
      <c r="A38" s="26" t="s">
        <v>41</v>
      </c>
      <c r="B38" s="23">
        <v>2</v>
      </c>
      <c r="C38" s="23">
        <v>0</v>
      </c>
      <c r="D38" s="23">
        <v>0</v>
      </c>
      <c r="E38" s="24"/>
      <c r="F38" s="24"/>
      <c r="G38" s="24"/>
      <c r="H38" s="24"/>
      <c r="I38" s="24"/>
      <c r="J38" s="23">
        <v>1</v>
      </c>
      <c r="K38" s="24"/>
      <c r="L38" s="24"/>
      <c r="M38" s="24"/>
      <c r="N38" s="24"/>
      <c r="O38" s="24"/>
      <c r="P38" s="24"/>
      <c r="Q38" s="24"/>
      <c r="R38" s="24"/>
      <c r="S38" s="24"/>
      <c r="T38" s="24"/>
      <c r="U38" s="24"/>
      <c r="V38" s="23">
        <v>8</v>
      </c>
      <c r="W38" s="24"/>
      <c r="X38" s="24"/>
      <c r="Y38" s="47"/>
      <c r="Z38" s="47"/>
    </row>
    <row r="39" spans="1:26" ht="18.25" customHeight="1" x14ac:dyDescent="0.2">
      <c r="A39" s="26" t="s">
        <v>41</v>
      </c>
      <c r="B39" s="23">
        <v>2</v>
      </c>
      <c r="C39" s="23">
        <v>0</v>
      </c>
      <c r="D39" s="23">
        <v>1</v>
      </c>
      <c r="E39" s="24"/>
      <c r="F39" s="24"/>
      <c r="G39" s="24"/>
      <c r="H39" s="23">
        <v>1</v>
      </c>
      <c r="I39" s="23">
        <v>1</v>
      </c>
      <c r="J39" s="23">
        <v>1</v>
      </c>
      <c r="K39" s="24"/>
      <c r="L39" s="24"/>
      <c r="M39" s="24"/>
      <c r="N39" s="24"/>
      <c r="O39" s="24"/>
      <c r="P39" s="24"/>
      <c r="Q39" s="24"/>
      <c r="R39" s="24"/>
      <c r="S39" s="24"/>
      <c r="T39" s="24"/>
      <c r="U39" s="23">
        <v>1</v>
      </c>
      <c r="V39" s="23">
        <v>10</v>
      </c>
      <c r="W39" s="24"/>
      <c r="X39" s="24"/>
      <c r="Y39" s="47"/>
      <c r="Z39" s="47"/>
    </row>
    <row r="40" spans="1:26" ht="18.25" customHeight="1" x14ac:dyDescent="0.2">
      <c r="A40" s="26" t="s">
        <v>42</v>
      </c>
      <c r="B40" s="24">
        <v>3</v>
      </c>
      <c r="C40" s="24">
        <v>0</v>
      </c>
      <c r="D40" s="24">
        <v>1</v>
      </c>
      <c r="E40" s="24"/>
      <c r="F40" s="24"/>
      <c r="G40" s="24"/>
      <c r="H40" s="24"/>
      <c r="I40" s="24"/>
      <c r="J40" s="24"/>
      <c r="K40" s="24"/>
      <c r="L40" s="24"/>
      <c r="M40" s="24"/>
      <c r="N40" s="24"/>
      <c r="O40" s="24"/>
      <c r="P40" s="24"/>
      <c r="Q40" s="24"/>
      <c r="R40" s="24"/>
      <c r="S40" s="24"/>
      <c r="T40" s="24"/>
      <c r="U40" s="24"/>
      <c r="V40" s="24">
        <v>2</v>
      </c>
      <c r="W40" s="24"/>
      <c r="X40" s="24">
        <v>1</v>
      </c>
      <c r="Y40" s="47"/>
      <c r="Z40" s="47"/>
    </row>
    <row r="41" spans="1:26" ht="18.25" customHeight="1" x14ac:dyDescent="0.2">
      <c r="A41" s="26" t="s">
        <v>43</v>
      </c>
      <c r="B41" s="24">
        <v>2</v>
      </c>
      <c r="C41" s="24">
        <v>0</v>
      </c>
      <c r="D41" s="24">
        <v>1</v>
      </c>
      <c r="E41" s="24"/>
      <c r="F41" s="24"/>
      <c r="G41" s="24"/>
      <c r="H41" s="24">
        <v>1</v>
      </c>
      <c r="I41" s="24"/>
      <c r="J41" s="24"/>
      <c r="K41" s="24"/>
      <c r="L41" s="24"/>
      <c r="M41" s="24"/>
      <c r="N41" s="24"/>
      <c r="O41" s="24"/>
      <c r="P41" s="24"/>
      <c r="Q41" s="24"/>
      <c r="R41" s="24"/>
      <c r="S41" s="24"/>
      <c r="T41" s="24"/>
      <c r="U41" s="24">
        <v>1</v>
      </c>
      <c r="V41" s="24">
        <v>3</v>
      </c>
      <c r="W41" s="24"/>
      <c r="X41" s="24">
        <v>3</v>
      </c>
      <c r="Y41" s="47"/>
      <c r="Z41" s="47"/>
    </row>
    <row r="42" spans="1:26" ht="18.25" customHeight="1" x14ac:dyDescent="0.2">
      <c r="A42" s="28" t="s">
        <v>44</v>
      </c>
      <c r="B42" s="24">
        <v>3</v>
      </c>
      <c r="C42" s="24">
        <v>0</v>
      </c>
      <c r="D42" s="24">
        <v>0</v>
      </c>
      <c r="E42" s="24"/>
      <c r="F42" s="24"/>
      <c r="G42" s="24"/>
      <c r="H42" s="24"/>
      <c r="I42" s="24"/>
      <c r="J42" s="24"/>
      <c r="K42" s="24"/>
      <c r="L42" s="24"/>
      <c r="M42" s="24"/>
      <c r="N42" s="24"/>
      <c r="O42" s="24"/>
      <c r="P42" s="24"/>
      <c r="Q42" s="24"/>
      <c r="R42" s="24"/>
      <c r="S42" s="24"/>
      <c r="T42" s="24"/>
      <c r="U42" s="24">
        <v>1</v>
      </c>
      <c r="V42" s="24">
        <v>3</v>
      </c>
      <c r="W42" s="24"/>
      <c r="X42" s="24"/>
      <c r="Y42" s="47"/>
      <c r="Z42" s="47"/>
    </row>
    <row r="43" spans="1:26" ht="18.25" customHeight="1" x14ac:dyDescent="0.2">
      <c r="A43" s="26" t="s">
        <v>45</v>
      </c>
      <c r="B43" s="24">
        <v>2</v>
      </c>
      <c r="C43" s="24">
        <v>0</v>
      </c>
      <c r="D43" s="24">
        <v>2</v>
      </c>
      <c r="E43" s="24">
        <v>1</v>
      </c>
      <c r="F43" s="24"/>
      <c r="G43" s="24"/>
      <c r="H43" s="24">
        <v>2</v>
      </c>
      <c r="I43" s="24"/>
      <c r="J43" s="24">
        <v>1</v>
      </c>
      <c r="K43" s="24">
        <v>1</v>
      </c>
      <c r="L43" s="24"/>
      <c r="M43" s="24"/>
      <c r="N43" s="24"/>
      <c r="O43" s="24"/>
      <c r="P43" s="24"/>
      <c r="Q43" s="24"/>
      <c r="R43" s="24"/>
      <c r="S43" s="24"/>
      <c r="T43" s="24"/>
      <c r="U43" s="24"/>
      <c r="V43" s="24">
        <v>10</v>
      </c>
      <c r="W43" s="24"/>
      <c r="X43" s="24"/>
      <c r="Y43" s="47"/>
      <c r="Z43" s="47"/>
    </row>
    <row r="44" spans="1:26" ht="18.25" customHeight="1" x14ac:dyDescent="0.2">
      <c r="A44" s="23" t="s">
        <v>65</v>
      </c>
      <c r="B44" s="24">
        <v>1</v>
      </c>
      <c r="C44" s="24">
        <v>0</v>
      </c>
      <c r="D44" s="24">
        <v>0</v>
      </c>
      <c r="E44" s="24"/>
      <c r="F44" s="24"/>
      <c r="G44" s="24"/>
      <c r="H44" s="24"/>
      <c r="I44" s="24"/>
      <c r="J44" s="24">
        <v>1</v>
      </c>
      <c r="K44" s="24"/>
      <c r="L44" s="24"/>
      <c r="M44" s="24"/>
      <c r="N44" s="24"/>
      <c r="O44" s="24"/>
      <c r="P44" s="24"/>
      <c r="Q44" s="24"/>
      <c r="R44" s="24"/>
      <c r="S44" s="24"/>
      <c r="T44" s="24"/>
      <c r="U44" s="24"/>
      <c r="V44" s="24">
        <v>10</v>
      </c>
      <c r="W44" s="24"/>
      <c r="X44" s="24">
        <v>1</v>
      </c>
      <c r="Y44" s="47"/>
      <c r="Z44" s="47"/>
    </row>
    <row r="45" spans="1:26" ht="18.25" customHeight="1" x14ac:dyDescent="0.2">
      <c r="A45" s="26" t="s">
        <v>66</v>
      </c>
      <c r="B45" s="24">
        <v>3</v>
      </c>
      <c r="C45" s="24">
        <v>0</v>
      </c>
      <c r="D45" s="24">
        <v>1</v>
      </c>
      <c r="E45" s="24"/>
      <c r="F45" s="24"/>
      <c r="G45" s="24"/>
      <c r="H45" s="24"/>
      <c r="I45" s="24"/>
      <c r="J45" s="24"/>
      <c r="K45" s="24"/>
      <c r="L45" s="24"/>
      <c r="M45" s="24"/>
      <c r="N45" s="24"/>
      <c r="O45" s="24"/>
      <c r="P45" s="24"/>
      <c r="Q45" s="24"/>
      <c r="R45" s="24"/>
      <c r="S45" s="24"/>
      <c r="T45" s="24"/>
      <c r="U45" s="24">
        <v>1</v>
      </c>
      <c r="V45" s="24">
        <v>3</v>
      </c>
      <c r="W45" s="24"/>
      <c r="X45" s="24">
        <v>1</v>
      </c>
      <c r="Y45" s="47"/>
      <c r="Z45" s="47"/>
    </row>
    <row r="46" spans="1:26" ht="18.25" customHeight="1" x14ac:dyDescent="0.2">
      <c r="A46" s="26" t="s">
        <v>66</v>
      </c>
      <c r="B46" s="24">
        <v>1</v>
      </c>
      <c r="C46" s="24">
        <v>0</v>
      </c>
      <c r="D46" s="24">
        <v>1</v>
      </c>
      <c r="E46" s="24"/>
      <c r="F46" s="24"/>
      <c r="G46" s="24"/>
      <c r="H46" s="24"/>
      <c r="I46" s="24"/>
      <c r="J46" s="24">
        <v>2</v>
      </c>
      <c r="K46" s="24"/>
      <c r="L46" s="24"/>
      <c r="M46" s="24"/>
      <c r="N46" s="24"/>
      <c r="O46" s="24"/>
      <c r="P46" s="24"/>
      <c r="Q46" s="24"/>
      <c r="R46" s="24"/>
      <c r="S46" s="24"/>
      <c r="T46" s="24"/>
      <c r="U46" s="24">
        <v>1</v>
      </c>
      <c r="V46" s="24">
        <v>6</v>
      </c>
      <c r="W46" s="24"/>
      <c r="X46" s="24"/>
      <c r="Y46" s="47"/>
      <c r="Z46" s="47"/>
    </row>
    <row r="47" spans="1:26" ht="18.25" customHeight="1" x14ac:dyDescent="0.2">
      <c r="A47" s="26" t="s">
        <v>46</v>
      </c>
      <c r="B47" s="24">
        <v>3</v>
      </c>
      <c r="C47" s="24">
        <v>0</v>
      </c>
      <c r="D47" s="24">
        <v>1</v>
      </c>
      <c r="E47" s="24"/>
      <c r="F47" s="24"/>
      <c r="G47" s="24"/>
      <c r="H47" s="24"/>
      <c r="I47" s="24"/>
      <c r="J47" s="24"/>
      <c r="K47" s="24"/>
      <c r="L47" s="24"/>
      <c r="M47" s="24"/>
      <c r="N47" s="24"/>
      <c r="O47" s="24"/>
      <c r="P47" s="24"/>
      <c r="Q47" s="24"/>
      <c r="R47" s="24"/>
      <c r="S47" s="24"/>
      <c r="T47" s="24"/>
      <c r="U47" s="24"/>
      <c r="V47" s="24">
        <v>3</v>
      </c>
      <c r="W47" s="24"/>
      <c r="X47" s="24"/>
      <c r="Y47" s="47"/>
      <c r="Z47" s="47"/>
    </row>
    <row r="48" spans="1:26" ht="18.25" customHeight="1" x14ac:dyDescent="0.2">
      <c r="A48" s="26" t="s">
        <v>40</v>
      </c>
      <c r="B48" s="24">
        <v>2</v>
      </c>
      <c r="C48" s="24">
        <v>0</v>
      </c>
      <c r="D48" s="24">
        <v>0</v>
      </c>
      <c r="E48" s="24"/>
      <c r="F48" s="24"/>
      <c r="G48" s="24"/>
      <c r="H48" s="24"/>
      <c r="I48" s="24">
        <v>1</v>
      </c>
      <c r="J48" s="24"/>
      <c r="K48" s="24"/>
      <c r="L48" s="24"/>
      <c r="M48" s="24"/>
      <c r="N48" s="24"/>
      <c r="O48" s="24"/>
      <c r="P48" s="24"/>
      <c r="Q48" s="24"/>
      <c r="R48" s="24"/>
      <c r="S48" s="24"/>
      <c r="T48" s="24"/>
      <c r="U48" s="24">
        <v>1</v>
      </c>
      <c r="V48" s="24"/>
      <c r="W48" s="24"/>
      <c r="X48" s="24"/>
      <c r="Y48" s="47"/>
      <c r="Z48" s="47"/>
    </row>
    <row r="49" spans="1:26" ht="18.25" customHeight="1" x14ac:dyDescent="0.2">
      <c r="A49" s="29"/>
      <c r="B49" s="24"/>
      <c r="C49" s="24"/>
      <c r="D49" s="24"/>
      <c r="E49" s="24"/>
      <c r="F49" s="24"/>
      <c r="G49" s="24"/>
      <c r="H49" s="24"/>
      <c r="I49" s="24"/>
      <c r="J49" s="24"/>
      <c r="K49" s="24"/>
      <c r="L49" s="24"/>
      <c r="M49" s="24"/>
      <c r="N49" s="24"/>
      <c r="O49" s="24"/>
      <c r="P49" s="24"/>
      <c r="Q49" s="24"/>
      <c r="R49" s="24"/>
      <c r="S49" s="24"/>
      <c r="T49" s="24"/>
      <c r="U49" s="24"/>
      <c r="V49" s="24"/>
      <c r="W49" s="24"/>
      <c r="X49" s="24"/>
      <c r="Y49" s="47"/>
      <c r="Z49" s="47"/>
    </row>
    <row r="50" spans="1:26" ht="18.25" customHeight="1"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47"/>
      <c r="Z50" s="47"/>
    </row>
    <row r="51" spans="1:26" ht="18.25" customHeight="1" x14ac:dyDescent="0.2">
      <c r="A51" s="29"/>
      <c r="B51" s="24"/>
      <c r="C51" s="24"/>
      <c r="D51" s="24"/>
      <c r="E51" s="24"/>
      <c r="F51" s="24"/>
      <c r="G51" s="24"/>
      <c r="H51" s="24"/>
      <c r="I51" s="24"/>
      <c r="J51" s="24"/>
      <c r="K51" s="24"/>
      <c r="L51" s="24"/>
      <c r="M51" s="24"/>
      <c r="N51" s="24"/>
      <c r="O51" s="24"/>
      <c r="P51" s="24"/>
      <c r="Q51" s="24"/>
      <c r="R51" s="24"/>
      <c r="S51" s="24"/>
      <c r="T51" s="24"/>
      <c r="U51" s="24"/>
      <c r="V51" s="24"/>
      <c r="W51" s="24"/>
      <c r="X51" s="24"/>
      <c r="Y51" s="47"/>
      <c r="Z51" s="47"/>
    </row>
    <row r="52" spans="1:26" ht="18.25" customHeight="1"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47"/>
      <c r="Z52" s="47"/>
    </row>
    <row r="53" spans="1:26" ht="19" customHeight="1" x14ac:dyDescent="0.2">
      <c r="A53" s="31"/>
      <c r="B53" s="32"/>
      <c r="C53" s="32"/>
      <c r="D53" s="32"/>
      <c r="E53" s="32"/>
      <c r="F53" s="32"/>
      <c r="G53" s="32"/>
      <c r="H53" s="32"/>
      <c r="I53" s="32"/>
      <c r="J53" s="32"/>
      <c r="K53" s="32"/>
      <c r="L53" s="32"/>
      <c r="M53" s="32"/>
      <c r="N53" s="32"/>
      <c r="O53" s="33"/>
      <c r="P53" s="33"/>
      <c r="Q53" s="33"/>
      <c r="R53" s="32"/>
      <c r="S53" s="32"/>
      <c r="T53" s="32"/>
      <c r="U53" s="45"/>
      <c r="V53" s="32"/>
      <c r="W53" s="31"/>
      <c r="X53" s="32"/>
      <c r="Y53" s="52"/>
      <c r="Z53" s="34"/>
    </row>
    <row r="54" spans="1:26" ht="17" customHeight="1" x14ac:dyDescent="0.2">
      <c r="A54" s="18" t="s">
        <v>48</v>
      </c>
      <c r="B54" s="19">
        <f t="shared" ref="B54:N54" si="1">SUM(B28:B53)</f>
        <v>46</v>
      </c>
      <c r="C54" s="19">
        <f t="shared" si="1"/>
        <v>1</v>
      </c>
      <c r="D54" s="19">
        <f t="shared" si="1"/>
        <v>11</v>
      </c>
      <c r="E54" s="19">
        <f t="shared" si="1"/>
        <v>1</v>
      </c>
      <c r="F54" s="19">
        <f t="shared" si="1"/>
        <v>0</v>
      </c>
      <c r="G54" s="19">
        <f t="shared" si="1"/>
        <v>0</v>
      </c>
      <c r="H54" s="19">
        <f t="shared" si="1"/>
        <v>6</v>
      </c>
      <c r="I54" s="19">
        <f t="shared" si="1"/>
        <v>7</v>
      </c>
      <c r="J54" s="19">
        <f t="shared" si="1"/>
        <v>7</v>
      </c>
      <c r="K54" s="19">
        <f t="shared" si="1"/>
        <v>1</v>
      </c>
      <c r="L54" s="19">
        <f t="shared" si="1"/>
        <v>1</v>
      </c>
      <c r="M54" s="19">
        <f t="shared" si="1"/>
        <v>0</v>
      </c>
      <c r="N54" s="19">
        <f t="shared" si="1"/>
        <v>0</v>
      </c>
      <c r="O54" s="21">
        <f>(D54+J54+K54+N54)/(B54+J54+K54)</f>
        <v>0.35185185185185186</v>
      </c>
      <c r="P54" s="21">
        <f>($D54+$E54+($F54*2)+(G54*3))/$B54</f>
        <v>0.2608695652173913</v>
      </c>
      <c r="Q54" s="21">
        <f>D54/B54</f>
        <v>0.2391304347826087</v>
      </c>
      <c r="R54" s="19">
        <f>SUM(R28:R53)</f>
        <v>0</v>
      </c>
      <c r="S54" s="19">
        <f>SUM(S28:S53)</f>
        <v>0</v>
      </c>
      <c r="T54" s="19">
        <f>SUM(T28:T53)</f>
        <v>2</v>
      </c>
      <c r="U54" s="19">
        <f>SUM(U28:U53)</f>
        <v>9</v>
      </c>
      <c r="V54" s="19">
        <f>SUM(V28:V53)</f>
        <v>116</v>
      </c>
      <c r="W54" s="21">
        <f>(U54+V54)/(T54+U54+V54)</f>
        <v>0.98425196850393704</v>
      </c>
      <c r="X54" s="19">
        <f>SUM(X28:X53)</f>
        <v>7</v>
      </c>
      <c r="Y54" s="19">
        <f>SUM(Y28:Y53)</f>
        <v>0</v>
      </c>
      <c r="Z54" s="21">
        <f>(D54-G54)/(B54-I54-G54+M54)</f>
        <v>0.28205128205128205</v>
      </c>
    </row>
  </sheetData>
  <pageMargins left="0.75" right="0.75" top="1" bottom="1" header="0.5" footer="0.5"/>
  <pageSetup orientation="portrait"/>
  <headerFooter>
    <oddHeader>&amp;L&amp;"Geneva,Regular"&amp;10&amp;K000000Catchers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48"/>
  <sheetViews>
    <sheetView showGridLines="0" workbookViewId="0"/>
  </sheetViews>
  <sheetFormatPr baseColWidth="10" defaultColWidth="8.125" defaultRowHeight="13" customHeight="1" x14ac:dyDescent="0.2"/>
  <cols>
    <col min="1" max="1" width="11.75" style="5" customWidth="1"/>
    <col min="2" max="2" width="2.125" style="5" customWidth="1"/>
    <col min="3" max="4" width="2" style="5" customWidth="1"/>
    <col min="5" max="5" width="3.5" style="5" customWidth="1"/>
    <col min="6" max="6" width="3.375" style="5" customWidth="1"/>
    <col min="7" max="10" width="2" style="5" customWidth="1"/>
    <col min="11" max="11" width="2.75" style="5" customWidth="1"/>
    <col min="12" max="12" width="3" style="5" customWidth="1"/>
    <col min="13" max="13" width="2.375" style="5" customWidth="1"/>
    <col min="14" max="14" width="3" style="5" customWidth="1"/>
    <col min="15" max="15" width="3.625" style="5" customWidth="1"/>
    <col min="16" max="16" width="5.375" style="5" customWidth="1"/>
    <col min="17" max="17" width="3" style="5" customWidth="1"/>
    <col min="18" max="19" width="2" style="5" customWidth="1"/>
    <col min="20" max="20" width="1.375" style="5" customWidth="1"/>
    <col min="21" max="21" width="1.875" style="5" customWidth="1"/>
    <col min="22" max="22" width="2" style="5" customWidth="1"/>
    <col min="23" max="23" width="4.125" style="5" customWidth="1"/>
    <col min="24" max="24" width="3.875" style="5" customWidth="1"/>
    <col min="25" max="256" width="8.125" customWidth="1"/>
  </cols>
  <sheetData>
    <row r="1" spans="1:24" ht="21" customHeight="1" x14ac:dyDescent="0.2">
      <c r="A1" s="10" t="s">
        <v>84</v>
      </c>
      <c r="B1" s="11"/>
      <c r="C1" s="11"/>
      <c r="D1" s="11"/>
      <c r="E1" s="11"/>
      <c r="F1" s="11"/>
      <c r="G1" s="11"/>
      <c r="H1" s="11"/>
      <c r="I1" s="11"/>
      <c r="J1" s="11"/>
      <c r="K1" s="11"/>
      <c r="L1" s="11"/>
      <c r="M1" s="11"/>
      <c r="N1" s="11"/>
      <c r="O1" s="11"/>
      <c r="P1" s="11"/>
      <c r="Q1" s="11"/>
      <c r="R1" s="11"/>
      <c r="S1" s="11"/>
      <c r="T1" s="11"/>
      <c r="U1" s="12"/>
      <c r="V1" s="12"/>
      <c r="W1" s="12"/>
      <c r="X1" s="47"/>
    </row>
    <row r="2" spans="1:24" ht="19" customHeight="1" x14ac:dyDescent="0.2">
      <c r="A2" s="47"/>
      <c r="B2" s="47"/>
      <c r="C2" s="47"/>
      <c r="D2" s="47"/>
      <c r="E2" s="53"/>
      <c r="F2" s="47"/>
      <c r="G2" s="47"/>
      <c r="H2" s="47"/>
      <c r="I2" s="47"/>
      <c r="J2" s="47"/>
      <c r="K2" s="47"/>
      <c r="L2" s="47"/>
      <c r="M2" s="47"/>
      <c r="N2" s="47"/>
      <c r="O2" s="47"/>
      <c r="P2" s="47"/>
      <c r="Q2" s="47"/>
      <c r="R2" s="47"/>
      <c r="S2" s="47"/>
      <c r="T2" s="47"/>
      <c r="U2" s="12"/>
      <c r="V2" s="12"/>
      <c r="W2" s="29"/>
      <c r="X2" s="47"/>
    </row>
    <row r="3" spans="1:24" ht="28.25" customHeight="1" x14ac:dyDescent="0.2">
      <c r="A3" s="13" t="s">
        <v>7</v>
      </c>
      <c r="B3" s="14" t="s">
        <v>8</v>
      </c>
      <c r="C3" s="14" t="s">
        <v>9</v>
      </c>
      <c r="D3" s="14" t="s">
        <v>10</v>
      </c>
      <c r="E3" s="14" t="s">
        <v>11</v>
      </c>
      <c r="F3" s="14" t="s">
        <v>12</v>
      </c>
      <c r="G3" s="14" t="s">
        <v>13</v>
      </c>
      <c r="H3" s="14" t="s">
        <v>14</v>
      </c>
      <c r="I3" s="14" t="s">
        <v>15</v>
      </c>
      <c r="J3" s="14" t="s">
        <v>16</v>
      </c>
      <c r="K3" s="14" t="s">
        <v>17</v>
      </c>
      <c r="L3" s="14" t="s">
        <v>18</v>
      </c>
      <c r="M3" s="14" t="s">
        <v>19</v>
      </c>
      <c r="N3" s="14" t="s">
        <v>20</v>
      </c>
      <c r="O3" s="14" t="s">
        <v>21</v>
      </c>
      <c r="P3" s="15" t="s">
        <v>22</v>
      </c>
      <c r="Q3" s="14" t="s">
        <v>23</v>
      </c>
      <c r="R3" s="16" t="s">
        <v>24</v>
      </c>
      <c r="S3" s="16" t="s">
        <v>25</v>
      </c>
      <c r="T3" s="16" t="s">
        <v>26</v>
      </c>
      <c r="U3" s="13" t="s">
        <v>27</v>
      </c>
      <c r="V3" s="13" t="s">
        <v>28</v>
      </c>
      <c r="W3" s="17" t="s">
        <v>29</v>
      </c>
      <c r="X3" s="59" t="s">
        <v>30</v>
      </c>
    </row>
    <row r="4" spans="1:24" ht="18.25" customHeight="1" x14ac:dyDescent="0.2">
      <c r="A4" s="18" t="s">
        <v>31</v>
      </c>
      <c r="B4" s="19">
        <v>3</v>
      </c>
      <c r="C4" s="19">
        <v>0</v>
      </c>
      <c r="D4" s="19">
        <v>0</v>
      </c>
      <c r="E4" s="20"/>
      <c r="F4" s="20"/>
      <c r="G4" s="20"/>
      <c r="H4" s="20"/>
      <c r="I4" s="20"/>
      <c r="J4" s="19">
        <v>1</v>
      </c>
      <c r="K4" s="20"/>
      <c r="L4" s="20"/>
      <c r="M4" s="20"/>
      <c r="N4" s="20"/>
      <c r="O4" s="21"/>
      <c r="P4" s="21"/>
      <c r="Q4" s="21"/>
      <c r="R4" s="20"/>
      <c r="S4" s="20"/>
      <c r="T4" s="20"/>
      <c r="U4" s="60"/>
      <c r="V4" s="22">
        <v>1</v>
      </c>
      <c r="W4" s="46"/>
      <c r="X4" s="49"/>
    </row>
    <row r="5" spans="1:24" ht="18.25" customHeight="1" x14ac:dyDescent="0.2">
      <c r="A5" s="23" t="s">
        <v>32</v>
      </c>
      <c r="B5" s="23">
        <v>3</v>
      </c>
      <c r="C5" s="23">
        <v>0</v>
      </c>
      <c r="D5" s="23">
        <v>0</v>
      </c>
      <c r="E5" s="24"/>
      <c r="F5" s="24"/>
      <c r="G5" s="24"/>
      <c r="H5" s="24"/>
      <c r="I5" s="23">
        <v>2</v>
      </c>
      <c r="J5" s="24"/>
      <c r="K5" s="24"/>
      <c r="L5" s="24"/>
      <c r="M5" s="24"/>
      <c r="N5" s="24"/>
      <c r="O5" s="25"/>
      <c r="P5" s="25"/>
      <c r="Q5" s="25"/>
      <c r="R5" s="23">
        <v>1</v>
      </c>
      <c r="S5" s="24"/>
      <c r="T5" s="24"/>
      <c r="U5" s="12"/>
      <c r="V5" s="40">
        <v>1</v>
      </c>
      <c r="W5" s="29"/>
      <c r="X5" s="47"/>
    </row>
    <row r="6" spans="1:24" ht="18.25" customHeight="1" x14ac:dyDescent="0.2">
      <c r="A6" s="26" t="s">
        <v>34</v>
      </c>
      <c r="B6" s="23">
        <v>2</v>
      </c>
      <c r="C6" s="23">
        <v>0</v>
      </c>
      <c r="D6" s="23">
        <v>0</v>
      </c>
      <c r="E6" s="24"/>
      <c r="F6" s="24"/>
      <c r="G6" s="24"/>
      <c r="H6" s="24"/>
      <c r="I6" s="24"/>
      <c r="J6" s="24"/>
      <c r="K6" s="24"/>
      <c r="L6" s="24"/>
      <c r="M6" s="24"/>
      <c r="N6" s="24"/>
      <c r="O6" s="25"/>
      <c r="P6" s="25"/>
      <c r="Q6" s="25"/>
      <c r="R6" s="24"/>
      <c r="S6" s="24"/>
      <c r="T6" s="24"/>
      <c r="U6" s="12"/>
      <c r="V6" s="12"/>
      <c r="W6" s="29"/>
      <c r="X6" s="47"/>
    </row>
    <row r="7" spans="1:24" ht="18.25" customHeight="1" x14ac:dyDescent="0.2">
      <c r="A7" s="26" t="s">
        <v>35</v>
      </c>
      <c r="B7" s="23">
        <v>2</v>
      </c>
      <c r="C7" s="23">
        <v>0</v>
      </c>
      <c r="D7" s="23">
        <v>0</v>
      </c>
      <c r="E7" s="24"/>
      <c r="F7" s="24"/>
      <c r="G7" s="24"/>
      <c r="H7" s="24"/>
      <c r="I7" s="23">
        <v>1</v>
      </c>
      <c r="J7" s="24"/>
      <c r="K7" s="24"/>
      <c r="L7" s="24"/>
      <c r="M7" s="24"/>
      <c r="N7" s="24"/>
      <c r="O7" s="25"/>
      <c r="P7" s="25"/>
      <c r="Q7" s="25"/>
      <c r="R7" s="24"/>
      <c r="S7" s="24"/>
      <c r="T7" s="24"/>
      <c r="U7" s="12"/>
      <c r="V7" s="40">
        <v>4</v>
      </c>
      <c r="W7" s="29"/>
      <c r="X7" s="47"/>
    </row>
    <row r="8" spans="1:24" ht="18.25" customHeight="1" x14ac:dyDescent="0.2">
      <c r="A8" s="26" t="s">
        <v>36</v>
      </c>
      <c r="B8" s="23">
        <v>2</v>
      </c>
      <c r="C8" s="23">
        <v>0</v>
      </c>
      <c r="D8" s="23">
        <v>0</v>
      </c>
      <c r="E8" s="24"/>
      <c r="F8" s="24"/>
      <c r="G8" s="24"/>
      <c r="H8" s="24"/>
      <c r="I8" s="24"/>
      <c r="J8" s="24"/>
      <c r="K8" s="24"/>
      <c r="L8" s="24"/>
      <c r="M8" s="24"/>
      <c r="N8" s="24"/>
      <c r="O8" s="25"/>
      <c r="P8" s="25"/>
      <c r="Q8" s="25"/>
      <c r="R8" s="24"/>
      <c r="S8" s="24"/>
      <c r="T8" s="24"/>
      <c r="U8" s="12"/>
      <c r="V8" s="40">
        <v>5</v>
      </c>
      <c r="W8" s="29"/>
      <c r="X8" s="47"/>
    </row>
    <row r="9" spans="1:24" ht="18.25" customHeight="1" x14ac:dyDescent="0.2">
      <c r="A9" s="23" t="s">
        <v>36</v>
      </c>
      <c r="B9" s="23">
        <v>4</v>
      </c>
      <c r="C9" s="23">
        <v>3</v>
      </c>
      <c r="D9" s="23">
        <v>3</v>
      </c>
      <c r="E9" s="24"/>
      <c r="F9" s="24"/>
      <c r="G9" s="24"/>
      <c r="H9" s="24"/>
      <c r="I9" s="24"/>
      <c r="J9" s="24"/>
      <c r="K9" s="24"/>
      <c r="L9" s="24"/>
      <c r="M9" s="24"/>
      <c r="N9" s="24"/>
      <c r="O9" s="25"/>
      <c r="P9" s="25"/>
      <c r="Q9" s="25"/>
      <c r="R9" s="23">
        <v>2</v>
      </c>
      <c r="S9" s="24"/>
      <c r="T9" s="24"/>
      <c r="U9" s="12"/>
      <c r="V9" s="40">
        <v>2</v>
      </c>
      <c r="W9" s="29"/>
      <c r="X9" s="47"/>
    </row>
    <row r="10" spans="1:24" ht="18.25" customHeight="1" x14ac:dyDescent="0.2">
      <c r="A10" s="26" t="s">
        <v>68</v>
      </c>
      <c r="B10" s="23">
        <v>4</v>
      </c>
      <c r="C10" s="23">
        <v>1</v>
      </c>
      <c r="D10" s="23">
        <v>1</v>
      </c>
      <c r="E10" s="24"/>
      <c r="F10" s="24"/>
      <c r="G10" s="24"/>
      <c r="H10" s="24"/>
      <c r="I10" s="23">
        <v>1</v>
      </c>
      <c r="J10" s="24"/>
      <c r="K10" s="24"/>
      <c r="L10" s="24"/>
      <c r="M10" s="24"/>
      <c r="N10" s="23">
        <v>1</v>
      </c>
      <c r="O10" s="25"/>
      <c r="P10" s="25"/>
      <c r="Q10" s="25"/>
      <c r="R10" s="24"/>
      <c r="S10" s="24"/>
      <c r="T10" s="24"/>
      <c r="U10" s="12"/>
      <c r="V10" s="40">
        <v>2</v>
      </c>
      <c r="W10" s="29"/>
      <c r="X10" s="47"/>
    </row>
    <row r="11" spans="1:24" ht="18.25" customHeight="1" x14ac:dyDescent="0.2">
      <c r="A11" s="26" t="s">
        <v>39</v>
      </c>
      <c r="B11" s="23">
        <v>4</v>
      </c>
      <c r="C11" s="23">
        <v>3</v>
      </c>
      <c r="D11" s="23">
        <v>3</v>
      </c>
      <c r="E11" s="23">
        <v>1</v>
      </c>
      <c r="F11" s="24"/>
      <c r="G11" s="24"/>
      <c r="H11" s="23">
        <v>1</v>
      </c>
      <c r="I11" s="24"/>
      <c r="J11" s="24"/>
      <c r="K11" s="24"/>
      <c r="L11" s="24"/>
      <c r="M11" s="24"/>
      <c r="N11" s="24"/>
      <c r="O11" s="25"/>
      <c r="P11" s="25"/>
      <c r="Q11" s="25"/>
      <c r="R11" s="23">
        <v>2</v>
      </c>
      <c r="S11" s="24"/>
      <c r="T11" s="24"/>
      <c r="U11" s="12"/>
      <c r="V11" s="40">
        <v>1</v>
      </c>
      <c r="W11" s="29"/>
      <c r="X11" s="47"/>
    </row>
    <row r="12" spans="1:24" ht="18.25" customHeight="1" x14ac:dyDescent="0.2">
      <c r="A12" s="26" t="s">
        <v>71</v>
      </c>
      <c r="B12" s="23">
        <v>3</v>
      </c>
      <c r="C12" s="23">
        <v>1</v>
      </c>
      <c r="D12" s="23">
        <v>1</v>
      </c>
      <c r="E12" s="24"/>
      <c r="F12" s="24"/>
      <c r="G12" s="24"/>
      <c r="H12" s="23">
        <v>1</v>
      </c>
      <c r="I12" s="23">
        <v>1</v>
      </c>
      <c r="J12" s="24"/>
      <c r="K12" s="24"/>
      <c r="L12" s="24"/>
      <c r="M12" s="24"/>
      <c r="N12" s="24"/>
      <c r="O12" s="25"/>
      <c r="P12" s="25"/>
      <c r="Q12" s="25"/>
      <c r="R12" s="24"/>
      <c r="S12" s="24"/>
      <c r="T12" s="24"/>
      <c r="U12" s="12"/>
      <c r="V12" s="40">
        <v>1</v>
      </c>
      <c r="W12" s="29"/>
      <c r="X12" s="47"/>
    </row>
    <row r="13" spans="1:24" ht="18.25" customHeight="1" x14ac:dyDescent="0.2">
      <c r="A13" s="26" t="s">
        <v>40</v>
      </c>
      <c r="B13" s="23">
        <v>3</v>
      </c>
      <c r="C13" s="23">
        <v>1</v>
      </c>
      <c r="D13" s="23">
        <v>1</v>
      </c>
      <c r="E13" s="24"/>
      <c r="F13" s="24"/>
      <c r="G13" s="24"/>
      <c r="H13" s="24"/>
      <c r="I13" s="23">
        <v>1</v>
      </c>
      <c r="J13" s="24"/>
      <c r="K13" s="24"/>
      <c r="L13" s="24"/>
      <c r="M13" s="24"/>
      <c r="N13" s="23">
        <v>1</v>
      </c>
      <c r="O13" s="25"/>
      <c r="P13" s="25"/>
      <c r="Q13" s="25"/>
      <c r="R13" s="24"/>
      <c r="S13" s="24"/>
      <c r="T13" s="24"/>
      <c r="U13" s="12"/>
      <c r="V13" s="40">
        <v>1</v>
      </c>
      <c r="W13" s="29"/>
      <c r="X13" s="47"/>
    </row>
    <row r="14" spans="1:24" ht="18.25" customHeight="1" x14ac:dyDescent="0.2">
      <c r="A14" s="26" t="s">
        <v>40</v>
      </c>
      <c r="B14" s="23">
        <v>3</v>
      </c>
      <c r="C14" s="23">
        <v>0</v>
      </c>
      <c r="D14" s="23">
        <v>0</v>
      </c>
      <c r="E14" s="24"/>
      <c r="F14" s="24"/>
      <c r="G14" s="24"/>
      <c r="H14" s="24"/>
      <c r="I14" s="23">
        <v>1</v>
      </c>
      <c r="J14" s="24"/>
      <c r="K14" s="24"/>
      <c r="L14" s="24"/>
      <c r="M14" s="24"/>
      <c r="N14" s="24"/>
      <c r="O14" s="25"/>
      <c r="P14" s="25"/>
      <c r="Q14" s="25"/>
      <c r="R14" s="24"/>
      <c r="S14" s="24"/>
      <c r="T14" s="24"/>
      <c r="U14" s="12"/>
      <c r="V14" s="40">
        <v>2</v>
      </c>
      <c r="W14" s="29"/>
      <c r="X14" s="47"/>
    </row>
    <row r="15" spans="1:24" ht="18.25" customHeight="1" x14ac:dyDescent="0.2">
      <c r="A15" s="26" t="s">
        <v>85</v>
      </c>
      <c r="B15" s="23">
        <v>3</v>
      </c>
      <c r="C15" s="23">
        <v>1</v>
      </c>
      <c r="D15" s="23">
        <v>0</v>
      </c>
      <c r="E15" s="24"/>
      <c r="F15" s="24"/>
      <c r="G15" s="24"/>
      <c r="H15" s="24"/>
      <c r="I15" s="23">
        <v>2</v>
      </c>
      <c r="J15" s="24"/>
      <c r="K15" s="24"/>
      <c r="L15" s="24"/>
      <c r="M15" s="24"/>
      <c r="N15" s="23">
        <v>1</v>
      </c>
      <c r="O15" s="25"/>
      <c r="P15" s="25"/>
      <c r="Q15" s="25"/>
      <c r="R15" s="24"/>
      <c r="S15" s="24"/>
      <c r="T15" s="23">
        <v>1</v>
      </c>
      <c r="U15" s="12"/>
      <c r="V15" s="40">
        <v>2</v>
      </c>
      <c r="W15" s="29"/>
      <c r="X15" s="47"/>
    </row>
    <row r="16" spans="1:24" ht="18.25" customHeight="1" x14ac:dyDescent="0.2">
      <c r="A16" s="23" t="s">
        <v>85</v>
      </c>
      <c r="B16" s="23">
        <v>2</v>
      </c>
      <c r="C16" s="23">
        <v>0</v>
      </c>
      <c r="D16" s="23">
        <v>0</v>
      </c>
      <c r="E16" s="24"/>
      <c r="F16" s="24"/>
      <c r="G16" s="24"/>
      <c r="H16" s="24"/>
      <c r="I16" s="24"/>
      <c r="J16" s="24"/>
      <c r="K16" s="24"/>
      <c r="L16" s="23">
        <v>1</v>
      </c>
      <c r="M16" s="24"/>
      <c r="N16" s="24"/>
      <c r="O16" s="25"/>
      <c r="P16" s="25"/>
      <c r="Q16" s="25"/>
      <c r="R16" s="24"/>
      <c r="S16" s="24"/>
      <c r="T16" s="24"/>
      <c r="U16" s="29"/>
      <c r="V16" s="12"/>
      <c r="W16" s="29"/>
      <c r="X16" s="47"/>
    </row>
    <row r="17" spans="1:24" ht="18.25" customHeight="1" x14ac:dyDescent="0.2">
      <c r="A17" s="26" t="s">
        <v>42</v>
      </c>
      <c r="B17" s="24">
        <v>2</v>
      </c>
      <c r="C17" s="24">
        <v>0</v>
      </c>
      <c r="D17" s="24">
        <v>0</v>
      </c>
      <c r="E17" s="24"/>
      <c r="F17" s="24"/>
      <c r="G17" s="24"/>
      <c r="H17" s="24"/>
      <c r="I17" s="24"/>
      <c r="J17" s="24"/>
      <c r="K17" s="24"/>
      <c r="L17" s="24">
        <v>1</v>
      </c>
      <c r="M17" s="24"/>
      <c r="N17" s="24"/>
      <c r="O17" s="25"/>
      <c r="P17" s="25"/>
      <c r="Q17" s="25"/>
      <c r="R17" s="24"/>
      <c r="S17" s="24"/>
      <c r="T17" s="24">
        <v>2</v>
      </c>
      <c r="U17" s="12"/>
      <c r="V17" s="12">
        <v>2</v>
      </c>
      <c r="W17" s="29"/>
      <c r="X17" s="47"/>
    </row>
    <row r="18" spans="1:24" ht="18.25" customHeight="1" x14ac:dyDescent="0.2">
      <c r="A18" s="28" t="s">
        <v>44</v>
      </c>
      <c r="B18" s="24">
        <v>3</v>
      </c>
      <c r="C18" s="24">
        <v>1</v>
      </c>
      <c r="D18" s="24">
        <v>1</v>
      </c>
      <c r="E18" s="24">
        <v>1</v>
      </c>
      <c r="F18" s="24"/>
      <c r="G18" s="24"/>
      <c r="H18" s="24"/>
      <c r="I18" s="24"/>
      <c r="J18" s="24"/>
      <c r="K18" s="24"/>
      <c r="L18" s="24"/>
      <c r="M18" s="24"/>
      <c r="N18" s="24"/>
      <c r="O18" s="25"/>
      <c r="P18" s="25"/>
      <c r="Q18" s="25"/>
      <c r="R18" s="24"/>
      <c r="S18" s="24"/>
      <c r="T18" s="24"/>
      <c r="U18" s="12"/>
      <c r="V18" s="12"/>
      <c r="W18" s="29"/>
      <c r="X18" s="47"/>
    </row>
    <row r="19" spans="1:24" ht="18.25" customHeight="1" x14ac:dyDescent="0.2">
      <c r="A19" s="26" t="s">
        <v>45</v>
      </c>
      <c r="B19" s="24">
        <v>1</v>
      </c>
      <c r="C19" s="24">
        <v>0</v>
      </c>
      <c r="D19" s="24">
        <v>0</v>
      </c>
      <c r="E19" s="24"/>
      <c r="F19" s="24"/>
      <c r="G19" s="24"/>
      <c r="H19" s="24"/>
      <c r="I19" s="24"/>
      <c r="J19" s="24"/>
      <c r="K19" s="24"/>
      <c r="L19" s="24"/>
      <c r="M19" s="24"/>
      <c r="N19" s="24"/>
      <c r="O19" s="25"/>
      <c r="P19" s="25"/>
      <c r="Q19" s="25"/>
      <c r="R19" s="24"/>
      <c r="S19" s="24"/>
      <c r="T19" s="24"/>
      <c r="U19" s="12"/>
      <c r="V19" s="12"/>
      <c r="W19" s="29"/>
      <c r="X19" s="47"/>
    </row>
    <row r="20" spans="1:24" ht="18.25" customHeight="1" x14ac:dyDescent="0.2">
      <c r="A20" s="23" t="s">
        <v>65</v>
      </c>
      <c r="B20" s="24">
        <v>3</v>
      </c>
      <c r="C20" s="24">
        <v>0</v>
      </c>
      <c r="D20" s="24">
        <v>1</v>
      </c>
      <c r="E20" s="24">
        <v>1</v>
      </c>
      <c r="F20" s="24"/>
      <c r="G20" s="24"/>
      <c r="H20" s="24">
        <v>1</v>
      </c>
      <c r="I20" s="24"/>
      <c r="J20" s="24"/>
      <c r="K20" s="24"/>
      <c r="L20" s="24"/>
      <c r="M20" s="24"/>
      <c r="N20" s="24"/>
      <c r="O20" s="25"/>
      <c r="P20" s="25"/>
      <c r="Q20" s="25"/>
      <c r="R20" s="24"/>
      <c r="S20" s="24"/>
      <c r="T20" s="24"/>
      <c r="U20" s="12">
        <v>1</v>
      </c>
      <c r="V20" s="12">
        <v>4</v>
      </c>
      <c r="W20" s="29"/>
      <c r="X20" s="47"/>
    </row>
    <row r="21" spans="1:24" ht="18.25" customHeight="1" x14ac:dyDescent="0.2">
      <c r="A21" s="26" t="s">
        <v>66</v>
      </c>
      <c r="B21" s="24">
        <v>3</v>
      </c>
      <c r="C21" s="24">
        <v>0</v>
      </c>
      <c r="D21" s="24">
        <v>0</v>
      </c>
      <c r="E21" s="24"/>
      <c r="F21" s="24"/>
      <c r="G21" s="24"/>
      <c r="H21" s="24"/>
      <c r="I21" s="24">
        <v>1</v>
      </c>
      <c r="J21" s="24"/>
      <c r="K21" s="24"/>
      <c r="L21" s="24"/>
      <c r="M21" s="24"/>
      <c r="N21" s="24"/>
      <c r="O21" s="25"/>
      <c r="P21" s="25"/>
      <c r="Q21" s="25"/>
      <c r="R21" s="24"/>
      <c r="S21" s="24"/>
      <c r="T21" s="24">
        <v>1</v>
      </c>
      <c r="U21" s="12"/>
      <c r="V21" s="12">
        <v>3</v>
      </c>
      <c r="W21" s="29"/>
      <c r="X21" s="47"/>
    </row>
    <row r="22" spans="1:24" ht="18.25" customHeight="1" x14ac:dyDescent="0.2">
      <c r="A22" s="26" t="s">
        <v>66</v>
      </c>
      <c r="B22" s="24">
        <v>3</v>
      </c>
      <c r="C22" s="24">
        <v>0</v>
      </c>
      <c r="D22" s="24">
        <v>0</v>
      </c>
      <c r="E22" s="24"/>
      <c r="F22" s="24"/>
      <c r="G22" s="24"/>
      <c r="H22" s="24"/>
      <c r="I22" s="24">
        <v>1</v>
      </c>
      <c r="J22" s="24"/>
      <c r="K22" s="24"/>
      <c r="L22" s="24"/>
      <c r="M22" s="24"/>
      <c r="N22" s="24"/>
      <c r="O22" s="25"/>
      <c r="P22" s="25"/>
      <c r="Q22" s="25"/>
      <c r="R22" s="24"/>
      <c r="S22" s="24"/>
      <c r="T22" s="24">
        <v>1</v>
      </c>
      <c r="U22" s="12"/>
      <c r="V22" s="12">
        <v>6</v>
      </c>
      <c r="W22" s="29"/>
      <c r="X22" s="47"/>
    </row>
    <row r="23" spans="1:24" ht="18.25" customHeight="1" x14ac:dyDescent="0.2">
      <c r="A23" s="26" t="s">
        <v>46</v>
      </c>
      <c r="B23" s="24">
        <v>3</v>
      </c>
      <c r="C23" s="24">
        <v>0</v>
      </c>
      <c r="D23" s="24">
        <v>0</v>
      </c>
      <c r="E23" s="24"/>
      <c r="F23" s="24"/>
      <c r="G23" s="24"/>
      <c r="H23" s="24"/>
      <c r="I23" s="24"/>
      <c r="J23" s="24"/>
      <c r="K23" s="24"/>
      <c r="L23" s="24"/>
      <c r="M23" s="24"/>
      <c r="N23" s="24"/>
      <c r="O23" s="25"/>
      <c r="P23" s="25"/>
      <c r="Q23" s="25"/>
      <c r="R23" s="24"/>
      <c r="S23" s="24"/>
      <c r="T23" s="24"/>
      <c r="U23" s="12">
        <v>1</v>
      </c>
      <c r="V23" s="12">
        <v>3</v>
      </c>
      <c r="W23" s="29"/>
      <c r="X23" s="47"/>
    </row>
    <row r="24" spans="1:24" ht="18.25" customHeight="1" x14ac:dyDescent="0.2">
      <c r="A24" s="26" t="s">
        <v>47</v>
      </c>
      <c r="B24" s="24">
        <v>1</v>
      </c>
      <c r="C24" s="24">
        <v>1</v>
      </c>
      <c r="D24" s="24">
        <v>1</v>
      </c>
      <c r="E24" s="24"/>
      <c r="F24" s="24"/>
      <c r="G24" s="24"/>
      <c r="H24" s="24"/>
      <c r="I24" s="24"/>
      <c r="J24" s="24">
        <v>2</v>
      </c>
      <c r="K24" s="24"/>
      <c r="L24" s="24"/>
      <c r="M24" s="24"/>
      <c r="N24" s="24"/>
      <c r="O24" s="25"/>
      <c r="P24" s="25"/>
      <c r="Q24" s="25"/>
      <c r="R24" s="24">
        <v>1</v>
      </c>
      <c r="S24" s="24"/>
      <c r="T24" s="24"/>
      <c r="U24" s="12"/>
      <c r="V24" s="12">
        <v>8</v>
      </c>
      <c r="W24" s="29"/>
      <c r="X24" s="47"/>
    </row>
    <row r="25" spans="1:24" ht="18.25" customHeight="1" x14ac:dyDescent="0.2">
      <c r="A25" s="26" t="s">
        <v>40</v>
      </c>
      <c r="B25" s="24">
        <v>3</v>
      </c>
      <c r="C25" s="24">
        <v>0</v>
      </c>
      <c r="D25" s="24">
        <v>1</v>
      </c>
      <c r="E25" s="24"/>
      <c r="F25" s="24"/>
      <c r="G25" s="24"/>
      <c r="H25" s="24"/>
      <c r="I25" s="24">
        <v>2</v>
      </c>
      <c r="J25" s="24"/>
      <c r="K25" s="24"/>
      <c r="L25" s="24"/>
      <c r="M25" s="24"/>
      <c r="N25" s="24"/>
      <c r="O25" s="25"/>
      <c r="P25" s="25"/>
      <c r="Q25" s="25"/>
      <c r="R25" s="24"/>
      <c r="S25" s="24"/>
      <c r="T25" s="24"/>
      <c r="U25" s="12"/>
      <c r="V25" s="12">
        <v>9</v>
      </c>
      <c r="W25" s="29"/>
      <c r="X25" s="47"/>
    </row>
    <row r="26" spans="1:24" ht="18.25" customHeight="1" x14ac:dyDescent="0.2">
      <c r="A26" s="24"/>
      <c r="B26" s="24"/>
      <c r="C26" s="24"/>
      <c r="D26" s="24"/>
      <c r="E26" s="24"/>
      <c r="F26" s="24"/>
      <c r="G26" s="24"/>
      <c r="H26" s="24"/>
      <c r="I26" s="24"/>
      <c r="J26" s="24"/>
      <c r="K26" s="24"/>
      <c r="L26" s="24"/>
      <c r="M26" s="24"/>
      <c r="N26" s="24"/>
      <c r="O26" s="25"/>
      <c r="P26" s="25"/>
      <c r="Q26" s="25"/>
      <c r="R26" s="24"/>
      <c r="S26" s="24"/>
      <c r="T26" s="24"/>
      <c r="U26" s="12"/>
      <c r="V26" s="12"/>
      <c r="W26" s="29"/>
      <c r="X26" s="47"/>
    </row>
    <row r="27" spans="1:24" ht="18.25" customHeight="1" x14ac:dyDescent="0.2">
      <c r="A27" s="29"/>
      <c r="B27" s="24"/>
      <c r="C27" s="24"/>
      <c r="D27" s="24"/>
      <c r="E27" s="24"/>
      <c r="F27" s="24"/>
      <c r="G27" s="24"/>
      <c r="H27" s="24"/>
      <c r="I27" s="24"/>
      <c r="J27" s="24"/>
      <c r="K27" s="24"/>
      <c r="L27" s="24"/>
      <c r="M27" s="24"/>
      <c r="N27" s="24"/>
      <c r="O27" s="25"/>
      <c r="P27" s="25"/>
      <c r="Q27" s="25"/>
      <c r="R27" s="24"/>
      <c r="S27" s="24"/>
      <c r="T27" s="24"/>
      <c r="U27" s="12"/>
      <c r="V27" s="12"/>
      <c r="W27" s="29"/>
      <c r="X27" s="47"/>
    </row>
    <row r="28" spans="1:24" ht="18.25" customHeight="1" x14ac:dyDescent="0.2">
      <c r="A28" s="24"/>
      <c r="B28" s="24"/>
      <c r="C28" s="24"/>
      <c r="D28" s="24"/>
      <c r="E28" s="24"/>
      <c r="F28" s="24"/>
      <c r="G28" s="24"/>
      <c r="H28" s="24"/>
      <c r="I28" s="24"/>
      <c r="J28" s="24"/>
      <c r="K28" s="24"/>
      <c r="L28" s="24"/>
      <c r="M28" s="24"/>
      <c r="N28" s="24"/>
      <c r="O28" s="25"/>
      <c r="P28" s="25"/>
      <c r="Q28" s="25"/>
      <c r="R28" s="24"/>
      <c r="S28" s="24"/>
      <c r="T28" s="24"/>
      <c r="U28" s="12"/>
      <c r="V28" s="12"/>
      <c r="W28" s="29"/>
      <c r="X28" s="47"/>
    </row>
    <row r="29" spans="1:24" ht="18.25" customHeight="1" x14ac:dyDescent="0.2">
      <c r="A29" s="30"/>
      <c r="B29" s="24"/>
      <c r="C29" s="24"/>
      <c r="D29" s="24"/>
      <c r="E29" s="24"/>
      <c r="F29" s="24"/>
      <c r="G29" s="24"/>
      <c r="H29" s="24"/>
      <c r="I29" s="24"/>
      <c r="J29" s="24"/>
      <c r="K29" s="24"/>
      <c r="L29" s="24"/>
      <c r="M29" s="24"/>
      <c r="N29" s="24"/>
      <c r="O29" s="25"/>
      <c r="P29" s="25"/>
      <c r="Q29" s="25"/>
      <c r="R29" s="24"/>
      <c r="S29" s="24"/>
      <c r="T29" s="24"/>
      <c r="U29" s="12"/>
      <c r="V29" s="12"/>
      <c r="W29" s="29"/>
      <c r="X29" s="47"/>
    </row>
    <row r="30" spans="1:24" ht="18.25" customHeight="1" x14ac:dyDescent="0.2">
      <c r="A30" s="29"/>
      <c r="B30" s="24"/>
      <c r="C30" s="24"/>
      <c r="D30" s="24"/>
      <c r="E30" s="24"/>
      <c r="F30" s="24"/>
      <c r="G30" s="24"/>
      <c r="H30" s="24"/>
      <c r="I30" s="24"/>
      <c r="J30" s="24"/>
      <c r="K30" s="24"/>
      <c r="L30" s="24"/>
      <c r="M30" s="24"/>
      <c r="N30" s="24"/>
      <c r="O30" s="25"/>
      <c r="P30" s="25"/>
      <c r="Q30" s="25"/>
      <c r="R30" s="24"/>
      <c r="S30" s="24"/>
      <c r="T30" s="24"/>
      <c r="U30" s="12"/>
      <c r="V30" s="12"/>
      <c r="W30" s="29"/>
      <c r="X30" s="47"/>
    </row>
    <row r="31" spans="1:24" ht="18.25" customHeight="1" x14ac:dyDescent="0.2">
      <c r="A31" s="24"/>
      <c r="B31" s="24"/>
      <c r="C31" s="24"/>
      <c r="D31" s="24"/>
      <c r="E31" s="24"/>
      <c r="F31" s="24"/>
      <c r="G31" s="24"/>
      <c r="H31" s="24"/>
      <c r="I31" s="24"/>
      <c r="J31" s="24"/>
      <c r="K31" s="24"/>
      <c r="L31" s="24"/>
      <c r="M31" s="24"/>
      <c r="N31" s="24"/>
      <c r="O31" s="25"/>
      <c r="P31" s="25"/>
      <c r="Q31" s="25"/>
      <c r="R31" s="24"/>
      <c r="S31" s="24"/>
      <c r="T31" s="24"/>
      <c r="U31" s="12"/>
      <c r="V31" s="12"/>
      <c r="W31" s="29"/>
      <c r="X31" s="47"/>
    </row>
    <row r="32" spans="1:24" ht="19" customHeight="1" x14ac:dyDescent="0.2">
      <c r="A32" s="31"/>
      <c r="B32" s="32"/>
      <c r="C32" s="32"/>
      <c r="D32" s="32"/>
      <c r="E32" s="32"/>
      <c r="F32" s="32"/>
      <c r="G32" s="32"/>
      <c r="H32" s="32"/>
      <c r="I32" s="32"/>
      <c r="J32" s="32"/>
      <c r="K32" s="32"/>
      <c r="L32" s="32"/>
      <c r="M32" s="32"/>
      <c r="N32" s="32"/>
      <c r="O32" s="33"/>
      <c r="P32" s="33"/>
      <c r="Q32" s="33"/>
      <c r="R32" s="32"/>
      <c r="S32" s="32"/>
      <c r="T32" s="32"/>
      <c r="U32" s="45"/>
      <c r="V32" s="45"/>
      <c r="W32" s="31"/>
      <c r="X32" s="34"/>
    </row>
    <row r="33" spans="1:24" ht="17" customHeight="1" x14ac:dyDescent="0.2">
      <c r="A33" s="18" t="s">
        <v>48</v>
      </c>
      <c r="B33" s="19">
        <f t="shared" ref="B33:N33" si="0">SUM(B4:B32)</f>
        <v>60</v>
      </c>
      <c r="C33" s="19">
        <f t="shared" si="0"/>
        <v>12</v>
      </c>
      <c r="D33" s="19">
        <f t="shared" si="0"/>
        <v>13</v>
      </c>
      <c r="E33" s="20">
        <f t="shared" si="0"/>
        <v>3</v>
      </c>
      <c r="F33" s="20">
        <f t="shared" si="0"/>
        <v>0</v>
      </c>
      <c r="G33" s="20">
        <f t="shared" si="0"/>
        <v>0</v>
      </c>
      <c r="H33" s="20">
        <f t="shared" si="0"/>
        <v>3</v>
      </c>
      <c r="I33" s="20">
        <f t="shared" si="0"/>
        <v>13</v>
      </c>
      <c r="J33" s="20">
        <f t="shared" si="0"/>
        <v>3</v>
      </c>
      <c r="K33" s="20">
        <f t="shared" si="0"/>
        <v>0</v>
      </c>
      <c r="L33" s="20">
        <f t="shared" si="0"/>
        <v>2</v>
      </c>
      <c r="M33" s="20">
        <f t="shared" si="0"/>
        <v>0</v>
      </c>
      <c r="N33" s="20">
        <f t="shared" si="0"/>
        <v>3</v>
      </c>
      <c r="O33" s="21">
        <f>(D33+J33+K33+N33)/(B33+J33+K33)</f>
        <v>0.30158730158730157</v>
      </c>
      <c r="P33" s="21">
        <f>($D33+$E33+($F33*2)+(G33*3))/$B33</f>
        <v>0.26666666666666666</v>
      </c>
      <c r="Q33" s="21">
        <f>D33/B33</f>
        <v>0.21666666666666667</v>
      </c>
      <c r="R33" s="20">
        <f>SUM(R4:R32)</f>
        <v>6</v>
      </c>
      <c r="S33" s="20">
        <f>SUM(S4:S32)</f>
        <v>0</v>
      </c>
      <c r="T33" s="20">
        <f>SUM(T4:T32)</f>
        <v>5</v>
      </c>
      <c r="U33" s="60">
        <f>SUM(U4:U32)</f>
        <v>2</v>
      </c>
      <c r="V33" s="60">
        <f>SUM(V4:V32)</f>
        <v>57</v>
      </c>
      <c r="W33" s="21">
        <f>(U33+V33)/(T33+U33+V33)</f>
        <v>0.921875</v>
      </c>
      <c r="X33" s="21">
        <f>(D33-G33)/(B33-I33-G33+M33)</f>
        <v>0.27659574468085107</v>
      </c>
    </row>
    <row r="34" spans="1:24" ht="18.25" customHeight="1" x14ac:dyDescent="0.2">
      <c r="A34" s="29"/>
      <c r="B34" s="29"/>
      <c r="C34" s="29"/>
      <c r="D34" s="29"/>
      <c r="E34" s="24"/>
      <c r="F34" s="29"/>
      <c r="G34" s="29"/>
      <c r="H34" s="29"/>
      <c r="I34" s="29"/>
      <c r="J34" s="29"/>
      <c r="K34" s="29"/>
      <c r="L34" s="29"/>
      <c r="M34" s="29"/>
      <c r="N34" s="29"/>
      <c r="O34" s="29"/>
      <c r="P34" s="29"/>
      <c r="Q34" s="29"/>
      <c r="R34" s="29"/>
      <c r="S34" s="29"/>
      <c r="T34" s="29"/>
      <c r="U34" s="12"/>
      <c r="V34" s="12"/>
      <c r="W34" s="29"/>
      <c r="X34" s="47"/>
    </row>
    <row r="35" spans="1:24" ht="18.25" customHeight="1" x14ac:dyDescent="0.2">
      <c r="A35" s="29"/>
      <c r="B35" s="29"/>
      <c r="C35" s="29"/>
      <c r="D35" s="29"/>
      <c r="E35" s="24"/>
      <c r="F35" s="29"/>
      <c r="G35" s="29"/>
      <c r="H35" s="29"/>
      <c r="I35" s="29"/>
      <c r="J35" s="29"/>
      <c r="K35" s="29"/>
      <c r="L35" s="29"/>
      <c r="M35" s="29"/>
      <c r="N35" s="29"/>
      <c r="O35" s="29"/>
      <c r="P35" s="29"/>
      <c r="Q35" s="29"/>
      <c r="R35" s="29"/>
      <c r="S35" s="29"/>
      <c r="T35" s="29"/>
      <c r="U35" s="12"/>
      <c r="V35" s="12"/>
      <c r="W35" s="29"/>
      <c r="X35" s="47"/>
    </row>
    <row r="36" spans="1:24" ht="19" customHeight="1" x14ac:dyDescent="0.2">
      <c r="A36" s="29"/>
      <c r="B36" s="24"/>
      <c r="C36" s="24"/>
      <c r="D36" s="24"/>
      <c r="E36" s="39"/>
      <c r="F36" s="24"/>
      <c r="G36" s="24"/>
      <c r="H36" s="24"/>
      <c r="I36" s="24"/>
      <c r="J36" s="24"/>
      <c r="K36" s="24"/>
      <c r="L36" s="41"/>
      <c r="M36" s="29"/>
      <c r="N36" s="41"/>
      <c r="O36" s="29"/>
      <c r="P36" s="53"/>
      <c r="Q36" s="53"/>
      <c r="R36" s="53"/>
      <c r="S36" s="53"/>
      <c r="T36" s="47"/>
      <c r="U36" s="47"/>
      <c r="V36" s="47"/>
      <c r="W36" s="47"/>
      <c r="X36" s="47"/>
    </row>
    <row r="37" spans="1:24" ht="18.25" customHeight="1" x14ac:dyDescent="0.2">
      <c r="A37" s="29"/>
      <c r="B37" s="24"/>
      <c r="C37" s="24"/>
      <c r="D37" s="24"/>
      <c r="E37" s="39"/>
      <c r="F37" s="24"/>
      <c r="G37" s="24"/>
      <c r="H37" s="24"/>
      <c r="I37" s="24"/>
      <c r="J37" s="24"/>
      <c r="K37" s="24"/>
      <c r="L37" s="41"/>
      <c r="M37" s="29"/>
      <c r="N37" s="29"/>
      <c r="O37" s="29"/>
      <c r="P37" s="24"/>
      <c r="Q37" s="24"/>
      <c r="R37" s="24"/>
      <c r="S37" s="24"/>
      <c r="T37" s="47"/>
      <c r="U37" s="47"/>
      <c r="V37" s="47"/>
      <c r="W37" s="47"/>
      <c r="X37" s="47"/>
    </row>
    <row r="38" spans="1:24" ht="18.25" customHeight="1" x14ac:dyDescent="0.2">
      <c r="A38" s="29"/>
      <c r="B38" s="24"/>
      <c r="C38" s="24"/>
      <c r="D38" s="24"/>
      <c r="E38" s="39"/>
      <c r="F38" s="24"/>
      <c r="G38" s="24"/>
      <c r="H38" s="24"/>
      <c r="I38" s="24"/>
      <c r="J38" s="24"/>
      <c r="K38" s="24"/>
      <c r="L38" s="41"/>
      <c r="M38" s="29"/>
      <c r="N38" s="29"/>
      <c r="O38" s="29"/>
      <c r="P38" s="24"/>
      <c r="Q38" s="24"/>
      <c r="R38" s="24"/>
      <c r="S38" s="24"/>
      <c r="T38" s="47"/>
      <c r="U38" s="47"/>
      <c r="V38" s="47"/>
      <c r="W38" s="47"/>
      <c r="X38" s="47"/>
    </row>
    <row r="39" spans="1:24" ht="18.25" customHeight="1" x14ac:dyDescent="0.2">
      <c r="A39" s="26" t="s">
        <v>49</v>
      </c>
      <c r="B39" s="24"/>
      <c r="C39" s="24"/>
      <c r="D39" s="24"/>
      <c r="E39" s="24"/>
      <c r="F39" s="24"/>
      <c r="G39" s="24"/>
      <c r="H39" s="24"/>
      <c r="I39" s="24"/>
      <c r="J39" s="24"/>
      <c r="K39" s="24"/>
      <c r="L39" s="24"/>
      <c r="M39" s="24"/>
      <c r="N39" s="24"/>
      <c r="O39" s="24"/>
      <c r="P39" s="24"/>
      <c r="Q39" s="24"/>
      <c r="R39" s="24"/>
      <c r="S39" s="24"/>
      <c r="T39" s="47"/>
      <c r="U39" s="47"/>
      <c r="V39" s="47"/>
      <c r="W39" s="47"/>
      <c r="X39" s="47"/>
    </row>
    <row r="40" spans="1:24" ht="18.25" customHeight="1" x14ac:dyDescent="0.2">
      <c r="A40" s="16" t="s">
        <v>7</v>
      </c>
      <c r="B40" s="16" t="s">
        <v>50</v>
      </c>
      <c r="C40" s="14" t="s">
        <v>51</v>
      </c>
      <c r="D40" s="14" t="s">
        <v>52</v>
      </c>
      <c r="E40" s="14" t="s">
        <v>53</v>
      </c>
      <c r="F40" s="14" t="s">
        <v>54</v>
      </c>
      <c r="G40" s="14" t="s">
        <v>9</v>
      </c>
      <c r="H40" s="14" t="s">
        <v>10</v>
      </c>
      <c r="I40" s="14" t="s">
        <v>15</v>
      </c>
      <c r="J40" s="14" t="s">
        <v>16</v>
      </c>
      <c r="K40" s="14" t="s">
        <v>17</v>
      </c>
      <c r="L40" s="32"/>
      <c r="M40" s="16" t="s">
        <v>56</v>
      </c>
      <c r="N40" s="14" t="s">
        <v>57</v>
      </c>
      <c r="O40" s="14" t="s">
        <v>58</v>
      </c>
      <c r="P40" s="14" t="s">
        <v>8</v>
      </c>
      <c r="Q40" s="51"/>
      <c r="R40" s="51"/>
      <c r="S40" s="24"/>
      <c r="T40" s="47"/>
      <c r="U40" s="47"/>
      <c r="V40" s="47"/>
      <c r="W40" s="47"/>
      <c r="X40" s="47"/>
    </row>
    <row r="41" spans="1:24" ht="18.25" customHeight="1" x14ac:dyDescent="0.2">
      <c r="A41" s="46"/>
      <c r="B41" s="20"/>
      <c r="C41" s="20"/>
      <c r="D41" s="20"/>
      <c r="E41" s="36"/>
      <c r="F41" s="20"/>
      <c r="G41" s="20"/>
      <c r="H41" s="20"/>
      <c r="I41" s="20"/>
      <c r="J41" s="20"/>
      <c r="K41" s="20"/>
      <c r="L41" s="37"/>
      <c r="M41" s="20"/>
      <c r="N41" s="46"/>
      <c r="O41" s="46"/>
      <c r="P41" s="20"/>
      <c r="Q41" s="20"/>
      <c r="R41" s="20"/>
      <c r="S41" s="24"/>
      <c r="T41" s="47"/>
      <c r="U41" s="47"/>
      <c r="V41" s="47"/>
      <c r="W41" s="47"/>
      <c r="X41" s="47"/>
    </row>
    <row r="42" spans="1:24" ht="18.25" customHeight="1" x14ac:dyDescent="0.2">
      <c r="A42" s="24"/>
      <c r="B42" s="24"/>
      <c r="C42" s="24"/>
      <c r="D42" s="24"/>
      <c r="E42" s="39"/>
      <c r="F42" s="24"/>
      <c r="G42" s="24"/>
      <c r="H42" s="24"/>
      <c r="I42" s="24"/>
      <c r="J42" s="24"/>
      <c r="K42" s="24"/>
      <c r="L42" s="41"/>
      <c r="M42" s="24"/>
      <c r="N42" s="29"/>
      <c r="O42" s="29"/>
      <c r="P42" s="24"/>
      <c r="Q42" s="24"/>
      <c r="R42" s="24"/>
      <c r="S42" s="24"/>
      <c r="T42" s="47"/>
      <c r="U42" s="47"/>
      <c r="V42" s="47"/>
      <c r="W42" s="47"/>
      <c r="X42" s="47"/>
    </row>
    <row r="43" spans="1:24" ht="18.25" customHeight="1" x14ac:dyDescent="0.2">
      <c r="A43" s="29"/>
      <c r="B43" s="24"/>
      <c r="C43" s="24"/>
      <c r="D43" s="24"/>
      <c r="E43" s="39"/>
      <c r="F43" s="24"/>
      <c r="G43" s="24"/>
      <c r="H43" s="24"/>
      <c r="I43" s="24"/>
      <c r="J43" s="24"/>
      <c r="K43" s="24"/>
      <c r="L43" s="41"/>
      <c r="M43" s="24"/>
      <c r="N43" s="29"/>
      <c r="O43" s="29"/>
      <c r="P43" s="24"/>
      <c r="Q43" s="24"/>
      <c r="R43" s="24"/>
      <c r="S43" s="24"/>
      <c r="T43" s="47"/>
      <c r="U43" s="47"/>
      <c r="V43" s="47"/>
      <c r="W43" s="47"/>
      <c r="X43" s="47"/>
    </row>
    <row r="44" spans="1:24" ht="18.25" customHeight="1" x14ac:dyDescent="0.2">
      <c r="A44" s="29"/>
      <c r="B44" s="24"/>
      <c r="C44" s="24"/>
      <c r="D44" s="24"/>
      <c r="E44" s="39"/>
      <c r="F44" s="24"/>
      <c r="G44" s="24"/>
      <c r="H44" s="24"/>
      <c r="I44" s="24"/>
      <c r="J44" s="24"/>
      <c r="K44" s="24"/>
      <c r="L44" s="41"/>
      <c r="M44" s="24"/>
      <c r="N44" s="29"/>
      <c r="O44" s="29"/>
      <c r="P44" s="24"/>
      <c r="Q44" s="24"/>
      <c r="R44" s="24"/>
      <c r="S44" s="24"/>
      <c r="T44" s="47"/>
      <c r="U44" s="47"/>
      <c r="V44" s="47"/>
      <c r="W44" s="47"/>
      <c r="X44" s="47"/>
    </row>
    <row r="45" spans="1:24" ht="18.25" customHeight="1" x14ac:dyDescent="0.2">
      <c r="A45" s="29"/>
      <c r="B45" s="24"/>
      <c r="C45" s="24"/>
      <c r="D45" s="24"/>
      <c r="E45" s="39"/>
      <c r="F45" s="24"/>
      <c r="G45" s="24"/>
      <c r="H45" s="24"/>
      <c r="I45" s="24"/>
      <c r="J45" s="24"/>
      <c r="K45" s="24"/>
      <c r="L45" s="41"/>
      <c r="M45" s="24"/>
      <c r="N45" s="29"/>
      <c r="O45" s="29"/>
      <c r="P45" s="24"/>
      <c r="Q45" s="24"/>
      <c r="R45" s="24"/>
      <c r="S45" s="24"/>
      <c r="T45" s="47"/>
      <c r="U45" s="47"/>
      <c r="V45" s="47"/>
      <c r="W45" s="47"/>
      <c r="X45" s="47"/>
    </row>
    <row r="46" spans="1:24" ht="18.25" customHeight="1" x14ac:dyDescent="0.2">
      <c r="A46" s="29"/>
      <c r="B46" s="24"/>
      <c r="C46" s="24"/>
      <c r="D46" s="24"/>
      <c r="E46" s="39"/>
      <c r="F46" s="24"/>
      <c r="G46" s="24"/>
      <c r="H46" s="24"/>
      <c r="I46" s="24"/>
      <c r="J46" s="24"/>
      <c r="K46" s="24"/>
      <c r="L46" s="41"/>
      <c r="M46" s="24"/>
      <c r="N46" s="29"/>
      <c r="O46" s="29"/>
      <c r="P46" s="24"/>
      <c r="Q46" s="24"/>
      <c r="R46" s="24"/>
      <c r="S46" s="24"/>
      <c r="T46" s="47"/>
      <c r="U46" s="47"/>
      <c r="V46" s="47"/>
      <c r="W46" s="47"/>
      <c r="X46" s="47"/>
    </row>
    <row r="47" spans="1:24" ht="18.25" customHeight="1" x14ac:dyDescent="0.2">
      <c r="A47" s="31"/>
      <c r="B47" s="32"/>
      <c r="C47" s="32"/>
      <c r="D47" s="32"/>
      <c r="E47" s="43"/>
      <c r="F47" s="32"/>
      <c r="G47" s="32"/>
      <c r="H47" s="32"/>
      <c r="I47" s="32"/>
      <c r="J47" s="32"/>
      <c r="K47" s="32"/>
      <c r="L47" s="44"/>
      <c r="M47" s="32"/>
      <c r="N47" s="31"/>
      <c r="O47" s="31"/>
      <c r="P47" s="32"/>
      <c r="Q47" s="32"/>
      <c r="R47" s="32"/>
      <c r="S47" s="24"/>
      <c r="T47" s="47"/>
      <c r="U47" s="47"/>
      <c r="V47" s="47"/>
      <c r="W47" s="47"/>
      <c r="X47" s="47"/>
    </row>
    <row r="48" spans="1:24" ht="18.25" customHeight="1" x14ac:dyDescent="0.2">
      <c r="A48" s="18" t="s">
        <v>48</v>
      </c>
      <c r="B48" s="19">
        <f t="shared" ref="B48:M48" si="1">SUM(B36:B47)</f>
        <v>0</v>
      </c>
      <c r="C48" s="19">
        <f t="shared" si="1"/>
        <v>0</v>
      </c>
      <c r="D48" s="19">
        <f t="shared" si="1"/>
        <v>0</v>
      </c>
      <c r="E48" s="37">
        <f t="shared" si="1"/>
        <v>0</v>
      </c>
      <c r="F48" s="19">
        <f t="shared" si="1"/>
        <v>0</v>
      </c>
      <c r="G48" s="19">
        <f t="shared" si="1"/>
        <v>0</v>
      </c>
      <c r="H48" s="19">
        <f t="shared" si="1"/>
        <v>0</v>
      </c>
      <c r="I48" s="19">
        <f t="shared" si="1"/>
        <v>0</v>
      </c>
      <c r="J48" s="19">
        <f t="shared" si="1"/>
        <v>0</v>
      </c>
      <c r="K48" s="19">
        <f t="shared" si="1"/>
        <v>0</v>
      </c>
      <c r="L48" s="20">
        <f t="shared" si="1"/>
        <v>0</v>
      </c>
      <c r="M48" s="19">
        <f t="shared" si="1"/>
        <v>0</v>
      </c>
      <c r="N48" s="37" t="e">
        <f>(M48*7)/F48</f>
        <v>#DIV/0!</v>
      </c>
      <c r="O48" s="57" t="e">
        <f>SUM(H48+J48+K148)/F48</f>
        <v>#DIV/0!</v>
      </c>
      <c r="P48" s="49"/>
      <c r="Q48" s="49"/>
      <c r="R48" s="49"/>
      <c r="S48" s="47"/>
      <c r="T48" s="47"/>
      <c r="U48" s="47"/>
      <c r="V48" s="47"/>
      <c r="W48" s="47"/>
      <c r="X48" s="47"/>
    </row>
    <row r="49" spans="1:24" ht="18.25" customHeight="1" x14ac:dyDescent="0.2">
      <c r="A49" s="47"/>
      <c r="B49" s="47"/>
      <c r="C49" s="47"/>
      <c r="D49" s="47"/>
      <c r="E49" s="47"/>
      <c r="F49" s="47"/>
      <c r="G49" s="47"/>
      <c r="H49" s="47"/>
      <c r="I49" s="47"/>
      <c r="J49" s="47"/>
      <c r="K49" s="47"/>
      <c r="L49" s="47"/>
      <c r="M49" s="47"/>
      <c r="N49" s="47"/>
      <c r="O49" s="47"/>
      <c r="P49" s="47"/>
      <c r="Q49" s="47"/>
      <c r="R49" s="47"/>
      <c r="S49" s="47"/>
      <c r="T49" s="47"/>
      <c r="U49" s="47"/>
      <c r="V49" s="47"/>
      <c r="W49" s="47"/>
      <c r="X49" s="47"/>
    </row>
    <row r="50" spans="1:24" ht="18.25" customHeight="1" x14ac:dyDescent="0.2">
      <c r="A50" s="47"/>
      <c r="B50" s="47"/>
      <c r="C50" s="47"/>
      <c r="D50" s="47"/>
      <c r="E50" s="47"/>
      <c r="F50" s="47"/>
      <c r="G50" s="47"/>
      <c r="H50" s="47"/>
      <c r="I50" s="47"/>
      <c r="J50" s="47"/>
      <c r="K50" s="47"/>
      <c r="L50" s="47"/>
      <c r="M50" s="47"/>
      <c r="N50" s="47"/>
      <c r="O50" s="47"/>
      <c r="P50" s="47"/>
      <c r="Q50" s="47"/>
      <c r="R50" s="47"/>
      <c r="S50" s="47"/>
      <c r="T50" s="47"/>
      <c r="U50" s="47"/>
      <c r="V50" s="47"/>
      <c r="W50" s="47"/>
      <c r="X50" s="47"/>
    </row>
    <row r="51" spans="1:24" ht="18.25" customHeight="1" x14ac:dyDescent="0.2">
      <c r="A51" s="47"/>
      <c r="B51" s="47"/>
      <c r="C51" s="47"/>
      <c r="D51" s="47"/>
      <c r="E51" s="47"/>
      <c r="F51" s="47"/>
      <c r="G51" s="47"/>
      <c r="H51" s="47"/>
      <c r="I51" s="47"/>
      <c r="J51" s="47"/>
      <c r="K51" s="47"/>
      <c r="L51" s="47"/>
      <c r="M51" s="47"/>
      <c r="N51" s="47"/>
      <c r="O51" s="47"/>
      <c r="P51" s="47"/>
      <c r="Q51" s="47"/>
      <c r="R51" s="47"/>
      <c r="S51" s="47"/>
      <c r="T51" s="47"/>
      <c r="U51" s="47"/>
      <c r="V51" s="47"/>
      <c r="W51" s="47"/>
      <c r="X51" s="47"/>
    </row>
    <row r="52" spans="1:24" ht="18.25" customHeight="1" x14ac:dyDescent="0.2">
      <c r="A52" s="47"/>
      <c r="B52" s="47"/>
      <c r="C52" s="47"/>
      <c r="D52" s="47"/>
      <c r="E52" s="47"/>
      <c r="F52" s="47"/>
      <c r="G52" s="47"/>
      <c r="H52" s="47"/>
      <c r="I52" s="47"/>
      <c r="J52" s="47"/>
      <c r="K52" s="47"/>
      <c r="L52" s="47"/>
      <c r="M52" s="47"/>
      <c r="N52" s="47"/>
      <c r="O52" s="47"/>
      <c r="P52" s="47"/>
      <c r="Q52" s="47"/>
      <c r="R52" s="47"/>
      <c r="S52" s="47"/>
      <c r="T52" s="47"/>
      <c r="U52" s="47"/>
      <c r="V52" s="47"/>
      <c r="W52" s="47"/>
      <c r="X52" s="47"/>
    </row>
    <row r="53" spans="1:24" ht="18.25" customHeight="1" x14ac:dyDescent="0.2">
      <c r="A53" s="47"/>
      <c r="B53" s="47"/>
      <c r="C53" s="47"/>
      <c r="D53" s="47"/>
      <c r="E53" s="47"/>
      <c r="F53" s="47"/>
      <c r="G53" s="47"/>
      <c r="H53" s="47"/>
      <c r="I53" s="47"/>
      <c r="J53" s="47"/>
      <c r="K53" s="47"/>
      <c r="L53" s="47"/>
      <c r="M53" s="47"/>
      <c r="N53" s="47"/>
      <c r="O53" s="47"/>
      <c r="P53" s="47"/>
      <c r="Q53" s="47"/>
      <c r="R53" s="47"/>
      <c r="S53" s="47"/>
      <c r="T53" s="47"/>
      <c r="U53" s="47"/>
      <c r="V53" s="47"/>
      <c r="W53" s="47"/>
      <c r="X53" s="47"/>
    </row>
    <row r="54" spans="1:24" ht="18.25" customHeight="1" x14ac:dyDescent="0.2">
      <c r="A54" s="47"/>
      <c r="B54" s="47"/>
      <c r="C54" s="47"/>
      <c r="D54" s="47"/>
      <c r="E54" s="47"/>
      <c r="F54" s="47"/>
      <c r="G54" s="47"/>
      <c r="H54" s="47"/>
      <c r="I54" s="47"/>
      <c r="J54" s="47"/>
      <c r="K54" s="47"/>
      <c r="L54" s="47"/>
      <c r="M54" s="47"/>
      <c r="N54" s="47"/>
      <c r="O54" s="47"/>
      <c r="P54" s="47"/>
      <c r="Q54" s="47"/>
      <c r="R54" s="47"/>
      <c r="S54" s="47"/>
      <c r="T54" s="47"/>
      <c r="U54" s="47"/>
      <c r="V54" s="47"/>
      <c r="W54" s="47"/>
      <c r="X54" s="47"/>
    </row>
    <row r="55" spans="1:24" ht="18.25" customHeight="1" x14ac:dyDescent="0.2">
      <c r="A55" s="47"/>
      <c r="B55" s="47"/>
      <c r="C55" s="47"/>
      <c r="D55" s="47"/>
      <c r="E55" s="47"/>
      <c r="F55" s="47"/>
      <c r="G55" s="47"/>
      <c r="H55" s="47"/>
      <c r="I55" s="47"/>
      <c r="J55" s="47"/>
      <c r="K55" s="47"/>
      <c r="L55" s="47"/>
      <c r="M55" s="47"/>
      <c r="N55" s="47"/>
      <c r="O55" s="47"/>
      <c r="P55" s="47"/>
      <c r="Q55" s="47"/>
      <c r="R55" s="47"/>
      <c r="S55" s="47"/>
      <c r="T55" s="47"/>
      <c r="U55" s="47"/>
      <c r="V55" s="47"/>
      <c r="W55" s="47"/>
      <c r="X55" s="47"/>
    </row>
    <row r="56" spans="1:24" ht="18.25" customHeight="1" x14ac:dyDescent="0.2">
      <c r="A56" s="47"/>
      <c r="B56" s="47"/>
      <c r="C56" s="47"/>
      <c r="D56" s="47"/>
      <c r="E56" s="47"/>
      <c r="F56" s="47"/>
      <c r="G56" s="47"/>
      <c r="H56" s="47"/>
      <c r="I56" s="47"/>
      <c r="J56" s="47"/>
      <c r="K56" s="47"/>
      <c r="L56" s="47"/>
      <c r="M56" s="47"/>
      <c r="N56" s="47"/>
      <c r="O56" s="47"/>
      <c r="P56" s="47"/>
      <c r="Q56" s="47"/>
      <c r="R56" s="47"/>
      <c r="S56" s="47"/>
      <c r="T56" s="47"/>
      <c r="U56" s="47"/>
      <c r="V56" s="47"/>
      <c r="W56" s="47"/>
      <c r="X56" s="47"/>
    </row>
    <row r="57" spans="1:24" ht="18.25" customHeight="1" x14ac:dyDescent="0.2">
      <c r="A57" s="47"/>
      <c r="B57" s="47"/>
      <c r="C57" s="47"/>
      <c r="D57" s="47"/>
      <c r="E57" s="47"/>
      <c r="F57" s="47"/>
      <c r="G57" s="47"/>
      <c r="H57" s="47"/>
      <c r="I57" s="47"/>
      <c r="J57" s="47"/>
      <c r="K57" s="47"/>
      <c r="L57" s="47"/>
      <c r="M57" s="47"/>
      <c r="N57" s="47"/>
      <c r="O57" s="47"/>
      <c r="P57" s="47"/>
      <c r="Q57" s="47"/>
      <c r="R57" s="47"/>
      <c r="S57" s="47"/>
      <c r="T57" s="47"/>
      <c r="U57" s="47"/>
      <c r="V57" s="47"/>
      <c r="W57" s="47"/>
      <c r="X57" s="47"/>
    </row>
    <row r="58" spans="1:24" ht="18.25" customHeight="1" x14ac:dyDescent="0.2">
      <c r="A58" s="47"/>
      <c r="B58" s="47"/>
      <c r="C58" s="47"/>
      <c r="D58" s="47"/>
      <c r="E58" s="47"/>
      <c r="F58" s="47"/>
      <c r="G58" s="47"/>
      <c r="H58" s="47"/>
      <c r="I58" s="47"/>
      <c r="J58" s="47"/>
      <c r="K58" s="47"/>
      <c r="L58" s="47"/>
      <c r="M58" s="47"/>
      <c r="N58" s="47"/>
      <c r="O58" s="47"/>
      <c r="P58" s="47"/>
      <c r="Q58" s="47"/>
      <c r="R58" s="47"/>
      <c r="S58" s="47"/>
      <c r="T58" s="47"/>
      <c r="U58" s="47"/>
      <c r="V58" s="47"/>
      <c r="W58" s="47"/>
      <c r="X58" s="47"/>
    </row>
    <row r="59" spans="1:24" ht="18.25" customHeight="1" x14ac:dyDescent="0.2">
      <c r="A59" s="47"/>
      <c r="B59" s="47"/>
      <c r="C59" s="47"/>
      <c r="D59" s="47"/>
      <c r="E59" s="47"/>
      <c r="F59" s="47"/>
      <c r="G59" s="47"/>
      <c r="H59" s="47"/>
      <c r="I59" s="47"/>
      <c r="J59" s="47"/>
      <c r="K59" s="47"/>
      <c r="L59" s="47"/>
      <c r="M59" s="47"/>
      <c r="N59" s="47"/>
      <c r="O59" s="47"/>
      <c r="P59" s="47"/>
      <c r="Q59" s="47"/>
      <c r="R59" s="47"/>
      <c r="S59" s="47"/>
      <c r="T59" s="47"/>
      <c r="U59" s="47"/>
      <c r="V59" s="47"/>
      <c r="W59" s="47"/>
      <c r="X59" s="47"/>
    </row>
    <row r="60" spans="1:24" ht="18.25" customHeight="1" x14ac:dyDescent="0.2">
      <c r="A60" s="47"/>
      <c r="B60" s="47"/>
      <c r="C60" s="47"/>
      <c r="D60" s="47"/>
      <c r="E60" s="47"/>
      <c r="F60" s="47"/>
      <c r="G60" s="47"/>
      <c r="H60" s="47"/>
      <c r="I60" s="47"/>
      <c r="J60" s="47"/>
      <c r="K60" s="47"/>
      <c r="L60" s="47"/>
      <c r="M60" s="47"/>
      <c r="N60" s="47"/>
      <c r="O60" s="47"/>
      <c r="P60" s="47"/>
      <c r="Q60" s="47"/>
      <c r="R60" s="47"/>
      <c r="S60" s="47"/>
      <c r="T60" s="47"/>
      <c r="U60" s="47"/>
      <c r="V60" s="47"/>
      <c r="W60" s="47"/>
      <c r="X60" s="47"/>
    </row>
    <row r="61" spans="1:24" ht="18.25" customHeight="1" x14ac:dyDescent="0.2">
      <c r="A61" s="47"/>
      <c r="B61" s="47"/>
      <c r="C61" s="47"/>
      <c r="D61" s="47"/>
      <c r="E61" s="47"/>
      <c r="F61" s="47"/>
      <c r="G61" s="47"/>
      <c r="H61" s="47"/>
      <c r="I61" s="47"/>
      <c r="J61" s="47"/>
      <c r="K61" s="47"/>
      <c r="L61" s="47"/>
      <c r="M61" s="47"/>
      <c r="N61" s="47"/>
      <c r="O61" s="47"/>
      <c r="P61" s="47"/>
      <c r="Q61" s="47"/>
      <c r="R61" s="47"/>
      <c r="S61" s="47"/>
      <c r="T61" s="47"/>
      <c r="U61" s="47"/>
      <c r="V61" s="47"/>
      <c r="W61" s="47"/>
      <c r="X61" s="47"/>
    </row>
    <row r="62" spans="1:24" ht="18.25" customHeight="1" x14ac:dyDescent="0.2">
      <c r="A62" s="47"/>
      <c r="B62" s="47"/>
      <c r="C62" s="47"/>
      <c r="D62" s="47"/>
      <c r="E62" s="47"/>
      <c r="F62" s="47"/>
      <c r="G62" s="47"/>
      <c r="H62" s="47"/>
      <c r="I62" s="47"/>
      <c r="J62" s="47"/>
      <c r="K62" s="47"/>
      <c r="L62" s="47"/>
      <c r="M62" s="47"/>
      <c r="N62" s="47"/>
      <c r="O62" s="47"/>
      <c r="P62" s="47"/>
      <c r="Q62" s="47"/>
      <c r="R62" s="47"/>
      <c r="S62" s="47"/>
      <c r="T62" s="47"/>
      <c r="U62" s="47"/>
      <c r="V62" s="47"/>
      <c r="W62" s="47"/>
      <c r="X62" s="47"/>
    </row>
    <row r="63" spans="1:24" ht="18.25" customHeight="1" x14ac:dyDescent="0.2">
      <c r="A63" s="47"/>
      <c r="B63" s="47"/>
      <c r="C63" s="47"/>
      <c r="D63" s="47"/>
      <c r="E63" s="47"/>
      <c r="F63" s="47"/>
      <c r="G63" s="47"/>
      <c r="H63" s="47"/>
      <c r="I63" s="47"/>
      <c r="J63" s="47"/>
      <c r="K63" s="47"/>
      <c r="L63" s="47"/>
      <c r="M63" s="47"/>
      <c r="N63" s="47"/>
      <c r="O63" s="47"/>
      <c r="P63" s="47"/>
      <c r="Q63" s="47"/>
      <c r="R63" s="47"/>
      <c r="S63" s="47"/>
      <c r="T63" s="47"/>
      <c r="U63" s="47"/>
      <c r="V63" s="47"/>
      <c r="W63" s="47"/>
      <c r="X63" s="47"/>
    </row>
    <row r="64" spans="1:24" ht="18.25" customHeight="1" x14ac:dyDescent="0.2">
      <c r="A64" s="47"/>
      <c r="B64" s="47"/>
      <c r="C64" s="47"/>
      <c r="D64" s="47"/>
      <c r="E64" s="47"/>
      <c r="F64" s="47"/>
      <c r="G64" s="47"/>
      <c r="H64" s="47"/>
      <c r="I64" s="47"/>
      <c r="J64" s="47"/>
      <c r="K64" s="47"/>
      <c r="L64" s="47"/>
      <c r="M64" s="47"/>
      <c r="N64" s="47"/>
      <c r="O64" s="47"/>
      <c r="P64" s="47"/>
      <c r="Q64" s="47"/>
      <c r="R64" s="47"/>
      <c r="S64" s="47"/>
      <c r="T64" s="47"/>
      <c r="U64" s="47"/>
      <c r="V64" s="47"/>
      <c r="W64" s="47"/>
      <c r="X64" s="47"/>
    </row>
    <row r="65" spans="1:24" ht="18.25" customHeight="1" x14ac:dyDescent="0.2">
      <c r="A65" s="47"/>
      <c r="B65" s="47"/>
      <c r="C65" s="47"/>
      <c r="D65" s="47"/>
      <c r="E65" s="47"/>
      <c r="F65" s="47"/>
      <c r="G65" s="47"/>
      <c r="H65" s="47"/>
      <c r="I65" s="47"/>
      <c r="J65" s="47"/>
      <c r="K65" s="47"/>
      <c r="L65" s="47"/>
      <c r="M65" s="47"/>
      <c r="N65" s="47"/>
      <c r="O65" s="47"/>
      <c r="P65" s="47"/>
      <c r="Q65" s="47"/>
      <c r="R65" s="47"/>
      <c r="S65" s="47"/>
      <c r="T65" s="47"/>
      <c r="U65" s="47"/>
      <c r="V65" s="47"/>
      <c r="W65" s="47"/>
      <c r="X65" s="47"/>
    </row>
    <row r="66" spans="1:24" ht="18.25" customHeight="1" x14ac:dyDescent="0.2">
      <c r="A66" s="47"/>
      <c r="B66" s="47"/>
      <c r="C66" s="47"/>
      <c r="D66" s="47"/>
      <c r="E66" s="47"/>
      <c r="F66" s="47"/>
      <c r="G66" s="47"/>
      <c r="H66" s="47"/>
      <c r="I66" s="47"/>
      <c r="J66" s="47"/>
      <c r="K66" s="47"/>
      <c r="L66" s="47"/>
      <c r="M66" s="47"/>
      <c r="N66" s="47"/>
      <c r="O66" s="47"/>
      <c r="P66" s="47"/>
      <c r="Q66" s="47"/>
      <c r="R66" s="47"/>
      <c r="S66" s="47"/>
      <c r="T66" s="47"/>
      <c r="U66" s="47"/>
      <c r="V66" s="47"/>
      <c r="W66" s="47"/>
      <c r="X66" s="47"/>
    </row>
    <row r="67" spans="1:24" ht="18.25" customHeight="1" x14ac:dyDescent="0.2">
      <c r="A67" s="47"/>
      <c r="B67" s="47"/>
      <c r="C67" s="47"/>
      <c r="D67" s="47"/>
      <c r="E67" s="47"/>
      <c r="F67" s="47"/>
      <c r="G67" s="47"/>
      <c r="H67" s="47"/>
      <c r="I67" s="47"/>
      <c r="J67" s="47"/>
      <c r="K67" s="47"/>
      <c r="L67" s="47"/>
      <c r="M67" s="47"/>
      <c r="N67" s="47"/>
      <c r="O67" s="47"/>
      <c r="P67" s="47"/>
      <c r="Q67" s="47"/>
      <c r="R67" s="47"/>
      <c r="S67" s="47"/>
      <c r="T67" s="47"/>
      <c r="U67" s="47"/>
      <c r="V67" s="47"/>
      <c r="W67" s="47"/>
      <c r="X67" s="47"/>
    </row>
    <row r="68" spans="1:24" ht="18.25" customHeight="1" x14ac:dyDescent="0.2">
      <c r="A68" s="47"/>
      <c r="B68" s="47"/>
      <c r="C68" s="47"/>
      <c r="D68" s="47"/>
      <c r="E68" s="47"/>
      <c r="F68" s="47"/>
      <c r="G68" s="47"/>
      <c r="H68" s="47"/>
      <c r="I68" s="47"/>
      <c r="J68" s="47"/>
      <c r="K68" s="47"/>
      <c r="L68" s="47"/>
      <c r="M68" s="47"/>
      <c r="N68" s="47"/>
      <c r="O68" s="47"/>
      <c r="P68" s="47"/>
      <c r="Q68" s="47"/>
      <c r="R68" s="47"/>
      <c r="S68" s="47"/>
      <c r="T68" s="47"/>
      <c r="U68" s="47"/>
      <c r="V68" s="47"/>
      <c r="W68" s="47"/>
      <c r="X68" s="47"/>
    </row>
    <row r="69" spans="1:24" ht="18.25" customHeight="1" x14ac:dyDescent="0.2">
      <c r="A69" s="47"/>
      <c r="B69" s="47"/>
      <c r="C69" s="47"/>
      <c r="D69" s="47"/>
      <c r="E69" s="47"/>
      <c r="F69" s="47"/>
      <c r="G69" s="47"/>
      <c r="H69" s="47"/>
      <c r="I69" s="47"/>
      <c r="J69" s="47"/>
      <c r="K69" s="47"/>
      <c r="L69" s="47"/>
      <c r="M69" s="47"/>
      <c r="N69" s="47"/>
      <c r="O69" s="47"/>
      <c r="P69" s="47"/>
      <c r="Q69" s="47"/>
      <c r="R69" s="47"/>
      <c r="S69" s="47"/>
      <c r="T69" s="47"/>
      <c r="U69" s="47"/>
      <c r="V69" s="47"/>
      <c r="W69" s="47"/>
      <c r="X69" s="47"/>
    </row>
    <row r="70" spans="1:24" ht="18.25" customHeight="1" x14ac:dyDescent="0.2">
      <c r="A70" s="47"/>
      <c r="B70" s="47"/>
      <c r="C70" s="47"/>
      <c r="D70" s="47"/>
      <c r="E70" s="47"/>
      <c r="F70" s="47"/>
      <c r="G70" s="47"/>
      <c r="H70" s="47"/>
      <c r="I70" s="47"/>
      <c r="J70" s="47"/>
      <c r="K70" s="47"/>
      <c r="L70" s="47"/>
      <c r="M70" s="47"/>
      <c r="N70" s="47"/>
      <c r="O70" s="47"/>
      <c r="P70" s="47"/>
      <c r="Q70" s="47"/>
      <c r="R70" s="47"/>
      <c r="S70" s="47"/>
      <c r="T70" s="47"/>
      <c r="U70" s="47"/>
      <c r="V70" s="47"/>
      <c r="W70" s="47"/>
      <c r="X70" s="47"/>
    </row>
    <row r="71" spans="1:24" ht="18.25" customHeight="1" x14ac:dyDescent="0.2">
      <c r="A71" s="47"/>
      <c r="B71" s="47"/>
      <c r="C71" s="47"/>
      <c r="D71" s="47"/>
      <c r="E71" s="47"/>
      <c r="F71" s="47"/>
      <c r="G71" s="47"/>
      <c r="H71" s="47"/>
      <c r="I71" s="47"/>
      <c r="J71" s="47"/>
      <c r="K71" s="47"/>
      <c r="L71" s="47"/>
      <c r="M71" s="47"/>
      <c r="N71" s="47"/>
      <c r="O71" s="47"/>
      <c r="P71" s="47"/>
      <c r="Q71" s="47"/>
      <c r="R71" s="47"/>
      <c r="S71" s="47"/>
      <c r="T71" s="47"/>
      <c r="U71" s="47"/>
      <c r="V71" s="47"/>
      <c r="W71" s="47"/>
      <c r="X71" s="47"/>
    </row>
    <row r="72" spans="1:24" ht="18.25" customHeight="1" x14ac:dyDescent="0.2">
      <c r="A72" s="47"/>
      <c r="B72" s="47"/>
      <c r="C72" s="47"/>
      <c r="D72" s="47"/>
      <c r="E72" s="47"/>
      <c r="F72" s="47"/>
      <c r="G72" s="47"/>
      <c r="H72" s="47"/>
      <c r="I72" s="47"/>
      <c r="J72" s="47"/>
      <c r="K72" s="47"/>
      <c r="L72" s="47"/>
      <c r="M72" s="47"/>
      <c r="N72" s="47"/>
      <c r="O72" s="47"/>
      <c r="P72" s="47"/>
      <c r="Q72" s="47"/>
      <c r="R72" s="47"/>
      <c r="S72" s="47"/>
      <c r="T72" s="47"/>
      <c r="U72" s="47"/>
      <c r="V72" s="47"/>
      <c r="W72" s="47"/>
      <c r="X72" s="47"/>
    </row>
    <row r="73" spans="1:24" ht="18.25" customHeight="1" x14ac:dyDescent="0.2">
      <c r="A73" s="47"/>
      <c r="B73" s="47"/>
      <c r="C73" s="47"/>
      <c r="D73" s="47"/>
      <c r="E73" s="47"/>
      <c r="F73" s="47"/>
      <c r="G73" s="47"/>
      <c r="H73" s="47"/>
      <c r="I73" s="47"/>
      <c r="J73" s="47"/>
      <c r="K73" s="47"/>
      <c r="L73" s="47"/>
      <c r="M73" s="47"/>
      <c r="N73" s="47"/>
      <c r="O73" s="47"/>
      <c r="P73" s="47"/>
      <c r="Q73" s="47"/>
      <c r="R73" s="47"/>
      <c r="S73" s="47"/>
      <c r="T73" s="47"/>
      <c r="U73" s="47"/>
      <c r="V73" s="47"/>
      <c r="W73" s="47"/>
      <c r="X73" s="47"/>
    </row>
    <row r="74" spans="1:24" ht="18.25" customHeight="1" x14ac:dyDescent="0.2">
      <c r="A74" s="47"/>
      <c r="B74" s="47"/>
      <c r="C74" s="47"/>
      <c r="D74" s="47"/>
      <c r="E74" s="47"/>
      <c r="F74" s="47"/>
      <c r="G74" s="47"/>
      <c r="H74" s="47"/>
      <c r="I74" s="47"/>
      <c r="J74" s="47"/>
      <c r="K74" s="47"/>
      <c r="L74" s="47"/>
      <c r="M74" s="47"/>
      <c r="N74" s="47"/>
      <c r="O74" s="47"/>
      <c r="P74" s="47"/>
      <c r="Q74" s="47"/>
      <c r="R74" s="47"/>
      <c r="S74" s="47"/>
      <c r="T74" s="47"/>
      <c r="U74" s="47"/>
      <c r="V74" s="47"/>
      <c r="W74" s="47"/>
      <c r="X74" s="47"/>
    </row>
    <row r="75" spans="1:24" ht="18.25" customHeight="1" x14ac:dyDescent="0.2">
      <c r="A75" s="47"/>
      <c r="B75" s="47"/>
      <c r="C75" s="47"/>
      <c r="D75" s="47"/>
      <c r="E75" s="47"/>
      <c r="F75" s="47"/>
      <c r="G75" s="47"/>
      <c r="H75" s="47"/>
      <c r="I75" s="47"/>
      <c r="J75" s="47"/>
      <c r="K75" s="47"/>
      <c r="L75" s="47"/>
      <c r="M75" s="47"/>
      <c r="N75" s="47"/>
      <c r="O75" s="47"/>
      <c r="P75" s="47"/>
      <c r="Q75" s="47"/>
      <c r="R75" s="47"/>
      <c r="S75" s="47"/>
      <c r="T75" s="47"/>
      <c r="U75" s="47"/>
      <c r="V75" s="47"/>
      <c r="W75" s="47"/>
      <c r="X75" s="47"/>
    </row>
    <row r="76" spans="1:24" ht="18.25" customHeight="1" x14ac:dyDescent="0.2">
      <c r="A76" s="47"/>
      <c r="B76" s="47"/>
      <c r="C76" s="47"/>
      <c r="D76" s="47"/>
      <c r="E76" s="47"/>
      <c r="F76" s="47"/>
      <c r="G76" s="47"/>
      <c r="H76" s="47"/>
      <c r="I76" s="47"/>
      <c r="J76" s="47"/>
      <c r="K76" s="47"/>
      <c r="L76" s="47"/>
      <c r="M76" s="47"/>
      <c r="N76" s="47"/>
      <c r="O76" s="47"/>
      <c r="P76" s="47"/>
      <c r="Q76" s="47"/>
      <c r="R76" s="47"/>
      <c r="S76" s="47"/>
      <c r="T76" s="47"/>
      <c r="U76" s="47"/>
      <c r="V76" s="47"/>
      <c r="W76" s="47"/>
      <c r="X76" s="47"/>
    </row>
    <row r="77" spans="1:24" ht="18.25" customHeight="1" x14ac:dyDescent="0.2">
      <c r="A77" s="47"/>
      <c r="B77" s="47"/>
      <c r="C77" s="47"/>
      <c r="D77" s="47"/>
      <c r="E77" s="47"/>
      <c r="F77" s="47"/>
      <c r="G77" s="47"/>
      <c r="H77" s="47"/>
      <c r="I77" s="47"/>
      <c r="J77" s="47"/>
      <c r="K77" s="47"/>
      <c r="L77" s="47"/>
      <c r="M77" s="47"/>
      <c r="N77" s="47"/>
      <c r="O77" s="47"/>
      <c r="P77" s="47"/>
      <c r="Q77" s="47"/>
      <c r="R77" s="47"/>
      <c r="S77" s="47"/>
      <c r="T77" s="47"/>
      <c r="U77" s="47"/>
      <c r="V77" s="47"/>
      <c r="W77" s="47"/>
      <c r="X77" s="47"/>
    </row>
    <row r="78" spans="1:24" ht="18.25" customHeight="1" x14ac:dyDescent="0.2">
      <c r="A78" s="47"/>
      <c r="B78" s="47"/>
      <c r="C78" s="47"/>
      <c r="D78" s="47"/>
      <c r="E78" s="47"/>
      <c r="F78" s="47"/>
      <c r="G78" s="47"/>
      <c r="H78" s="47"/>
      <c r="I78" s="47"/>
      <c r="J78" s="47"/>
      <c r="K78" s="47"/>
      <c r="L78" s="47"/>
      <c r="M78" s="47"/>
      <c r="N78" s="47"/>
      <c r="O78" s="47"/>
      <c r="P78" s="47"/>
      <c r="Q78" s="47"/>
      <c r="R78" s="47"/>
      <c r="S78" s="47"/>
      <c r="T78" s="47"/>
      <c r="U78" s="47"/>
      <c r="V78" s="47"/>
      <c r="W78" s="47"/>
      <c r="X78" s="47"/>
    </row>
    <row r="79" spans="1:24" ht="18.25" customHeight="1" x14ac:dyDescent="0.2">
      <c r="A79" s="47"/>
      <c r="B79" s="47"/>
      <c r="C79" s="47"/>
      <c r="D79" s="47"/>
      <c r="E79" s="47"/>
      <c r="F79" s="47"/>
      <c r="G79" s="47"/>
      <c r="H79" s="47"/>
      <c r="I79" s="47"/>
      <c r="J79" s="47"/>
      <c r="K79" s="47"/>
      <c r="L79" s="47"/>
      <c r="M79" s="47"/>
      <c r="N79" s="47"/>
      <c r="O79" s="47"/>
      <c r="P79" s="47"/>
      <c r="Q79" s="47"/>
      <c r="R79" s="47"/>
      <c r="S79" s="47"/>
      <c r="T79" s="47"/>
      <c r="U79" s="47"/>
      <c r="V79" s="47"/>
      <c r="W79" s="47"/>
      <c r="X79" s="47"/>
    </row>
    <row r="80" spans="1:24" ht="18.25" customHeight="1" x14ac:dyDescent="0.2">
      <c r="A80" s="47"/>
      <c r="B80" s="47"/>
      <c r="C80" s="47"/>
      <c r="D80" s="47"/>
      <c r="E80" s="47"/>
      <c r="F80" s="47"/>
      <c r="G80" s="47"/>
      <c r="H80" s="47"/>
      <c r="I80" s="47"/>
      <c r="J80" s="47"/>
      <c r="K80" s="47"/>
      <c r="L80" s="47"/>
      <c r="M80" s="47"/>
      <c r="N80" s="47"/>
      <c r="O80" s="47"/>
      <c r="P80" s="47"/>
      <c r="Q80" s="47"/>
      <c r="R80" s="47"/>
      <c r="S80" s="47"/>
      <c r="T80" s="47"/>
      <c r="U80" s="47"/>
      <c r="V80" s="47"/>
      <c r="W80" s="47"/>
      <c r="X80" s="47"/>
    </row>
    <row r="81" spans="1:24" ht="18.25" customHeight="1" x14ac:dyDescent="0.2">
      <c r="A81" s="47"/>
      <c r="B81" s="47"/>
      <c r="C81" s="47"/>
      <c r="D81" s="47"/>
      <c r="E81" s="47"/>
      <c r="F81" s="47"/>
      <c r="G81" s="47"/>
      <c r="H81" s="47"/>
      <c r="I81" s="47"/>
      <c r="J81" s="47"/>
      <c r="K81" s="47"/>
      <c r="L81" s="47"/>
      <c r="M81" s="47"/>
      <c r="N81" s="47"/>
      <c r="O81" s="47"/>
      <c r="P81" s="47"/>
      <c r="Q81" s="47"/>
      <c r="R81" s="47"/>
      <c r="S81" s="47"/>
      <c r="T81" s="47"/>
      <c r="U81" s="47"/>
      <c r="V81" s="47"/>
      <c r="W81" s="47"/>
      <c r="X81" s="47"/>
    </row>
    <row r="82" spans="1:24" ht="18.25" customHeight="1" x14ac:dyDescent="0.2">
      <c r="A82" s="47"/>
      <c r="B82" s="47"/>
      <c r="C82" s="47"/>
      <c r="D82" s="47"/>
      <c r="E82" s="47"/>
      <c r="F82" s="47"/>
      <c r="G82" s="47"/>
      <c r="H82" s="47"/>
      <c r="I82" s="47"/>
      <c r="J82" s="47"/>
      <c r="K82" s="47"/>
      <c r="L82" s="47"/>
      <c r="M82" s="47"/>
      <c r="N82" s="47"/>
      <c r="O82" s="47"/>
      <c r="P82" s="47"/>
      <c r="Q82" s="47"/>
      <c r="R82" s="47"/>
      <c r="S82" s="47"/>
      <c r="T82" s="47"/>
      <c r="U82" s="47"/>
      <c r="V82" s="47"/>
      <c r="W82" s="47"/>
      <c r="X82" s="47"/>
    </row>
    <row r="83" spans="1:24" ht="18.25" customHeight="1" x14ac:dyDescent="0.2">
      <c r="A83" s="47"/>
      <c r="B83" s="47"/>
      <c r="C83" s="47"/>
      <c r="D83" s="47"/>
      <c r="E83" s="47"/>
      <c r="F83" s="47"/>
      <c r="G83" s="47"/>
      <c r="H83" s="47"/>
      <c r="I83" s="47"/>
      <c r="J83" s="47"/>
      <c r="K83" s="47"/>
      <c r="L83" s="47"/>
      <c r="M83" s="47"/>
      <c r="N83" s="47"/>
      <c r="O83" s="47"/>
      <c r="P83" s="47"/>
      <c r="Q83" s="47"/>
      <c r="R83" s="47"/>
      <c r="S83" s="47"/>
      <c r="T83" s="47"/>
      <c r="U83" s="47"/>
      <c r="V83" s="47"/>
      <c r="W83" s="47"/>
      <c r="X83" s="47"/>
    </row>
    <row r="84" spans="1:24" ht="18.25" customHeight="1" x14ac:dyDescent="0.2">
      <c r="A84" s="47"/>
      <c r="B84" s="47"/>
      <c r="C84" s="47"/>
      <c r="D84" s="47"/>
      <c r="E84" s="47"/>
      <c r="F84" s="47"/>
      <c r="G84" s="47"/>
      <c r="H84" s="47"/>
      <c r="I84" s="47"/>
      <c r="J84" s="47"/>
      <c r="K84" s="47"/>
      <c r="L84" s="47"/>
      <c r="M84" s="47"/>
      <c r="N84" s="47"/>
      <c r="O84" s="47"/>
      <c r="P84" s="47"/>
      <c r="Q84" s="47"/>
      <c r="R84" s="47"/>
      <c r="S84" s="47"/>
      <c r="T84" s="47"/>
      <c r="U84" s="47"/>
      <c r="V84" s="47"/>
      <c r="W84" s="47"/>
      <c r="X84" s="47"/>
    </row>
    <row r="85" spans="1:24" ht="18.25" customHeight="1" x14ac:dyDescent="0.2">
      <c r="A85" s="47"/>
      <c r="B85" s="47"/>
      <c r="C85" s="47"/>
      <c r="D85" s="47"/>
      <c r="E85" s="47"/>
      <c r="F85" s="47"/>
      <c r="G85" s="47"/>
      <c r="H85" s="47"/>
      <c r="I85" s="47"/>
      <c r="J85" s="47"/>
      <c r="K85" s="47"/>
      <c r="L85" s="47"/>
      <c r="M85" s="47"/>
      <c r="N85" s="47"/>
      <c r="O85" s="47"/>
      <c r="P85" s="47"/>
      <c r="Q85" s="47"/>
      <c r="R85" s="47"/>
      <c r="S85" s="47"/>
      <c r="T85" s="47"/>
      <c r="U85" s="47"/>
      <c r="V85" s="47"/>
      <c r="W85" s="47"/>
      <c r="X85" s="47"/>
    </row>
    <row r="86" spans="1:24" ht="18.25" customHeight="1" x14ac:dyDescent="0.2">
      <c r="A86" s="47"/>
      <c r="B86" s="47"/>
      <c r="C86" s="47"/>
      <c r="D86" s="47"/>
      <c r="E86" s="47"/>
      <c r="F86" s="47"/>
      <c r="G86" s="47"/>
      <c r="H86" s="47"/>
      <c r="I86" s="47"/>
      <c r="J86" s="47"/>
      <c r="K86" s="47"/>
      <c r="L86" s="47"/>
      <c r="M86" s="47"/>
      <c r="N86" s="47"/>
      <c r="O86" s="47"/>
      <c r="P86" s="47"/>
      <c r="Q86" s="47"/>
      <c r="R86" s="47"/>
      <c r="S86" s="47"/>
      <c r="T86" s="47"/>
      <c r="U86" s="47"/>
      <c r="V86" s="47"/>
      <c r="W86" s="47"/>
      <c r="X86" s="47"/>
    </row>
    <row r="87" spans="1:24" ht="18.25" customHeight="1" x14ac:dyDescent="0.2">
      <c r="A87" s="47"/>
      <c r="B87" s="47"/>
      <c r="C87" s="47"/>
      <c r="D87" s="47"/>
      <c r="E87" s="47"/>
      <c r="F87" s="47"/>
      <c r="G87" s="47"/>
      <c r="H87" s="47"/>
      <c r="I87" s="47"/>
      <c r="J87" s="47"/>
      <c r="K87" s="47"/>
      <c r="L87" s="47"/>
      <c r="M87" s="47"/>
      <c r="N87" s="47"/>
      <c r="O87" s="47"/>
      <c r="P87" s="47"/>
      <c r="Q87" s="47"/>
      <c r="R87" s="47"/>
      <c r="S87" s="47"/>
      <c r="T87" s="47"/>
      <c r="U87" s="47"/>
      <c r="V87" s="47"/>
      <c r="W87" s="47"/>
      <c r="X87" s="47"/>
    </row>
    <row r="88" spans="1:24" ht="18.25" customHeight="1" x14ac:dyDescent="0.2">
      <c r="A88" s="47"/>
      <c r="B88" s="47"/>
      <c r="C88" s="47"/>
      <c r="D88" s="47"/>
      <c r="E88" s="47"/>
      <c r="F88" s="47"/>
      <c r="G88" s="47"/>
      <c r="H88" s="47"/>
      <c r="I88" s="47"/>
      <c r="J88" s="47"/>
      <c r="K88" s="47"/>
      <c r="L88" s="47"/>
      <c r="M88" s="47"/>
      <c r="N88" s="47"/>
      <c r="O88" s="47"/>
      <c r="P88" s="47"/>
      <c r="Q88" s="47"/>
      <c r="R88" s="47"/>
      <c r="S88" s="47"/>
      <c r="T88" s="47"/>
      <c r="U88" s="47"/>
      <c r="V88" s="47"/>
      <c r="W88" s="47"/>
      <c r="X88" s="47"/>
    </row>
    <row r="89" spans="1:24" ht="18.25" customHeight="1" x14ac:dyDescent="0.2">
      <c r="A89" s="47"/>
      <c r="B89" s="47"/>
      <c r="C89" s="47"/>
      <c r="D89" s="47"/>
      <c r="E89" s="47"/>
      <c r="F89" s="47"/>
      <c r="G89" s="47"/>
      <c r="H89" s="47"/>
      <c r="I89" s="47"/>
      <c r="J89" s="47"/>
      <c r="K89" s="47"/>
      <c r="L89" s="47"/>
      <c r="M89" s="47"/>
      <c r="N89" s="47"/>
      <c r="O89" s="47"/>
      <c r="P89" s="47"/>
      <c r="Q89" s="47"/>
      <c r="R89" s="47"/>
      <c r="S89" s="47"/>
      <c r="T89" s="47"/>
      <c r="U89" s="47"/>
      <c r="V89" s="47"/>
      <c r="W89" s="47"/>
      <c r="X89" s="47"/>
    </row>
    <row r="90" spans="1:24" ht="18.25" customHeight="1" x14ac:dyDescent="0.2">
      <c r="A90" s="47"/>
      <c r="B90" s="47"/>
      <c r="C90" s="47"/>
      <c r="D90" s="47"/>
      <c r="E90" s="47"/>
      <c r="F90" s="47"/>
      <c r="G90" s="47"/>
      <c r="H90" s="47"/>
      <c r="I90" s="47"/>
      <c r="J90" s="47"/>
      <c r="K90" s="47"/>
      <c r="L90" s="47"/>
      <c r="M90" s="47"/>
      <c r="N90" s="47"/>
      <c r="O90" s="47"/>
      <c r="P90" s="47"/>
      <c r="Q90" s="47"/>
      <c r="R90" s="47"/>
      <c r="S90" s="47"/>
      <c r="T90" s="47"/>
      <c r="U90" s="47"/>
      <c r="V90" s="47"/>
      <c r="W90" s="47"/>
      <c r="X90" s="47"/>
    </row>
    <row r="91" spans="1:24" ht="18.25" customHeight="1" x14ac:dyDescent="0.2">
      <c r="A91" s="47"/>
      <c r="B91" s="47"/>
      <c r="C91" s="47"/>
      <c r="D91" s="47"/>
      <c r="E91" s="47"/>
      <c r="F91" s="47"/>
      <c r="G91" s="47"/>
      <c r="H91" s="47"/>
      <c r="I91" s="47"/>
      <c r="J91" s="47"/>
      <c r="K91" s="47"/>
      <c r="L91" s="47"/>
      <c r="M91" s="47"/>
      <c r="N91" s="47"/>
      <c r="O91" s="47"/>
      <c r="P91" s="47"/>
      <c r="Q91" s="47"/>
      <c r="R91" s="47"/>
      <c r="S91" s="47"/>
      <c r="T91" s="47"/>
      <c r="U91" s="47"/>
      <c r="V91" s="47"/>
      <c r="W91" s="47"/>
      <c r="X91" s="47"/>
    </row>
    <row r="92" spans="1:24" ht="18.25" customHeight="1" x14ac:dyDescent="0.2">
      <c r="A92" s="47"/>
      <c r="B92" s="47"/>
      <c r="C92" s="47"/>
      <c r="D92" s="47"/>
      <c r="E92" s="47"/>
      <c r="F92" s="47"/>
      <c r="G92" s="47"/>
      <c r="H92" s="47"/>
      <c r="I92" s="47"/>
      <c r="J92" s="47"/>
      <c r="K92" s="47"/>
      <c r="L92" s="47"/>
      <c r="M92" s="47"/>
      <c r="N92" s="47"/>
      <c r="O92" s="47"/>
      <c r="P92" s="47"/>
      <c r="Q92" s="47"/>
      <c r="R92" s="47"/>
      <c r="S92" s="47"/>
      <c r="T92" s="47"/>
      <c r="U92" s="47"/>
      <c r="V92" s="47"/>
      <c r="W92" s="47"/>
      <c r="X92" s="47"/>
    </row>
    <row r="93" spans="1:24" ht="18.25" customHeight="1" x14ac:dyDescent="0.2">
      <c r="A93" s="47"/>
      <c r="B93" s="47"/>
      <c r="C93" s="47"/>
      <c r="D93" s="47"/>
      <c r="E93" s="47"/>
      <c r="F93" s="47"/>
      <c r="G93" s="47"/>
      <c r="H93" s="47"/>
      <c r="I93" s="47"/>
      <c r="J93" s="47"/>
      <c r="K93" s="47"/>
      <c r="L93" s="47"/>
      <c r="M93" s="47"/>
      <c r="N93" s="47"/>
      <c r="O93" s="47"/>
      <c r="P93" s="47"/>
      <c r="Q93" s="47"/>
      <c r="R93" s="47"/>
      <c r="S93" s="47"/>
      <c r="T93" s="47"/>
      <c r="U93" s="47"/>
      <c r="V93" s="47"/>
      <c r="W93" s="47"/>
      <c r="X93" s="47"/>
    </row>
    <row r="94" spans="1:24" ht="18.25" customHeight="1" x14ac:dyDescent="0.2">
      <c r="A94" s="47"/>
      <c r="B94" s="47"/>
      <c r="C94" s="47"/>
      <c r="D94" s="47"/>
      <c r="E94" s="47"/>
      <c r="F94" s="47"/>
      <c r="G94" s="47"/>
      <c r="H94" s="47"/>
      <c r="I94" s="47"/>
      <c r="J94" s="47"/>
      <c r="K94" s="47"/>
      <c r="L94" s="47"/>
      <c r="M94" s="47"/>
      <c r="N94" s="47"/>
      <c r="O94" s="47"/>
      <c r="P94" s="47"/>
      <c r="Q94" s="47"/>
      <c r="R94" s="47"/>
      <c r="S94" s="47"/>
      <c r="T94" s="47"/>
      <c r="U94" s="47"/>
      <c r="V94" s="47"/>
      <c r="W94" s="47"/>
      <c r="X94" s="47"/>
    </row>
    <row r="95" spans="1:24" ht="18.25" customHeight="1" x14ac:dyDescent="0.2">
      <c r="A95" s="47"/>
      <c r="B95" s="47"/>
      <c r="C95" s="47"/>
      <c r="D95" s="47"/>
      <c r="E95" s="47"/>
      <c r="F95" s="47"/>
      <c r="G95" s="47"/>
      <c r="H95" s="47"/>
      <c r="I95" s="47"/>
      <c r="J95" s="47"/>
      <c r="K95" s="47"/>
      <c r="L95" s="47"/>
      <c r="M95" s="47"/>
      <c r="N95" s="47"/>
      <c r="O95" s="47"/>
      <c r="P95" s="47"/>
      <c r="Q95" s="47"/>
      <c r="R95" s="47"/>
      <c r="S95" s="47"/>
      <c r="T95" s="47"/>
      <c r="U95" s="47"/>
      <c r="V95" s="47"/>
      <c r="W95" s="47"/>
      <c r="X95" s="47"/>
    </row>
    <row r="96" spans="1:24" ht="18.25" customHeight="1" x14ac:dyDescent="0.2">
      <c r="A96" s="47"/>
      <c r="B96" s="47"/>
      <c r="C96" s="47"/>
      <c r="D96" s="47"/>
      <c r="E96" s="47"/>
      <c r="F96" s="47"/>
      <c r="G96" s="47"/>
      <c r="H96" s="47"/>
      <c r="I96" s="47"/>
      <c r="J96" s="47"/>
      <c r="K96" s="47"/>
      <c r="L96" s="47"/>
      <c r="M96" s="47"/>
      <c r="N96" s="47"/>
      <c r="O96" s="47"/>
      <c r="P96" s="47"/>
      <c r="Q96" s="47"/>
      <c r="R96" s="47"/>
      <c r="S96" s="47"/>
      <c r="T96" s="47"/>
      <c r="U96" s="47"/>
      <c r="V96" s="47"/>
      <c r="W96" s="47"/>
      <c r="X96" s="47"/>
    </row>
    <row r="97" spans="1:24" ht="18.25" customHeight="1" x14ac:dyDescent="0.2">
      <c r="A97" s="47"/>
      <c r="B97" s="47"/>
      <c r="C97" s="47"/>
      <c r="D97" s="47"/>
      <c r="E97" s="47"/>
      <c r="F97" s="47"/>
      <c r="G97" s="47"/>
      <c r="H97" s="47"/>
      <c r="I97" s="47"/>
      <c r="J97" s="47"/>
      <c r="K97" s="47"/>
      <c r="L97" s="47"/>
      <c r="M97" s="47"/>
      <c r="N97" s="47"/>
      <c r="O97" s="47"/>
      <c r="P97" s="47"/>
      <c r="Q97" s="47"/>
      <c r="R97" s="47"/>
      <c r="S97" s="47"/>
      <c r="T97" s="47"/>
      <c r="U97" s="47"/>
      <c r="V97" s="47"/>
      <c r="W97" s="47"/>
      <c r="X97" s="47"/>
    </row>
    <row r="98" spans="1:24" ht="18.25" customHeight="1" x14ac:dyDescent="0.2">
      <c r="A98" s="47"/>
      <c r="B98" s="47"/>
      <c r="C98" s="47"/>
      <c r="D98" s="47"/>
      <c r="E98" s="47"/>
      <c r="F98" s="47"/>
      <c r="G98" s="47"/>
      <c r="H98" s="47"/>
      <c r="I98" s="47"/>
      <c r="J98" s="47"/>
      <c r="K98" s="47"/>
      <c r="L98" s="47"/>
      <c r="M98" s="47"/>
      <c r="N98" s="47"/>
      <c r="O98" s="47"/>
      <c r="P98" s="47"/>
      <c r="Q98" s="47"/>
      <c r="R98" s="47"/>
      <c r="S98" s="47"/>
      <c r="T98" s="47"/>
      <c r="U98" s="47"/>
      <c r="V98" s="47"/>
      <c r="W98" s="47"/>
      <c r="X98" s="47"/>
    </row>
    <row r="99" spans="1:24" ht="18.25" customHeight="1" x14ac:dyDescent="0.2">
      <c r="A99" s="47"/>
      <c r="B99" s="47"/>
      <c r="C99" s="47"/>
      <c r="D99" s="47"/>
      <c r="E99" s="47"/>
      <c r="F99" s="47"/>
      <c r="G99" s="47"/>
      <c r="H99" s="47"/>
      <c r="I99" s="47"/>
      <c r="J99" s="47"/>
      <c r="K99" s="47"/>
      <c r="L99" s="47"/>
      <c r="M99" s="47"/>
      <c r="N99" s="47"/>
      <c r="O99" s="47"/>
      <c r="P99" s="47"/>
      <c r="Q99" s="47"/>
      <c r="R99" s="47"/>
      <c r="S99" s="47"/>
      <c r="T99" s="47"/>
      <c r="U99" s="47"/>
      <c r="V99" s="47"/>
      <c r="W99" s="47"/>
      <c r="X99" s="47"/>
    </row>
    <row r="100" spans="1:24" ht="18.25" customHeight="1" x14ac:dyDescent="0.2">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row>
    <row r="101" spans="1:24" ht="18.25" customHeight="1" x14ac:dyDescent="0.2">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row>
    <row r="102" spans="1:24" ht="18.25" customHeight="1" x14ac:dyDescent="0.2">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row>
    <row r="103" spans="1:24" ht="18.25" customHeight="1" x14ac:dyDescent="0.2">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row>
    <row r="104" spans="1:24" ht="18.25" customHeight="1" x14ac:dyDescent="0.2">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row>
    <row r="105" spans="1:24" ht="18.25" customHeight="1" x14ac:dyDescent="0.2">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row>
    <row r="106" spans="1:24" ht="18.25" customHeight="1" x14ac:dyDescent="0.2">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row>
    <row r="107" spans="1:24" ht="18.25" customHeight="1" x14ac:dyDescent="0.2">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row>
    <row r="108" spans="1:24" ht="18.25" customHeight="1" x14ac:dyDescent="0.2">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row>
    <row r="109" spans="1:24" ht="18.25" customHeight="1" x14ac:dyDescent="0.2">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row>
    <row r="110" spans="1:24" ht="18.25" customHeight="1" x14ac:dyDescent="0.2">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row>
    <row r="111" spans="1:24" ht="18.25" customHeight="1" x14ac:dyDescent="0.2">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row>
    <row r="112" spans="1:24" ht="18.25" customHeight="1" x14ac:dyDescent="0.2">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row>
    <row r="113" spans="1:24" ht="18.25" customHeight="1" x14ac:dyDescent="0.2">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row>
    <row r="114" spans="1:24" ht="18.25" customHeight="1" x14ac:dyDescent="0.2">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row>
    <row r="115" spans="1:24" ht="18.25" customHeight="1" x14ac:dyDescent="0.2">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row>
    <row r="116" spans="1:24" ht="18.25" customHeight="1" x14ac:dyDescent="0.2">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row>
    <row r="117" spans="1:24" ht="18.25" customHeight="1" x14ac:dyDescent="0.2">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row>
    <row r="118" spans="1:24" ht="18.25" customHeight="1" x14ac:dyDescent="0.2">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row>
    <row r="119" spans="1:24" ht="18.25" customHeight="1" x14ac:dyDescent="0.2">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row>
    <row r="120" spans="1:24" ht="18.25" customHeight="1" x14ac:dyDescent="0.2">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row>
    <row r="121" spans="1:24" ht="18.25" customHeight="1" x14ac:dyDescent="0.2">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row>
    <row r="122" spans="1:24" ht="18.25" customHeight="1" x14ac:dyDescent="0.2">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row>
    <row r="123" spans="1:24" ht="18.25" customHeight="1" x14ac:dyDescent="0.2">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row>
    <row r="124" spans="1:24" ht="18.25" customHeight="1" x14ac:dyDescent="0.2">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row>
    <row r="125" spans="1:24" ht="18.25" customHeight="1" x14ac:dyDescent="0.2">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row>
    <row r="126" spans="1:24" ht="18.25" customHeight="1" x14ac:dyDescent="0.2">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row>
    <row r="127" spans="1:24" ht="18.25" customHeight="1" x14ac:dyDescent="0.2">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row>
    <row r="128" spans="1:24" ht="18.25" customHeight="1" x14ac:dyDescent="0.2">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row>
    <row r="129" spans="1:24" ht="18.25" customHeight="1" x14ac:dyDescent="0.2">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row>
    <row r="130" spans="1:24" ht="18.25" customHeight="1" x14ac:dyDescent="0.2">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row>
    <row r="131" spans="1:24" ht="18.25" customHeight="1" x14ac:dyDescent="0.2">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row>
    <row r="132" spans="1:24" ht="18.25" customHeight="1" x14ac:dyDescent="0.2">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row>
    <row r="133" spans="1:24" ht="18.25" customHeight="1" x14ac:dyDescent="0.2">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row>
    <row r="134" spans="1:24" ht="18.25" customHeight="1" x14ac:dyDescent="0.2">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row>
    <row r="135" spans="1:24" ht="18.25" customHeight="1" x14ac:dyDescent="0.2">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row>
    <row r="136" spans="1:24" ht="18.25" customHeight="1" x14ac:dyDescent="0.2">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row>
    <row r="137" spans="1:24" ht="18.25" customHeight="1" x14ac:dyDescent="0.2">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row>
    <row r="138" spans="1:24" ht="18.25" customHeight="1" x14ac:dyDescent="0.2">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row>
    <row r="139" spans="1:24" ht="18.25" customHeight="1" x14ac:dyDescent="0.2">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row>
    <row r="140" spans="1:24" ht="18.25" customHeight="1" x14ac:dyDescent="0.2">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row>
    <row r="141" spans="1:24" ht="18.25" customHeight="1" x14ac:dyDescent="0.2">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row>
    <row r="142" spans="1:24" ht="18.25" customHeight="1" x14ac:dyDescent="0.2">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row>
    <row r="143" spans="1:24" ht="18.25" customHeight="1" x14ac:dyDescent="0.2">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row>
    <row r="144" spans="1:24" ht="18.25" customHeight="1" x14ac:dyDescent="0.2">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row>
    <row r="145" spans="1:24" ht="18.25" customHeight="1" x14ac:dyDescent="0.2">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row>
    <row r="146" spans="1:24" ht="18.25" customHeight="1" x14ac:dyDescent="0.2">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row>
    <row r="147" spans="1:24" ht="18.25" customHeight="1" x14ac:dyDescent="0.2">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row>
    <row r="148" spans="1:24" ht="18.25" customHeight="1" x14ac:dyDescent="0.2">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row>
  </sheetData>
  <pageMargins left="0.75" right="0.75" top="1" bottom="1" header="0.5" footer="0.5"/>
  <pageSetup orientation="portrait"/>
  <headerFooter>
    <oddHeader>&amp;L&amp;"Geneva,Regular"&amp;10&amp;K000000Hallstrom</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89"/>
  <sheetViews>
    <sheetView showGridLines="0" workbookViewId="0"/>
  </sheetViews>
  <sheetFormatPr baseColWidth="10" defaultColWidth="8.125" defaultRowHeight="13" customHeight="1" x14ac:dyDescent="0.2"/>
  <cols>
    <col min="1" max="1" width="11.5" style="5" customWidth="1"/>
    <col min="2" max="2" width="2.625" style="5" customWidth="1"/>
    <col min="3" max="4" width="2" style="5" customWidth="1"/>
    <col min="5" max="5" width="3.5" style="5" customWidth="1"/>
    <col min="6" max="6" width="4" style="5" customWidth="1"/>
    <col min="7" max="10" width="2" style="5" customWidth="1"/>
    <col min="11" max="11" width="2.75" style="5" customWidth="1"/>
    <col min="12" max="12" width="3" style="5" customWidth="1"/>
    <col min="13" max="13" width="1.875" style="5" customWidth="1"/>
    <col min="14" max="14" width="3" style="5" customWidth="1"/>
    <col min="15" max="15" width="3.625" style="5" customWidth="1"/>
    <col min="16" max="16" width="5.375" style="5" customWidth="1"/>
    <col min="17" max="17" width="3" style="5" customWidth="1"/>
    <col min="18" max="19" width="2" style="5" customWidth="1"/>
    <col min="20" max="20" width="1.5" style="5" customWidth="1"/>
    <col min="21" max="21" width="2" style="5" customWidth="1"/>
    <col min="22" max="22" width="2.125" style="5" customWidth="1"/>
    <col min="23" max="23" width="4.125" style="5" customWidth="1"/>
    <col min="24" max="24" width="4.25" style="5" customWidth="1"/>
    <col min="25" max="256" width="8.125" customWidth="1"/>
  </cols>
  <sheetData>
    <row r="1" spans="1:24" ht="21" customHeight="1" x14ac:dyDescent="0.2">
      <c r="A1" s="62" t="s">
        <v>87</v>
      </c>
      <c r="B1" s="63"/>
      <c r="C1" s="63"/>
      <c r="D1" s="63"/>
      <c r="E1" s="63"/>
      <c r="F1" s="63"/>
      <c r="G1" s="63"/>
      <c r="H1" s="63"/>
      <c r="I1" s="63"/>
      <c r="J1" s="63"/>
      <c r="K1" s="63"/>
      <c r="L1" s="63"/>
      <c r="M1" s="63"/>
      <c r="N1" s="63"/>
      <c r="O1" s="63"/>
      <c r="P1" s="63"/>
      <c r="Q1" s="63"/>
      <c r="R1" s="63"/>
      <c r="S1" s="24"/>
      <c r="T1" s="63"/>
      <c r="U1" s="24"/>
      <c r="V1" s="24"/>
      <c r="W1" s="47"/>
      <c r="X1" s="47"/>
    </row>
    <row r="2" spans="1:24" ht="18.25" customHeight="1" x14ac:dyDescent="0.2">
      <c r="A2" s="47"/>
      <c r="B2" s="47"/>
      <c r="C2" s="47"/>
      <c r="D2" s="47"/>
      <c r="E2" s="47"/>
      <c r="F2" s="47"/>
      <c r="G2" s="47"/>
      <c r="H2" s="47"/>
      <c r="I2" s="47"/>
      <c r="J2" s="47"/>
      <c r="K2" s="47"/>
      <c r="L2" s="47"/>
      <c r="M2" s="47"/>
      <c r="N2" s="47"/>
      <c r="O2" s="47"/>
      <c r="P2" s="47"/>
      <c r="Q2" s="47"/>
      <c r="R2" s="47"/>
      <c r="S2" s="47"/>
      <c r="T2" s="47"/>
      <c r="U2" s="24"/>
      <c r="V2" s="24"/>
      <c r="W2" s="47"/>
      <c r="X2" s="47"/>
    </row>
    <row r="3" spans="1:24" ht="28.25" customHeight="1" x14ac:dyDescent="0.2">
      <c r="A3" s="14" t="s">
        <v>7</v>
      </c>
      <c r="B3" s="14" t="s">
        <v>8</v>
      </c>
      <c r="C3" s="14" t="s">
        <v>9</v>
      </c>
      <c r="D3" s="14" t="s">
        <v>10</v>
      </c>
      <c r="E3" s="14" t="s">
        <v>11</v>
      </c>
      <c r="F3" s="14" t="s">
        <v>12</v>
      </c>
      <c r="G3" s="14" t="s">
        <v>13</v>
      </c>
      <c r="H3" s="14" t="s">
        <v>14</v>
      </c>
      <c r="I3" s="14" t="s">
        <v>15</v>
      </c>
      <c r="J3" s="14" t="s">
        <v>16</v>
      </c>
      <c r="K3" s="14" t="s">
        <v>17</v>
      </c>
      <c r="L3" s="14" t="s">
        <v>18</v>
      </c>
      <c r="M3" s="14" t="s">
        <v>19</v>
      </c>
      <c r="N3" s="14" t="s">
        <v>20</v>
      </c>
      <c r="O3" s="14" t="s">
        <v>21</v>
      </c>
      <c r="P3" s="15" t="s">
        <v>22</v>
      </c>
      <c r="Q3" s="14" t="s">
        <v>23</v>
      </c>
      <c r="R3" s="14" t="s">
        <v>24</v>
      </c>
      <c r="S3" s="14" t="s">
        <v>25</v>
      </c>
      <c r="T3" s="14" t="s">
        <v>26</v>
      </c>
      <c r="U3" s="14" t="s">
        <v>27</v>
      </c>
      <c r="V3" s="14" t="s">
        <v>28</v>
      </c>
      <c r="W3" s="15" t="s">
        <v>29</v>
      </c>
      <c r="X3" s="9" t="s">
        <v>88</v>
      </c>
    </row>
    <row r="4" spans="1:24" ht="18.25" customHeight="1" x14ac:dyDescent="0.2">
      <c r="A4" s="19" t="s">
        <v>33</v>
      </c>
      <c r="B4" s="19">
        <v>3</v>
      </c>
      <c r="C4" s="19">
        <v>1</v>
      </c>
      <c r="D4" s="19">
        <v>1</v>
      </c>
      <c r="E4" s="20"/>
      <c r="F4" s="20"/>
      <c r="G4" s="20"/>
      <c r="H4" s="20"/>
      <c r="I4" s="19">
        <v>1</v>
      </c>
      <c r="J4" s="20"/>
      <c r="K4" s="20"/>
      <c r="L4" s="20"/>
      <c r="M4" s="20"/>
      <c r="N4" s="20"/>
      <c r="O4" s="21"/>
      <c r="P4" s="21"/>
      <c r="Q4" s="21"/>
      <c r="R4" s="19">
        <v>1</v>
      </c>
      <c r="S4" s="49"/>
      <c r="T4" s="20"/>
      <c r="U4" s="20"/>
      <c r="V4" s="20"/>
      <c r="W4" s="20"/>
      <c r="X4" s="47"/>
    </row>
    <row r="5" spans="1:24" ht="18.25" customHeight="1" x14ac:dyDescent="0.2">
      <c r="A5" s="26" t="s">
        <v>34</v>
      </c>
      <c r="B5" s="23">
        <v>1</v>
      </c>
      <c r="C5" s="23">
        <v>0</v>
      </c>
      <c r="D5" s="23">
        <v>0</v>
      </c>
      <c r="E5" s="24"/>
      <c r="F5" s="24"/>
      <c r="G5" s="24"/>
      <c r="H5" s="24"/>
      <c r="I5" s="23">
        <v>1</v>
      </c>
      <c r="J5" s="23">
        <v>1</v>
      </c>
      <c r="K5" s="24"/>
      <c r="L5" s="24"/>
      <c r="M5" s="24"/>
      <c r="N5" s="24"/>
      <c r="O5" s="25"/>
      <c r="P5" s="25"/>
      <c r="Q5" s="25"/>
      <c r="R5" s="23">
        <v>1</v>
      </c>
      <c r="S5" s="47"/>
      <c r="T5" s="24"/>
      <c r="U5" s="24"/>
      <c r="V5" s="24"/>
      <c r="W5" s="24"/>
      <c r="X5" s="47"/>
    </row>
    <row r="6" spans="1:24" ht="19" customHeight="1" x14ac:dyDescent="0.2">
      <c r="A6" s="26" t="s">
        <v>35</v>
      </c>
      <c r="B6" s="27">
        <v>3</v>
      </c>
      <c r="C6" s="27">
        <v>0</v>
      </c>
      <c r="D6" s="27">
        <v>2</v>
      </c>
      <c r="E6" s="27">
        <v>1</v>
      </c>
      <c r="F6" s="47"/>
      <c r="G6" s="47"/>
      <c r="H6" s="47"/>
      <c r="I6" s="47"/>
      <c r="J6" s="47"/>
      <c r="K6" s="47"/>
      <c r="L6" s="47"/>
      <c r="M6" s="47"/>
      <c r="N6" s="47"/>
      <c r="O6" s="47"/>
      <c r="P6" s="47"/>
      <c r="Q6" s="47"/>
      <c r="R6" s="47"/>
      <c r="S6" s="47"/>
      <c r="T6" s="47"/>
      <c r="U6" s="23">
        <v>1</v>
      </c>
      <c r="V6" s="47"/>
      <c r="W6" s="47"/>
      <c r="X6" s="47"/>
    </row>
    <row r="7" spans="1:24" ht="19" customHeight="1" x14ac:dyDescent="0.2">
      <c r="A7" s="26" t="s">
        <v>36</v>
      </c>
      <c r="B7" s="27">
        <v>3</v>
      </c>
      <c r="C7" s="27">
        <v>0</v>
      </c>
      <c r="D7" s="27">
        <v>1</v>
      </c>
      <c r="E7" s="47"/>
      <c r="F7" s="47"/>
      <c r="G7" s="47"/>
      <c r="H7" s="47"/>
      <c r="I7" s="27">
        <v>1</v>
      </c>
      <c r="J7" s="47"/>
      <c r="K7" s="47"/>
      <c r="L7" s="47"/>
      <c r="M7" s="47"/>
      <c r="N7" s="47"/>
      <c r="O7" s="47"/>
      <c r="P7" s="47"/>
      <c r="Q7" s="47"/>
      <c r="R7" s="47"/>
      <c r="S7" s="47"/>
      <c r="T7" s="47"/>
      <c r="U7" s="47"/>
      <c r="V7" s="27">
        <v>1</v>
      </c>
      <c r="W7" s="47"/>
      <c r="X7" s="47"/>
    </row>
    <row r="8" spans="1:24" ht="19" customHeight="1" x14ac:dyDescent="0.2">
      <c r="A8" s="23" t="s">
        <v>36</v>
      </c>
      <c r="B8" s="27">
        <v>5</v>
      </c>
      <c r="C8" s="27">
        <v>2</v>
      </c>
      <c r="D8" s="27">
        <v>2</v>
      </c>
      <c r="E8" s="27">
        <v>1</v>
      </c>
      <c r="F8" s="47"/>
      <c r="G8" s="47"/>
      <c r="H8" s="27">
        <v>3</v>
      </c>
      <c r="I8" s="27">
        <v>1</v>
      </c>
      <c r="J8" s="47"/>
      <c r="K8" s="47"/>
      <c r="L8" s="47"/>
      <c r="M8" s="47"/>
      <c r="N8" s="47"/>
      <c r="O8" s="47"/>
      <c r="P8" s="47"/>
      <c r="Q8" s="47"/>
      <c r="R8" s="47"/>
      <c r="S8" s="47"/>
      <c r="T8" s="47"/>
      <c r="U8" s="47"/>
      <c r="V8" s="27">
        <v>1</v>
      </c>
      <c r="W8" s="47"/>
      <c r="X8" s="47"/>
    </row>
    <row r="9" spans="1:24" ht="19" customHeight="1" x14ac:dyDescent="0.2">
      <c r="A9" s="27" t="s">
        <v>37</v>
      </c>
      <c r="B9" s="27">
        <v>3</v>
      </c>
      <c r="C9" s="27">
        <v>0</v>
      </c>
      <c r="D9" s="27">
        <v>0</v>
      </c>
      <c r="E9" s="47"/>
      <c r="F9" s="47"/>
      <c r="G9" s="47"/>
      <c r="H9" s="47"/>
      <c r="I9" s="27">
        <v>2</v>
      </c>
      <c r="J9" s="27">
        <v>1</v>
      </c>
      <c r="K9" s="47"/>
      <c r="L9" s="47"/>
      <c r="M9" s="47"/>
      <c r="N9" s="47"/>
      <c r="O9" s="47"/>
      <c r="P9" s="47"/>
      <c r="Q9" s="47"/>
      <c r="R9" s="47"/>
      <c r="S9" s="47"/>
      <c r="T9" s="47"/>
      <c r="U9" s="47"/>
      <c r="V9" s="27">
        <v>1</v>
      </c>
      <c r="W9" s="47"/>
      <c r="X9" s="47"/>
    </row>
    <row r="10" spans="1:24" ht="19" customHeight="1" x14ac:dyDescent="0.2">
      <c r="A10" s="23" t="s">
        <v>38</v>
      </c>
      <c r="B10" s="27">
        <v>0</v>
      </c>
      <c r="C10" s="27">
        <v>1</v>
      </c>
      <c r="D10" s="27">
        <v>0</v>
      </c>
      <c r="E10" s="47"/>
      <c r="F10" s="47"/>
      <c r="G10" s="47"/>
      <c r="H10" s="47"/>
      <c r="I10" s="47"/>
      <c r="J10" s="47"/>
      <c r="K10" s="47"/>
      <c r="L10" s="47"/>
      <c r="M10" s="47"/>
      <c r="N10" s="47"/>
      <c r="O10" s="47"/>
      <c r="P10" s="47"/>
      <c r="Q10" s="47"/>
      <c r="R10" s="47"/>
      <c r="S10" s="47"/>
      <c r="T10" s="23">
        <v>1</v>
      </c>
      <c r="U10" s="23">
        <v>2</v>
      </c>
      <c r="V10" s="47"/>
      <c r="W10" s="47"/>
      <c r="X10" s="47"/>
    </row>
    <row r="11" spans="1:24" ht="18.25" customHeight="1" x14ac:dyDescent="0.2">
      <c r="A11" s="26" t="s">
        <v>39</v>
      </c>
      <c r="B11" s="47"/>
      <c r="C11" s="47"/>
      <c r="D11" s="47"/>
      <c r="E11" s="47"/>
      <c r="F11" s="47"/>
      <c r="G11" s="47"/>
      <c r="H11" s="47"/>
      <c r="I11" s="47"/>
      <c r="J11" s="47"/>
      <c r="K11" s="47"/>
      <c r="L11" s="47"/>
      <c r="M11" s="47"/>
      <c r="N11" s="47"/>
      <c r="O11" s="47"/>
      <c r="P11" s="47"/>
      <c r="Q11" s="47"/>
      <c r="R11" s="47"/>
      <c r="S11" s="47"/>
      <c r="T11" s="47"/>
      <c r="U11" s="47"/>
      <c r="V11" s="47"/>
      <c r="W11" s="47"/>
      <c r="X11" s="47"/>
    </row>
    <row r="12" spans="1:24" ht="19" customHeight="1" x14ac:dyDescent="0.2">
      <c r="A12" s="26" t="s">
        <v>71</v>
      </c>
      <c r="B12" s="27">
        <v>1</v>
      </c>
      <c r="C12" s="27">
        <v>0</v>
      </c>
      <c r="D12" s="27">
        <v>1</v>
      </c>
      <c r="E12" s="47"/>
      <c r="F12" s="47"/>
      <c r="G12" s="47"/>
      <c r="H12" s="27">
        <v>1</v>
      </c>
      <c r="I12" s="47"/>
      <c r="J12" s="47"/>
      <c r="K12" s="47"/>
      <c r="L12" s="47"/>
      <c r="M12" s="47"/>
      <c r="N12" s="47"/>
      <c r="O12" s="47"/>
      <c r="P12" s="47"/>
      <c r="Q12" s="47"/>
      <c r="R12" s="47"/>
      <c r="S12" s="47"/>
      <c r="T12" s="47"/>
      <c r="U12" s="47"/>
      <c r="V12" s="27">
        <v>1</v>
      </c>
      <c r="W12" s="47"/>
      <c r="X12" s="47"/>
    </row>
    <row r="13" spans="1:24" ht="19" customHeight="1" x14ac:dyDescent="0.2">
      <c r="A13" s="26" t="s">
        <v>40</v>
      </c>
      <c r="B13" s="27">
        <v>1</v>
      </c>
      <c r="C13" s="27">
        <v>0</v>
      </c>
      <c r="D13" s="27">
        <v>0</v>
      </c>
      <c r="E13" s="47"/>
      <c r="F13" s="47"/>
      <c r="G13" s="47"/>
      <c r="H13" s="47"/>
      <c r="I13" s="47"/>
      <c r="J13" s="47"/>
      <c r="K13" s="47"/>
      <c r="L13" s="47"/>
      <c r="M13" s="47"/>
      <c r="N13" s="47"/>
      <c r="O13" s="47"/>
      <c r="P13" s="47"/>
      <c r="Q13" s="47"/>
      <c r="R13" s="47"/>
      <c r="S13" s="47"/>
      <c r="T13" s="47"/>
      <c r="U13" s="47"/>
      <c r="V13" s="47"/>
      <c r="W13" s="47"/>
      <c r="X13" s="47"/>
    </row>
    <row r="14" spans="1:24" ht="19" customHeight="1" x14ac:dyDescent="0.2">
      <c r="A14" s="26" t="s">
        <v>62</v>
      </c>
      <c r="B14" s="27">
        <v>3</v>
      </c>
      <c r="C14" s="27">
        <v>0</v>
      </c>
      <c r="D14" s="27">
        <v>1</v>
      </c>
      <c r="E14" s="47"/>
      <c r="F14" s="47"/>
      <c r="G14" s="47"/>
      <c r="H14" s="47"/>
      <c r="I14" s="47"/>
      <c r="J14" s="47"/>
      <c r="K14" s="47"/>
      <c r="L14" s="47"/>
      <c r="M14" s="47"/>
      <c r="N14" s="47"/>
      <c r="O14" s="47"/>
      <c r="P14" s="47"/>
      <c r="Q14" s="47"/>
      <c r="R14" s="47"/>
      <c r="S14" s="47"/>
      <c r="T14" s="47"/>
      <c r="U14" s="47"/>
      <c r="V14" s="27">
        <v>1</v>
      </c>
      <c r="W14" s="47"/>
      <c r="X14" s="47"/>
    </row>
    <row r="15" spans="1:24" ht="19" customHeight="1" x14ac:dyDescent="0.2">
      <c r="A15" s="26" t="s">
        <v>41</v>
      </c>
      <c r="B15" s="27">
        <v>2</v>
      </c>
      <c r="C15" s="27">
        <v>1</v>
      </c>
      <c r="D15" s="27">
        <v>1</v>
      </c>
      <c r="E15" s="47"/>
      <c r="F15" s="47"/>
      <c r="G15" s="47"/>
      <c r="H15" s="27">
        <v>2</v>
      </c>
      <c r="I15" s="47"/>
      <c r="J15" s="27">
        <v>1</v>
      </c>
      <c r="K15" s="47"/>
      <c r="L15" s="47"/>
      <c r="M15" s="27">
        <v>1</v>
      </c>
      <c r="N15" s="47"/>
      <c r="O15" s="47"/>
      <c r="P15" s="47"/>
      <c r="Q15" s="47"/>
      <c r="R15" s="47"/>
      <c r="S15" s="47"/>
      <c r="T15" s="47"/>
      <c r="U15" s="27">
        <v>1</v>
      </c>
      <c r="V15" s="27">
        <v>1</v>
      </c>
      <c r="W15" s="47"/>
      <c r="X15" s="47"/>
    </row>
    <row r="16" spans="1:24" ht="19" customHeight="1" x14ac:dyDescent="0.2">
      <c r="A16" s="26" t="s">
        <v>41</v>
      </c>
      <c r="B16" s="27">
        <v>4</v>
      </c>
      <c r="C16" s="27">
        <v>0</v>
      </c>
      <c r="D16" s="27">
        <v>1</v>
      </c>
      <c r="E16" s="47"/>
      <c r="F16" s="47"/>
      <c r="G16" s="47"/>
      <c r="H16" s="47"/>
      <c r="I16" s="27">
        <v>2</v>
      </c>
      <c r="J16" s="47"/>
      <c r="K16" s="47"/>
      <c r="L16" s="47"/>
      <c r="M16" s="47"/>
      <c r="N16" s="47"/>
      <c r="O16" s="47"/>
      <c r="P16" s="47"/>
      <c r="Q16" s="47"/>
      <c r="R16" s="47"/>
      <c r="S16" s="47"/>
      <c r="T16" s="24"/>
      <c r="U16" s="24"/>
      <c r="V16" s="47"/>
      <c r="W16" s="47"/>
      <c r="X16" s="47"/>
    </row>
    <row r="17" spans="1:24" ht="19" customHeight="1" x14ac:dyDescent="0.2">
      <c r="A17" s="26" t="s">
        <v>42</v>
      </c>
      <c r="B17" s="9">
        <v>3</v>
      </c>
      <c r="C17" s="9">
        <v>1</v>
      </c>
      <c r="D17" s="9">
        <v>2</v>
      </c>
      <c r="E17" s="47"/>
      <c r="F17" s="47"/>
      <c r="G17" s="47"/>
      <c r="H17" s="9">
        <v>1</v>
      </c>
      <c r="I17" s="47"/>
      <c r="J17" s="47"/>
      <c r="K17" s="47"/>
      <c r="L17" s="47"/>
      <c r="M17" s="9">
        <v>1</v>
      </c>
      <c r="N17" s="47"/>
      <c r="O17" s="47"/>
      <c r="P17" s="47"/>
      <c r="Q17" s="47"/>
      <c r="R17" s="47"/>
      <c r="S17" s="47"/>
      <c r="T17" s="24"/>
      <c r="U17" s="24">
        <v>1</v>
      </c>
      <c r="V17" s="47"/>
      <c r="W17" s="47"/>
      <c r="X17" s="47"/>
    </row>
    <row r="18" spans="1:24" ht="19" customHeight="1" x14ac:dyDescent="0.2">
      <c r="A18" s="26" t="s">
        <v>43</v>
      </c>
      <c r="B18" s="9">
        <v>3</v>
      </c>
      <c r="C18" s="9">
        <v>0</v>
      </c>
      <c r="D18" s="9">
        <v>0</v>
      </c>
      <c r="E18" s="47"/>
      <c r="F18" s="47"/>
      <c r="G18" s="47"/>
      <c r="H18" s="47"/>
      <c r="I18" s="47"/>
      <c r="J18" s="47"/>
      <c r="K18" s="47"/>
      <c r="L18" s="47"/>
      <c r="M18" s="47"/>
      <c r="N18" s="47"/>
      <c r="O18" s="47"/>
      <c r="P18" s="47"/>
      <c r="Q18" s="47"/>
      <c r="R18" s="47"/>
      <c r="S18" s="47"/>
      <c r="T18" s="24"/>
      <c r="U18" s="24">
        <v>1</v>
      </c>
      <c r="V18" s="9">
        <v>1</v>
      </c>
      <c r="W18" s="47"/>
      <c r="X18" s="47"/>
    </row>
    <row r="19" spans="1:24" ht="19" customHeight="1" x14ac:dyDescent="0.2">
      <c r="A19" s="26" t="s">
        <v>45</v>
      </c>
      <c r="B19" s="9">
        <v>3</v>
      </c>
      <c r="C19" s="9">
        <v>0</v>
      </c>
      <c r="D19" s="9">
        <v>2</v>
      </c>
      <c r="E19" s="9">
        <v>1</v>
      </c>
      <c r="F19" s="47"/>
      <c r="G19" s="47"/>
      <c r="H19" s="9">
        <v>3</v>
      </c>
      <c r="I19" s="47"/>
      <c r="J19" s="47"/>
      <c r="K19" s="47"/>
      <c r="L19" s="47"/>
      <c r="M19" s="47"/>
      <c r="N19" s="47"/>
      <c r="O19" s="47"/>
      <c r="P19" s="47"/>
      <c r="Q19" s="47"/>
      <c r="R19" s="47"/>
      <c r="S19" s="9">
        <v>1</v>
      </c>
      <c r="T19" s="24"/>
      <c r="U19" s="24"/>
      <c r="V19" s="47"/>
      <c r="W19" s="47"/>
      <c r="X19" s="47"/>
    </row>
    <row r="20" spans="1:24" ht="19" customHeight="1" x14ac:dyDescent="0.2">
      <c r="A20" s="23" t="s">
        <v>65</v>
      </c>
      <c r="B20" s="9">
        <v>3</v>
      </c>
      <c r="C20" s="9">
        <v>0</v>
      </c>
      <c r="D20" s="9">
        <v>2</v>
      </c>
      <c r="E20" s="47"/>
      <c r="F20" s="47"/>
      <c r="G20" s="47"/>
      <c r="H20" s="47"/>
      <c r="I20" s="47"/>
      <c r="J20" s="47"/>
      <c r="K20" s="47"/>
      <c r="L20" s="47"/>
      <c r="M20" s="47"/>
      <c r="N20" s="47"/>
      <c r="O20" s="47"/>
      <c r="P20" s="47"/>
      <c r="Q20" s="47"/>
      <c r="R20" s="47"/>
      <c r="S20" s="9">
        <v>1</v>
      </c>
      <c r="T20" s="24">
        <v>1</v>
      </c>
      <c r="U20" s="24"/>
      <c r="V20" s="9">
        <v>1</v>
      </c>
      <c r="W20" s="47"/>
      <c r="X20" s="47"/>
    </row>
    <row r="21" spans="1:24" ht="19" customHeight="1" x14ac:dyDescent="0.2">
      <c r="A21" s="26" t="s">
        <v>66</v>
      </c>
      <c r="B21" s="9">
        <v>4</v>
      </c>
      <c r="C21" s="9">
        <v>0</v>
      </c>
      <c r="D21" s="9">
        <v>0</v>
      </c>
      <c r="E21" s="47"/>
      <c r="F21" s="47"/>
      <c r="G21" s="47"/>
      <c r="H21" s="47"/>
      <c r="I21" s="47"/>
      <c r="J21" s="47"/>
      <c r="K21" s="47"/>
      <c r="L21" s="47"/>
      <c r="M21" s="47"/>
      <c r="N21" s="47"/>
      <c r="O21" s="47"/>
      <c r="P21" s="47"/>
      <c r="Q21" s="47"/>
      <c r="R21" s="47"/>
      <c r="S21" s="47"/>
      <c r="T21" s="24"/>
      <c r="U21" s="24"/>
      <c r="V21" s="9">
        <v>1</v>
      </c>
      <c r="W21" s="47"/>
      <c r="X21" s="47"/>
    </row>
    <row r="22" spans="1:24" ht="19" customHeight="1" x14ac:dyDescent="0.2">
      <c r="A22" s="26" t="s">
        <v>66</v>
      </c>
      <c r="B22" s="9">
        <v>3</v>
      </c>
      <c r="C22" s="9">
        <v>1</v>
      </c>
      <c r="D22" s="9">
        <v>2</v>
      </c>
      <c r="E22" s="9">
        <v>1</v>
      </c>
      <c r="F22" s="47"/>
      <c r="G22" s="47"/>
      <c r="H22" s="47"/>
      <c r="I22" s="47"/>
      <c r="J22" s="9">
        <v>1</v>
      </c>
      <c r="K22" s="47"/>
      <c r="L22" s="47"/>
      <c r="M22" s="47"/>
      <c r="N22" s="47"/>
      <c r="O22" s="47"/>
      <c r="P22" s="47"/>
      <c r="Q22" s="47"/>
      <c r="R22" s="47"/>
      <c r="S22" s="47"/>
      <c r="T22" s="24"/>
      <c r="U22" s="24"/>
      <c r="V22" s="9">
        <v>2</v>
      </c>
      <c r="W22" s="47"/>
      <c r="X22" s="47"/>
    </row>
    <row r="23" spans="1:24" ht="19" customHeight="1" x14ac:dyDescent="0.2">
      <c r="A23" s="26" t="s">
        <v>47</v>
      </c>
      <c r="B23" s="9">
        <v>3</v>
      </c>
      <c r="C23" s="9">
        <v>0</v>
      </c>
      <c r="D23" s="9">
        <v>1</v>
      </c>
      <c r="E23" s="47"/>
      <c r="F23" s="47"/>
      <c r="G23" s="47"/>
      <c r="H23" s="9">
        <v>1</v>
      </c>
      <c r="I23" s="47"/>
      <c r="J23" s="47"/>
      <c r="K23" s="47"/>
      <c r="L23" s="47"/>
      <c r="M23" s="47"/>
      <c r="N23" s="47"/>
      <c r="O23" s="47"/>
      <c r="P23" s="47"/>
      <c r="Q23" s="47"/>
      <c r="R23" s="47"/>
      <c r="S23" s="47"/>
      <c r="T23" s="24"/>
      <c r="U23" s="24"/>
      <c r="V23" s="9">
        <v>2</v>
      </c>
      <c r="W23" s="47"/>
      <c r="X23" s="47"/>
    </row>
    <row r="24" spans="1:24" ht="19" customHeight="1" x14ac:dyDescent="0.2">
      <c r="A24" s="26" t="s">
        <v>40</v>
      </c>
      <c r="B24" s="9">
        <v>3</v>
      </c>
      <c r="C24" s="9">
        <v>0</v>
      </c>
      <c r="D24" s="9">
        <v>0</v>
      </c>
      <c r="E24" s="47"/>
      <c r="F24" s="47"/>
      <c r="G24" s="47"/>
      <c r="H24" s="47"/>
      <c r="I24" s="47"/>
      <c r="J24" s="47"/>
      <c r="K24" s="47"/>
      <c r="L24" s="47"/>
      <c r="M24" s="47"/>
      <c r="N24" s="47"/>
      <c r="O24" s="47"/>
      <c r="P24" s="47"/>
      <c r="Q24" s="47"/>
      <c r="R24" s="47"/>
      <c r="S24" s="47"/>
      <c r="T24" s="24"/>
      <c r="U24" s="24"/>
      <c r="V24" s="47"/>
      <c r="W24" s="47"/>
      <c r="X24" s="47"/>
    </row>
    <row r="25" spans="1:24" ht="18.25" customHeight="1" x14ac:dyDescent="0.2">
      <c r="A25" s="29"/>
      <c r="B25" s="24"/>
      <c r="C25" s="24"/>
      <c r="D25" s="24"/>
      <c r="E25" s="24"/>
      <c r="F25" s="24"/>
      <c r="G25" s="24"/>
      <c r="H25" s="24"/>
      <c r="I25" s="24"/>
      <c r="J25" s="24"/>
      <c r="K25" s="24"/>
      <c r="L25" s="24"/>
      <c r="M25" s="24"/>
      <c r="N25" s="24"/>
      <c r="O25" s="25"/>
      <c r="P25" s="25"/>
      <c r="Q25" s="25"/>
      <c r="R25" s="24"/>
      <c r="S25" s="24"/>
      <c r="T25" s="24"/>
      <c r="U25" s="24"/>
      <c r="V25" s="24"/>
      <c r="W25" s="24"/>
      <c r="X25" s="47"/>
    </row>
    <row r="26" spans="1:24" ht="18.25" customHeight="1" x14ac:dyDescent="0.2">
      <c r="A26" s="32"/>
      <c r="B26" s="32"/>
      <c r="C26" s="32"/>
      <c r="D26" s="32"/>
      <c r="E26" s="32"/>
      <c r="F26" s="32"/>
      <c r="G26" s="32"/>
      <c r="H26" s="32"/>
      <c r="I26" s="32"/>
      <c r="J26" s="32"/>
      <c r="K26" s="32"/>
      <c r="L26" s="32"/>
      <c r="M26" s="32"/>
      <c r="N26" s="32"/>
      <c r="O26" s="33"/>
      <c r="P26" s="33"/>
      <c r="Q26" s="33"/>
      <c r="R26" s="32"/>
      <c r="S26" s="32"/>
      <c r="T26" s="32"/>
      <c r="U26" s="32"/>
      <c r="V26" s="32"/>
      <c r="W26" s="32"/>
      <c r="X26" s="64"/>
    </row>
    <row r="27" spans="1:24" ht="18.25" customHeight="1" x14ac:dyDescent="0.2">
      <c r="A27" s="19" t="s">
        <v>48</v>
      </c>
      <c r="B27" s="19">
        <f t="shared" ref="B27:N27" si="0">SUM(B4:B26)</f>
        <v>54</v>
      </c>
      <c r="C27" s="19">
        <f t="shared" si="0"/>
        <v>7</v>
      </c>
      <c r="D27" s="19">
        <f t="shared" si="0"/>
        <v>19</v>
      </c>
      <c r="E27" s="19">
        <f t="shared" si="0"/>
        <v>4</v>
      </c>
      <c r="F27" s="20">
        <f t="shared" si="0"/>
        <v>0</v>
      </c>
      <c r="G27" s="20">
        <f t="shared" si="0"/>
        <v>0</v>
      </c>
      <c r="H27" s="19">
        <f t="shared" si="0"/>
        <v>11</v>
      </c>
      <c r="I27" s="19">
        <f t="shared" si="0"/>
        <v>8</v>
      </c>
      <c r="J27" s="20">
        <f t="shared" si="0"/>
        <v>4</v>
      </c>
      <c r="K27" s="20">
        <f t="shared" si="0"/>
        <v>0</v>
      </c>
      <c r="L27" s="20">
        <f t="shared" si="0"/>
        <v>0</v>
      </c>
      <c r="M27" s="20">
        <f t="shared" si="0"/>
        <v>2</v>
      </c>
      <c r="N27" s="20">
        <f t="shared" si="0"/>
        <v>0</v>
      </c>
      <c r="O27" s="21">
        <f>(D27+J27+K27)/(B27+J27+K27+M27)</f>
        <v>0.38333333333333336</v>
      </c>
      <c r="P27" s="21">
        <f>($D27+$E27+($F27*2)+(G27*3))/$B27</f>
        <v>0.42592592592592593</v>
      </c>
      <c r="Q27" s="21">
        <f>D27/B27</f>
        <v>0.35185185185185186</v>
      </c>
      <c r="R27" s="19">
        <f>SUM(R4:R26)</f>
        <v>2</v>
      </c>
      <c r="S27" s="49"/>
      <c r="T27" s="20">
        <f>SUM(T4:T26)</f>
        <v>2</v>
      </c>
      <c r="U27" s="19">
        <f>SUM(U4:U26)</f>
        <v>6</v>
      </c>
      <c r="V27" s="19">
        <f>SUM(V4:V26)</f>
        <v>13</v>
      </c>
      <c r="W27" s="21">
        <f>(U27+V27)/(T27+U27+V27)</f>
        <v>0.90476190476190477</v>
      </c>
      <c r="X27" s="21">
        <f>(D27-G27)/(B27-G27-I27+M27)</f>
        <v>0.39583333333333331</v>
      </c>
    </row>
    <row r="28" spans="1:24" ht="18.25" customHeight="1" x14ac:dyDescent="0.2">
      <c r="A28" s="24"/>
      <c r="B28" s="24"/>
      <c r="C28" s="24"/>
      <c r="D28" s="24"/>
      <c r="E28" s="24"/>
      <c r="F28" s="24"/>
      <c r="G28" s="24"/>
      <c r="H28" s="24"/>
      <c r="I28" s="24"/>
      <c r="J28" s="24"/>
      <c r="K28" s="24"/>
      <c r="L28" s="24"/>
      <c r="M28" s="24"/>
      <c r="N28" s="24"/>
      <c r="O28" s="24"/>
      <c r="P28" s="24"/>
      <c r="Q28" s="24"/>
      <c r="R28" s="24"/>
      <c r="S28" s="47"/>
      <c r="T28" s="24"/>
      <c r="U28" s="24"/>
      <c r="V28" s="24"/>
      <c r="W28" s="47"/>
      <c r="X28" s="47"/>
    </row>
    <row r="29" spans="1:24" ht="18.25" customHeight="1" x14ac:dyDescent="0.2">
      <c r="A29" s="24"/>
      <c r="B29" s="24"/>
      <c r="C29" s="24"/>
      <c r="D29" s="24"/>
      <c r="E29" s="24"/>
      <c r="F29" s="24"/>
      <c r="G29" s="24"/>
      <c r="H29" s="24"/>
      <c r="I29" s="24"/>
      <c r="J29" s="24"/>
      <c r="K29" s="24"/>
      <c r="L29" s="24"/>
      <c r="M29" s="24"/>
      <c r="N29" s="24"/>
      <c r="O29" s="24"/>
      <c r="P29" s="24"/>
      <c r="Q29" s="24"/>
      <c r="R29" s="24"/>
      <c r="S29" s="47"/>
      <c r="T29" s="24"/>
      <c r="U29" s="24"/>
      <c r="V29" s="24"/>
      <c r="W29" s="47"/>
      <c r="X29" s="47"/>
    </row>
    <row r="30" spans="1:24" ht="18.25" customHeight="1" x14ac:dyDescent="0.2">
      <c r="A30" s="23" t="s">
        <v>49</v>
      </c>
      <c r="B30" s="24"/>
      <c r="C30" s="24"/>
      <c r="D30" s="24"/>
      <c r="E30" s="24"/>
      <c r="F30" s="24"/>
      <c r="G30" s="24"/>
      <c r="H30" s="24"/>
      <c r="I30" s="24"/>
      <c r="J30" s="24"/>
      <c r="K30" s="24"/>
      <c r="L30" s="24"/>
      <c r="M30" s="24"/>
      <c r="N30" s="24"/>
      <c r="O30" s="24"/>
      <c r="P30" s="24"/>
      <c r="Q30" s="24"/>
      <c r="R30" s="24"/>
      <c r="S30" s="47"/>
      <c r="T30" s="24"/>
      <c r="U30" s="24"/>
      <c r="V30" s="24"/>
      <c r="W30" s="47"/>
      <c r="X30" s="47"/>
    </row>
    <row r="31" spans="1:24" ht="18.25" customHeight="1" x14ac:dyDescent="0.2">
      <c r="A31" s="14" t="s">
        <v>7</v>
      </c>
      <c r="B31" s="16" t="s">
        <v>50</v>
      </c>
      <c r="C31" s="14" t="s">
        <v>51</v>
      </c>
      <c r="D31" s="14" t="s">
        <v>52</v>
      </c>
      <c r="E31" s="14" t="s">
        <v>53</v>
      </c>
      <c r="F31" s="14" t="s">
        <v>54</v>
      </c>
      <c r="G31" s="14" t="s">
        <v>9</v>
      </c>
      <c r="H31" s="14" t="s">
        <v>10</v>
      </c>
      <c r="I31" s="14" t="s">
        <v>15</v>
      </c>
      <c r="J31" s="14" t="s">
        <v>16</v>
      </c>
      <c r="K31" s="14" t="s">
        <v>17</v>
      </c>
      <c r="L31" s="14" t="s">
        <v>55</v>
      </c>
      <c r="M31" s="16" t="s">
        <v>56</v>
      </c>
      <c r="N31" s="14" t="s">
        <v>57</v>
      </c>
      <c r="O31" s="14" t="s">
        <v>58</v>
      </c>
      <c r="P31" s="14" t="s">
        <v>8</v>
      </c>
      <c r="Q31" s="14" t="s">
        <v>59</v>
      </c>
      <c r="R31" s="14" t="s">
        <v>60</v>
      </c>
      <c r="S31" s="24"/>
      <c r="T31" s="24"/>
      <c r="U31" s="24"/>
      <c r="V31" s="24"/>
      <c r="W31" s="47"/>
      <c r="X31" s="47"/>
    </row>
    <row r="32" spans="1:24" ht="18.25" customHeight="1" x14ac:dyDescent="0.2">
      <c r="A32" s="18" t="s">
        <v>31</v>
      </c>
      <c r="B32" s="19">
        <v>1</v>
      </c>
      <c r="C32" s="20"/>
      <c r="D32" s="20"/>
      <c r="E32" s="36"/>
      <c r="F32" s="19">
        <v>1</v>
      </c>
      <c r="G32" s="19">
        <v>0</v>
      </c>
      <c r="H32" s="19">
        <v>2</v>
      </c>
      <c r="I32" s="19">
        <v>1</v>
      </c>
      <c r="J32" s="20"/>
      <c r="K32" s="20"/>
      <c r="L32" s="20"/>
      <c r="M32" s="19">
        <v>0</v>
      </c>
      <c r="N32" s="37"/>
      <c r="O32" s="37"/>
      <c r="P32" s="19">
        <v>6</v>
      </c>
      <c r="Q32" s="20"/>
      <c r="R32" s="20"/>
      <c r="S32" s="47"/>
      <c r="T32" s="24"/>
      <c r="U32" s="24"/>
      <c r="V32" s="24"/>
      <c r="W32" s="47"/>
      <c r="X32" s="47"/>
    </row>
    <row r="33" spans="1:24" ht="18.25" customHeight="1" x14ac:dyDescent="0.2">
      <c r="A33" s="23" t="s">
        <v>36</v>
      </c>
      <c r="B33" s="23">
        <v>1</v>
      </c>
      <c r="C33" s="24"/>
      <c r="D33" s="24"/>
      <c r="E33" s="39"/>
      <c r="F33" s="23">
        <v>1</v>
      </c>
      <c r="G33" s="23">
        <v>0</v>
      </c>
      <c r="H33" s="24"/>
      <c r="I33" s="23">
        <v>1</v>
      </c>
      <c r="J33" s="24"/>
      <c r="K33" s="24"/>
      <c r="L33" s="24"/>
      <c r="M33" s="24"/>
      <c r="N33" s="41"/>
      <c r="O33" s="24"/>
      <c r="P33" s="24"/>
      <c r="Q33" s="24"/>
      <c r="R33" s="24"/>
      <c r="S33" s="47"/>
      <c r="T33" s="47"/>
      <c r="U33" s="47"/>
      <c r="V33" s="47"/>
      <c r="W33" s="47"/>
      <c r="X33" s="47"/>
    </row>
    <row r="34" spans="1:24" ht="18.25" customHeight="1" x14ac:dyDescent="0.2">
      <c r="A34" s="26" t="s">
        <v>39</v>
      </c>
      <c r="B34" s="23">
        <v>1</v>
      </c>
      <c r="C34" s="23">
        <v>1</v>
      </c>
      <c r="D34" s="24"/>
      <c r="E34" s="39"/>
      <c r="F34" s="23">
        <v>4</v>
      </c>
      <c r="G34" s="23">
        <v>2</v>
      </c>
      <c r="H34" s="23">
        <v>2</v>
      </c>
      <c r="I34" s="23">
        <v>7</v>
      </c>
      <c r="J34" s="23">
        <v>1</v>
      </c>
      <c r="K34" s="23">
        <v>2</v>
      </c>
      <c r="L34" s="24">
        <v>1</v>
      </c>
      <c r="M34" s="24"/>
      <c r="N34" s="24"/>
      <c r="O34" s="24"/>
      <c r="P34" s="23">
        <v>18</v>
      </c>
      <c r="Q34" s="24"/>
      <c r="R34" s="24"/>
      <c r="S34" s="47"/>
      <c r="T34" s="47"/>
      <c r="U34" s="47"/>
      <c r="V34" s="47"/>
      <c r="W34" s="47"/>
      <c r="X34" s="47"/>
    </row>
    <row r="35" spans="1:24" ht="18.25" customHeight="1" x14ac:dyDescent="0.2">
      <c r="A35" s="26" t="s">
        <v>42</v>
      </c>
      <c r="B35" s="24">
        <v>1</v>
      </c>
      <c r="C35" s="24"/>
      <c r="D35" s="24">
        <v>1</v>
      </c>
      <c r="E35" s="39"/>
      <c r="F35" s="24">
        <v>2</v>
      </c>
      <c r="G35" s="24">
        <v>1</v>
      </c>
      <c r="H35" s="24">
        <v>2</v>
      </c>
      <c r="I35" s="24">
        <v>2</v>
      </c>
      <c r="J35" s="24"/>
      <c r="K35" s="24"/>
      <c r="L35" s="24"/>
      <c r="M35" s="24">
        <v>0</v>
      </c>
      <c r="N35" s="24"/>
      <c r="O35" s="24"/>
      <c r="P35" s="24">
        <v>9</v>
      </c>
      <c r="Q35" s="24"/>
      <c r="R35" s="24"/>
      <c r="S35" s="47"/>
      <c r="T35" s="47"/>
      <c r="U35" s="47"/>
      <c r="V35" s="47"/>
      <c r="W35" s="47"/>
      <c r="X35" s="47"/>
    </row>
    <row r="36" spans="1:24" ht="18.25" customHeight="1" x14ac:dyDescent="0.2">
      <c r="A36" s="26" t="s">
        <v>66</v>
      </c>
      <c r="B36" s="24">
        <v>1</v>
      </c>
      <c r="C36" s="24"/>
      <c r="D36" s="24"/>
      <c r="E36" s="39"/>
      <c r="F36" s="23">
        <v>0.33</v>
      </c>
      <c r="G36" s="24">
        <v>2</v>
      </c>
      <c r="H36" s="24">
        <v>0</v>
      </c>
      <c r="I36" s="24"/>
      <c r="J36" s="24">
        <v>1</v>
      </c>
      <c r="K36" s="24"/>
      <c r="L36" s="24"/>
      <c r="M36" s="24"/>
      <c r="N36" s="24"/>
      <c r="O36" s="24"/>
      <c r="P36" s="24">
        <v>3</v>
      </c>
      <c r="Q36" s="24"/>
      <c r="R36" s="24"/>
      <c r="S36" s="47"/>
      <c r="T36" s="47"/>
      <c r="U36" s="47"/>
      <c r="V36" s="47"/>
      <c r="W36" s="47"/>
      <c r="X36" s="47"/>
    </row>
    <row r="37" spans="1:24" ht="18.25" customHeight="1" x14ac:dyDescent="0.2">
      <c r="A37" s="26" t="s">
        <v>46</v>
      </c>
      <c r="B37" s="24">
        <v>1</v>
      </c>
      <c r="C37" s="24"/>
      <c r="D37" s="24"/>
      <c r="E37" s="39"/>
      <c r="F37" s="24">
        <v>0</v>
      </c>
      <c r="G37" s="24">
        <v>0</v>
      </c>
      <c r="H37" s="24">
        <v>0</v>
      </c>
      <c r="I37" s="24">
        <v>0</v>
      </c>
      <c r="J37" s="24">
        <v>3</v>
      </c>
      <c r="K37" s="24"/>
      <c r="L37" s="24"/>
      <c r="M37" s="24"/>
      <c r="N37" s="24"/>
      <c r="O37" s="24"/>
      <c r="P37" s="24">
        <v>3</v>
      </c>
      <c r="Q37" s="24"/>
      <c r="R37" s="24"/>
      <c r="S37" s="47"/>
      <c r="T37" s="47"/>
      <c r="U37" s="47"/>
      <c r="V37" s="47"/>
      <c r="W37" s="47"/>
      <c r="X37" s="47"/>
    </row>
    <row r="38" spans="1:24" ht="18.25" customHeight="1" x14ac:dyDescent="0.2">
      <c r="A38" s="29"/>
      <c r="B38" s="24"/>
      <c r="C38" s="24"/>
      <c r="D38" s="24"/>
      <c r="E38" s="39"/>
      <c r="F38" s="24"/>
      <c r="G38" s="24"/>
      <c r="H38" s="24"/>
      <c r="I38" s="24"/>
      <c r="J38" s="24"/>
      <c r="K38" s="24"/>
      <c r="L38" s="24"/>
      <c r="M38" s="24"/>
      <c r="N38" s="24"/>
      <c r="O38" s="24"/>
      <c r="P38" s="24"/>
      <c r="Q38" s="24"/>
      <c r="R38" s="24"/>
      <c r="S38" s="47"/>
      <c r="T38" s="47"/>
      <c r="U38" s="47"/>
      <c r="V38" s="47"/>
      <c r="W38" s="47"/>
      <c r="X38" s="47"/>
    </row>
    <row r="39" spans="1:24" ht="18.25" customHeight="1" x14ac:dyDescent="0.2">
      <c r="A39" s="29"/>
      <c r="B39" s="24"/>
      <c r="C39" s="24"/>
      <c r="D39" s="24"/>
      <c r="E39" s="39"/>
      <c r="F39" s="24"/>
      <c r="G39" s="24"/>
      <c r="H39" s="24"/>
      <c r="I39" s="24"/>
      <c r="J39" s="24"/>
      <c r="K39" s="24"/>
      <c r="L39" s="24"/>
      <c r="M39" s="24"/>
      <c r="N39" s="24"/>
      <c r="O39" s="24"/>
      <c r="P39" s="24"/>
      <c r="Q39" s="24"/>
      <c r="R39" s="24"/>
      <c r="S39" s="47"/>
      <c r="T39" s="47"/>
      <c r="U39" s="47"/>
      <c r="V39" s="47"/>
      <c r="W39" s="47"/>
      <c r="X39" s="47"/>
    </row>
    <row r="40" spans="1:24" ht="18.25" customHeight="1" x14ac:dyDescent="0.2">
      <c r="A40" s="29"/>
      <c r="B40" s="24"/>
      <c r="C40" s="24"/>
      <c r="D40" s="24"/>
      <c r="E40" s="39"/>
      <c r="F40" s="24"/>
      <c r="G40" s="24"/>
      <c r="H40" s="24"/>
      <c r="I40" s="24"/>
      <c r="J40" s="24"/>
      <c r="K40" s="24"/>
      <c r="L40" s="24"/>
      <c r="M40" s="24"/>
      <c r="N40" s="24"/>
      <c r="O40" s="24"/>
      <c r="P40" s="24"/>
      <c r="Q40" s="24"/>
      <c r="R40" s="24"/>
      <c r="S40" s="47"/>
      <c r="T40" s="47"/>
      <c r="U40" s="47"/>
      <c r="V40" s="47"/>
      <c r="W40" s="47"/>
      <c r="X40" s="47"/>
    </row>
    <row r="41" spans="1:24" ht="18.25" customHeight="1" x14ac:dyDescent="0.2">
      <c r="A41" s="29"/>
      <c r="B41" s="24"/>
      <c r="C41" s="24"/>
      <c r="D41" s="24"/>
      <c r="E41" s="39"/>
      <c r="F41" s="24"/>
      <c r="G41" s="24"/>
      <c r="H41" s="24"/>
      <c r="I41" s="24"/>
      <c r="J41" s="24"/>
      <c r="K41" s="24"/>
      <c r="L41" s="24"/>
      <c r="M41" s="24"/>
      <c r="N41" s="24"/>
      <c r="O41" s="24"/>
      <c r="P41" s="24"/>
      <c r="Q41" s="24"/>
      <c r="R41" s="24"/>
      <c r="S41" s="47"/>
      <c r="T41" s="47"/>
      <c r="U41" s="47"/>
      <c r="V41" s="47"/>
      <c r="W41" s="47"/>
      <c r="X41" s="47"/>
    </row>
    <row r="42" spans="1:24" ht="18.25" customHeight="1" x14ac:dyDescent="0.2">
      <c r="A42" s="29"/>
      <c r="B42" s="24"/>
      <c r="C42" s="24"/>
      <c r="D42" s="24"/>
      <c r="E42" s="39"/>
      <c r="F42" s="24"/>
      <c r="G42" s="24"/>
      <c r="H42" s="24"/>
      <c r="I42" s="24"/>
      <c r="J42" s="24"/>
      <c r="K42" s="24"/>
      <c r="L42" s="24"/>
      <c r="M42" s="24"/>
      <c r="N42" s="24"/>
      <c r="O42" s="24"/>
      <c r="P42" s="24"/>
      <c r="Q42" s="24"/>
      <c r="R42" s="24"/>
      <c r="S42" s="47"/>
      <c r="T42" s="47"/>
      <c r="U42" s="47"/>
      <c r="V42" s="47"/>
      <c r="W42" s="47"/>
      <c r="X42" s="47"/>
    </row>
    <row r="43" spans="1:24" ht="18.25" customHeight="1" x14ac:dyDescent="0.2">
      <c r="A43" s="32"/>
      <c r="B43" s="32"/>
      <c r="C43" s="32"/>
      <c r="D43" s="32"/>
      <c r="E43" s="43"/>
      <c r="F43" s="32"/>
      <c r="G43" s="32"/>
      <c r="H43" s="32"/>
      <c r="I43" s="32"/>
      <c r="J43" s="32"/>
      <c r="K43" s="32"/>
      <c r="L43" s="44"/>
      <c r="M43" s="32"/>
      <c r="N43" s="32"/>
      <c r="O43" s="32"/>
      <c r="P43" s="32"/>
      <c r="Q43" s="32"/>
      <c r="R43" s="32"/>
      <c r="S43" s="24"/>
      <c r="T43" s="47"/>
      <c r="U43" s="47"/>
      <c r="V43" s="47"/>
      <c r="W43" s="47"/>
      <c r="X43" s="47"/>
    </row>
    <row r="44" spans="1:24" ht="19" customHeight="1" x14ac:dyDescent="0.2">
      <c r="A44" s="19" t="s">
        <v>48</v>
      </c>
      <c r="B44" s="20">
        <f t="shared" ref="B44:M44" si="1">SUM(B32:B43)</f>
        <v>6</v>
      </c>
      <c r="C44" s="20">
        <f t="shared" si="1"/>
        <v>1</v>
      </c>
      <c r="D44" s="20">
        <f t="shared" si="1"/>
        <v>1</v>
      </c>
      <c r="E44" s="37">
        <f t="shared" si="1"/>
        <v>0</v>
      </c>
      <c r="F44" s="19">
        <f t="shared" si="1"/>
        <v>8.33</v>
      </c>
      <c r="G44" s="20">
        <f t="shared" si="1"/>
        <v>5</v>
      </c>
      <c r="H44" s="20">
        <f t="shared" si="1"/>
        <v>6</v>
      </c>
      <c r="I44" s="20">
        <f t="shared" si="1"/>
        <v>11</v>
      </c>
      <c r="J44" s="20">
        <f t="shared" si="1"/>
        <v>5</v>
      </c>
      <c r="K44" s="20">
        <f t="shared" si="1"/>
        <v>2</v>
      </c>
      <c r="L44" s="20">
        <f t="shared" si="1"/>
        <v>1</v>
      </c>
      <c r="M44" s="20">
        <f t="shared" si="1"/>
        <v>0</v>
      </c>
      <c r="N44" s="37">
        <f>(M44*7)/F44</f>
        <v>0</v>
      </c>
      <c r="O44" s="37">
        <f>SUM(H44+J44+K44)/F44</f>
        <v>1.5606242496998799</v>
      </c>
      <c r="P44" s="48">
        <f>SUM(P32:P43)</f>
        <v>39</v>
      </c>
      <c r="Q44" s="49"/>
      <c r="R44" s="49"/>
      <c r="S44" s="47"/>
      <c r="T44" s="47"/>
      <c r="U44" s="47"/>
      <c r="V44" s="47"/>
      <c r="W44" s="47"/>
      <c r="X44" s="47"/>
    </row>
    <row r="45" spans="1:24" ht="18.25" customHeight="1" x14ac:dyDescent="0.2">
      <c r="A45" s="47"/>
      <c r="B45" s="47"/>
      <c r="C45" s="47"/>
      <c r="D45" s="47"/>
      <c r="E45" s="47"/>
      <c r="F45" s="47"/>
      <c r="G45" s="47"/>
      <c r="H45" s="47"/>
      <c r="I45" s="47"/>
      <c r="J45" s="47"/>
      <c r="K45" s="47"/>
      <c r="L45" s="47"/>
      <c r="M45" s="47"/>
      <c r="N45" s="47"/>
      <c r="O45" s="47"/>
      <c r="P45" s="47"/>
      <c r="Q45" s="47"/>
      <c r="R45" s="47"/>
      <c r="S45" s="47"/>
      <c r="T45" s="47"/>
      <c r="U45" s="47"/>
      <c r="V45" s="47"/>
      <c r="W45" s="47"/>
      <c r="X45" s="47"/>
    </row>
    <row r="46" spans="1:24" ht="18.25" customHeight="1" x14ac:dyDescent="0.2">
      <c r="A46" s="47"/>
      <c r="B46" s="47"/>
      <c r="C46" s="47"/>
      <c r="D46" s="47"/>
      <c r="E46" s="47"/>
      <c r="F46" s="47"/>
      <c r="G46" s="47"/>
      <c r="H46" s="47"/>
      <c r="I46" s="47"/>
      <c r="J46" s="47"/>
      <c r="K46" s="47"/>
      <c r="L46" s="47"/>
      <c r="M46" s="47"/>
      <c r="N46" s="47"/>
      <c r="O46" s="47"/>
      <c r="P46" s="47"/>
      <c r="Q46" s="47"/>
      <c r="R46" s="47"/>
      <c r="S46" s="47"/>
      <c r="T46" s="47"/>
      <c r="U46" s="47"/>
      <c r="V46" s="47"/>
      <c r="W46" s="47"/>
      <c r="X46" s="47"/>
    </row>
    <row r="47" spans="1:24" ht="18.25" customHeight="1" x14ac:dyDescent="0.2">
      <c r="A47" s="47"/>
      <c r="B47" s="47"/>
      <c r="C47" s="47"/>
      <c r="D47" s="47"/>
      <c r="E47" s="47"/>
      <c r="F47" s="47"/>
      <c r="G47" s="47"/>
      <c r="H47" s="47"/>
      <c r="I47" s="47"/>
      <c r="J47" s="47"/>
      <c r="K47" s="47"/>
      <c r="L47" s="47"/>
      <c r="M47" s="47"/>
      <c r="N47" s="47"/>
      <c r="O47" s="47"/>
      <c r="P47" s="47"/>
      <c r="Q47" s="47"/>
      <c r="R47" s="47"/>
      <c r="S47" s="47"/>
      <c r="T47" s="47"/>
      <c r="U47" s="47"/>
      <c r="V47" s="47"/>
      <c r="W47" s="47"/>
      <c r="X47" s="47"/>
    </row>
    <row r="48" spans="1:24" ht="18.25" customHeight="1" x14ac:dyDescent="0.2">
      <c r="A48" s="47"/>
      <c r="B48" s="47"/>
      <c r="C48" s="47"/>
      <c r="D48" s="47"/>
      <c r="E48" s="47"/>
      <c r="F48" s="47"/>
      <c r="G48" s="47"/>
      <c r="H48" s="47"/>
      <c r="I48" s="47"/>
      <c r="J48" s="47"/>
      <c r="K48" s="47"/>
      <c r="L48" s="47"/>
      <c r="M48" s="47"/>
      <c r="N48" s="47"/>
      <c r="O48" s="47"/>
      <c r="P48" s="47"/>
      <c r="Q48" s="47"/>
      <c r="R48" s="47"/>
      <c r="S48" s="47"/>
      <c r="T48" s="47"/>
      <c r="U48" s="47"/>
      <c r="V48" s="47"/>
      <c r="W48" s="47"/>
      <c r="X48" s="47"/>
    </row>
    <row r="49" spans="1:24" ht="18.25" customHeight="1" x14ac:dyDescent="0.2">
      <c r="A49" s="47"/>
      <c r="B49" s="47"/>
      <c r="C49" s="47"/>
      <c r="D49" s="47"/>
      <c r="E49" s="47"/>
      <c r="F49" s="47"/>
      <c r="G49" s="47"/>
      <c r="H49" s="47"/>
      <c r="I49" s="47"/>
      <c r="J49" s="47"/>
      <c r="K49" s="47"/>
      <c r="L49" s="47"/>
      <c r="M49" s="47"/>
      <c r="N49" s="47"/>
      <c r="O49" s="47"/>
      <c r="P49" s="47"/>
      <c r="Q49" s="47"/>
      <c r="R49" s="47"/>
      <c r="S49" s="47"/>
      <c r="T49" s="47"/>
      <c r="U49" s="47"/>
      <c r="V49" s="47"/>
      <c r="W49" s="47"/>
      <c r="X49" s="47"/>
    </row>
    <row r="50" spans="1:24" ht="18.25" customHeight="1" x14ac:dyDescent="0.2">
      <c r="A50" s="47"/>
      <c r="B50" s="47"/>
      <c r="C50" s="47"/>
      <c r="D50" s="47"/>
      <c r="E50" s="47"/>
      <c r="F50" s="47"/>
      <c r="G50" s="47"/>
      <c r="H50" s="47"/>
      <c r="I50" s="47"/>
      <c r="J50" s="47"/>
      <c r="K50" s="47"/>
      <c r="L50" s="47"/>
      <c r="M50" s="47"/>
      <c r="N50" s="47"/>
      <c r="O50" s="47"/>
      <c r="P50" s="47"/>
      <c r="Q50" s="47"/>
      <c r="R50" s="47"/>
      <c r="S50" s="47"/>
      <c r="T50" s="47"/>
      <c r="U50" s="47"/>
      <c r="V50" s="47"/>
      <c r="W50" s="47"/>
      <c r="X50" s="47"/>
    </row>
    <row r="51" spans="1:24" ht="21" customHeight="1" x14ac:dyDescent="0.2">
      <c r="A51" s="63"/>
      <c r="B51" s="63"/>
      <c r="C51" s="63"/>
      <c r="D51" s="63"/>
      <c r="E51" s="63"/>
      <c r="F51" s="63"/>
      <c r="G51" s="63"/>
      <c r="H51" s="63"/>
      <c r="I51" s="63"/>
      <c r="J51" s="63"/>
      <c r="K51" s="63"/>
      <c r="L51" s="63"/>
      <c r="M51" s="63"/>
      <c r="N51" s="63"/>
      <c r="O51" s="63"/>
      <c r="P51" s="63"/>
      <c r="Q51" s="63"/>
      <c r="R51" s="63"/>
      <c r="S51" s="24"/>
      <c r="T51" s="63"/>
      <c r="U51" s="24"/>
      <c r="V51" s="24"/>
      <c r="W51" s="47"/>
      <c r="X51" s="47"/>
    </row>
    <row r="52" spans="1:24" ht="19" customHeight="1" x14ac:dyDescent="0.2">
      <c r="A52" s="9" t="s">
        <v>89</v>
      </c>
      <c r="B52" s="47"/>
      <c r="C52" s="47"/>
      <c r="D52" s="47"/>
      <c r="E52" s="47"/>
      <c r="F52" s="47"/>
      <c r="G52" s="47"/>
      <c r="H52" s="47"/>
      <c r="I52" s="47"/>
      <c r="J52" s="47"/>
      <c r="K52" s="47"/>
      <c r="L52" s="47"/>
      <c r="M52" s="47"/>
      <c r="N52" s="47"/>
      <c r="O52" s="47"/>
      <c r="P52" s="47"/>
      <c r="Q52" s="47"/>
      <c r="R52" s="47"/>
      <c r="S52" s="47"/>
      <c r="T52" s="47"/>
      <c r="U52" s="24"/>
      <c r="V52" s="24"/>
      <c r="W52" s="47"/>
      <c r="X52" s="47"/>
    </row>
    <row r="53" spans="1:24" ht="28.25" customHeight="1" x14ac:dyDescent="0.2">
      <c r="A53" s="14" t="s">
        <v>7</v>
      </c>
      <c r="B53" s="14" t="s">
        <v>8</v>
      </c>
      <c r="C53" s="14" t="s">
        <v>9</v>
      </c>
      <c r="D53" s="14" t="s">
        <v>10</v>
      </c>
      <c r="E53" s="14" t="s">
        <v>11</v>
      </c>
      <c r="F53" s="14" t="s">
        <v>12</v>
      </c>
      <c r="G53" s="14" t="s">
        <v>13</v>
      </c>
      <c r="H53" s="14" t="s">
        <v>14</v>
      </c>
      <c r="I53" s="14" t="s">
        <v>15</v>
      </c>
      <c r="J53" s="14" t="s">
        <v>16</v>
      </c>
      <c r="K53" s="14" t="s">
        <v>17</v>
      </c>
      <c r="L53" s="14" t="s">
        <v>18</v>
      </c>
      <c r="M53" s="14" t="s">
        <v>19</v>
      </c>
      <c r="N53" s="14" t="s">
        <v>20</v>
      </c>
      <c r="O53" s="14" t="s">
        <v>21</v>
      </c>
      <c r="P53" s="15" t="s">
        <v>22</v>
      </c>
      <c r="Q53" s="14" t="s">
        <v>23</v>
      </c>
      <c r="R53" s="14" t="s">
        <v>24</v>
      </c>
      <c r="S53" s="14" t="s">
        <v>25</v>
      </c>
      <c r="T53" s="14" t="s">
        <v>26</v>
      </c>
      <c r="U53" s="14" t="s">
        <v>27</v>
      </c>
      <c r="V53" s="14" t="s">
        <v>28</v>
      </c>
      <c r="W53" s="15" t="s">
        <v>29</v>
      </c>
      <c r="X53" s="14" t="s">
        <v>30</v>
      </c>
    </row>
    <row r="54" spans="1:24" ht="19" customHeight="1" x14ac:dyDescent="0.2">
      <c r="A54" s="18" t="s">
        <v>65</v>
      </c>
      <c r="B54" s="49"/>
      <c r="C54" s="49"/>
      <c r="D54" s="49"/>
      <c r="E54" s="49"/>
      <c r="F54" s="49"/>
      <c r="G54" s="49"/>
      <c r="H54" s="49"/>
      <c r="I54" s="49"/>
      <c r="J54" s="49"/>
      <c r="K54" s="49"/>
      <c r="L54" s="49"/>
      <c r="M54" s="49"/>
      <c r="N54" s="49"/>
      <c r="O54" s="49"/>
      <c r="P54" s="49"/>
      <c r="Q54" s="49"/>
      <c r="R54" s="20"/>
      <c r="S54" s="49"/>
      <c r="T54" s="49"/>
      <c r="U54" s="49"/>
      <c r="V54" s="65">
        <v>2</v>
      </c>
      <c r="W54" s="49"/>
      <c r="X54" s="49"/>
    </row>
    <row r="55" spans="1:24" ht="19" customHeight="1" x14ac:dyDescent="0.2">
      <c r="A55" s="26" t="s">
        <v>66</v>
      </c>
      <c r="B55" s="9">
        <v>1</v>
      </c>
      <c r="C55" s="47"/>
      <c r="D55" s="47"/>
      <c r="E55" s="47"/>
      <c r="F55" s="47"/>
      <c r="G55" s="47"/>
      <c r="H55" s="47"/>
      <c r="I55" s="47"/>
      <c r="J55" s="47"/>
      <c r="K55" s="47"/>
      <c r="L55" s="47"/>
      <c r="M55" s="47"/>
      <c r="N55" s="47"/>
      <c r="O55" s="47"/>
      <c r="P55" s="47"/>
      <c r="Q55" s="47"/>
      <c r="R55" s="47"/>
      <c r="S55" s="47"/>
      <c r="T55" s="47"/>
      <c r="U55" s="47"/>
      <c r="V55" s="24"/>
      <c r="W55" s="47"/>
      <c r="X55" s="47"/>
    </row>
    <row r="56" spans="1:24" ht="19" customHeight="1" x14ac:dyDescent="0.2">
      <c r="A56" s="26" t="s">
        <v>47</v>
      </c>
      <c r="B56" s="9">
        <v>2</v>
      </c>
      <c r="C56" s="9">
        <v>0</v>
      </c>
      <c r="D56" s="9">
        <v>1</v>
      </c>
      <c r="E56" s="9">
        <v>1</v>
      </c>
      <c r="F56" s="47"/>
      <c r="G56" s="47"/>
      <c r="H56" s="9">
        <v>1</v>
      </c>
      <c r="I56" s="47"/>
      <c r="J56" s="47"/>
      <c r="K56" s="47"/>
      <c r="L56" s="47"/>
      <c r="M56" s="47"/>
      <c r="N56" s="47"/>
      <c r="O56" s="47"/>
      <c r="P56" s="47"/>
      <c r="Q56" s="47"/>
      <c r="R56" s="24"/>
      <c r="S56" s="47"/>
      <c r="T56" s="47"/>
      <c r="U56" s="9">
        <v>2</v>
      </c>
      <c r="V56" s="9">
        <v>3</v>
      </c>
      <c r="W56" s="47"/>
      <c r="X56" s="47"/>
    </row>
    <row r="57" spans="1:24" ht="18.25" customHeight="1" x14ac:dyDescent="0.2">
      <c r="A57" s="29"/>
      <c r="B57" s="24"/>
      <c r="C57" s="24"/>
      <c r="D57" s="24"/>
      <c r="E57" s="24"/>
      <c r="F57" s="24"/>
      <c r="G57" s="24"/>
      <c r="H57" s="24"/>
      <c r="I57" s="24"/>
      <c r="J57" s="24"/>
      <c r="K57" s="24"/>
      <c r="L57" s="24"/>
      <c r="M57" s="24"/>
      <c r="N57" s="24"/>
      <c r="O57" s="25"/>
      <c r="P57" s="25"/>
      <c r="Q57" s="25"/>
      <c r="R57" s="24"/>
      <c r="S57" s="47"/>
      <c r="T57" s="24"/>
      <c r="U57" s="24"/>
      <c r="V57" s="24"/>
      <c r="W57" s="24"/>
      <c r="X57" s="47"/>
    </row>
    <row r="58" spans="1:24" ht="18.25" customHeight="1" x14ac:dyDescent="0.2">
      <c r="A58" s="29"/>
      <c r="B58" s="24"/>
      <c r="C58" s="24"/>
      <c r="D58" s="24"/>
      <c r="E58" s="24"/>
      <c r="F58" s="24"/>
      <c r="G58" s="24"/>
      <c r="H58" s="24"/>
      <c r="I58" s="24"/>
      <c r="J58" s="24"/>
      <c r="K58" s="24"/>
      <c r="L58" s="24"/>
      <c r="M58" s="24"/>
      <c r="N58" s="24"/>
      <c r="O58" s="25"/>
      <c r="P58" s="25"/>
      <c r="Q58" s="25"/>
      <c r="R58" s="24"/>
      <c r="S58" s="47"/>
      <c r="T58" s="24"/>
      <c r="U58" s="24"/>
      <c r="V58" s="24"/>
      <c r="W58" s="24"/>
      <c r="X58" s="47"/>
    </row>
    <row r="59" spans="1:24" ht="18.25" customHeight="1" x14ac:dyDescent="0.2">
      <c r="A59" s="29"/>
      <c r="B59" s="24"/>
      <c r="C59" s="24"/>
      <c r="D59" s="24"/>
      <c r="E59" s="24"/>
      <c r="F59" s="24"/>
      <c r="G59" s="24"/>
      <c r="H59" s="24"/>
      <c r="I59" s="24"/>
      <c r="J59" s="24"/>
      <c r="K59" s="24"/>
      <c r="L59" s="24"/>
      <c r="M59" s="24"/>
      <c r="N59" s="24"/>
      <c r="O59" s="25"/>
      <c r="P59" s="25"/>
      <c r="Q59" s="25"/>
      <c r="R59" s="24"/>
      <c r="S59" s="47"/>
      <c r="T59" s="24"/>
      <c r="U59" s="24"/>
      <c r="V59" s="24"/>
      <c r="W59" s="24"/>
      <c r="X59" s="47"/>
    </row>
    <row r="60" spans="1:24" ht="18.25" customHeight="1" x14ac:dyDescent="0.2">
      <c r="A60" s="29"/>
      <c r="B60" s="24"/>
      <c r="C60" s="24"/>
      <c r="D60" s="24"/>
      <c r="E60" s="24"/>
      <c r="F60" s="24"/>
      <c r="G60" s="24"/>
      <c r="H60" s="24"/>
      <c r="I60" s="24"/>
      <c r="J60" s="24"/>
      <c r="K60" s="24"/>
      <c r="L60" s="24"/>
      <c r="M60" s="24"/>
      <c r="N60" s="24"/>
      <c r="O60" s="25"/>
      <c r="P60" s="25"/>
      <c r="Q60" s="25"/>
      <c r="R60" s="24"/>
      <c r="S60" s="24"/>
      <c r="T60" s="24"/>
      <c r="U60" s="24"/>
      <c r="V60" s="24"/>
      <c r="W60" s="24"/>
      <c r="X60" s="47"/>
    </row>
    <row r="61" spans="1:24" ht="18.25" customHeight="1" x14ac:dyDescent="0.2">
      <c r="A61" s="29"/>
      <c r="B61" s="24"/>
      <c r="C61" s="24"/>
      <c r="D61" s="24"/>
      <c r="E61" s="24"/>
      <c r="F61" s="24"/>
      <c r="G61" s="24"/>
      <c r="H61" s="24"/>
      <c r="I61" s="24"/>
      <c r="J61" s="24"/>
      <c r="K61" s="24"/>
      <c r="L61" s="24"/>
      <c r="M61" s="24"/>
      <c r="N61" s="24"/>
      <c r="O61" s="25"/>
      <c r="P61" s="25"/>
      <c r="Q61" s="25"/>
      <c r="R61" s="24"/>
      <c r="S61" s="24"/>
      <c r="T61" s="24"/>
      <c r="U61" s="24"/>
      <c r="V61" s="24"/>
      <c r="W61" s="24"/>
      <c r="X61" s="47"/>
    </row>
    <row r="62" spans="1:24" ht="18.25" customHeight="1" x14ac:dyDescent="0.2">
      <c r="A62" s="24"/>
      <c r="B62" s="24"/>
      <c r="C62" s="24"/>
      <c r="D62" s="24"/>
      <c r="E62" s="24"/>
      <c r="F62" s="24"/>
      <c r="G62" s="24"/>
      <c r="H62" s="24"/>
      <c r="I62" s="24"/>
      <c r="J62" s="24"/>
      <c r="K62" s="24"/>
      <c r="L62" s="24"/>
      <c r="M62" s="24"/>
      <c r="N62" s="24"/>
      <c r="O62" s="25"/>
      <c r="P62" s="25"/>
      <c r="Q62" s="25"/>
      <c r="R62" s="24"/>
      <c r="S62" s="24"/>
      <c r="T62" s="24"/>
      <c r="U62" s="24"/>
      <c r="V62" s="24"/>
      <c r="W62" s="24"/>
      <c r="X62" s="47"/>
    </row>
    <row r="63" spans="1:24" ht="18.25" customHeight="1" x14ac:dyDescent="0.2">
      <c r="A63" s="30"/>
      <c r="B63" s="24"/>
      <c r="C63" s="24"/>
      <c r="D63" s="24"/>
      <c r="E63" s="24"/>
      <c r="F63" s="24"/>
      <c r="G63" s="24"/>
      <c r="H63" s="24"/>
      <c r="I63" s="24"/>
      <c r="J63" s="24"/>
      <c r="K63" s="24"/>
      <c r="L63" s="24"/>
      <c r="M63" s="24"/>
      <c r="N63" s="24"/>
      <c r="O63" s="25"/>
      <c r="P63" s="25"/>
      <c r="Q63" s="25"/>
      <c r="R63" s="24"/>
      <c r="S63" s="24"/>
      <c r="T63" s="24"/>
      <c r="U63" s="24"/>
      <c r="V63" s="24"/>
      <c r="W63" s="24"/>
      <c r="X63" s="47"/>
    </row>
    <row r="64" spans="1:24" ht="19" customHeight="1" x14ac:dyDescent="0.2">
      <c r="A64" s="32"/>
      <c r="B64" s="32"/>
      <c r="C64" s="32"/>
      <c r="D64" s="32"/>
      <c r="E64" s="32"/>
      <c r="F64" s="32"/>
      <c r="G64" s="32"/>
      <c r="H64" s="32"/>
      <c r="I64" s="32"/>
      <c r="J64" s="32"/>
      <c r="K64" s="32"/>
      <c r="L64" s="32"/>
      <c r="M64" s="32"/>
      <c r="N64" s="32"/>
      <c r="O64" s="33"/>
      <c r="P64" s="33"/>
      <c r="Q64" s="33"/>
      <c r="R64" s="32"/>
      <c r="S64" s="32"/>
      <c r="T64" s="32"/>
      <c r="U64" s="32"/>
      <c r="V64" s="32"/>
      <c r="W64" s="32"/>
      <c r="X64" s="34"/>
    </row>
    <row r="65" spans="1:24" ht="17" customHeight="1" x14ac:dyDescent="0.2">
      <c r="A65" s="19" t="s">
        <v>48</v>
      </c>
      <c r="B65" s="20">
        <f t="shared" ref="B65:N65" si="2">SUM(B54:B64)</f>
        <v>3</v>
      </c>
      <c r="C65" s="20">
        <f t="shared" si="2"/>
        <v>0</v>
      </c>
      <c r="D65" s="20">
        <f t="shared" si="2"/>
        <v>1</v>
      </c>
      <c r="E65" s="20">
        <f t="shared" si="2"/>
        <v>1</v>
      </c>
      <c r="F65" s="20">
        <f t="shared" si="2"/>
        <v>0</v>
      </c>
      <c r="G65" s="20">
        <f t="shared" si="2"/>
        <v>0</v>
      </c>
      <c r="H65" s="20">
        <f t="shared" si="2"/>
        <v>1</v>
      </c>
      <c r="I65" s="20">
        <f t="shared" si="2"/>
        <v>0</v>
      </c>
      <c r="J65" s="20">
        <f t="shared" si="2"/>
        <v>0</v>
      </c>
      <c r="K65" s="20">
        <f t="shared" si="2"/>
        <v>0</v>
      </c>
      <c r="L65" s="20">
        <f t="shared" si="2"/>
        <v>0</v>
      </c>
      <c r="M65" s="20">
        <f t="shared" si="2"/>
        <v>0</v>
      </c>
      <c r="N65" s="20">
        <f t="shared" si="2"/>
        <v>0</v>
      </c>
      <c r="O65" s="21">
        <f>(D65+J65+K65+N65)/(B65+J65+K65)</f>
        <v>0.33333333333333331</v>
      </c>
      <c r="P65" s="21">
        <f>($D65+$E65+($F65*2)+(G65*3))/$B65</f>
        <v>0.66666666666666663</v>
      </c>
      <c r="Q65" s="21">
        <f>D65/B65</f>
        <v>0.33333333333333331</v>
      </c>
      <c r="R65" s="20">
        <f>SUM(R54:R64)</f>
        <v>0</v>
      </c>
      <c r="S65" s="19">
        <f>SUM(S54:S64)</f>
        <v>0</v>
      </c>
      <c r="T65" s="20">
        <f>SUM(T54:T64)</f>
        <v>0</v>
      </c>
      <c r="U65" s="20">
        <f>SUM(U54:U64)</f>
        <v>2</v>
      </c>
      <c r="V65" s="20">
        <f>SUM(V54:V64)</f>
        <v>5</v>
      </c>
      <c r="W65" s="21">
        <f>(U65+V65)/(T65+U65+V65)</f>
        <v>1</v>
      </c>
      <c r="X65" s="21">
        <f>(D65-G65)/(B65-I65-G65+M65)</f>
        <v>0.33333333333333331</v>
      </c>
    </row>
    <row r="66" spans="1:24" ht="18.25" customHeight="1" x14ac:dyDescent="0.2">
      <c r="A66" s="47"/>
      <c r="B66" s="47"/>
      <c r="C66" s="47"/>
      <c r="D66" s="47"/>
      <c r="E66" s="47"/>
      <c r="F66" s="47"/>
      <c r="G66" s="47"/>
      <c r="H66" s="47"/>
      <c r="I66" s="47"/>
      <c r="J66" s="47"/>
      <c r="K66" s="47"/>
      <c r="L66" s="47"/>
      <c r="M66" s="47"/>
      <c r="N66" s="47"/>
      <c r="O66" s="47"/>
      <c r="P66" s="47"/>
      <c r="Q66" s="47"/>
      <c r="R66" s="47"/>
      <c r="S66" s="47"/>
      <c r="T66" s="47"/>
      <c r="U66" s="47"/>
      <c r="V66" s="47"/>
      <c r="W66" s="47"/>
      <c r="X66" s="47"/>
    </row>
    <row r="67" spans="1:24" ht="18.25" customHeight="1" x14ac:dyDescent="0.2">
      <c r="A67" s="47"/>
      <c r="B67" s="47"/>
      <c r="C67" s="47"/>
      <c r="D67" s="47"/>
      <c r="E67" s="47"/>
      <c r="F67" s="47"/>
      <c r="G67" s="47"/>
      <c r="H67" s="47"/>
      <c r="I67" s="47"/>
      <c r="J67" s="47"/>
      <c r="K67" s="47"/>
      <c r="L67" s="47"/>
      <c r="M67" s="47"/>
      <c r="N67" s="47"/>
      <c r="O67" s="47"/>
      <c r="P67" s="47"/>
      <c r="Q67" s="47"/>
      <c r="R67" s="47"/>
      <c r="S67" s="47"/>
      <c r="T67" s="47"/>
      <c r="U67" s="47"/>
      <c r="V67" s="47"/>
      <c r="W67" s="47"/>
      <c r="X67" s="47"/>
    </row>
    <row r="68" spans="1:24" ht="18.25" customHeight="1" x14ac:dyDescent="0.2">
      <c r="A68" s="24"/>
      <c r="B68" s="24"/>
      <c r="C68" s="24"/>
      <c r="D68" s="24"/>
      <c r="E68" s="39"/>
      <c r="F68" s="24"/>
      <c r="G68" s="24"/>
      <c r="H68" s="24"/>
      <c r="I68" s="24"/>
      <c r="J68" s="24"/>
      <c r="K68" s="24"/>
      <c r="L68" s="24"/>
      <c r="M68" s="24"/>
      <c r="N68" s="41"/>
      <c r="O68" s="24"/>
      <c r="P68" s="24"/>
      <c r="Q68" s="24"/>
      <c r="R68" s="24"/>
      <c r="S68" s="47"/>
      <c r="T68" s="47"/>
      <c r="U68" s="47"/>
      <c r="V68" s="47"/>
      <c r="W68" s="47"/>
      <c r="X68" s="47"/>
    </row>
    <row r="69" spans="1:24" ht="21" customHeight="1" x14ac:dyDescent="0.2">
      <c r="A69" s="62" t="s">
        <v>90</v>
      </c>
      <c r="B69" s="63"/>
      <c r="C69" s="63"/>
      <c r="D69" s="63"/>
      <c r="E69" s="63"/>
      <c r="F69" s="63"/>
      <c r="G69" s="63"/>
      <c r="H69" s="63"/>
      <c r="I69" s="63"/>
      <c r="J69" s="63"/>
      <c r="K69" s="63"/>
      <c r="L69" s="63"/>
      <c r="M69" s="63"/>
      <c r="N69" s="63"/>
      <c r="O69" s="63"/>
      <c r="P69" s="63"/>
      <c r="Q69" s="63"/>
      <c r="R69" s="63"/>
      <c r="S69" s="24"/>
      <c r="T69" s="63"/>
      <c r="U69" s="24"/>
      <c r="V69" s="24"/>
      <c r="W69" s="47"/>
      <c r="X69" s="47"/>
    </row>
    <row r="70" spans="1:24" ht="18.25" customHeight="1" x14ac:dyDescent="0.2">
      <c r="A70" s="47"/>
      <c r="B70" s="47"/>
      <c r="C70" s="47"/>
      <c r="D70" s="47"/>
      <c r="E70" s="47"/>
      <c r="F70" s="47"/>
      <c r="G70" s="47"/>
      <c r="H70" s="47"/>
      <c r="I70" s="47"/>
      <c r="J70" s="47"/>
      <c r="K70" s="47"/>
      <c r="L70" s="47"/>
      <c r="M70" s="47"/>
      <c r="N70" s="47"/>
      <c r="O70" s="47"/>
      <c r="P70" s="47"/>
      <c r="Q70" s="47"/>
      <c r="R70" s="47"/>
      <c r="S70" s="47"/>
      <c r="T70" s="47"/>
      <c r="U70" s="24"/>
      <c r="V70" s="24"/>
      <c r="W70" s="47"/>
      <c r="X70" s="47"/>
    </row>
    <row r="71" spans="1:24" ht="28.25" customHeight="1" x14ac:dyDescent="0.2">
      <c r="A71" s="14" t="s">
        <v>7</v>
      </c>
      <c r="B71" s="14" t="s">
        <v>8</v>
      </c>
      <c r="C71" s="14" t="s">
        <v>9</v>
      </c>
      <c r="D71" s="14" t="s">
        <v>10</v>
      </c>
      <c r="E71" s="14" t="s">
        <v>11</v>
      </c>
      <c r="F71" s="14" t="s">
        <v>12</v>
      </c>
      <c r="G71" s="14" t="s">
        <v>13</v>
      </c>
      <c r="H71" s="14" t="s">
        <v>14</v>
      </c>
      <c r="I71" s="14" t="s">
        <v>15</v>
      </c>
      <c r="J71" s="14" t="s">
        <v>16</v>
      </c>
      <c r="K71" s="14" t="s">
        <v>17</v>
      </c>
      <c r="L71" s="14" t="s">
        <v>18</v>
      </c>
      <c r="M71" s="14" t="s">
        <v>19</v>
      </c>
      <c r="N71" s="14" t="s">
        <v>20</v>
      </c>
      <c r="O71" s="14" t="s">
        <v>21</v>
      </c>
      <c r="P71" s="15" t="s">
        <v>22</v>
      </c>
      <c r="Q71" s="14" t="s">
        <v>23</v>
      </c>
      <c r="R71" s="14" t="s">
        <v>24</v>
      </c>
      <c r="S71" s="14" t="s">
        <v>25</v>
      </c>
      <c r="T71" s="14" t="s">
        <v>26</v>
      </c>
      <c r="U71" s="14" t="s">
        <v>27</v>
      </c>
      <c r="V71" s="14" t="s">
        <v>28</v>
      </c>
      <c r="W71" s="15" t="s">
        <v>29</v>
      </c>
      <c r="X71" s="14" t="s">
        <v>30</v>
      </c>
    </row>
    <row r="72" spans="1:24" ht="18.25" customHeight="1" x14ac:dyDescent="0.2">
      <c r="A72" s="20"/>
      <c r="B72" s="49"/>
      <c r="C72" s="49"/>
      <c r="D72" s="49"/>
      <c r="E72" s="49"/>
      <c r="F72" s="49"/>
      <c r="G72" s="49"/>
      <c r="H72" s="49"/>
      <c r="I72" s="49"/>
      <c r="J72" s="49"/>
      <c r="K72" s="49"/>
      <c r="L72" s="49"/>
      <c r="M72" s="49"/>
      <c r="N72" s="49"/>
      <c r="O72" s="49"/>
      <c r="P72" s="49"/>
      <c r="Q72" s="49"/>
      <c r="R72" s="49"/>
      <c r="S72" s="49"/>
      <c r="T72" s="49"/>
      <c r="U72" s="49"/>
      <c r="V72" s="49"/>
      <c r="W72" s="49"/>
      <c r="X72" s="49"/>
    </row>
    <row r="73" spans="1:24" ht="18.25" customHeight="1" x14ac:dyDescent="0.2">
      <c r="A73" s="29"/>
      <c r="B73" s="47"/>
      <c r="C73" s="47"/>
      <c r="D73" s="47"/>
      <c r="E73" s="47"/>
      <c r="F73" s="47"/>
      <c r="G73" s="47"/>
      <c r="H73" s="47"/>
      <c r="I73" s="47"/>
      <c r="J73" s="47"/>
      <c r="K73" s="47"/>
      <c r="L73" s="47"/>
      <c r="M73" s="47"/>
      <c r="N73" s="47"/>
      <c r="O73" s="47"/>
      <c r="P73" s="47"/>
      <c r="Q73" s="47"/>
      <c r="R73" s="47"/>
      <c r="S73" s="47"/>
      <c r="T73" s="47"/>
      <c r="U73" s="47"/>
      <c r="V73" s="47"/>
      <c r="W73" s="47"/>
      <c r="X73" s="47"/>
    </row>
    <row r="74" spans="1:24" ht="18.25" customHeight="1" x14ac:dyDescent="0.2">
      <c r="A74" s="29"/>
      <c r="B74" s="47"/>
      <c r="C74" s="47"/>
      <c r="D74" s="47"/>
      <c r="E74" s="47"/>
      <c r="F74" s="47"/>
      <c r="G74" s="47"/>
      <c r="H74" s="47"/>
      <c r="I74" s="47"/>
      <c r="J74" s="47"/>
      <c r="K74" s="47"/>
      <c r="L74" s="47"/>
      <c r="M74" s="47"/>
      <c r="N74" s="47"/>
      <c r="O74" s="47"/>
      <c r="P74" s="47"/>
      <c r="Q74" s="47"/>
      <c r="R74" s="47"/>
      <c r="S74" s="47"/>
      <c r="T74" s="47"/>
      <c r="U74" s="47"/>
      <c r="V74" s="47"/>
      <c r="W74" s="47"/>
      <c r="X74" s="47"/>
    </row>
    <row r="75" spans="1:24" ht="18.25" customHeight="1" x14ac:dyDescent="0.2">
      <c r="A75" s="29"/>
      <c r="B75" s="24"/>
      <c r="C75" s="24"/>
      <c r="D75" s="24"/>
      <c r="E75" s="24"/>
      <c r="F75" s="24"/>
      <c r="G75" s="24"/>
      <c r="H75" s="24"/>
      <c r="I75" s="24"/>
      <c r="J75" s="24"/>
      <c r="K75" s="24"/>
      <c r="L75" s="24"/>
      <c r="M75" s="24"/>
      <c r="N75" s="24"/>
      <c r="O75" s="25"/>
      <c r="P75" s="25"/>
      <c r="Q75" s="25"/>
      <c r="R75" s="24"/>
      <c r="S75" s="47"/>
      <c r="T75" s="24"/>
      <c r="U75" s="24"/>
      <c r="V75" s="24"/>
      <c r="W75" s="24"/>
      <c r="X75" s="47"/>
    </row>
    <row r="76" spans="1:24" ht="18.25" customHeight="1" x14ac:dyDescent="0.2">
      <c r="A76" s="29"/>
      <c r="B76" s="24"/>
      <c r="C76" s="24"/>
      <c r="D76" s="24"/>
      <c r="E76" s="24"/>
      <c r="F76" s="24"/>
      <c r="G76" s="24"/>
      <c r="H76" s="24"/>
      <c r="I76" s="24"/>
      <c r="J76" s="24"/>
      <c r="K76" s="24"/>
      <c r="L76" s="24"/>
      <c r="M76" s="24"/>
      <c r="N76" s="24"/>
      <c r="O76" s="25"/>
      <c r="P76" s="25"/>
      <c r="Q76" s="25"/>
      <c r="R76" s="24"/>
      <c r="S76" s="24"/>
      <c r="T76" s="24"/>
      <c r="U76" s="24"/>
      <c r="V76" s="24"/>
      <c r="W76" s="24"/>
      <c r="X76" s="47"/>
    </row>
    <row r="77" spans="1:24" ht="18.25" customHeight="1" x14ac:dyDescent="0.2">
      <c r="A77" s="29"/>
      <c r="B77" s="24"/>
      <c r="C77" s="24"/>
      <c r="D77" s="24"/>
      <c r="E77" s="24"/>
      <c r="F77" s="24"/>
      <c r="G77" s="24"/>
      <c r="H77" s="24"/>
      <c r="I77" s="24"/>
      <c r="J77" s="24"/>
      <c r="K77" s="24"/>
      <c r="L77" s="24"/>
      <c r="M77" s="24"/>
      <c r="N77" s="24"/>
      <c r="O77" s="25"/>
      <c r="P77" s="25"/>
      <c r="Q77" s="25"/>
      <c r="R77" s="24"/>
      <c r="S77" s="24"/>
      <c r="T77" s="24"/>
      <c r="U77" s="24"/>
      <c r="V77" s="24"/>
      <c r="W77" s="24"/>
      <c r="X77" s="47"/>
    </row>
    <row r="78" spans="1:24" ht="18.25" customHeight="1" x14ac:dyDescent="0.2">
      <c r="A78" s="24"/>
      <c r="B78" s="24"/>
      <c r="C78" s="24"/>
      <c r="D78" s="24"/>
      <c r="E78" s="24"/>
      <c r="F78" s="24"/>
      <c r="G78" s="24"/>
      <c r="H78" s="24"/>
      <c r="I78" s="24"/>
      <c r="J78" s="24"/>
      <c r="K78" s="24"/>
      <c r="L78" s="24"/>
      <c r="M78" s="24"/>
      <c r="N78" s="24"/>
      <c r="O78" s="25"/>
      <c r="P78" s="25"/>
      <c r="Q78" s="25"/>
      <c r="R78" s="24"/>
      <c r="S78" s="24"/>
      <c r="T78" s="24"/>
      <c r="U78" s="24"/>
      <c r="V78" s="24"/>
      <c r="W78" s="24"/>
      <c r="X78" s="47"/>
    </row>
    <row r="79" spans="1:24" ht="18.25" customHeight="1" x14ac:dyDescent="0.2">
      <c r="A79" s="24"/>
      <c r="B79" s="24"/>
      <c r="C79" s="24"/>
      <c r="D79" s="24"/>
      <c r="E79" s="24"/>
      <c r="F79" s="24"/>
      <c r="G79" s="24"/>
      <c r="H79" s="24"/>
      <c r="I79" s="24"/>
      <c r="J79" s="24"/>
      <c r="K79" s="24"/>
      <c r="L79" s="24"/>
      <c r="M79" s="24"/>
      <c r="N79" s="24"/>
      <c r="O79" s="25"/>
      <c r="P79" s="25"/>
      <c r="Q79" s="25"/>
      <c r="R79" s="24"/>
      <c r="S79" s="24"/>
      <c r="T79" s="24"/>
      <c r="U79" s="24"/>
      <c r="V79" s="24"/>
      <c r="W79" s="24"/>
      <c r="X79" s="47"/>
    </row>
    <row r="80" spans="1:24" ht="18.25" customHeight="1" x14ac:dyDescent="0.2">
      <c r="A80" s="29"/>
      <c r="B80" s="24"/>
      <c r="C80" s="24"/>
      <c r="D80" s="24"/>
      <c r="E80" s="24"/>
      <c r="F80" s="24"/>
      <c r="G80" s="24"/>
      <c r="H80" s="24"/>
      <c r="I80" s="24"/>
      <c r="J80" s="24"/>
      <c r="K80" s="24"/>
      <c r="L80" s="24"/>
      <c r="M80" s="24"/>
      <c r="N80" s="24"/>
      <c r="O80" s="25"/>
      <c r="P80" s="25"/>
      <c r="Q80" s="25"/>
      <c r="R80" s="24"/>
      <c r="S80" s="24"/>
      <c r="T80" s="24"/>
      <c r="U80" s="24"/>
      <c r="V80" s="24"/>
      <c r="W80" s="24"/>
      <c r="X80" s="47"/>
    </row>
    <row r="81" spans="1:24" ht="18.25" customHeight="1" x14ac:dyDescent="0.2">
      <c r="A81" s="29"/>
      <c r="B81" s="24"/>
      <c r="C81" s="24"/>
      <c r="D81" s="24"/>
      <c r="E81" s="24"/>
      <c r="F81" s="24"/>
      <c r="G81" s="24"/>
      <c r="H81" s="24"/>
      <c r="I81" s="24"/>
      <c r="J81" s="24"/>
      <c r="K81" s="24"/>
      <c r="L81" s="24"/>
      <c r="M81" s="24"/>
      <c r="N81" s="24"/>
      <c r="O81" s="25"/>
      <c r="P81" s="25"/>
      <c r="Q81" s="25"/>
      <c r="R81" s="24"/>
      <c r="S81" s="24"/>
      <c r="T81" s="24"/>
      <c r="U81" s="24"/>
      <c r="V81" s="24"/>
      <c r="W81" s="24"/>
      <c r="X81" s="47"/>
    </row>
    <row r="82" spans="1:24" ht="18.25" customHeight="1" x14ac:dyDescent="0.2">
      <c r="A82" s="29"/>
      <c r="B82" s="24"/>
      <c r="C82" s="24"/>
      <c r="D82" s="24"/>
      <c r="E82" s="24"/>
      <c r="F82" s="24"/>
      <c r="G82" s="24"/>
      <c r="H82" s="24"/>
      <c r="I82" s="24"/>
      <c r="J82" s="24"/>
      <c r="K82" s="24"/>
      <c r="L82" s="24"/>
      <c r="M82" s="24"/>
      <c r="N82" s="24"/>
      <c r="O82" s="25"/>
      <c r="P82" s="25"/>
      <c r="Q82" s="25"/>
      <c r="R82" s="24"/>
      <c r="S82" s="24"/>
      <c r="T82" s="24"/>
      <c r="U82" s="24"/>
      <c r="V82" s="24"/>
      <c r="W82" s="24"/>
      <c r="X82" s="47"/>
    </row>
    <row r="83" spans="1:24" ht="18.25" customHeight="1" x14ac:dyDescent="0.2">
      <c r="A83" s="29"/>
      <c r="B83" s="24"/>
      <c r="C83" s="24"/>
      <c r="D83" s="24"/>
      <c r="E83" s="24"/>
      <c r="F83" s="24"/>
      <c r="G83" s="24"/>
      <c r="H83" s="24"/>
      <c r="I83" s="24"/>
      <c r="J83" s="24"/>
      <c r="K83" s="24"/>
      <c r="L83" s="24"/>
      <c r="M83" s="24"/>
      <c r="N83" s="24"/>
      <c r="O83" s="25"/>
      <c r="P83" s="25"/>
      <c r="Q83" s="25"/>
      <c r="R83" s="24"/>
      <c r="S83" s="24"/>
      <c r="T83" s="24"/>
      <c r="U83" s="24"/>
      <c r="V83" s="24"/>
      <c r="W83" s="24"/>
      <c r="X83" s="47"/>
    </row>
    <row r="84" spans="1:24" ht="18.25" customHeight="1" x14ac:dyDescent="0.2">
      <c r="A84" s="29"/>
      <c r="B84" s="24"/>
      <c r="C84" s="24"/>
      <c r="D84" s="24"/>
      <c r="E84" s="24"/>
      <c r="F84" s="24"/>
      <c r="G84" s="24"/>
      <c r="H84" s="24"/>
      <c r="I84" s="24"/>
      <c r="J84" s="24"/>
      <c r="K84" s="24"/>
      <c r="L84" s="24"/>
      <c r="M84" s="24"/>
      <c r="N84" s="24"/>
      <c r="O84" s="25"/>
      <c r="P84" s="25"/>
      <c r="Q84" s="25"/>
      <c r="R84" s="24"/>
      <c r="S84" s="24"/>
      <c r="T84" s="24"/>
      <c r="U84" s="24"/>
      <c r="V84" s="24"/>
      <c r="W84" s="24"/>
      <c r="X84" s="47"/>
    </row>
    <row r="85" spans="1:24" ht="18.25" customHeight="1" x14ac:dyDescent="0.2">
      <c r="A85" s="29"/>
      <c r="B85" s="24"/>
      <c r="C85" s="24"/>
      <c r="D85" s="24"/>
      <c r="E85" s="24"/>
      <c r="F85" s="24"/>
      <c r="G85" s="24"/>
      <c r="H85" s="24"/>
      <c r="I85" s="24"/>
      <c r="J85" s="24"/>
      <c r="K85" s="24"/>
      <c r="L85" s="24"/>
      <c r="M85" s="24"/>
      <c r="N85" s="24"/>
      <c r="O85" s="25"/>
      <c r="P85" s="25"/>
      <c r="Q85" s="25"/>
      <c r="R85" s="24"/>
      <c r="S85" s="24"/>
      <c r="T85" s="24"/>
      <c r="U85" s="24"/>
      <c r="V85" s="24"/>
      <c r="W85" s="24"/>
      <c r="X85" s="47"/>
    </row>
    <row r="86" spans="1:24" ht="18.25" customHeight="1" x14ac:dyDescent="0.2">
      <c r="A86" s="29"/>
      <c r="B86" s="24"/>
      <c r="C86" s="24"/>
      <c r="D86" s="24"/>
      <c r="E86" s="24"/>
      <c r="F86" s="24"/>
      <c r="G86" s="24"/>
      <c r="H86" s="24"/>
      <c r="I86" s="24"/>
      <c r="J86" s="24"/>
      <c r="K86" s="24"/>
      <c r="L86" s="24"/>
      <c r="M86" s="24"/>
      <c r="N86" s="24"/>
      <c r="O86" s="25"/>
      <c r="P86" s="25"/>
      <c r="Q86" s="25"/>
      <c r="R86" s="24"/>
      <c r="S86" s="24"/>
      <c r="T86" s="24"/>
      <c r="U86" s="24"/>
      <c r="V86" s="24"/>
      <c r="W86" s="24"/>
      <c r="X86" s="47"/>
    </row>
    <row r="87" spans="1:24" ht="18.25" customHeight="1" x14ac:dyDescent="0.2">
      <c r="A87" s="29"/>
      <c r="B87" s="24"/>
      <c r="C87" s="24"/>
      <c r="D87" s="24"/>
      <c r="E87" s="24"/>
      <c r="F87" s="24"/>
      <c r="G87" s="24"/>
      <c r="H87" s="24"/>
      <c r="I87" s="24"/>
      <c r="J87" s="24"/>
      <c r="K87" s="24"/>
      <c r="L87" s="24"/>
      <c r="M87" s="24"/>
      <c r="N87" s="24"/>
      <c r="O87" s="25"/>
      <c r="P87" s="25"/>
      <c r="Q87" s="25"/>
      <c r="R87" s="24"/>
      <c r="S87" s="24"/>
      <c r="T87" s="24"/>
      <c r="U87" s="24"/>
      <c r="V87" s="24"/>
      <c r="W87" s="24"/>
      <c r="X87" s="47"/>
    </row>
    <row r="88" spans="1:24" ht="19" customHeight="1" x14ac:dyDescent="0.2">
      <c r="A88" s="32"/>
      <c r="B88" s="32"/>
      <c r="C88" s="32"/>
      <c r="D88" s="32"/>
      <c r="E88" s="32"/>
      <c r="F88" s="32"/>
      <c r="G88" s="32"/>
      <c r="H88" s="32"/>
      <c r="I88" s="32"/>
      <c r="J88" s="32"/>
      <c r="K88" s="32"/>
      <c r="L88" s="32"/>
      <c r="M88" s="32"/>
      <c r="N88" s="32"/>
      <c r="O88" s="33"/>
      <c r="P88" s="33"/>
      <c r="Q88" s="33"/>
      <c r="R88" s="32"/>
      <c r="S88" s="32"/>
      <c r="T88" s="32"/>
      <c r="U88" s="32"/>
      <c r="V88" s="32"/>
      <c r="W88" s="32"/>
      <c r="X88" s="34"/>
    </row>
    <row r="89" spans="1:24" ht="17" customHeight="1" x14ac:dyDescent="0.2">
      <c r="A89" s="19" t="s">
        <v>48</v>
      </c>
      <c r="B89" s="19">
        <f t="shared" ref="B89:N89" si="3">SUM(B72:B88)</f>
        <v>0</v>
      </c>
      <c r="C89" s="19">
        <f t="shared" si="3"/>
        <v>0</v>
      </c>
      <c r="D89" s="19">
        <f t="shared" si="3"/>
        <v>0</v>
      </c>
      <c r="E89" s="19">
        <f t="shared" si="3"/>
        <v>0</v>
      </c>
      <c r="F89" s="19">
        <f t="shared" si="3"/>
        <v>0</v>
      </c>
      <c r="G89" s="19">
        <f t="shared" si="3"/>
        <v>0</v>
      </c>
      <c r="H89" s="19">
        <f t="shared" si="3"/>
        <v>0</v>
      </c>
      <c r="I89" s="19">
        <f t="shared" si="3"/>
        <v>0</v>
      </c>
      <c r="J89" s="19">
        <f t="shared" si="3"/>
        <v>0</v>
      </c>
      <c r="K89" s="19">
        <f t="shared" si="3"/>
        <v>0</v>
      </c>
      <c r="L89" s="19">
        <f t="shared" si="3"/>
        <v>0</v>
      </c>
      <c r="M89" s="19">
        <f t="shared" si="3"/>
        <v>0</v>
      </c>
      <c r="N89" s="19">
        <f t="shared" si="3"/>
        <v>0</v>
      </c>
      <c r="O89" s="21" t="e">
        <f>(D89+J89+K89+N89)/(B89+J89+K89)</f>
        <v>#DIV/0!</v>
      </c>
      <c r="P89" s="21" t="e">
        <f>($D89+$E89+($F89*2)+(G89*3))/$B89</f>
        <v>#DIV/0!</v>
      </c>
      <c r="Q89" s="21" t="e">
        <f>D89/B89</f>
        <v>#DIV/0!</v>
      </c>
      <c r="R89" s="19">
        <f>SUM(R72:R88)</f>
        <v>0</v>
      </c>
      <c r="S89" s="19">
        <f>SUM(S72:S88)</f>
        <v>0</v>
      </c>
      <c r="T89" s="19">
        <f>SUM(T72:T88)</f>
        <v>0</v>
      </c>
      <c r="U89" s="19">
        <f>SUM(U72:U88)</f>
        <v>0</v>
      </c>
      <c r="V89" s="19">
        <f>SUM(V72:V88)</f>
        <v>0</v>
      </c>
      <c r="W89" s="21" t="e">
        <f>(U89+V89)/(T89+U89+V89)</f>
        <v>#DIV/0!</v>
      </c>
      <c r="X89" s="21" t="e">
        <f>(D89-G89)/(B89-I89-G89+M89)</f>
        <v>#DIV/0!</v>
      </c>
    </row>
  </sheetData>
  <pageMargins left="0.75" right="0.75" top="1" bottom="1" header="0.5" footer="0.5"/>
  <pageSetup orientation="portrait"/>
  <headerFooter>
    <oddHeader>&amp;L&amp;"Geneva,Regular"&amp;10&amp;K000000Chappell</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59"/>
  <sheetViews>
    <sheetView showGridLines="0" topLeftCell="A20" workbookViewId="0"/>
  </sheetViews>
  <sheetFormatPr baseColWidth="10" defaultColWidth="8.125" defaultRowHeight="13" customHeight="1" x14ac:dyDescent="0.2"/>
  <cols>
    <col min="1" max="1" width="11.5" style="5" customWidth="1"/>
    <col min="2" max="2" width="2.625" style="5" customWidth="1"/>
    <col min="3" max="4" width="2" style="5" customWidth="1"/>
    <col min="5" max="5" width="3.5" style="5" customWidth="1"/>
    <col min="6" max="6" width="3.375" style="5" customWidth="1"/>
    <col min="7" max="10" width="2" style="5" customWidth="1"/>
    <col min="11" max="11" width="2.75" style="5" customWidth="1"/>
    <col min="12" max="12" width="3" style="5" customWidth="1"/>
    <col min="13" max="13" width="2.375" style="5" customWidth="1"/>
    <col min="14" max="15" width="3.625" style="5" customWidth="1"/>
    <col min="16" max="16" width="5.375" style="5" customWidth="1"/>
    <col min="17" max="17" width="3" style="5" customWidth="1"/>
    <col min="18" max="19" width="2.25" style="5" customWidth="1"/>
    <col min="20" max="20" width="1.375" style="5" customWidth="1"/>
    <col min="21" max="22" width="2.625" style="5" customWidth="1"/>
    <col min="23" max="23" width="4.125" style="5" customWidth="1"/>
    <col min="24" max="24" width="3.875" style="5" customWidth="1"/>
    <col min="25" max="256" width="8.125" customWidth="1"/>
  </cols>
  <sheetData>
    <row r="1" spans="1:24" ht="21" customHeight="1" x14ac:dyDescent="0.2">
      <c r="A1" s="10" t="s">
        <v>92</v>
      </c>
      <c r="B1" s="11"/>
      <c r="C1" s="11"/>
      <c r="D1" s="11"/>
      <c r="E1" s="11"/>
      <c r="F1" s="11"/>
      <c r="G1" s="11"/>
      <c r="H1" s="11"/>
      <c r="I1" s="11"/>
      <c r="J1" s="11"/>
      <c r="K1" s="11"/>
      <c r="L1" s="11"/>
      <c r="M1" s="11"/>
      <c r="N1" s="11"/>
      <c r="O1" s="11"/>
      <c r="P1" s="11"/>
      <c r="Q1" s="11"/>
      <c r="R1" s="11"/>
      <c r="S1" s="11"/>
      <c r="T1" s="11"/>
      <c r="U1" s="12"/>
      <c r="V1" s="12"/>
      <c r="W1" s="47"/>
      <c r="X1" s="47"/>
    </row>
    <row r="2" spans="1:24" ht="19" customHeight="1" x14ac:dyDescent="0.2">
      <c r="A2" s="47"/>
      <c r="B2" s="47"/>
      <c r="C2" s="47"/>
      <c r="D2" s="47"/>
      <c r="E2" s="53"/>
      <c r="F2" s="47"/>
      <c r="G2" s="47"/>
      <c r="H2" s="47"/>
      <c r="I2" s="47"/>
      <c r="J2" s="47"/>
      <c r="K2" s="47"/>
      <c r="L2" s="47"/>
      <c r="M2" s="47"/>
      <c r="N2" s="47"/>
      <c r="O2" s="47"/>
      <c r="P2" s="47"/>
      <c r="Q2" s="47"/>
      <c r="R2" s="47"/>
      <c r="S2" s="47"/>
      <c r="T2" s="47"/>
      <c r="U2" s="12"/>
      <c r="V2" s="12"/>
      <c r="W2" s="47"/>
      <c r="X2" s="47"/>
    </row>
    <row r="3" spans="1:24" ht="28.25" customHeight="1" x14ac:dyDescent="0.2">
      <c r="A3" s="13" t="s">
        <v>7</v>
      </c>
      <c r="B3" s="14" t="s">
        <v>8</v>
      </c>
      <c r="C3" s="14" t="s">
        <v>9</v>
      </c>
      <c r="D3" s="14" t="s">
        <v>10</v>
      </c>
      <c r="E3" s="14" t="s">
        <v>11</v>
      </c>
      <c r="F3" s="14" t="s">
        <v>12</v>
      </c>
      <c r="G3" s="14" t="s">
        <v>13</v>
      </c>
      <c r="H3" s="14" t="s">
        <v>14</v>
      </c>
      <c r="I3" s="14" t="s">
        <v>15</v>
      </c>
      <c r="J3" s="14" t="s">
        <v>16</v>
      </c>
      <c r="K3" s="14" t="s">
        <v>17</v>
      </c>
      <c r="L3" s="14" t="s">
        <v>18</v>
      </c>
      <c r="M3" s="14" t="s">
        <v>19</v>
      </c>
      <c r="N3" s="14" t="s">
        <v>20</v>
      </c>
      <c r="O3" s="14" t="s">
        <v>21</v>
      </c>
      <c r="P3" s="15" t="s">
        <v>22</v>
      </c>
      <c r="Q3" s="14" t="s">
        <v>23</v>
      </c>
      <c r="R3" s="16" t="s">
        <v>24</v>
      </c>
      <c r="S3" s="16" t="s">
        <v>25</v>
      </c>
      <c r="T3" s="16" t="s">
        <v>26</v>
      </c>
      <c r="U3" s="13" t="s">
        <v>27</v>
      </c>
      <c r="V3" s="13" t="s">
        <v>28</v>
      </c>
      <c r="W3" s="17" t="s">
        <v>29</v>
      </c>
      <c r="X3" s="59" t="s">
        <v>30</v>
      </c>
    </row>
    <row r="4" spans="1:24" ht="18.25" customHeight="1" x14ac:dyDescent="0.2">
      <c r="A4" s="18" t="s">
        <v>31</v>
      </c>
      <c r="B4" s="19">
        <v>1</v>
      </c>
      <c r="C4" s="19">
        <v>1</v>
      </c>
      <c r="D4" s="19">
        <v>0</v>
      </c>
      <c r="E4" s="20"/>
      <c r="F4" s="20"/>
      <c r="G4" s="20"/>
      <c r="H4" s="20"/>
      <c r="I4" s="20"/>
      <c r="J4" s="19">
        <v>2</v>
      </c>
      <c r="K4" s="20"/>
      <c r="L4" s="20"/>
      <c r="M4" s="20"/>
      <c r="N4" s="20"/>
      <c r="O4" s="21"/>
      <c r="P4" s="21"/>
      <c r="Q4" s="21"/>
      <c r="R4" s="19">
        <v>2</v>
      </c>
      <c r="S4" s="20"/>
      <c r="T4" s="20"/>
      <c r="U4" s="60"/>
      <c r="V4" s="22">
        <v>1</v>
      </c>
      <c r="W4" s="46"/>
      <c r="X4" s="49"/>
    </row>
    <row r="5" spans="1:24" ht="18.25" customHeight="1" x14ac:dyDescent="0.2">
      <c r="A5" s="23" t="s">
        <v>33</v>
      </c>
      <c r="B5" s="23">
        <v>3</v>
      </c>
      <c r="C5" s="23">
        <v>1</v>
      </c>
      <c r="D5" s="23">
        <v>1</v>
      </c>
      <c r="E5" s="24"/>
      <c r="F5" s="24"/>
      <c r="G5" s="24"/>
      <c r="H5" s="24"/>
      <c r="I5" s="23">
        <v>1</v>
      </c>
      <c r="J5" s="24"/>
      <c r="K5" s="24"/>
      <c r="L5" s="24"/>
      <c r="M5" s="24"/>
      <c r="N5" s="24"/>
      <c r="O5" s="25"/>
      <c r="P5" s="25"/>
      <c r="Q5" s="25"/>
      <c r="R5" s="24"/>
      <c r="S5" s="24"/>
      <c r="T5" s="24"/>
      <c r="U5" s="12"/>
      <c r="V5" s="12"/>
      <c r="W5" s="29"/>
      <c r="X5" s="47"/>
    </row>
    <row r="6" spans="1:24" ht="18.25" customHeight="1" x14ac:dyDescent="0.2">
      <c r="A6" s="26" t="s">
        <v>34</v>
      </c>
      <c r="B6" s="23">
        <v>3</v>
      </c>
      <c r="C6" s="23">
        <v>0</v>
      </c>
      <c r="D6" s="23">
        <v>0</v>
      </c>
      <c r="E6" s="24"/>
      <c r="F6" s="24"/>
      <c r="G6" s="24"/>
      <c r="H6" s="24"/>
      <c r="I6" s="23">
        <v>2</v>
      </c>
      <c r="J6" s="24"/>
      <c r="K6" s="24"/>
      <c r="L6" s="24"/>
      <c r="M6" s="24"/>
      <c r="N6" s="24"/>
      <c r="O6" s="25"/>
      <c r="P6" s="25"/>
      <c r="Q6" s="25"/>
      <c r="R6" s="24"/>
      <c r="S6" s="24"/>
      <c r="T6" s="24"/>
      <c r="U6" s="12"/>
      <c r="V6" s="40">
        <v>3</v>
      </c>
      <c r="W6" s="29"/>
      <c r="X6" s="47"/>
    </row>
    <row r="7" spans="1:24" ht="18.25" customHeight="1" x14ac:dyDescent="0.2">
      <c r="A7" s="23" t="s">
        <v>36</v>
      </c>
      <c r="B7" s="23">
        <v>2</v>
      </c>
      <c r="C7" s="23">
        <v>0</v>
      </c>
      <c r="D7" s="23">
        <v>0</v>
      </c>
      <c r="E7" s="24"/>
      <c r="F7" s="24"/>
      <c r="G7" s="24"/>
      <c r="H7" s="24"/>
      <c r="I7" s="24"/>
      <c r="J7" s="24"/>
      <c r="K7" s="24"/>
      <c r="L7" s="24"/>
      <c r="M7" s="24"/>
      <c r="N7" s="24"/>
      <c r="O7" s="25"/>
      <c r="P7" s="25"/>
      <c r="Q7" s="25"/>
      <c r="R7" s="24"/>
      <c r="S7" s="24"/>
      <c r="T7" s="24"/>
      <c r="U7" s="12"/>
      <c r="V7" s="12"/>
      <c r="W7" s="29"/>
      <c r="X7" s="47"/>
    </row>
    <row r="8" spans="1:24" ht="19" customHeight="1" x14ac:dyDescent="0.2">
      <c r="A8" s="27" t="s">
        <v>37</v>
      </c>
      <c r="B8" s="23">
        <v>0</v>
      </c>
      <c r="C8" s="23">
        <v>1</v>
      </c>
      <c r="D8" s="23">
        <v>0</v>
      </c>
      <c r="E8" s="24"/>
      <c r="F8" s="24"/>
      <c r="G8" s="24"/>
      <c r="H8" s="24"/>
      <c r="I8" s="24"/>
      <c r="J8" s="24"/>
      <c r="K8" s="24"/>
      <c r="L8" s="24"/>
      <c r="M8" s="24"/>
      <c r="N8" s="24"/>
      <c r="O8" s="25"/>
      <c r="P8" s="25"/>
      <c r="Q8" s="25"/>
      <c r="R8" s="24"/>
      <c r="S8" s="24"/>
      <c r="T8" s="24"/>
      <c r="U8" s="12"/>
      <c r="V8" s="12"/>
      <c r="W8" s="29"/>
      <c r="X8" s="47"/>
    </row>
    <row r="9" spans="1:24" ht="18.25" customHeight="1" x14ac:dyDescent="0.2">
      <c r="A9" s="23" t="s">
        <v>38</v>
      </c>
      <c r="B9" s="23">
        <v>2</v>
      </c>
      <c r="C9" s="23">
        <v>2</v>
      </c>
      <c r="D9" s="23">
        <v>1</v>
      </c>
      <c r="E9" s="24"/>
      <c r="F9" s="24"/>
      <c r="G9" s="24"/>
      <c r="H9" s="23">
        <v>2</v>
      </c>
      <c r="I9" s="24"/>
      <c r="J9" s="23">
        <v>2</v>
      </c>
      <c r="K9" s="24"/>
      <c r="L9" s="24"/>
      <c r="M9" s="24"/>
      <c r="N9" s="24"/>
      <c r="O9" s="25"/>
      <c r="P9" s="25"/>
      <c r="Q9" s="25"/>
      <c r="R9" s="23">
        <v>1</v>
      </c>
      <c r="S9" s="24"/>
      <c r="T9" s="24"/>
      <c r="U9" s="12"/>
      <c r="V9" s="12"/>
      <c r="W9" s="29"/>
      <c r="X9" s="47"/>
    </row>
    <row r="10" spans="1:24" ht="18.25" customHeight="1" x14ac:dyDescent="0.2">
      <c r="A10" s="26" t="s">
        <v>39</v>
      </c>
      <c r="B10" s="23">
        <v>1</v>
      </c>
      <c r="C10" s="23">
        <v>2</v>
      </c>
      <c r="D10" s="23">
        <v>0</v>
      </c>
      <c r="E10" s="24"/>
      <c r="F10" s="24"/>
      <c r="G10" s="24"/>
      <c r="H10" s="24"/>
      <c r="I10" s="24"/>
      <c r="J10" s="24"/>
      <c r="K10" s="24"/>
      <c r="L10" s="24"/>
      <c r="M10" s="24"/>
      <c r="N10" s="23">
        <v>1</v>
      </c>
      <c r="O10" s="25"/>
      <c r="P10" s="25"/>
      <c r="Q10" s="25"/>
      <c r="R10" s="24"/>
      <c r="S10" s="24"/>
      <c r="T10" s="24"/>
      <c r="U10" s="12"/>
      <c r="V10" s="12"/>
      <c r="W10" s="29"/>
      <c r="X10" s="47"/>
    </row>
    <row r="11" spans="1:24" ht="18.25" customHeight="1" x14ac:dyDescent="0.2">
      <c r="A11" s="26" t="s">
        <v>71</v>
      </c>
      <c r="B11" s="23">
        <v>3</v>
      </c>
      <c r="C11" s="23">
        <v>1</v>
      </c>
      <c r="D11" s="23">
        <v>1</v>
      </c>
      <c r="E11" s="24"/>
      <c r="F11" s="24"/>
      <c r="G11" s="24"/>
      <c r="H11" s="24"/>
      <c r="I11" s="23">
        <v>1</v>
      </c>
      <c r="J11" s="24"/>
      <c r="K11" s="24"/>
      <c r="L11" s="24"/>
      <c r="M11" s="24"/>
      <c r="N11" s="24"/>
      <c r="O11" s="25"/>
      <c r="P11" s="25"/>
      <c r="Q11" s="25"/>
      <c r="R11" s="23">
        <v>1</v>
      </c>
      <c r="S11" s="24"/>
      <c r="T11" s="24"/>
      <c r="U11" s="12"/>
      <c r="V11" s="40">
        <v>1</v>
      </c>
      <c r="W11" s="29"/>
      <c r="X11" s="47"/>
    </row>
    <row r="12" spans="1:24" ht="18.25" customHeight="1" x14ac:dyDescent="0.2">
      <c r="A12" s="26" t="s">
        <v>62</v>
      </c>
      <c r="B12" s="23">
        <v>3</v>
      </c>
      <c r="C12" s="23">
        <v>0</v>
      </c>
      <c r="D12" s="23">
        <v>0</v>
      </c>
      <c r="E12" s="24"/>
      <c r="F12" s="24"/>
      <c r="G12" s="24"/>
      <c r="H12" s="24"/>
      <c r="I12" s="23">
        <v>1</v>
      </c>
      <c r="J12" s="24"/>
      <c r="K12" s="24"/>
      <c r="L12" s="24"/>
      <c r="M12" s="24"/>
      <c r="N12" s="23">
        <v>1</v>
      </c>
      <c r="O12" s="25"/>
      <c r="P12" s="25"/>
      <c r="Q12" s="25"/>
      <c r="R12" s="24"/>
      <c r="S12" s="24"/>
      <c r="T12" s="24"/>
      <c r="U12" s="12"/>
      <c r="V12" s="12"/>
      <c r="W12" s="29"/>
      <c r="X12" s="47"/>
    </row>
    <row r="13" spans="1:24" ht="18.25" customHeight="1" x14ac:dyDescent="0.2">
      <c r="A13" s="23" t="s">
        <v>41</v>
      </c>
      <c r="B13" s="23">
        <v>0</v>
      </c>
      <c r="C13" s="23">
        <v>1</v>
      </c>
      <c r="D13" s="23">
        <v>0</v>
      </c>
      <c r="E13" s="24"/>
      <c r="F13" s="24"/>
      <c r="G13" s="24"/>
      <c r="H13" s="24"/>
      <c r="I13" s="24"/>
      <c r="J13" s="24"/>
      <c r="K13" s="24"/>
      <c r="L13" s="24"/>
      <c r="M13" s="24"/>
      <c r="N13" s="24"/>
      <c r="O13" s="25"/>
      <c r="P13" s="25"/>
      <c r="Q13" s="25"/>
      <c r="R13" s="23">
        <v>1</v>
      </c>
      <c r="S13" s="24"/>
      <c r="T13" s="24"/>
      <c r="U13" s="12"/>
      <c r="V13" s="40">
        <v>1</v>
      </c>
      <c r="W13" s="29"/>
      <c r="X13" s="47"/>
    </row>
    <row r="14" spans="1:24" ht="18.25" customHeight="1" x14ac:dyDescent="0.2">
      <c r="A14" s="26" t="s">
        <v>41</v>
      </c>
      <c r="B14" s="23">
        <v>0</v>
      </c>
      <c r="C14" s="23">
        <v>1</v>
      </c>
      <c r="D14" s="23">
        <v>0</v>
      </c>
      <c r="E14" s="24"/>
      <c r="F14" s="24"/>
      <c r="G14" s="24"/>
      <c r="H14" s="24"/>
      <c r="I14" s="24"/>
      <c r="J14" s="24"/>
      <c r="K14" s="24"/>
      <c r="L14" s="24"/>
      <c r="M14" s="24"/>
      <c r="N14" s="24"/>
      <c r="O14" s="25"/>
      <c r="P14" s="25"/>
      <c r="Q14" s="25"/>
      <c r="R14" s="23">
        <v>1</v>
      </c>
      <c r="S14" s="24"/>
      <c r="T14" s="24"/>
      <c r="U14" s="12"/>
      <c r="V14" s="12"/>
      <c r="W14" s="29"/>
      <c r="X14" s="47"/>
    </row>
    <row r="15" spans="1:24" ht="18.25" customHeight="1" x14ac:dyDescent="0.2">
      <c r="A15" s="26" t="s">
        <v>42</v>
      </c>
      <c r="B15" s="24">
        <v>0</v>
      </c>
      <c r="C15" s="24">
        <v>1</v>
      </c>
      <c r="D15" s="24">
        <v>0</v>
      </c>
      <c r="E15" s="24"/>
      <c r="F15" s="24"/>
      <c r="G15" s="24"/>
      <c r="H15" s="24"/>
      <c r="I15" s="24"/>
      <c r="J15" s="24"/>
      <c r="K15" s="24"/>
      <c r="L15" s="24"/>
      <c r="M15" s="24"/>
      <c r="N15" s="24"/>
      <c r="O15" s="25"/>
      <c r="P15" s="25"/>
      <c r="Q15" s="25"/>
      <c r="R15" s="24">
        <v>1</v>
      </c>
      <c r="S15" s="24"/>
      <c r="T15" s="24"/>
      <c r="U15" s="12"/>
      <c r="V15" s="12"/>
      <c r="W15" s="29"/>
      <c r="X15" s="47"/>
    </row>
    <row r="16" spans="1:24" ht="18.25" customHeight="1" x14ac:dyDescent="0.2">
      <c r="A16" s="26" t="s">
        <v>43</v>
      </c>
      <c r="B16" s="24"/>
      <c r="C16" s="24"/>
      <c r="D16" s="24"/>
      <c r="E16" s="24"/>
      <c r="F16" s="24"/>
      <c r="G16" s="24"/>
      <c r="H16" s="24"/>
      <c r="I16" s="24"/>
      <c r="J16" s="24"/>
      <c r="K16" s="24"/>
      <c r="L16" s="24"/>
      <c r="M16" s="24"/>
      <c r="N16" s="24"/>
      <c r="O16" s="25"/>
      <c r="P16" s="25"/>
      <c r="Q16" s="25"/>
      <c r="R16" s="24"/>
      <c r="S16" s="24">
        <v>1</v>
      </c>
      <c r="T16" s="24"/>
      <c r="U16" s="12"/>
      <c r="V16" s="12"/>
      <c r="W16" s="29"/>
      <c r="X16" s="47"/>
    </row>
    <row r="17" spans="1:24" ht="18.25" customHeight="1" x14ac:dyDescent="0.2">
      <c r="A17" s="28" t="s">
        <v>44</v>
      </c>
      <c r="B17" s="24">
        <v>3</v>
      </c>
      <c r="C17" s="24">
        <v>0</v>
      </c>
      <c r="D17" s="24">
        <v>0</v>
      </c>
      <c r="E17" s="24"/>
      <c r="F17" s="24"/>
      <c r="G17" s="24"/>
      <c r="H17" s="24"/>
      <c r="I17" s="24">
        <v>2</v>
      </c>
      <c r="J17" s="24"/>
      <c r="K17" s="24"/>
      <c r="L17" s="24"/>
      <c r="M17" s="24"/>
      <c r="N17" s="24"/>
      <c r="O17" s="25"/>
      <c r="P17" s="25"/>
      <c r="Q17" s="25"/>
      <c r="R17" s="24"/>
      <c r="S17" s="24"/>
      <c r="T17" s="24"/>
      <c r="U17" s="12"/>
      <c r="V17" s="12"/>
      <c r="W17" s="29"/>
      <c r="X17" s="47"/>
    </row>
    <row r="18" spans="1:24" ht="18.25" customHeight="1" x14ac:dyDescent="0.2">
      <c r="A18" s="26" t="s">
        <v>45</v>
      </c>
      <c r="B18" s="24">
        <v>0</v>
      </c>
      <c r="C18" s="24">
        <v>3</v>
      </c>
      <c r="D18" s="24">
        <v>0</v>
      </c>
      <c r="E18" s="24"/>
      <c r="F18" s="24"/>
      <c r="G18" s="24"/>
      <c r="H18" s="24"/>
      <c r="I18" s="24"/>
      <c r="J18" s="24"/>
      <c r="K18" s="24"/>
      <c r="L18" s="24"/>
      <c r="M18" s="24"/>
      <c r="N18" s="24">
        <v>1</v>
      </c>
      <c r="O18" s="25"/>
      <c r="P18" s="25"/>
      <c r="Q18" s="25"/>
      <c r="R18" s="24">
        <v>3</v>
      </c>
      <c r="S18" s="24"/>
      <c r="T18" s="24"/>
      <c r="U18" s="12"/>
      <c r="V18" s="12">
        <v>1</v>
      </c>
      <c r="W18" s="29"/>
      <c r="X18" s="47"/>
    </row>
    <row r="19" spans="1:24" ht="18.25" customHeight="1" x14ac:dyDescent="0.2">
      <c r="A19" s="23" t="s">
        <v>65</v>
      </c>
      <c r="B19" s="24">
        <v>1</v>
      </c>
      <c r="C19" s="24">
        <v>0</v>
      </c>
      <c r="D19" s="24">
        <v>0</v>
      </c>
      <c r="E19" s="24"/>
      <c r="F19" s="24"/>
      <c r="G19" s="24"/>
      <c r="H19" s="24"/>
      <c r="I19" s="24"/>
      <c r="J19" s="24">
        <v>1</v>
      </c>
      <c r="K19" s="24"/>
      <c r="L19" s="24"/>
      <c r="M19" s="24"/>
      <c r="N19" s="24"/>
      <c r="O19" s="25"/>
      <c r="P19" s="25"/>
      <c r="Q19" s="25"/>
      <c r="R19" s="24"/>
      <c r="S19" s="24"/>
      <c r="T19" s="24"/>
      <c r="U19" s="12"/>
      <c r="V19" s="12"/>
      <c r="W19" s="29"/>
      <c r="X19" s="47"/>
    </row>
    <row r="20" spans="1:24" ht="18.25" customHeight="1" x14ac:dyDescent="0.2">
      <c r="A20" s="26" t="s">
        <v>66</v>
      </c>
      <c r="B20" s="24">
        <v>3</v>
      </c>
      <c r="C20" s="24">
        <v>1</v>
      </c>
      <c r="D20" s="24">
        <v>1</v>
      </c>
      <c r="E20" s="24"/>
      <c r="F20" s="24"/>
      <c r="G20" s="24">
        <v>1</v>
      </c>
      <c r="H20" s="24">
        <v>1</v>
      </c>
      <c r="I20" s="24"/>
      <c r="J20" s="24"/>
      <c r="K20" s="24"/>
      <c r="L20" s="24"/>
      <c r="M20" s="24"/>
      <c r="N20" s="24"/>
      <c r="O20" s="25"/>
      <c r="P20" s="25"/>
      <c r="Q20" s="25"/>
      <c r="R20" s="24"/>
      <c r="S20" s="24"/>
      <c r="T20" s="24"/>
      <c r="U20" s="12"/>
      <c r="V20" s="12">
        <v>3</v>
      </c>
      <c r="W20" s="29"/>
      <c r="X20" s="47"/>
    </row>
    <row r="21" spans="1:24" ht="18.25" customHeight="1" x14ac:dyDescent="0.2">
      <c r="A21" s="26" t="s">
        <v>66</v>
      </c>
      <c r="B21" s="24">
        <v>2</v>
      </c>
      <c r="C21" s="24">
        <v>1</v>
      </c>
      <c r="D21" s="24">
        <v>1</v>
      </c>
      <c r="E21" s="24"/>
      <c r="F21" s="24"/>
      <c r="G21" s="24"/>
      <c r="H21" s="24">
        <v>2</v>
      </c>
      <c r="I21" s="24"/>
      <c r="J21" s="24">
        <v>1</v>
      </c>
      <c r="K21" s="24"/>
      <c r="L21" s="24"/>
      <c r="M21" s="24"/>
      <c r="N21" s="24"/>
      <c r="O21" s="25"/>
      <c r="P21" s="25"/>
      <c r="Q21" s="25"/>
      <c r="R21" s="24">
        <v>1</v>
      </c>
      <c r="S21" s="24"/>
      <c r="T21" s="24">
        <v>1</v>
      </c>
      <c r="U21" s="12"/>
      <c r="V21" s="12"/>
      <c r="W21" s="29"/>
      <c r="X21" s="47"/>
    </row>
    <row r="22" spans="1:24" ht="18.25" customHeight="1" x14ac:dyDescent="0.2">
      <c r="A22" s="26" t="s">
        <v>46</v>
      </c>
      <c r="B22" s="24">
        <v>2</v>
      </c>
      <c r="C22" s="24">
        <v>0</v>
      </c>
      <c r="D22" s="24">
        <v>0</v>
      </c>
      <c r="E22" s="24"/>
      <c r="F22" s="24"/>
      <c r="G22" s="24"/>
      <c r="H22" s="24"/>
      <c r="I22" s="24"/>
      <c r="J22" s="24"/>
      <c r="K22" s="24"/>
      <c r="L22" s="24"/>
      <c r="M22" s="24"/>
      <c r="N22" s="24"/>
      <c r="O22" s="25"/>
      <c r="P22" s="25"/>
      <c r="Q22" s="25"/>
      <c r="R22" s="24"/>
      <c r="S22" s="24"/>
      <c r="T22" s="24"/>
      <c r="U22" s="12"/>
      <c r="V22" s="12"/>
      <c r="W22" s="29"/>
      <c r="X22" s="47"/>
    </row>
    <row r="23" spans="1:24" ht="18.25" customHeight="1" x14ac:dyDescent="0.2">
      <c r="A23" s="26" t="s">
        <v>47</v>
      </c>
      <c r="B23" s="24">
        <v>2</v>
      </c>
      <c r="C23" s="24">
        <v>0</v>
      </c>
      <c r="D23" s="24">
        <v>0</v>
      </c>
      <c r="E23" s="24"/>
      <c r="F23" s="24"/>
      <c r="G23" s="24"/>
      <c r="H23" s="24"/>
      <c r="I23" s="24">
        <v>1</v>
      </c>
      <c r="J23" s="24"/>
      <c r="K23" s="24">
        <v>1</v>
      </c>
      <c r="L23" s="24"/>
      <c r="M23" s="24"/>
      <c r="N23" s="24"/>
      <c r="O23" s="25"/>
      <c r="P23" s="25"/>
      <c r="Q23" s="25"/>
      <c r="R23" s="24">
        <v>1</v>
      </c>
      <c r="S23" s="24"/>
      <c r="T23" s="24"/>
      <c r="U23" s="12"/>
      <c r="V23" s="12"/>
      <c r="W23" s="29"/>
      <c r="X23" s="47"/>
    </row>
    <row r="24" spans="1:24" ht="18.25" customHeight="1" x14ac:dyDescent="0.2">
      <c r="A24" s="26" t="s">
        <v>40</v>
      </c>
      <c r="B24" s="24">
        <v>2</v>
      </c>
      <c r="C24" s="24">
        <v>1</v>
      </c>
      <c r="D24" s="24">
        <v>0</v>
      </c>
      <c r="E24" s="24"/>
      <c r="F24" s="24"/>
      <c r="G24" s="24"/>
      <c r="H24" s="24"/>
      <c r="I24" s="24">
        <v>1</v>
      </c>
      <c r="J24" s="24">
        <v>1</v>
      </c>
      <c r="K24" s="24"/>
      <c r="L24" s="24"/>
      <c r="M24" s="24"/>
      <c r="N24" s="24"/>
      <c r="O24" s="25"/>
      <c r="P24" s="25"/>
      <c r="Q24" s="25"/>
      <c r="R24" s="24">
        <v>1</v>
      </c>
      <c r="S24" s="24"/>
      <c r="T24" s="24"/>
      <c r="U24" s="12"/>
      <c r="V24" s="12"/>
      <c r="W24" s="29"/>
      <c r="X24" s="47"/>
    </row>
    <row r="25" spans="1:24" ht="19" customHeight="1" x14ac:dyDescent="0.2">
      <c r="A25" s="31"/>
      <c r="B25" s="32"/>
      <c r="C25" s="32"/>
      <c r="D25" s="32"/>
      <c r="E25" s="32"/>
      <c r="F25" s="32"/>
      <c r="G25" s="32"/>
      <c r="H25" s="32"/>
      <c r="I25" s="32"/>
      <c r="J25" s="32"/>
      <c r="K25" s="32"/>
      <c r="L25" s="32"/>
      <c r="M25" s="32"/>
      <c r="N25" s="32"/>
      <c r="O25" s="33"/>
      <c r="P25" s="33"/>
      <c r="Q25" s="33"/>
      <c r="R25" s="32"/>
      <c r="S25" s="32"/>
      <c r="T25" s="32"/>
      <c r="U25" s="45"/>
      <c r="V25" s="45"/>
      <c r="W25" s="31"/>
      <c r="X25" s="34"/>
    </row>
    <row r="26" spans="1:24" ht="17" customHeight="1" x14ac:dyDescent="0.2">
      <c r="A26" s="18" t="s">
        <v>48</v>
      </c>
      <c r="B26" s="19">
        <f t="shared" ref="B26:N26" si="0">SUM(B4:B25)</f>
        <v>33</v>
      </c>
      <c r="C26" s="19">
        <f t="shared" si="0"/>
        <v>17</v>
      </c>
      <c r="D26" s="19">
        <f t="shared" si="0"/>
        <v>5</v>
      </c>
      <c r="E26" s="20">
        <f t="shared" si="0"/>
        <v>0</v>
      </c>
      <c r="F26" s="20">
        <f t="shared" si="0"/>
        <v>0</v>
      </c>
      <c r="G26" s="20">
        <f t="shared" si="0"/>
        <v>1</v>
      </c>
      <c r="H26" s="20">
        <f t="shared" si="0"/>
        <v>5</v>
      </c>
      <c r="I26" s="20">
        <f t="shared" si="0"/>
        <v>9</v>
      </c>
      <c r="J26" s="20">
        <f t="shared" si="0"/>
        <v>7</v>
      </c>
      <c r="K26" s="20">
        <f t="shared" si="0"/>
        <v>1</v>
      </c>
      <c r="L26" s="20">
        <f t="shared" si="0"/>
        <v>0</v>
      </c>
      <c r="M26" s="20">
        <f t="shared" si="0"/>
        <v>0</v>
      </c>
      <c r="N26" s="20">
        <f t="shared" si="0"/>
        <v>3</v>
      </c>
      <c r="O26" s="21">
        <f>(D26+J26+K26+N26)/(B26+J26+K26)</f>
        <v>0.3902439024390244</v>
      </c>
      <c r="P26" s="21">
        <f>($D26+$E26+($F26*2)+(G26*3))/$B26</f>
        <v>0.24242424242424243</v>
      </c>
      <c r="Q26" s="21">
        <f>D26/B26</f>
        <v>0.15151515151515152</v>
      </c>
      <c r="R26" s="20">
        <f>SUM(R4:R25)</f>
        <v>13</v>
      </c>
      <c r="S26" s="20">
        <f>SUM(S4:S25)</f>
        <v>1</v>
      </c>
      <c r="T26" s="20">
        <f>SUM(T4:T25)</f>
        <v>1</v>
      </c>
      <c r="U26" s="60">
        <f>SUM(U4:U25)</f>
        <v>0</v>
      </c>
      <c r="V26" s="60">
        <f>SUM(V4:V25)</f>
        <v>10</v>
      </c>
      <c r="W26" s="21">
        <f>(U26+V26)/(T26+U26+V26)</f>
        <v>0.90909090909090906</v>
      </c>
      <c r="X26" s="21">
        <f>(D26-G26)/(B26-I26-G26+M26)</f>
        <v>0.17391304347826086</v>
      </c>
    </row>
    <row r="27" spans="1:24" ht="18.25" customHeight="1" x14ac:dyDescent="0.2">
      <c r="A27" s="29"/>
      <c r="B27" s="29"/>
      <c r="C27" s="29"/>
      <c r="D27" s="29"/>
      <c r="E27" s="24"/>
      <c r="F27" s="29"/>
      <c r="G27" s="29"/>
      <c r="H27" s="29"/>
      <c r="I27" s="29"/>
      <c r="J27" s="29"/>
      <c r="K27" s="29"/>
      <c r="L27" s="29"/>
      <c r="M27" s="29"/>
      <c r="N27" s="29"/>
      <c r="O27" s="29"/>
      <c r="P27" s="29"/>
      <c r="Q27" s="29"/>
      <c r="R27" s="29"/>
      <c r="S27" s="29"/>
      <c r="T27" s="29"/>
      <c r="U27" s="12"/>
      <c r="V27" s="12"/>
      <c r="W27" s="47"/>
      <c r="X27" s="47"/>
    </row>
    <row r="28" spans="1:24" ht="18.25" customHeight="1" x14ac:dyDescent="0.2">
      <c r="A28" s="29"/>
      <c r="B28" s="29"/>
      <c r="C28" s="29"/>
      <c r="D28" s="29"/>
      <c r="E28" s="24"/>
      <c r="F28" s="29"/>
      <c r="G28" s="29"/>
      <c r="H28" s="29"/>
      <c r="I28" s="29"/>
      <c r="J28" s="29"/>
      <c r="K28" s="29"/>
      <c r="L28" s="29"/>
      <c r="M28" s="29"/>
      <c r="N28" s="29"/>
      <c r="O28" s="29"/>
      <c r="P28" s="29"/>
      <c r="Q28" s="29"/>
      <c r="R28" s="29"/>
      <c r="S28" s="29"/>
      <c r="T28" s="29"/>
      <c r="U28" s="12"/>
      <c r="V28" s="12"/>
      <c r="W28" s="47"/>
      <c r="X28" s="47"/>
    </row>
    <row r="29" spans="1:24" ht="18.25" customHeight="1" x14ac:dyDescent="0.2">
      <c r="A29" s="47"/>
      <c r="B29" s="47"/>
      <c r="C29" s="47"/>
      <c r="D29" s="47"/>
      <c r="E29" s="47"/>
      <c r="F29" s="47"/>
      <c r="G29" s="47"/>
      <c r="H29" s="47"/>
      <c r="I29" s="47"/>
      <c r="J29" s="47"/>
      <c r="K29" s="47"/>
      <c r="L29" s="47"/>
      <c r="M29" s="47"/>
      <c r="N29" s="47"/>
      <c r="O29" s="47"/>
      <c r="P29" s="47"/>
      <c r="Q29" s="47"/>
      <c r="R29" s="47"/>
      <c r="S29" s="47"/>
      <c r="T29" s="47"/>
      <c r="U29" s="47"/>
      <c r="V29" s="47"/>
      <c r="W29" s="47"/>
      <c r="X29" s="47"/>
    </row>
    <row r="30" spans="1:24" ht="18.25" customHeight="1" x14ac:dyDescent="0.2">
      <c r="A30" s="47"/>
      <c r="B30" s="47"/>
      <c r="C30" s="47"/>
      <c r="D30" s="47"/>
      <c r="E30" s="47"/>
      <c r="F30" s="47"/>
      <c r="G30" s="47"/>
      <c r="H30" s="47"/>
      <c r="I30" s="47"/>
      <c r="J30" s="47"/>
      <c r="K30" s="47"/>
      <c r="L30" s="47"/>
      <c r="M30" s="47"/>
      <c r="N30" s="47"/>
      <c r="O30" s="47"/>
      <c r="P30" s="47"/>
      <c r="Q30" s="47"/>
      <c r="R30" s="47"/>
      <c r="S30" s="47"/>
      <c r="T30" s="47"/>
      <c r="U30" s="47"/>
      <c r="V30" s="47"/>
      <c r="W30" s="47"/>
      <c r="X30" s="47"/>
    </row>
    <row r="31" spans="1:24" ht="21" customHeight="1" x14ac:dyDescent="0.2">
      <c r="A31" s="11"/>
      <c r="B31" s="11"/>
      <c r="C31" s="11"/>
      <c r="D31" s="11"/>
      <c r="E31" s="11"/>
      <c r="F31" s="11"/>
      <c r="G31" s="11"/>
      <c r="H31" s="11"/>
      <c r="I31" s="11"/>
      <c r="J31" s="11"/>
      <c r="K31" s="11"/>
      <c r="L31" s="11"/>
      <c r="M31" s="11"/>
      <c r="N31" s="11"/>
      <c r="O31" s="11"/>
      <c r="P31" s="11"/>
      <c r="Q31" s="11"/>
      <c r="R31" s="11"/>
      <c r="S31" s="11"/>
      <c r="T31" s="11"/>
      <c r="U31" s="12"/>
      <c r="V31" s="12"/>
      <c r="W31" s="47"/>
      <c r="X31" s="47"/>
    </row>
    <row r="32" spans="1:24" ht="22" customHeight="1" x14ac:dyDescent="0.2">
      <c r="A32" s="61" t="s">
        <v>93</v>
      </c>
      <c r="B32" s="47"/>
      <c r="C32" s="47"/>
      <c r="D32" s="47"/>
      <c r="E32" s="53"/>
      <c r="F32" s="47"/>
      <c r="G32" s="47"/>
      <c r="H32" s="47"/>
      <c r="I32" s="47"/>
      <c r="J32" s="47"/>
      <c r="K32" s="47"/>
      <c r="L32" s="47"/>
      <c r="M32" s="47"/>
      <c r="N32" s="47"/>
      <c r="O32" s="47"/>
      <c r="P32" s="47"/>
      <c r="Q32" s="47"/>
      <c r="R32" s="47"/>
      <c r="S32" s="47"/>
      <c r="T32" s="47"/>
      <c r="U32" s="12"/>
      <c r="V32" s="12"/>
      <c r="W32" s="47"/>
      <c r="X32" s="47"/>
    </row>
    <row r="33" spans="1:24" ht="28.25" customHeight="1" x14ac:dyDescent="0.2">
      <c r="A33" s="13" t="s">
        <v>7</v>
      </c>
      <c r="B33" s="14" t="s">
        <v>8</v>
      </c>
      <c r="C33" s="14" t="s">
        <v>9</v>
      </c>
      <c r="D33" s="14" t="s">
        <v>10</v>
      </c>
      <c r="E33" s="14" t="s">
        <v>11</v>
      </c>
      <c r="F33" s="14" t="s">
        <v>12</v>
      </c>
      <c r="G33" s="14" t="s">
        <v>13</v>
      </c>
      <c r="H33" s="14" t="s">
        <v>14</v>
      </c>
      <c r="I33" s="14" t="s">
        <v>15</v>
      </c>
      <c r="J33" s="14" t="s">
        <v>16</v>
      </c>
      <c r="K33" s="14" t="s">
        <v>17</v>
      </c>
      <c r="L33" s="14" t="s">
        <v>18</v>
      </c>
      <c r="M33" s="14" t="s">
        <v>19</v>
      </c>
      <c r="N33" s="14" t="s">
        <v>20</v>
      </c>
      <c r="O33" s="14" t="s">
        <v>21</v>
      </c>
      <c r="P33" s="15" t="s">
        <v>22</v>
      </c>
      <c r="Q33" s="14" t="s">
        <v>23</v>
      </c>
      <c r="R33" s="16" t="s">
        <v>24</v>
      </c>
      <c r="S33" s="16" t="s">
        <v>25</v>
      </c>
      <c r="T33" s="16" t="s">
        <v>26</v>
      </c>
      <c r="U33" s="13" t="s">
        <v>27</v>
      </c>
      <c r="V33" s="13" t="s">
        <v>28</v>
      </c>
      <c r="W33" s="17" t="s">
        <v>29</v>
      </c>
      <c r="X33" s="59" t="s">
        <v>30</v>
      </c>
    </row>
    <row r="34" spans="1:24" ht="18.25" customHeight="1" x14ac:dyDescent="0.2">
      <c r="A34" s="18" t="s">
        <v>65</v>
      </c>
      <c r="B34" s="20"/>
      <c r="C34" s="20"/>
      <c r="D34" s="20"/>
      <c r="E34" s="20"/>
      <c r="F34" s="20"/>
      <c r="G34" s="20"/>
      <c r="H34" s="20"/>
      <c r="I34" s="20"/>
      <c r="J34" s="20"/>
      <c r="K34" s="20"/>
      <c r="L34" s="20"/>
      <c r="M34" s="20"/>
      <c r="N34" s="20"/>
      <c r="O34" s="21"/>
      <c r="P34" s="21"/>
      <c r="Q34" s="21"/>
      <c r="R34" s="20"/>
      <c r="S34" s="20">
        <v>1</v>
      </c>
      <c r="T34" s="20"/>
      <c r="U34" s="60"/>
      <c r="V34" s="60"/>
      <c r="W34" s="46"/>
      <c r="X34" s="49"/>
    </row>
    <row r="35" spans="1:24" ht="18.25" customHeight="1" x14ac:dyDescent="0.2">
      <c r="A35" s="26" t="s">
        <v>66</v>
      </c>
      <c r="B35" s="24">
        <v>0</v>
      </c>
      <c r="C35" s="24">
        <v>1</v>
      </c>
      <c r="D35" s="24">
        <v>0</v>
      </c>
      <c r="E35" s="24"/>
      <c r="F35" s="24"/>
      <c r="G35" s="24"/>
      <c r="H35" s="24"/>
      <c r="I35" s="24"/>
      <c r="J35" s="24"/>
      <c r="K35" s="24"/>
      <c r="L35" s="24"/>
      <c r="M35" s="24"/>
      <c r="N35" s="24"/>
      <c r="O35" s="25"/>
      <c r="P35" s="25"/>
      <c r="Q35" s="25"/>
      <c r="R35" s="24"/>
      <c r="S35" s="24"/>
      <c r="T35" s="24"/>
      <c r="U35" s="12"/>
      <c r="V35" s="12"/>
      <c r="W35" s="29"/>
      <c r="X35" s="47"/>
    </row>
    <row r="36" spans="1:24" ht="18.25" customHeight="1" x14ac:dyDescent="0.2">
      <c r="A36" s="26" t="s">
        <v>46</v>
      </c>
      <c r="B36" s="24"/>
      <c r="C36" s="24"/>
      <c r="D36" s="24"/>
      <c r="E36" s="24"/>
      <c r="F36" s="24"/>
      <c r="G36" s="24"/>
      <c r="H36" s="24"/>
      <c r="I36" s="24"/>
      <c r="J36" s="24"/>
      <c r="K36" s="24"/>
      <c r="L36" s="24"/>
      <c r="M36" s="24"/>
      <c r="N36" s="24"/>
      <c r="O36" s="25"/>
      <c r="P36" s="25"/>
      <c r="Q36" s="25"/>
      <c r="R36" s="24"/>
      <c r="S36" s="24"/>
      <c r="T36" s="24"/>
      <c r="U36" s="12"/>
      <c r="V36" s="12">
        <v>2</v>
      </c>
      <c r="W36" s="29"/>
      <c r="X36" s="47"/>
    </row>
    <row r="37" spans="1:24" ht="18.25" customHeight="1" x14ac:dyDescent="0.2">
      <c r="A37" s="26" t="s">
        <v>47</v>
      </c>
      <c r="B37" s="24"/>
      <c r="C37" s="24"/>
      <c r="D37" s="24"/>
      <c r="E37" s="24"/>
      <c r="F37" s="24"/>
      <c r="G37" s="24"/>
      <c r="H37" s="24"/>
      <c r="I37" s="24"/>
      <c r="J37" s="24"/>
      <c r="K37" s="24"/>
      <c r="L37" s="24"/>
      <c r="M37" s="24"/>
      <c r="N37" s="24"/>
      <c r="O37" s="25"/>
      <c r="P37" s="25"/>
      <c r="Q37" s="25"/>
      <c r="R37" s="24">
        <v>1</v>
      </c>
      <c r="S37" s="24"/>
      <c r="T37" s="24"/>
      <c r="U37" s="12"/>
      <c r="V37" s="12"/>
      <c r="W37" s="29"/>
      <c r="X37" s="47"/>
    </row>
    <row r="38" spans="1:24" ht="18.25" customHeight="1" x14ac:dyDescent="0.2">
      <c r="A38" s="29"/>
      <c r="B38" s="24"/>
      <c r="C38" s="24"/>
      <c r="D38" s="24"/>
      <c r="E38" s="24"/>
      <c r="F38" s="24"/>
      <c r="G38" s="24"/>
      <c r="H38" s="24"/>
      <c r="I38" s="24"/>
      <c r="J38" s="24"/>
      <c r="K38" s="24"/>
      <c r="L38" s="24"/>
      <c r="M38" s="24"/>
      <c r="N38" s="24"/>
      <c r="O38" s="25"/>
      <c r="P38" s="25"/>
      <c r="Q38" s="25"/>
      <c r="R38" s="24"/>
      <c r="S38" s="24"/>
      <c r="T38" s="24"/>
      <c r="U38" s="12"/>
      <c r="V38" s="12"/>
      <c r="W38" s="29"/>
      <c r="X38" s="47"/>
    </row>
    <row r="39" spans="1:24" ht="18.25" customHeight="1" x14ac:dyDescent="0.2">
      <c r="A39" s="29"/>
      <c r="B39" s="24"/>
      <c r="C39" s="24"/>
      <c r="D39" s="24"/>
      <c r="E39" s="24"/>
      <c r="F39" s="24"/>
      <c r="G39" s="24"/>
      <c r="H39" s="24"/>
      <c r="I39" s="24"/>
      <c r="J39" s="24"/>
      <c r="K39" s="24"/>
      <c r="L39" s="24"/>
      <c r="M39" s="24"/>
      <c r="N39" s="24"/>
      <c r="O39" s="25"/>
      <c r="P39" s="25"/>
      <c r="Q39" s="25"/>
      <c r="R39" s="24"/>
      <c r="S39" s="24"/>
      <c r="T39" s="24"/>
      <c r="U39" s="12"/>
      <c r="V39" s="12"/>
      <c r="W39" s="29"/>
      <c r="X39" s="47"/>
    </row>
    <row r="40" spans="1:24" ht="18.25" customHeight="1" x14ac:dyDescent="0.2">
      <c r="A40" s="29"/>
      <c r="B40" s="24"/>
      <c r="C40" s="24"/>
      <c r="D40" s="24"/>
      <c r="E40" s="24"/>
      <c r="F40" s="24"/>
      <c r="G40" s="24"/>
      <c r="H40" s="24"/>
      <c r="I40" s="24"/>
      <c r="J40" s="24"/>
      <c r="K40" s="24"/>
      <c r="L40" s="24"/>
      <c r="M40" s="24"/>
      <c r="N40" s="24"/>
      <c r="O40" s="25"/>
      <c r="P40" s="25"/>
      <c r="Q40" s="25"/>
      <c r="R40" s="24"/>
      <c r="S40" s="24"/>
      <c r="T40" s="24"/>
      <c r="U40" s="12"/>
      <c r="V40" s="12"/>
      <c r="W40" s="29"/>
      <c r="X40" s="47"/>
    </row>
    <row r="41" spans="1:24" ht="18.25" customHeight="1" x14ac:dyDescent="0.2">
      <c r="A41" s="24"/>
      <c r="B41" s="24"/>
      <c r="C41" s="24"/>
      <c r="D41" s="24"/>
      <c r="E41" s="24"/>
      <c r="F41" s="24"/>
      <c r="G41" s="24"/>
      <c r="H41" s="24"/>
      <c r="I41" s="24"/>
      <c r="J41" s="24"/>
      <c r="K41" s="24"/>
      <c r="L41" s="24"/>
      <c r="M41" s="24"/>
      <c r="N41" s="24"/>
      <c r="O41" s="25"/>
      <c r="P41" s="25"/>
      <c r="Q41" s="25"/>
      <c r="R41" s="24"/>
      <c r="S41" s="24"/>
      <c r="T41" s="24"/>
      <c r="U41" s="12"/>
      <c r="V41" s="12"/>
      <c r="W41" s="29"/>
      <c r="X41" s="47"/>
    </row>
    <row r="42" spans="1:24" ht="18.25" customHeight="1" x14ac:dyDescent="0.2">
      <c r="A42" s="24"/>
      <c r="B42" s="24"/>
      <c r="C42" s="24"/>
      <c r="D42" s="24"/>
      <c r="E42" s="24"/>
      <c r="F42" s="24"/>
      <c r="G42" s="24"/>
      <c r="H42" s="24"/>
      <c r="I42" s="24"/>
      <c r="J42" s="24"/>
      <c r="K42" s="24"/>
      <c r="L42" s="24"/>
      <c r="M42" s="24"/>
      <c r="N42" s="24"/>
      <c r="O42" s="25"/>
      <c r="P42" s="25"/>
      <c r="Q42" s="25"/>
      <c r="R42" s="24"/>
      <c r="S42" s="24"/>
      <c r="T42" s="24"/>
      <c r="U42" s="29"/>
      <c r="V42" s="12"/>
      <c r="W42" s="29"/>
      <c r="X42" s="47"/>
    </row>
    <row r="43" spans="1:24" ht="18.25" customHeight="1" x14ac:dyDescent="0.2">
      <c r="A43" s="29"/>
      <c r="B43" s="24"/>
      <c r="C43" s="24"/>
      <c r="D43" s="24"/>
      <c r="E43" s="24"/>
      <c r="F43" s="24"/>
      <c r="G43" s="24"/>
      <c r="H43" s="24"/>
      <c r="I43" s="24"/>
      <c r="J43" s="24"/>
      <c r="K43" s="24"/>
      <c r="L43" s="24"/>
      <c r="M43" s="24"/>
      <c r="N43" s="24"/>
      <c r="O43" s="25"/>
      <c r="P43" s="25"/>
      <c r="Q43" s="25"/>
      <c r="R43" s="24"/>
      <c r="S43" s="24"/>
      <c r="T43" s="24"/>
      <c r="U43" s="12"/>
      <c r="V43" s="12"/>
      <c r="W43" s="29"/>
      <c r="X43" s="47"/>
    </row>
    <row r="44" spans="1:24" ht="18.25" customHeight="1" x14ac:dyDescent="0.2">
      <c r="A44" s="29"/>
      <c r="B44" s="24"/>
      <c r="C44" s="24"/>
      <c r="D44" s="24"/>
      <c r="E44" s="24"/>
      <c r="F44" s="24"/>
      <c r="G44" s="24"/>
      <c r="H44" s="24"/>
      <c r="I44" s="24"/>
      <c r="J44" s="24"/>
      <c r="K44" s="24"/>
      <c r="L44" s="24"/>
      <c r="M44" s="24"/>
      <c r="N44" s="24"/>
      <c r="O44" s="25"/>
      <c r="P44" s="25"/>
      <c r="Q44" s="25"/>
      <c r="R44" s="24"/>
      <c r="S44" s="24"/>
      <c r="T44" s="24"/>
      <c r="U44" s="12"/>
      <c r="V44" s="12"/>
      <c r="W44" s="29"/>
      <c r="X44" s="47"/>
    </row>
    <row r="45" spans="1:24" ht="18.25" customHeight="1" x14ac:dyDescent="0.2">
      <c r="A45" s="25"/>
      <c r="B45" s="24"/>
      <c r="C45" s="24"/>
      <c r="D45" s="24"/>
      <c r="E45" s="24"/>
      <c r="F45" s="24"/>
      <c r="G45" s="24"/>
      <c r="H45" s="24"/>
      <c r="I45" s="24"/>
      <c r="J45" s="24"/>
      <c r="K45" s="24"/>
      <c r="L45" s="24"/>
      <c r="M45" s="24"/>
      <c r="N45" s="24"/>
      <c r="O45" s="25"/>
      <c r="P45" s="25"/>
      <c r="Q45" s="25"/>
      <c r="R45" s="24"/>
      <c r="S45" s="24"/>
      <c r="T45" s="24"/>
      <c r="U45" s="12"/>
      <c r="V45" s="12"/>
      <c r="W45" s="29"/>
      <c r="X45" s="47"/>
    </row>
    <row r="46" spans="1:24" ht="18.25" customHeight="1" x14ac:dyDescent="0.2">
      <c r="A46" s="29"/>
      <c r="B46" s="24"/>
      <c r="C46" s="24"/>
      <c r="D46" s="24"/>
      <c r="E46" s="24"/>
      <c r="F46" s="24"/>
      <c r="G46" s="24"/>
      <c r="H46" s="24"/>
      <c r="I46" s="24"/>
      <c r="J46" s="24"/>
      <c r="K46" s="24"/>
      <c r="L46" s="24"/>
      <c r="M46" s="24"/>
      <c r="N46" s="24"/>
      <c r="O46" s="25"/>
      <c r="P46" s="25"/>
      <c r="Q46" s="25"/>
      <c r="R46" s="24"/>
      <c r="S46" s="24"/>
      <c r="T46" s="24"/>
      <c r="U46" s="12"/>
      <c r="V46" s="12"/>
      <c r="W46" s="29"/>
      <c r="X46" s="47"/>
    </row>
    <row r="47" spans="1:24" ht="18.25" customHeight="1" x14ac:dyDescent="0.2">
      <c r="A47" s="29"/>
      <c r="B47" s="24"/>
      <c r="C47" s="24"/>
      <c r="D47" s="24"/>
      <c r="E47" s="24"/>
      <c r="F47" s="24"/>
      <c r="G47" s="24"/>
      <c r="H47" s="24"/>
      <c r="I47" s="24"/>
      <c r="J47" s="24"/>
      <c r="K47" s="24"/>
      <c r="L47" s="24"/>
      <c r="M47" s="24"/>
      <c r="N47" s="24"/>
      <c r="O47" s="25"/>
      <c r="P47" s="25"/>
      <c r="Q47" s="25"/>
      <c r="R47" s="24"/>
      <c r="S47" s="24"/>
      <c r="T47" s="24"/>
      <c r="U47" s="12"/>
      <c r="V47" s="12"/>
      <c r="W47" s="29"/>
      <c r="X47" s="47"/>
    </row>
    <row r="48" spans="1:24" ht="19" customHeight="1" x14ac:dyDescent="0.2">
      <c r="A48" s="31"/>
      <c r="B48" s="32"/>
      <c r="C48" s="32"/>
      <c r="D48" s="32"/>
      <c r="E48" s="32"/>
      <c r="F48" s="32"/>
      <c r="G48" s="32"/>
      <c r="H48" s="32"/>
      <c r="I48" s="32"/>
      <c r="J48" s="32"/>
      <c r="K48" s="32"/>
      <c r="L48" s="32"/>
      <c r="M48" s="32"/>
      <c r="N48" s="32"/>
      <c r="O48" s="33"/>
      <c r="P48" s="33"/>
      <c r="Q48" s="33"/>
      <c r="R48" s="32"/>
      <c r="S48" s="32"/>
      <c r="T48" s="32"/>
      <c r="U48" s="45"/>
      <c r="V48" s="45"/>
      <c r="W48" s="31"/>
      <c r="X48" s="34"/>
    </row>
    <row r="49" spans="1:24" ht="17" customHeight="1" x14ac:dyDescent="0.2">
      <c r="A49" s="18" t="s">
        <v>48</v>
      </c>
      <c r="B49" s="20">
        <f t="shared" ref="B49:V49" si="1">SUM(B34:B48)</f>
        <v>0</v>
      </c>
      <c r="C49" s="20">
        <f t="shared" si="1"/>
        <v>1</v>
      </c>
      <c r="D49" s="20">
        <f t="shared" si="1"/>
        <v>0</v>
      </c>
      <c r="E49" s="20">
        <f t="shared" si="1"/>
        <v>0</v>
      </c>
      <c r="F49" s="20">
        <f t="shared" si="1"/>
        <v>0</v>
      </c>
      <c r="G49" s="20">
        <f t="shared" si="1"/>
        <v>0</v>
      </c>
      <c r="H49" s="20">
        <f t="shared" si="1"/>
        <v>0</v>
      </c>
      <c r="I49" s="20">
        <f t="shared" si="1"/>
        <v>0</v>
      </c>
      <c r="J49" s="20">
        <f t="shared" si="1"/>
        <v>0</v>
      </c>
      <c r="K49" s="20">
        <f t="shared" si="1"/>
        <v>0</v>
      </c>
      <c r="L49" s="20">
        <f t="shared" si="1"/>
        <v>0</v>
      </c>
      <c r="M49" s="20">
        <f t="shared" si="1"/>
        <v>0</v>
      </c>
      <c r="N49" s="20">
        <f t="shared" si="1"/>
        <v>0</v>
      </c>
      <c r="O49" s="21">
        <f t="shared" si="1"/>
        <v>0</v>
      </c>
      <c r="P49" s="21">
        <f t="shared" si="1"/>
        <v>0</v>
      </c>
      <c r="Q49" s="21">
        <f t="shared" si="1"/>
        <v>0</v>
      </c>
      <c r="R49" s="20">
        <f t="shared" si="1"/>
        <v>1</v>
      </c>
      <c r="S49" s="20">
        <f t="shared" si="1"/>
        <v>1</v>
      </c>
      <c r="T49" s="20">
        <f t="shared" si="1"/>
        <v>0</v>
      </c>
      <c r="U49" s="20">
        <f t="shared" si="1"/>
        <v>0</v>
      </c>
      <c r="V49" s="20">
        <f t="shared" si="1"/>
        <v>2</v>
      </c>
      <c r="W49" s="21">
        <f>(U49+V49)/(T49+U49+V49)</f>
        <v>1</v>
      </c>
      <c r="X49" s="19">
        <f>SUM(X34:X48)</f>
        <v>0</v>
      </c>
    </row>
    <row r="50" spans="1:24" ht="18.25" customHeight="1" x14ac:dyDescent="0.2">
      <c r="A50" s="47"/>
      <c r="B50" s="47"/>
      <c r="C50" s="47"/>
      <c r="D50" s="47"/>
      <c r="E50" s="47"/>
      <c r="F50" s="47"/>
      <c r="G50" s="47"/>
      <c r="H50" s="47"/>
      <c r="I50" s="47"/>
      <c r="J50" s="47"/>
      <c r="K50" s="47"/>
      <c r="L50" s="47"/>
      <c r="M50" s="47"/>
      <c r="N50" s="47"/>
      <c r="O50" s="47"/>
      <c r="P50" s="47"/>
      <c r="Q50" s="47"/>
      <c r="R50" s="47"/>
      <c r="S50" s="47"/>
      <c r="T50" s="47"/>
      <c r="U50" s="47"/>
      <c r="V50" s="47"/>
      <c r="W50" s="47"/>
      <c r="X50" s="47"/>
    </row>
    <row r="51" spans="1:24" ht="18.25" customHeight="1" x14ac:dyDescent="0.2">
      <c r="A51" s="47"/>
      <c r="B51" s="47"/>
      <c r="C51" s="47"/>
      <c r="D51" s="47"/>
      <c r="E51" s="47"/>
      <c r="F51" s="47"/>
      <c r="G51" s="47"/>
      <c r="H51" s="47"/>
      <c r="I51" s="47"/>
      <c r="J51" s="47"/>
      <c r="K51" s="47"/>
      <c r="L51" s="47"/>
      <c r="M51" s="47"/>
      <c r="N51" s="47"/>
      <c r="O51" s="47"/>
      <c r="P51" s="47"/>
      <c r="Q51" s="47"/>
      <c r="R51" s="47"/>
      <c r="S51" s="47"/>
      <c r="T51" s="47"/>
      <c r="U51" s="47"/>
      <c r="V51" s="47"/>
      <c r="W51" s="47"/>
      <c r="X51" s="47"/>
    </row>
    <row r="52" spans="1:24" ht="18.25" customHeight="1" x14ac:dyDescent="0.2">
      <c r="A52" s="47"/>
      <c r="B52" s="47"/>
      <c r="C52" s="47"/>
      <c r="D52" s="47"/>
      <c r="E52" s="47"/>
      <c r="F52" s="47"/>
      <c r="G52" s="47"/>
      <c r="H52" s="47"/>
      <c r="I52" s="47"/>
      <c r="J52" s="47"/>
      <c r="K52" s="47"/>
      <c r="L52" s="47"/>
      <c r="M52" s="47"/>
      <c r="N52" s="47"/>
      <c r="O52" s="47"/>
      <c r="P52" s="47"/>
      <c r="Q52" s="47"/>
      <c r="R52" s="47"/>
      <c r="S52" s="47"/>
      <c r="T52" s="47"/>
      <c r="U52" s="47"/>
      <c r="V52" s="47"/>
      <c r="W52" s="47"/>
      <c r="X52" s="47"/>
    </row>
    <row r="53" spans="1:24" ht="18.25" customHeight="1" x14ac:dyDescent="0.2">
      <c r="A53" s="47"/>
      <c r="B53" s="47"/>
      <c r="C53" s="47"/>
      <c r="D53" s="47"/>
      <c r="E53" s="47"/>
      <c r="F53" s="47"/>
      <c r="G53" s="47"/>
      <c r="H53" s="47"/>
      <c r="I53" s="47"/>
      <c r="J53" s="47"/>
      <c r="K53" s="47"/>
      <c r="L53" s="47"/>
      <c r="M53" s="47"/>
      <c r="N53" s="47"/>
      <c r="O53" s="47"/>
      <c r="P53" s="47"/>
      <c r="Q53" s="47"/>
      <c r="R53" s="47"/>
      <c r="S53" s="47"/>
      <c r="T53" s="47"/>
      <c r="U53" s="47"/>
      <c r="V53" s="47"/>
      <c r="W53" s="47"/>
      <c r="X53" s="47"/>
    </row>
    <row r="54" spans="1:24" ht="18.25" customHeight="1" x14ac:dyDescent="0.2">
      <c r="A54" s="47"/>
      <c r="B54" s="47"/>
      <c r="C54" s="47"/>
      <c r="D54" s="47"/>
      <c r="E54" s="47"/>
      <c r="F54" s="47"/>
      <c r="G54" s="47"/>
      <c r="H54" s="47"/>
      <c r="I54" s="47"/>
      <c r="J54" s="47"/>
      <c r="K54" s="47"/>
      <c r="L54" s="47"/>
      <c r="M54" s="47"/>
      <c r="N54" s="47"/>
      <c r="O54" s="47"/>
      <c r="P54" s="47"/>
      <c r="Q54" s="47"/>
      <c r="R54" s="47"/>
      <c r="S54" s="47"/>
      <c r="T54" s="47"/>
      <c r="U54" s="47"/>
      <c r="V54" s="47"/>
      <c r="W54" s="47"/>
      <c r="X54" s="47"/>
    </row>
    <row r="55" spans="1:24" ht="18.25" customHeight="1" x14ac:dyDescent="0.2">
      <c r="A55" s="47"/>
      <c r="B55" s="47"/>
      <c r="C55" s="47"/>
      <c r="D55" s="47"/>
      <c r="E55" s="47"/>
      <c r="F55" s="47"/>
      <c r="G55" s="47"/>
      <c r="H55" s="47"/>
      <c r="I55" s="47"/>
      <c r="J55" s="47"/>
      <c r="K55" s="47"/>
      <c r="L55" s="47"/>
      <c r="M55" s="47"/>
      <c r="N55" s="47"/>
      <c r="O55" s="47"/>
      <c r="P55" s="47"/>
      <c r="Q55" s="47"/>
      <c r="R55" s="47"/>
      <c r="S55" s="47"/>
      <c r="T55" s="47"/>
      <c r="U55" s="47"/>
      <c r="V55" s="47"/>
      <c r="W55" s="47"/>
      <c r="X55" s="47"/>
    </row>
    <row r="56" spans="1:24" ht="18.25" customHeight="1" x14ac:dyDescent="0.2">
      <c r="A56" s="47"/>
      <c r="B56" s="47"/>
      <c r="C56" s="47"/>
      <c r="D56" s="47"/>
      <c r="E56" s="47"/>
      <c r="F56" s="47"/>
      <c r="G56" s="47"/>
      <c r="H56" s="47"/>
      <c r="I56" s="47"/>
      <c r="J56" s="47"/>
      <c r="K56" s="47"/>
      <c r="L56" s="47"/>
      <c r="M56" s="47"/>
      <c r="N56" s="47"/>
      <c r="O56" s="47"/>
      <c r="P56" s="47"/>
      <c r="Q56" s="47"/>
      <c r="R56" s="47"/>
      <c r="S56" s="47"/>
      <c r="T56" s="47"/>
      <c r="U56" s="47"/>
      <c r="V56" s="47"/>
      <c r="W56" s="47"/>
      <c r="X56" s="47"/>
    </row>
    <row r="57" spans="1:24" ht="18.25" customHeight="1" x14ac:dyDescent="0.2">
      <c r="A57" s="47"/>
      <c r="B57" s="47"/>
      <c r="C57" s="47"/>
      <c r="D57" s="47"/>
      <c r="E57" s="47"/>
      <c r="F57" s="47"/>
      <c r="G57" s="47"/>
      <c r="H57" s="47"/>
      <c r="I57" s="47"/>
      <c r="J57" s="47"/>
      <c r="K57" s="47"/>
      <c r="L57" s="47"/>
      <c r="M57" s="47"/>
      <c r="N57" s="47"/>
      <c r="O57" s="47"/>
      <c r="P57" s="47"/>
      <c r="Q57" s="47"/>
      <c r="R57" s="47"/>
      <c r="S57" s="47"/>
      <c r="T57" s="47"/>
      <c r="U57" s="47"/>
      <c r="V57" s="47"/>
      <c r="W57" s="47"/>
      <c r="X57" s="47"/>
    </row>
    <row r="58" spans="1:24" ht="18.25" customHeight="1" x14ac:dyDescent="0.2">
      <c r="A58" s="47"/>
      <c r="B58" s="47"/>
      <c r="C58" s="47"/>
      <c r="D58" s="47"/>
      <c r="E58" s="47"/>
      <c r="F58" s="47"/>
      <c r="G58" s="47"/>
      <c r="H58" s="47"/>
      <c r="I58" s="47"/>
      <c r="J58" s="47"/>
      <c r="K58" s="47"/>
      <c r="L58" s="47"/>
      <c r="M58" s="47"/>
      <c r="N58" s="47"/>
      <c r="O58" s="47"/>
      <c r="P58" s="47"/>
      <c r="Q58" s="47"/>
      <c r="R58" s="47"/>
      <c r="S58" s="47"/>
      <c r="T58" s="47"/>
      <c r="U58" s="47"/>
      <c r="V58" s="47"/>
      <c r="W58" s="47"/>
      <c r="X58" s="47"/>
    </row>
    <row r="59" spans="1:24" ht="18.25" customHeight="1" x14ac:dyDescent="0.2">
      <c r="A59" s="47"/>
      <c r="B59" s="47"/>
      <c r="C59" s="47"/>
      <c r="D59" s="47"/>
      <c r="E59" s="47"/>
      <c r="F59" s="47"/>
      <c r="G59" s="47"/>
      <c r="H59" s="47"/>
      <c r="I59" s="47"/>
      <c r="J59" s="47"/>
      <c r="K59" s="47"/>
      <c r="L59" s="47"/>
      <c r="M59" s="47"/>
      <c r="N59" s="47"/>
      <c r="O59" s="47"/>
      <c r="P59" s="47"/>
      <c r="Q59" s="47"/>
      <c r="R59" s="47"/>
      <c r="S59" s="47"/>
      <c r="T59" s="47"/>
      <c r="U59" s="47"/>
      <c r="V59" s="47"/>
      <c r="W59" s="47"/>
      <c r="X59" s="47"/>
    </row>
  </sheetData>
  <pageMargins left="0.75" right="0.75" top="1" bottom="1" header="0.5" footer="0.5"/>
  <pageSetup orientation="portrait"/>
  <headerFooter>
    <oddHeader>&amp;L&amp;"Geneva,Regular"&amp;10&amp;K000000Witt</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17</vt:i4>
      </vt:variant>
    </vt:vector>
  </HeadingPairs>
  <TitlesOfParts>
    <vt:vector size="17" baseType="lpstr">
      <vt:lpstr>Export Summary</vt:lpstr>
      <vt:lpstr>Hahnemann</vt:lpstr>
      <vt:lpstr>BrehmVega</vt:lpstr>
      <vt:lpstr>Layrisson</vt:lpstr>
      <vt:lpstr>Aleman</vt:lpstr>
      <vt:lpstr>Catchers</vt:lpstr>
      <vt:lpstr>Hallstrom</vt:lpstr>
      <vt:lpstr>Chappell</vt:lpstr>
      <vt:lpstr>Witt</vt:lpstr>
      <vt:lpstr>Norris</vt:lpstr>
      <vt:lpstr>Hay</vt:lpstr>
      <vt:lpstr>YoungBrown</vt:lpstr>
      <vt:lpstr>Mixon</vt:lpstr>
      <vt:lpstr>Team Totals</vt:lpstr>
      <vt:lpstr>PhillyFaulkner</vt:lpstr>
      <vt:lpstr>Blank</vt:lpstr>
      <vt:lpstr>Crawley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Jim Moyes</cp:lastModifiedBy>
  <dcterms:modified xsi:type="dcterms:W3CDTF">2025-07-27T03:41:55Z</dcterms:modified>
</cp:coreProperties>
</file>