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Football.xls files/2025 PV Football/"/>
    </mc:Choice>
  </mc:AlternateContent>
  <xr:revisionPtr revIDLastSave="0" documentId="13_ncr:1_{3BBD8ECB-CCFE-7747-B9C5-54107F29BFC7}" xr6:coauthVersionLast="47" xr6:coauthVersionMax="47" xr10:uidLastSave="{00000000-0000-0000-0000-000000000000}"/>
  <bookViews>
    <workbookView xWindow="6280" yWindow="2660" windowWidth="21460" windowHeight="14340" xr2:uid="{F3EBE295-223E-584B-8BAB-CD46A08DF926}"/>
  </bookViews>
  <sheets>
    <sheet name="Sheet1" sheetId="1" r:id="rId1"/>
  </sheets>
  <definedNames>
    <definedName name="_xlnm.Print_Area" localSheetId="0">Sheet1!$A$258:$J$267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110" i="1"/>
  <c r="H48" i="1"/>
  <c r="E53" i="1"/>
  <c r="E246" i="1"/>
  <c r="E243" i="1" s="1"/>
  <c r="H243" i="1" s="1"/>
  <c r="D246" i="1"/>
  <c r="J243" i="1" s="1"/>
  <c r="C246" i="1"/>
  <c r="I243" i="1" s="1"/>
  <c r="C404" i="1"/>
  <c r="B404" i="1"/>
  <c r="E90" i="1"/>
  <c r="H90" i="1" s="1"/>
  <c r="D110" i="1"/>
  <c r="J90" i="1" s="1"/>
  <c r="C110" i="1"/>
  <c r="I90" i="1" s="1"/>
  <c r="E172" i="1"/>
  <c r="E169" i="1" s="1"/>
  <c r="H169" i="1" s="1"/>
  <c r="D172" i="1"/>
  <c r="J169" i="1" s="1"/>
  <c r="C172" i="1"/>
  <c r="I169" i="1" s="1"/>
  <c r="E221" i="1"/>
  <c r="D221" i="1"/>
  <c r="J217" i="1" s="1"/>
  <c r="C221" i="1"/>
  <c r="I217" i="1" s="1"/>
  <c r="E179" i="1"/>
  <c r="E177" i="1" s="1"/>
  <c r="H177" i="1" s="1"/>
  <c r="D179" i="1"/>
  <c r="J177" i="1" s="1"/>
  <c r="C179" i="1"/>
  <c r="I177" i="1" s="1"/>
  <c r="D53" i="1"/>
  <c r="J48" i="1" s="1"/>
  <c r="C53" i="1"/>
  <c r="I48" i="1" s="1"/>
  <c r="E73" i="1"/>
  <c r="E70" i="1" s="1"/>
  <c r="H70" i="1" s="1"/>
  <c r="D73" i="1"/>
  <c r="J70" i="1" s="1"/>
  <c r="C73" i="1"/>
  <c r="I70" i="1" s="1"/>
  <c r="D347" i="1"/>
  <c r="J344" i="1" s="1"/>
  <c r="C347" i="1"/>
  <c r="I344" i="1" s="1"/>
  <c r="E347" i="1"/>
  <c r="E344" i="1" s="1"/>
  <c r="H344" i="1" s="1"/>
  <c r="E413" i="1"/>
  <c r="E412" i="1"/>
  <c r="E411" i="1"/>
  <c r="E410" i="1"/>
  <c r="E409" i="1"/>
  <c r="E256" i="1"/>
  <c r="D256" i="1"/>
  <c r="J254" i="1" s="1"/>
  <c r="C256" i="1"/>
  <c r="I254" i="1" s="1"/>
  <c r="E153" i="1"/>
  <c r="E150" i="1" s="1"/>
  <c r="H150" i="1" s="1"/>
  <c r="D153" i="1"/>
  <c r="J150" i="1" s="1"/>
  <c r="C153" i="1"/>
  <c r="I150" i="1" s="1"/>
  <c r="C241" i="1"/>
  <c r="I223" i="1" s="1"/>
  <c r="D241" i="1"/>
  <c r="J223" i="1" s="1"/>
  <c r="E241" i="1"/>
  <c r="E223" i="1" s="1"/>
  <c r="H223" i="1" s="1"/>
  <c r="D414" i="1"/>
  <c r="C414" i="1"/>
  <c r="E148" i="1"/>
  <c r="E146" i="1" s="1"/>
  <c r="H146" i="1" s="1"/>
  <c r="D148" i="1"/>
  <c r="J146" i="1" s="1"/>
  <c r="C148" i="1"/>
  <c r="I146" i="1" s="1"/>
  <c r="E21" i="1"/>
  <c r="E19" i="1" s="1"/>
  <c r="H19" i="1" s="1"/>
  <c r="D21" i="1"/>
  <c r="J19" i="1" s="1"/>
  <c r="C21" i="1"/>
  <c r="I19" i="1" s="1"/>
  <c r="E144" i="1"/>
  <c r="E140" i="1" s="1"/>
  <c r="H140" i="1" s="1"/>
  <c r="D144" i="1"/>
  <c r="J140" i="1" s="1"/>
  <c r="C144" i="1"/>
  <c r="I140" i="1" s="1"/>
  <c r="E131" i="1"/>
  <c r="E129" i="1" s="1"/>
  <c r="H129" i="1" s="1"/>
  <c r="D131" i="1"/>
  <c r="J129" i="1" s="1"/>
  <c r="C131" i="1"/>
  <c r="I129" i="1" s="1"/>
  <c r="E26" i="1"/>
  <c r="E23" i="1" s="1"/>
  <c r="H23" i="1" s="1"/>
  <c r="D26" i="1"/>
  <c r="J23" i="1" s="1"/>
  <c r="C26" i="1"/>
  <c r="I23" i="1" s="1"/>
  <c r="E342" i="1"/>
  <c r="E340" i="1" s="1"/>
  <c r="H340" i="1" s="1"/>
  <c r="D342" i="1"/>
  <c r="J340" i="1" s="1"/>
  <c r="C342" i="1"/>
  <c r="I340" i="1" s="1"/>
  <c r="E45" i="1"/>
  <c r="E28" i="1" s="1"/>
  <c r="H28" i="1" s="1"/>
  <c r="D45" i="1"/>
  <c r="J28" i="1" s="1"/>
  <c r="C45" i="1"/>
  <c r="I28" i="1" s="1"/>
  <c r="E88" i="1"/>
  <c r="E85" i="1" s="1"/>
  <c r="H85" i="1" s="1"/>
  <c r="D88" i="1"/>
  <c r="J85" i="1" s="1"/>
  <c r="C88" i="1"/>
  <c r="I85" i="1" s="1"/>
  <c r="E119" i="1"/>
  <c r="E116" i="1" s="1"/>
  <c r="H116" i="1" s="1"/>
  <c r="D119" i="1"/>
  <c r="J116" i="1" s="1"/>
  <c r="C119" i="1"/>
  <c r="I116" i="1" s="1"/>
  <c r="E377" i="1"/>
  <c r="E375" i="1" s="1"/>
  <c r="H375" i="1" s="1"/>
  <c r="D377" i="1"/>
  <c r="J375" i="1" s="1"/>
  <c r="C377" i="1"/>
  <c r="I375" i="1" s="1"/>
  <c r="E338" i="1"/>
  <c r="E329" i="1" s="1"/>
  <c r="H329" i="1" s="1"/>
  <c r="D338" i="1"/>
  <c r="J329" i="1" s="1"/>
  <c r="C338" i="1"/>
  <c r="I329" i="1" s="1"/>
  <c r="E327" i="1"/>
  <c r="E322" i="1" s="1"/>
  <c r="H322" i="1" s="1"/>
  <c r="E320" i="1"/>
  <c r="E317" i="1" s="1"/>
  <c r="H317" i="1" s="1"/>
  <c r="E158" i="1"/>
  <c r="E155" i="1" s="1"/>
  <c r="H155" i="1" s="1"/>
  <c r="D158" i="1"/>
  <c r="J155" i="1" s="1"/>
  <c r="C158" i="1"/>
  <c r="I155" i="1" s="1"/>
  <c r="E68" i="1"/>
  <c r="E65" i="1" s="1"/>
  <c r="H65" i="1" s="1"/>
  <c r="D68" i="1"/>
  <c r="J65" i="1" s="1"/>
  <c r="C68" i="1"/>
  <c r="I65" i="1" s="1"/>
  <c r="E353" i="1"/>
  <c r="E350" i="1" s="1"/>
  <c r="H350" i="1" s="1"/>
  <c r="D353" i="1"/>
  <c r="J350" i="1" s="1"/>
  <c r="C353" i="1"/>
  <c r="I350" i="1" s="1"/>
  <c r="E17" i="1"/>
  <c r="E15" i="1" s="1"/>
  <c r="H15" i="1" s="1"/>
  <c r="D17" i="1"/>
  <c r="J15" i="1" s="1"/>
  <c r="C17" i="1"/>
  <c r="I15" i="1" s="1"/>
  <c r="E308" i="1"/>
  <c r="E306" i="1" s="1"/>
  <c r="H306" i="1" s="1"/>
  <c r="D308" i="1"/>
  <c r="J306" i="1" s="1"/>
  <c r="C308" i="1"/>
  <c r="I306" i="1" s="1"/>
  <c r="E373" i="1"/>
  <c r="E371" i="1" s="1"/>
  <c r="H371" i="1" s="1"/>
  <c r="D373" i="1"/>
  <c r="J371" i="1" s="1"/>
  <c r="C373" i="1"/>
  <c r="I371" i="1" s="1"/>
  <c r="E252" i="1"/>
  <c r="E250" i="1" s="1"/>
  <c r="H250" i="1" s="1"/>
  <c r="D252" i="1"/>
  <c r="J250" i="1" s="1"/>
  <c r="C252" i="1"/>
  <c r="I250" i="1" s="1"/>
  <c r="E304" i="1"/>
  <c r="E301" i="1" s="1"/>
  <c r="H301" i="1" s="1"/>
  <c r="D304" i="1"/>
  <c r="J301" i="1" s="1"/>
  <c r="C304" i="1"/>
  <c r="I301" i="1" s="1"/>
  <c r="E364" i="1"/>
  <c r="E359" i="1" s="1"/>
  <c r="H359" i="1" s="1"/>
  <c r="D364" i="1"/>
  <c r="J359" i="1" s="1"/>
  <c r="C364" i="1"/>
  <c r="I359" i="1" s="1"/>
  <c r="E369" i="1"/>
  <c r="E366" i="1" s="1"/>
  <c r="H366" i="1" s="1"/>
  <c r="D369" i="1"/>
  <c r="J366" i="1" s="1"/>
  <c r="C369" i="1"/>
  <c r="I366" i="1" s="1"/>
  <c r="E209" i="1"/>
  <c r="E191" i="1" s="1"/>
  <c r="H191" i="1" s="1"/>
  <c r="D209" i="1"/>
  <c r="J191" i="1" s="1"/>
  <c r="C209" i="1"/>
  <c r="I191" i="1" s="1"/>
  <c r="E13" i="1"/>
  <c r="E10" i="1" s="1"/>
  <c r="H10" i="1" s="1"/>
  <c r="D13" i="1"/>
  <c r="J10" i="1" s="1"/>
  <c r="C13" i="1"/>
  <c r="I10" i="1" s="1"/>
  <c r="E214" i="1"/>
  <c r="E211" i="1" s="1"/>
  <c r="H211" i="1" s="1"/>
  <c r="D214" i="1"/>
  <c r="J211" i="1" s="1"/>
  <c r="C214" i="1"/>
  <c r="I211" i="1" s="1"/>
  <c r="D320" i="1"/>
  <c r="J317" i="1" s="1"/>
  <c r="C320" i="1"/>
  <c r="I317" i="1" s="1"/>
  <c r="E63" i="1"/>
  <c r="E55" i="1" s="1"/>
  <c r="H55" i="1" s="1"/>
  <c r="D63" i="1"/>
  <c r="J55" i="1" s="1"/>
  <c r="C63" i="1"/>
  <c r="I55" i="1" s="1"/>
  <c r="E357" i="1"/>
  <c r="E355" i="1" s="1"/>
  <c r="H355" i="1" s="1"/>
  <c r="D357" i="1"/>
  <c r="J355" i="1" s="1"/>
  <c r="C357" i="1"/>
  <c r="I355" i="1" s="1"/>
  <c r="C315" i="1"/>
  <c r="I310" i="1" s="1"/>
  <c r="D315" i="1"/>
  <c r="J310" i="1" s="1"/>
  <c r="E315" i="1"/>
  <c r="E310" i="1" s="1"/>
  <c r="H310" i="1" s="1"/>
  <c r="E167" i="1"/>
  <c r="E164" i="1" s="1"/>
  <c r="H164" i="1" s="1"/>
  <c r="D167" i="1"/>
  <c r="J164" i="1" s="1"/>
  <c r="C167" i="1"/>
  <c r="I164" i="1" s="1"/>
  <c r="E279" i="1"/>
  <c r="E269" i="1" s="1"/>
  <c r="H269" i="1" s="1"/>
  <c r="D279" i="1"/>
  <c r="J269" i="1" s="1"/>
  <c r="C279" i="1"/>
  <c r="I269" i="1" s="1"/>
  <c r="E138" i="1"/>
  <c r="E133" i="1" s="1"/>
  <c r="H133" i="1" s="1"/>
  <c r="D138" i="1"/>
  <c r="J133" i="1" s="1"/>
  <c r="C138" i="1"/>
  <c r="I133" i="1" s="1"/>
  <c r="E127" i="1"/>
  <c r="E121" i="1" s="1"/>
  <c r="H121" i="1" s="1"/>
  <c r="E114" i="1"/>
  <c r="E112" i="1" s="1"/>
  <c r="H112" i="1" s="1"/>
  <c r="E83" i="1"/>
  <c r="E76" i="1" s="1"/>
  <c r="H76" i="1" s="1"/>
  <c r="E287" i="1"/>
  <c r="E281" i="1" s="1"/>
  <c r="H281" i="1" s="1"/>
  <c r="D287" i="1"/>
  <c r="J281" i="1" s="1"/>
  <c r="C287" i="1"/>
  <c r="I281" i="1" s="1"/>
  <c r="D83" i="1"/>
  <c r="J76" i="1" s="1"/>
  <c r="C83" i="1"/>
  <c r="I76" i="1" s="1"/>
  <c r="D327" i="1"/>
  <c r="J322" i="1" s="1"/>
  <c r="C327" i="1"/>
  <c r="I322" i="1" s="1"/>
  <c r="D127" i="1"/>
  <c r="J121" i="1" s="1"/>
  <c r="C127" i="1"/>
  <c r="I121" i="1" s="1"/>
  <c r="E292" i="1"/>
  <c r="E289" i="1" s="1"/>
  <c r="H289" i="1" s="1"/>
  <c r="D292" i="1"/>
  <c r="J289" i="1" s="1"/>
  <c r="C292" i="1"/>
  <c r="I289" i="1" s="1"/>
  <c r="E189" i="1"/>
  <c r="E183" i="1" s="1"/>
  <c r="H183" i="1" s="1"/>
  <c r="D189" i="1"/>
  <c r="J183" i="1" s="1"/>
  <c r="C189" i="1"/>
  <c r="I183" i="1" s="1"/>
  <c r="E267" i="1"/>
  <c r="E259" i="1" s="1"/>
  <c r="H259" i="1" s="1"/>
  <c r="D267" i="1"/>
  <c r="J259" i="1" s="1"/>
  <c r="C267" i="1"/>
  <c r="I259" i="1" s="1"/>
  <c r="D114" i="1"/>
  <c r="J112" i="1" s="1"/>
  <c r="C114" i="1"/>
  <c r="I112" i="1" s="1"/>
  <c r="E162" i="1"/>
  <c r="E160" i="1" s="1"/>
  <c r="H160" i="1" s="1"/>
  <c r="D162" i="1"/>
  <c r="J160" i="1" s="1"/>
  <c r="C162" i="1"/>
  <c r="I160" i="1" s="1"/>
  <c r="E299" i="1"/>
  <c r="E294" i="1" s="1"/>
  <c r="H294" i="1" s="1"/>
  <c r="D299" i="1"/>
  <c r="J294" i="1" s="1"/>
  <c r="C299" i="1"/>
  <c r="I294" i="1" s="1"/>
  <c r="E8" i="1"/>
  <c r="E6" i="1" s="1"/>
  <c r="H6" i="1" s="1"/>
  <c r="D8" i="1"/>
  <c r="J6" i="1" s="1"/>
  <c r="C8" i="1"/>
  <c r="I6" i="1" s="1"/>
  <c r="E404" i="1" l="1"/>
  <c r="E414" i="1"/>
  <c r="J381" i="1"/>
  <c r="I381" i="1"/>
  <c r="E216" i="1"/>
  <c r="H216" i="1" s="1"/>
</calcChain>
</file>

<file path=xl/sharedStrings.xml><?xml version="1.0" encoding="utf-8"?>
<sst xmlns="http://schemas.openxmlformats.org/spreadsheetml/2006/main" count="152" uniqueCount="88">
  <si>
    <t>PONTE VEDRA VS. OPPONENENTS SINCE 2008</t>
  </si>
  <si>
    <t>TEAM</t>
  </si>
  <si>
    <t>Year</t>
  </si>
  <si>
    <t>Score PV</t>
  </si>
  <si>
    <t>Score Opponent</t>
  </si>
  <si>
    <t>No. of Games</t>
  </si>
  <si>
    <t>W</t>
  </si>
  <si>
    <t>L</t>
  </si>
  <si>
    <t>PCTS</t>
  </si>
  <si>
    <t>Points For</t>
  </si>
  <si>
    <t>Points Against</t>
  </si>
  <si>
    <t>Totals</t>
  </si>
  <si>
    <t>Atlantic Coast</t>
  </si>
  <si>
    <t>Agape Christian Academy</t>
  </si>
  <si>
    <t>Creekside</t>
  </si>
  <si>
    <t>Bartram Trail</t>
  </si>
  <si>
    <t>Ridgeview</t>
  </si>
  <si>
    <t>Providence</t>
  </si>
  <si>
    <t>Hilliard</t>
  </si>
  <si>
    <t>Eagles View</t>
  </si>
  <si>
    <t>Matanzas</t>
  </si>
  <si>
    <t>Year by Year Records</t>
  </si>
  <si>
    <t>Won</t>
  </si>
  <si>
    <t>Lost</t>
  </si>
  <si>
    <t>Orange Park</t>
  </si>
  <si>
    <t>Paxon</t>
  </si>
  <si>
    <t>Episcopal</t>
  </si>
  <si>
    <t>Stanton</t>
  </si>
  <si>
    <t>St. Augustine</t>
  </si>
  <si>
    <t>Clay</t>
  </si>
  <si>
    <t>Menendez</t>
  </si>
  <si>
    <t>Nease</t>
  </si>
  <si>
    <t>Parker</t>
  </si>
  <si>
    <t>Flagler Palm Coast</t>
  </si>
  <si>
    <t>Palatka</t>
  </si>
  <si>
    <t>Interlachen</t>
  </si>
  <si>
    <t>2011*</t>
  </si>
  <si>
    <t>Wakulla</t>
  </si>
  <si>
    <t>Bishop Kenny</t>
  </si>
  <si>
    <t>2012*</t>
  </si>
  <si>
    <t>Riverside (Lee)</t>
  </si>
  <si>
    <t>Merritt Island</t>
  </si>
  <si>
    <t>Arlington Country Day</t>
  </si>
  <si>
    <t>Wolfson</t>
  </si>
  <si>
    <t>Westside</t>
  </si>
  <si>
    <t>Ribault</t>
  </si>
  <si>
    <t>2015*</t>
  </si>
  <si>
    <t>Oakleaf</t>
  </si>
  <si>
    <t>Yulee</t>
  </si>
  <si>
    <t>2016*</t>
  </si>
  <si>
    <t>Rickards (Tallahassee)</t>
  </si>
  <si>
    <t>American Heritage</t>
  </si>
  <si>
    <t>Trinity Christian</t>
  </si>
  <si>
    <t>Bolles</t>
  </si>
  <si>
    <t>Godby (Tallahassee)</t>
  </si>
  <si>
    <t>2017*</t>
  </si>
  <si>
    <t>2018*</t>
  </si>
  <si>
    <t>Zephyrhills</t>
  </si>
  <si>
    <t>Englewood</t>
  </si>
  <si>
    <t>Columbia</t>
  </si>
  <si>
    <t>2019*</t>
  </si>
  <si>
    <t>Suwanee</t>
  </si>
  <si>
    <t>2020*</t>
  </si>
  <si>
    <t>Baker County</t>
  </si>
  <si>
    <t>First Coast</t>
  </si>
  <si>
    <t>Fleming Island</t>
  </si>
  <si>
    <t>Fletcher</t>
  </si>
  <si>
    <t>Coaching Records</t>
  </si>
  <si>
    <t>Mike Lloyd</t>
  </si>
  <si>
    <t>2008-2013</t>
  </si>
  <si>
    <t>Years</t>
  </si>
  <si>
    <t>Pct.</t>
  </si>
  <si>
    <t>Matt Toblin</t>
  </si>
  <si>
    <t>2014-2018</t>
  </si>
  <si>
    <t>Jeff DiSandro</t>
  </si>
  <si>
    <t>2019-20</t>
  </si>
  <si>
    <t>Brad Kessell</t>
  </si>
  <si>
    <t>2021-current</t>
  </si>
  <si>
    <t>Steve Price</t>
  </si>
  <si>
    <t>Florida State High</t>
  </si>
  <si>
    <t>Ocala Trinity Catholic</t>
  </si>
  <si>
    <t>Middleburg</t>
  </si>
  <si>
    <t>Bucholz</t>
  </si>
  <si>
    <t>Beachside</t>
  </si>
  <si>
    <t>Leesburg</t>
  </si>
  <si>
    <t>IMG (White)</t>
  </si>
  <si>
    <t>Niceville</t>
  </si>
  <si>
    <t>Tocoi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</si>
</sst>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000"/>
    <numFmt numFmtId="165" formatCode="0.0%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C2A4-40CA-3D41-8D11-D74082BFFBC1}">
  <dimension ref="A1:J414"/>
  <sheetViews>
    <sheetView tabSelected="1" topLeftCell="A36" workbookViewId="0">
      <selection activeCell="H49" sqref="H49"/>
    </sheetView>
  </sheetViews>
  <sheetFormatPr baseColWidth="10" defaultRowHeight="16" x14ac:dyDescent="0.2"/>
  <cols>
    <col min="1" max="1" width="19.5" customWidth="1"/>
    <col min="2" max="2" width="11.5" style="1" customWidth="1"/>
    <col min="3" max="3" width="8.5" style="1" customWidth="1"/>
    <col min="4" max="4" width="9.1640625" style="1" customWidth="1"/>
    <col min="5" max="5" width="7.83203125" style="1" customWidth="1"/>
    <col min="6" max="6" width="7" style="1" customWidth="1"/>
    <col min="7" max="7" width="4.6640625" style="1" customWidth="1"/>
    <col min="8" max="8" width="5.83203125" style="1" customWidth="1"/>
    <col min="9" max="9" width="5.5" style="1" customWidth="1"/>
    <col min="10" max="10" width="4.83203125" style="1" customWidth="1"/>
  </cols>
  <sheetData>
    <row r="1" spans="1:10" x14ac:dyDescent="0.2">
      <c r="A1" t="s">
        <v>0</v>
      </c>
      <c r="H1" s="2"/>
    </row>
    <row r="2" spans="1:10" x14ac:dyDescent="0.2">
      <c r="H2" s="2"/>
    </row>
    <row r="3" spans="1:10" ht="34" x14ac:dyDescent="0.2">
      <c r="A3" t="s">
        <v>1</v>
      </c>
      <c r="B3" s="1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</row>
    <row r="4" spans="1:10" x14ac:dyDescent="0.2">
      <c r="H4" s="2"/>
    </row>
    <row r="5" spans="1:10" x14ac:dyDescent="0.2">
      <c r="H5" s="2"/>
    </row>
    <row r="6" spans="1:10" x14ac:dyDescent="0.2">
      <c r="A6" t="s">
        <v>13</v>
      </c>
      <c r="B6" s="14">
        <v>2008</v>
      </c>
      <c r="C6" s="14">
        <v>33</v>
      </c>
      <c r="D6" s="14">
        <v>30</v>
      </c>
      <c r="E6" s="1">
        <f>E8</f>
        <v>1</v>
      </c>
      <c r="F6" s="1">
        <v>1</v>
      </c>
      <c r="G6" s="1">
        <v>0</v>
      </c>
      <c r="H6" s="2">
        <f>F6/E6</f>
        <v>1</v>
      </c>
      <c r="I6" s="1">
        <f>C8</f>
        <v>33</v>
      </c>
      <c r="J6" s="1">
        <f>D8</f>
        <v>30</v>
      </c>
    </row>
    <row r="7" spans="1:10" x14ac:dyDescent="0.2">
      <c r="H7" s="2"/>
    </row>
    <row r="8" spans="1:10" x14ac:dyDescent="0.2">
      <c r="A8" s="8"/>
      <c r="B8" s="9" t="s">
        <v>11</v>
      </c>
      <c r="C8" s="9">
        <f>SUM(C5:C7)</f>
        <v>33</v>
      </c>
      <c r="D8" s="9">
        <f>SUM(D5:D7)</f>
        <v>30</v>
      </c>
      <c r="E8" s="9">
        <f>COUNT(C5:C7)</f>
        <v>1</v>
      </c>
      <c r="F8" s="9"/>
      <c r="G8" s="9"/>
      <c r="H8" s="10"/>
      <c r="I8" s="9"/>
      <c r="J8" s="9"/>
    </row>
    <row r="9" spans="1:10" x14ac:dyDescent="0.2">
      <c r="H9" s="2"/>
    </row>
    <row r="10" spans="1:10" x14ac:dyDescent="0.2">
      <c r="A10" t="s">
        <v>42</v>
      </c>
      <c r="B10" s="14">
        <v>2014</v>
      </c>
      <c r="C10" s="14">
        <v>47</v>
      </c>
      <c r="D10" s="14">
        <v>12</v>
      </c>
      <c r="E10" s="1">
        <f>E13</f>
        <v>2</v>
      </c>
      <c r="F10" s="1">
        <v>2</v>
      </c>
      <c r="G10" s="1">
        <v>0</v>
      </c>
      <c r="H10" s="2">
        <f>F10/E10</f>
        <v>1</v>
      </c>
      <c r="I10" s="1">
        <f>C13</f>
        <v>89</v>
      </c>
      <c r="J10" s="1">
        <f>D13</f>
        <v>12</v>
      </c>
    </row>
    <row r="11" spans="1:10" x14ac:dyDescent="0.2">
      <c r="B11" s="14">
        <v>2015</v>
      </c>
      <c r="C11" s="14">
        <v>42</v>
      </c>
      <c r="D11" s="14">
        <v>0</v>
      </c>
      <c r="H11" s="2"/>
    </row>
    <row r="12" spans="1:10" x14ac:dyDescent="0.2">
      <c r="H12" s="2"/>
    </row>
    <row r="13" spans="1:10" x14ac:dyDescent="0.2">
      <c r="A13" s="8"/>
      <c r="B13" s="9" t="s">
        <v>11</v>
      </c>
      <c r="C13" s="9">
        <f>SUM(C9:C12)</f>
        <v>89</v>
      </c>
      <c r="D13" s="9">
        <f>SUM(D9:D12)</f>
        <v>12</v>
      </c>
      <c r="E13" s="9">
        <f>COUNT(C9:C12)</f>
        <v>2</v>
      </c>
      <c r="F13" s="9"/>
      <c r="G13" s="9"/>
      <c r="H13" s="10"/>
      <c r="I13" s="9"/>
      <c r="J13" s="9"/>
    </row>
    <row r="14" spans="1:10" x14ac:dyDescent="0.2">
      <c r="H14" s="2"/>
    </row>
    <row r="15" spans="1:10" x14ac:dyDescent="0.2">
      <c r="A15" t="s">
        <v>51</v>
      </c>
      <c r="B15" s="1" t="s">
        <v>49</v>
      </c>
      <c r="C15" s="1">
        <v>33</v>
      </c>
      <c r="D15" s="1">
        <v>35</v>
      </c>
      <c r="E15" s="1">
        <f>E17</f>
        <v>1</v>
      </c>
      <c r="F15" s="1">
        <v>0</v>
      </c>
      <c r="G15" s="1">
        <v>1</v>
      </c>
      <c r="H15" s="2">
        <f>F15/E15</f>
        <v>0</v>
      </c>
      <c r="I15" s="1">
        <f>C17</f>
        <v>33</v>
      </c>
      <c r="J15" s="1">
        <f>D17</f>
        <v>35</v>
      </c>
    </row>
    <row r="16" spans="1:10" x14ac:dyDescent="0.2">
      <c r="H16" s="2"/>
    </row>
    <row r="17" spans="1:10" x14ac:dyDescent="0.2">
      <c r="A17" s="8"/>
      <c r="B17" s="9" t="s">
        <v>11</v>
      </c>
      <c r="C17" s="9">
        <f>SUM(C14:C16)</f>
        <v>33</v>
      </c>
      <c r="D17" s="9">
        <f>SUM(D14:D16)</f>
        <v>35</v>
      </c>
      <c r="E17" s="9">
        <f>COUNT(C14:C16)</f>
        <v>1</v>
      </c>
      <c r="F17" s="9"/>
      <c r="G17" s="9"/>
      <c r="H17" s="10"/>
      <c r="I17" s="9"/>
      <c r="J17" s="9"/>
    </row>
    <row r="18" spans="1:10" x14ac:dyDescent="0.2">
      <c r="H18" s="2"/>
    </row>
    <row r="19" spans="1:10" x14ac:dyDescent="0.2">
      <c r="A19" t="s">
        <v>12</v>
      </c>
      <c r="B19" s="1">
        <v>2021</v>
      </c>
      <c r="C19" s="1">
        <v>13</v>
      </c>
      <c r="D19" s="1">
        <v>34</v>
      </c>
      <c r="E19" s="1">
        <f>E21</f>
        <v>1</v>
      </c>
      <c r="F19" s="1">
        <v>0</v>
      </c>
      <c r="G19" s="1">
        <v>1</v>
      </c>
      <c r="H19" s="2">
        <f>F19/E19</f>
        <v>0</v>
      </c>
      <c r="I19" s="1">
        <f>C21</f>
        <v>13</v>
      </c>
      <c r="J19" s="1">
        <f>D21</f>
        <v>34</v>
      </c>
    </row>
    <row r="20" spans="1:10" x14ac:dyDescent="0.2">
      <c r="H20" s="2"/>
    </row>
    <row r="21" spans="1:10" x14ac:dyDescent="0.2">
      <c r="A21" s="8"/>
      <c r="B21" s="9" t="s">
        <v>11</v>
      </c>
      <c r="C21" s="9">
        <f>SUM(C18:C20)</f>
        <v>13</v>
      </c>
      <c r="D21" s="9">
        <f>SUM(D18:D20)</f>
        <v>34</v>
      </c>
      <c r="E21" s="9">
        <f>COUNT(C18:C20)</f>
        <v>1</v>
      </c>
      <c r="F21" s="9"/>
      <c r="G21" s="9"/>
      <c r="H21" s="10"/>
      <c r="I21" s="9"/>
      <c r="J21" s="9"/>
    </row>
    <row r="22" spans="1:10" x14ac:dyDescent="0.2">
      <c r="H22" s="2"/>
    </row>
    <row r="23" spans="1:10" x14ac:dyDescent="0.2">
      <c r="A23" t="s">
        <v>63</v>
      </c>
      <c r="B23" s="1">
        <v>2021</v>
      </c>
      <c r="C23" s="1">
        <v>7</v>
      </c>
      <c r="D23" s="1">
        <v>26</v>
      </c>
      <c r="E23" s="1">
        <f>E26</f>
        <v>2</v>
      </c>
      <c r="F23" s="1">
        <v>1</v>
      </c>
      <c r="G23" s="1">
        <v>1</v>
      </c>
      <c r="H23" s="2">
        <f>F23/E23</f>
        <v>0.5</v>
      </c>
      <c r="I23" s="1">
        <f>C26</f>
        <v>42</v>
      </c>
      <c r="J23" s="1">
        <f>D26</f>
        <v>36</v>
      </c>
    </row>
    <row r="24" spans="1:10" x14ac:dyDescent="0.2">
      <c r="B24" s="14">
        <v>2025</v>
      </c>
      <c r="C24" s="14">
        <v>35</v>
      </c>
      <c r="D24" s="14">
        <v>10</v>
      </c>
      <c r="H24" s="2"/>
    </row>
    <row r="25" spans="1:10" x14ac:dyDescent="0.2">
      <c r="H25" s="2"/>
    </row>
    <row r="26" spans="1:10" x14ac:dyDescent="0.2">
      <c r="A26" s="8"/>
      <c r="B26" s="9" t="s">
        <v>11</v>
      </c>
      <c r="C26" s="9">
        <f>SUM(C23:C25)</f>
        <v>42</v>
      </c>
      <c r="D26" s="9">
        <f>SUM(D23:D25)</f>
        <v>36</v>
      </c>
      <c r="E26" s="9">
        <f>COUNT(C23:C25)</f>
        <v>2</v>
      </c>
      <c r="F26" s="9"/>
      <c r="G26" s="9"/>
      <c r="H26" s="10"/>
      <c r="I26" s="9"/>
      <c r="J26" s="9"/>
    </row>
    <row r="27" spans="1:10" x14ac:dyDescent="0.2">
      <c r="A27" t="s">
        <v>1</v>
      </c>
      <c r="C27" s="3"/>
      <c r="D27" s="3"/>
      <c r="E27" s="3"/>
      <c r="F27" s="3"/>
      <c r="G27" s="3"/>
      <c r="H27" s="4"/>
      <c r="I27" s="3"/>
      <c r="J27" s="3"/>
    </row>
    <row r="28" spans="1:10" x14ac:dyDescent="0.2">
      <c r="A28" t="s">
        <v>15</v>
      </c>
      <c r="B28" s="1">
        <v>2008</v>
      </c>
      <c r="C28" s="1">
        <v>6</v>
      </c>
      <c r="D28" s="1">
        <v>56</v>
      </c>
      <c r="E28" s="1">
        <f>E45</f>
        <v>16</v>
      </c>
      <c r="F28" s="1">
        <v>4</v>
      </c>
      <c r="G28" s="1">
        <v>12</v>
      </c>
      <c r="H28" s="2">
        <f>F28/E28</f>
        <v>0.25</v>
      </c>
      <c r="I28" s="1">
        <f>C45</f>
        <v>389</v>
      </c>
      <c r="J28" s="1">
        <f>D45</f>
        <v>522</v>
      </c>
    </row>
    <row r="29" spans="1:10" x14ac:dyDescent="0.2">
      <c r="B29" s="1">
        <v>2009</v>
      </c>
      <c r="C29" s="1">
        <v>27</v>
      </c>
      <c r="D29" s="1">
        <v>30</v>
      </c>
    </row>
    <row r="30" spans="1:10" x14ac:dyDescent="0.2">
      <c r="B30" s="1">
        <v>2010</v>
      </c>
      <c r="C30" s="1">
        <v>16</v>
      </c>
      <c r="D30" s="1">
        <v>42</v>
      </c>
    </row>
    <row r="31" spans="1:10" x14ac:dyDescent="0.2">
      <c r="B31" s="1">
        <v>2011</v>
      </c>
      <c r="C31" s="1">
        <v>26</v>
      </c>
      <c r="D31" s="1">
        <v>55</v>
      </c>
    </row>
    <row r="32" spans="1:10" x14ac:dyDescent="0.2">
      <c r="B32" s="14">
        <v>2012</v>
      </c>
      <c r="C32" s="14">
        <v>32</v>
      </c>
      <c r="D32" s="14">
        <v>31</v>
      </c>
    </row>
    <row r="33" spans="1:10" x14ac:dyDescent="0.2">
      <c r="B33" s="1">
        <v>2013</v>
      </c>
      <c r="C33" s="1">
        <v>17</v>
      </c>
      <c r="D33" s="1">
        <v>28</v>
      </c>
    </row>
    <row r="34" spans="1:10" x14ac:dyDescent="0.2">
      <c r="B34" s="1">
        <v>2014</v>
      </c>
      <c r="C34" s="1">
        <v>3</v>
      </c>
      <c r="D34" s="1">
        <v>28</v>
      </c>
    </row>
    <row r="35" spans="1:10" x14ac:dyDescent="0.2">
      <c r="B35" s="1">
        <v>2015</v>
      </c>
      <c r="C35" s="1">
        <v>51</v>
      </c>
      <c r="D35" s="1">
        <v>52</v>
      </c>
    </row>
    <row r="36" spans="1:10" x14ac:dyDescent="0.2">
      <c r="B36" s="14">
        <v>2016</v>
      </c>
      <c r="C36" s="14">
        <v>48</v>
      </c>
      <c r="D36" s="14">
        <v>45</v>
      </c>
    </row>
    <row r="37" spans="1:10" x14ac:dyDescent="0.2">
      <c r="B37" s="1">
        <v>2019</v>
      </c>
      <c r="C37" s="1">
        <v>27</v>
      </c>
      <c r="D37" s="1">
        <v>29</v>
      </c>
    </row>
    <row r="38" spans="1:10" x14ac:dyDescent="0.2">
      <c r="B38" s="1">
        <v>2020</v>
      </c>
      <c r="C38" s="1">
        <v>15</v>
      </c>
      <c r="D38" s="1">
        <v>35</v>
      </c>
    </row>
    <row r="39" spans="1:10" x14ac:dyDescent="0.2">
      <c r="B39" s="1">
        <v>2021</v>
      </c>
      <c r="C39" s="1">
        <v>24</v>
      </c>
      <c r="D39" s="1">
        <v>26</v>
      </c>
    </row>
    <row r="40" spans="1:10" x14ac:dyDescent="0.2">
      <c r="B40" s="1">
        <v>2022</v>
      </c>
      <c r="C40" s="1">
        <v>7</v>
      </c>
      <c r="D40" s="1">
        <v>13</v>
      </c>
    </row>
    <row r="41" spans="1:10" x14ac:dyDescent="0.2">
      <c r="B41" s="1">
        <v>2023</v>
      </c>
      <c r="C41" s="1">
        <v>14</v>
      </c>
      <c r="D41" s="1">
        <v>17</v>
      </c>
    </row>
    <row r="42" spans="1:10" x14ac:dyDescent="0.2">
      <c r="B42" s="14">
        <v>2024</v>
      </c>
      <c r="C42" s="14">
        <v>28</v>
      </c>
      <c r="D42" s="14">
        <v>21</v>
      </c>
    </row>
    <row r="43" spans="1:10" x14ac:dyDescent="0.2">
      <c r="B43" s="14">
        <v>2025</v>
      </c>
      <c r="C43" s="14">
        <v>48</v>
      </c>
      <c r="D43" s="14">
        <v>14</v>
      </c>
    </row>
    <row r="45" spans="1:10" x14ac:dyDescent="0.2">
      <c r="A45" s="8"/>
      <c r="B45" s="9" t="s">
        <v>11</v>
      </c>
      <c r="C45" s="9">
        <f>SUM(C28:C44)</f>
        <v>389</v>
      </c>
      <c r="D45" s="9">
        <f>SUM(D28:D44)</f>
        <v>522</v>
      </c>
      <c r="E45" s="9">
        <f>COUNT(C28:C44)</f>
        <v>16</v>
      </c>
      <c r="F45" s="9"/>
      <c r="G45" s="9"/>
      <c r="H45" s="9"/>
      <c r="I45" s="9"/>
      <c r="J45" s="9"/>
    </row>
    <row r="47" spans="1:10" x14ac:dyDescent="0.2">
      <c r="A47" t="s">
        <v>1</v>
      </c>
      <c r="C47" s="3"/>
      <c r="D47" s="3"/>
      <c r="E47" s="3"/>
      <c r="F47" s="3"/>
      <c r="G47" s="3"/>
      <c r="H47" s="4"/>
      <c r="I47" s="3"/>
      <c r="J47" s="3"/>
    </row>
    <row r="48" spans="1:10" x14ac:dyDescent="0.2">
      <c r="A48" t="s">
        <v>83</v>
      </c>
      <c r="B48" s="14">
        <v>2024</v>
      </c>
      <c r="C48" s="14">
        <v>17</v>
      </c>
      <c r="D48" s="14">
        <v>14</v>
      </c>
      <c r="E48" s="1">
        <f>E53</f>
        <v>4</v>
      </c>
      <c r="F48" s="1">
        <v>3</v>
      </c>
      <c r="G48" s="1">
        <v>1</v>
      </c>
      <c r="H48" s="2">
        <f>F48/E48</f>
        <v>0.75</v>
      </c>
      <c r="I48" s="1">
        <f>C53</f>
        <v>120</v>
      </c>
      <c r="J48" s="1">
        <f>D53</f>
        <v>71</v>
      </c>
    </row>
    <row r="49" spans="1:10" x14ac:dyDescent="0.2">
      <c r="B49" s="14">
        <v>2024</v>
      </c>
      <c r="C49" s="14">
        <v>45</v>
      </c>
      <c r="D49" s="14">
        <v>21</v>
      </c>
    </row>
    <row r="50" spans="1:10" x14ac:dyDescent="0.2">
      <c r="B50" s="1">
        <v>2025</v>
      </c>
      <c r="C50" s="1">
        <v>20</v>
      </c>
      <c r="D50" s="1">
        <v>33</v>
      </c>
    </row>
    <row r="51" spans="1:10" x14ac:dyDescent="0.2">
      <c r="B51" s="14">
        <v>2025</v>
      </c>
      <c r="C51" s="14">
        <v>38</v>
      </c>
      <c r="D51" s="14">
        <v>3</v>
      </c>
    </row>
    <row r="53" spans="1:10" x14ac:dyDescent="0.2">
      <c r="A53" s="8"/>
      <c r="B53" s="9" t="s">
        <v>11</v>
      </c>
      <c r="C53" s="9">
        <f>SUM(C48:C52)</f>
        <v>120</v>
      </c>
      <c r="D53" s="9">
        <f>SUM(D48:D52)</f>
        <v>71</v>
      </c>
      <c r="E53" s="9">
        <f>COUNT(C48:C52)</f>
        <v>4</v>
      </c>
      <c r="F53" s="9"/>
      <c r="G53" s="9"/>
      <c r="H53" s="9"/>
      <c r="I53" s="9"/>
      <c r="J53" s="9"/>
    </row>
    <row r="54" spans="1:10" x14ac:dyDescent="0.2">
      <c r="C54" s="3"/>
      <c r="D54" s="3"/>
      <c r="E54" s="3"/>
      <c r="F54" s="3"/>
      <c r="G54" s="3"/>
      <c r="H54" s="4"/>
      <c r="I54" s="3"/>
      <c r="J54" s="3"/>
    </row>
    <row r="55" spans="1:10" x14ac:dyDescent="0.2">
      <c r="A55" t="s">
        <v>38</v>
      </c>
      <c r="B55" s="1" t="s">
        <v>39</v>
      </c>
      <c r="C55" s="1">
        <v>13</v>
      </c>
      <c r="D55" s="1">
        <v>16</v>
      </c>
      <c r="E55" s="1">
        <f>E63</f>
        <v>7</v>
      </c>
      <c r="F55" s="1">
        <v>6</v>
      </c>
      <c r="G55" s="1">
        <v>1</v>
      </c>
      <c r="H55" s="2">
        <f>F55/E55</f>
        <v>0.8571428571428571</v>
      </c>
      <c r="I55" s="1">
        <f>C63</f>
        <v>208</v>
      </c>
      <c r="J55" s="1">
        <f>D63</f>
        <v>140</v>
      </c>
    </row>
    <row r="56" spans="1:10" x14ac:dyDescent="0.2">
      <c r="B56" s="14">
        <v>2015</v>
      </c>
      <c r="C56" s="14">
        <v>26</v>
      </c>
      <c r="D56" s="14">
        <v>7</v>
      </c>
      <c r="H56" s="2"/>
    </row>
    <row r="57" spans="1:10" x14ac:dyDescent="0.2">
      <c r="B57" s="14">
        <v>2016</v>
      </c>
      <c r="C57" s="14">
        <v>28</v>
      </c>
      <c r="D57" s="14">
        <v>21</v>
      </c>
      <c r="H57" s="2"/>
    </row>
    <row r="58" spans="1:10" x14ac:dyDescent="0.2">
      <c r="B58" s="14">
        <v>2017</v>
      </c>
      <c r="C58" s="14">
        <v>38</v>
      </c>
      <c r="D58" s="14">
        <v>22</v>
      </c>
      <c r="H58" s="2"/>
    </row>
    <row r="59" spans="1:10" x14ac:dyDescent="0.2">
      <c r="B59" s="14">
        <v>2018</v>
      </c>
      <c r="C59" s="14">
        <v>16</v>
      </c>
      <c r="D59" s="14">
        <v>13</v>
      </c>
      <c r="H59" s="2"/>
    </row>
    <row r="60" spans="1:10" x14ac:dyDescent="0.2">
      <c r="B60" s="14">
        <v>2022</v>
      </c>
      <c r="C60" s="14">
        <v>32</v>
      </c>
      <c r="D60" s="14">
        <v>31</v>
      </c>
      <c r="H60" s="2"/>
    </row>
    <row r="61" spans="1:10" x14ac:dyDescent="0.2">
      <c r="B61" s="14">
        <v>2023</v>
      </c>
      <c r="C61" s="14">
        <v>55</v>
      </c>
      <c r="D61" s="14">
        <v>30</v>
      </c>
      <c r="H61" s="2"/>
    </row>
    <row r="62" spans="1:10" x14ac:dyDescent="0.2">
      <c r="H62" s="2"/>
    </row>
    <row r="63" spans="1:10" x14ac:dyDescent="0.2">
      <c r="A63" s="8"/>
      <c r="B63" s="9" t="s">
        <v>11</v>
      </c>
      <c r="C63" s="9">
        <f>SUM(C54:C62)</f>
        <v>208</v>
      </c>
      <c r="D63" s="9">
        <f>SUM(D54:D62)</f>
        <v>140</v>
      </c>
      <c r="E63" s="9">
        <f>COUNT(C54:C62)</f>
        <v>7</v>
      </c>
      <c r="F63" s="9"/>
      <c r="G63" s="9"/>
      <c r="H63" s="10"/>
      <c r="I63" s="9"/>
      <c r="J63" s="9"/>
    </row>
    <row r="65" spans="1:10" x14ac:dyDescent="0.2">
      <c r="A65" t="s">
        <v>53</v>
      </c>
      <c r="B65" s="14">
        <v>2017</v>
      </c>
      <c r="C65" s="14">
        <v>33</v>
      </c>
      <c r="D65" s="14">
        <v>23</v>
      </c>
      <c r="E65" s="1">
        <f>E68</f>
        <v>2</v>
      </c>
      <c r="F65" s="1">
        <v>2</v>
      </c>
      <c r="G65" s="1">
        <v>0</v>
      </c>
      <c r="H65" s="2">
        <f>F65/E65</f>
        <v>1</v>
      </c>
      <c r="I65" s="1">
        <f>C68</f>
        <v>75</v>
      </c>
      <c r="J65" s="1">
        <f>D68</f>
        <v>36</v>
      </c>
    </row>
    <row r="66" spans="1:10" x14ac:dyDescent="0.2">
      <c r="B66" s="14">
        <v>2018</v>
      </c>
      <c r="C66" s="14">
        <v>42</v>
      </c>
      <c r="D66" s="14">
        <v>13</v>
      </c>
      <c r="H66" s="2"/>
    </row>
    <row r="67" spans="1:10" x14ac:dyDescent="0.2">
      <c r="H67" s="2"/>
    </row>
    <row r="68" spans="1:10" x14ac:dyDescent="0.2">
      <c r="A68" s="8"/>
      <c r="B68" s="9" t="s">
        <v>11</v>
      </c>
      <c r="C68" s="9">
        <f>SUM(C64:C67)</f>
        <v>75</v>
      </c>
      <c r="D68" s="9">
        <f>SUM(D64:D67)</f>
        <v>36</v>
      </c>
      <c r="E68" s="9">
        <f>COUNT(C64:C67)</f>
        <v>2</v>
      </c>
      <c r="F68" s="9"/>
      <c r="G68" s="9"/>
      <c r="H68" s="10"/>
      <c r="I68" s="9"/>
      <c r="J68" s="9"/>
    </row>
    <row r="69" spans="1:10" x14ac:dyDescent="0.2">
      <c r="H69" s="2"/>
    </row>
    <row r="70" spans="1:10" x14ac:dyDescent="0.2">
      <c r="A70" t="s">
        <v>82</v>
      </c>
      <c r="B70" s="1">
        <v>2023</v>
      </c>
      <c r="C70" s="14">
        <v>21</v>
      </c>
      <c r="D70" s="14">
        <v>34</v>
      </c>
      <c r="E70" s="1">
        <f>E73</f>
        <v>1</v>
      </c>
      <c r="F70" s="1">
        <v>0</v>
      </c>
      <c r="G70" s="1">
        <v>1</v>
      </c>
      <c r="H70" s="2">
        <f>F70/E70</f>
        <v>0</v>
      </c>
      <c r="I70" s="1">
        <f>C73</f>
        <v>21</v>
      </c>
      <c r="J70" s="1">
        <f>D73</f>
        <v>34</v>
      </c>
    </row>
    <row r="71" spans="1:10" x14ac:dyDescent="0.2">
      <c r="C71" s="14"/>
      <c r="D71" s="14"/>
      <c r="H71" s="2"/>
    </row>
    <row r="72" spans="1:10" x14ac:dyDescent="0.2">
      <c r="H72" s="2"/>
    </row>
    <row r="73" spans="1:10" x14ac:dyDescent="0.2">
      <c r="A73" s="8"/>
      <c r="B73" s="9" t="s">
        <v>11</v>
      </c>
      <c r="C73" s="9">
        <f>SUM(C69:C72)</f>
        <v>21</v>
      </c>
      <c r="D73" s="9">
        <f>SUM(D69:D72)</f>
        <v>34</v>
      </c>
      <c r="E73" s="9">
        <f>COUNT(C69:C72)</f>
        <v>1</v>
      </c>
      <c r="F73" s="9"/>
      <c r="G73" s="9"/>
      <c r="H73" s="10"/>
      <c r="I73" s="9"/>
      <c r="J73" s="9"/>
    </row>
    <row r="74" spans="1:10" x14ac:dyDescent="0.2">
      <c r="H74" s="2"/>
    </row>
    <row r="76" spans="1:10" x14ac:dyDescent="0.2">
      <c r="A76" s="6" t="s">
        <v>29</v>
      </c>
      <c r="B76" s="5">
        <v>2009</v>
      </c>
      <c r="C76" s="5">
        <v>19</v>
      </c>
      <c r="D76" s="5">
        <v>42</v>
      </c>
      <c r="E76" s="1">
        <f>E83</f>
        <v>6</v>
      </c>
      <c r="F76" s="5">
        <v>2</v>
      </c>
      <c r="G76" s="5">
        <v>4</v>
      </c>
      <c r="H76" s="2">
        <f>F76/E76</f>
        <v>0.33333333333333331</v>
      </c>
      <c r="I76" s="1">
        <f>C83</f>
        <v>167</v>
      </c>
      <c r="J76" s="1">
        <f>D83</f>
        <v>252</v>
      </c>
    </row>
    <row r="77" spans="1:10" x14ac:dyDescent="0.2">
      <c r="A77" s="6"/>
      <c r="B77" s="5">
        <v>2010</v>
      </c>
      <c r="C77" s="5">
        <v>14</v>
      </c>
      <c r="D77" s="5">
        <v>51</v>
      </c>
      <c r="E77" s="5"/>
      <c r="F77" s="5"/>
      <c r="G77" s="5"/>
      <c r="H77" s="5"/>
      <c r="I77" s="5"/>
      <c r="J77" s="5"/>
    </row>
    <row r="78" spans="1:10" x14ac:dyDescent="0.2">
      <c r="A78" s="6"/>
      <c r="B78" s="13" t="s">
        <v>36</v>
      </c>
      <c r="C78" s="13">
        <v>24</v>
      </c>
      <c r="D78" s="13">
        <v>21</v>
      </c>
      <c r="E78" s="5"/>
      <c r="F78" s="5"/>
      <c r="G78" s="5"/>
      <c r="H78" s="5"/>
      <c r="I78" s="5"/>
      <c r="J78" s="5"/>
    </row>
    <row r="79" spans="1:10" x14ac:dyDescent="0.2">
      <c r="A79" s="6"/>
      <c r="B79" s="5">
        <v>2013</v>
      </c>
      <c r="C79" s="5">
        <v>21</v>
      </c>
      <c r="D79" s="5">
        <v>48</v>
      </c>
      <c r="E79" s="5"/>
      <c r="F79" s="5"/>
      <c r="G79" s="5"/>
      <c r="H79" s="5"/>
      <c r="I79" s="5"/>
      <c r="J79" s="5"/>
    </row>
    <row r="80" spans="1:10" x14ac:dyDescent="0.2">
      <c r="A80" s="6"/>
      <c r="B80" s="5">
        <v>2014</v>
      </c>
      <c r="C80" s="5">
        <v>37</v>
      </c>
      <c r="D80" s="5">
        <v>48</v>
      </c>
      <c r="E80" s="5"/>
      <c r="F80" s="5"/>
      <c r="G80" s="5"/>
      <c r="H80" s="5"/>
      <c r="I80" s="5"/>
      <c r="J80" s="5"/>
    </row>
    <row r="81" spans="1:10" x14ac:dyDescent="0.2">
      <c r="A81" s="6"/>
      <c r="B81" s="13" t="s">
        <v>49</v>
      </c>
      <c r="C81" s="13">
        <v>52</v>
      </c>
      <c r="D81" s="13">
        <v>42</v>
      </c>
      <c r="E81" s="5"/>
      <c r="F81" s="5"/>
      <c r="G81" s="5"/>
      <c r="H81" s="5"/>
      <c r="I81" s="5"/>
      <c r="J81" s="5"/>
    </row>
    <row r="82" spans="1:10" x14ac:dyDescent="0.2">
      <c r="A82" s="6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">
      <c r="A83" s="11"/>
      <c r="B83" s="12" t="s">
        <v>11</v>
      </c>
      <c r="C83" s="9">
        <f>SUM(C76:C82)</f>
        <v>167</v>
      </c>
      <c r="D83" s="9">
        <f>SUM(D76:D82)</f>
        <v>252</v>
      </c>
      <c r="E83" s="9">
        <f>COUNT(C76:C82)</f>
        <v>6</v>
      </c>
      <c r="F83" s="12"/>
      <c r="G83" s="12"/>
      <c r="H83" s="12"/>
      <c r="I83" s="12"/>
      <c r="J83" s="12"/>
    </row>
    <row r="84" spans="1:10" x14ac:dyDescent="0.2">
      <c r="A84" s="6"/>
      <c r="B84" s="5"/>
      <c r="F84" s="5"/>
      <c r="G84" s="5"/>
      <c r="H84" s="5"/>
      <c r="I84" s="5"/>
      <c r="J84" s="5"/>
    </row>
    <row r="85" spans="1:10" x14ac:dyDescent="0.2">
      <c r="A85" t="s">
        <v>59</v>
      </c>
      <c r="B85" s="1" t="s">
        <v>60</v>
      </c>
      <c r="C85" s="1">
        <v>7</v>
      </c>
      <c r="D85" s="1">
        <v>14</v>
      </c>
      <c r="E85" s="1">
        <f>E88</f>
        <v>2</v>
      </c>
      <c r="F85" s="1">
        <v>0</v>
      </c>
      <c r="G85" s="1">
        <v>2</v>
      </c>
      <c r="H85" s="2">
        <f>F85/E85</f>
        <v>0</v>
      </c>
      <c r="I85" s="1">
        <f>C88</f>
        <v>7</v>
      </c>
      <c r="J85" s="1">
        <f>D88</f>
        <v>28</v>
      </c>
    </row>
    <row r="86" spans="1:10" x14ac:dyDescent="0.2">
      <c r="B86" s="1" t="s">
        <v>62</v>
      </c>
      <c r="C86" s="1">
        <v>0</v>
      </c>
      <c r="D86" s="1">
        <v>14</v>
      </c>
      <c r="H86" s="2"/>
    </row>
    <row r="87" spans="1:10" x14ac:dyDescent="0.2">
      <c r="H87" s="2"/>
    </row>
    <row r="88" spans="1:10" x14ac:dyDescent="0.2">
      <c r="A88" s="8"/>
      <c r="B88" s="9" t="s">
        <v>11</v>
      </c>
      <c r="C88" s="9">
        <f>SUM(C85:C87)</f>
        <v>7</v>
      </c>
      <c r="D88" s="9">
        <f>SUM(D85:D87)</f>
        <v>28</v>
      </c>
      <c r="E88" s="9">
        <f>COUNT(C85:C87)</f>
        <v>2</v>
      </c>
      <c r="F88" s="9"/>
      <c r="G88" s="9"/>
      <c r="H88" s="10"/>
      <c r="I88" s="9"/>
      <c r="J88" s="9"/>
    </row>
    <row r="89" spans="1:10" x14ac:dyDescent="0.2">
      <c r="C89" s="3"/>
      <c r="D89" s="3"/>
      <c r="E89" s="3"/>
      <c r="F89" s="3"/>
      <c r="G89" s="3"/>
      <c r="H89" s="4"/>
      <c r="I89" s="3"/>
      <c r="J89" s="3"/>
    </row>
    <row r="90" spans="1:10" x14ac:dyDescent="0.2">
      <c r="A90" s="6" t="s">
        <v>14</v>
      </c>
      <c r="B90" s="1">
        <v>2008</v>
      </c>
      <c r="C90" s="1">
        <v>0</v>
      </c>
      <c r="D90" s="1">
        <v>35</v>
      </c>
      <c r="E90" s="1">
        <f>E110</f>
        <v>19</v>
      </c>
      <c r="F90" s="5">
        <v>12</v>
      </c>
      <c r="G90" s="5">
        <v>7</v>
      </c>
      <c r="H90" s="2">
        <f>F90/E90</f>
        <v>0.63157894736842102</v>
      </c>
      <c r="I90" s="1">
        <f>C110</f>
        <v>418</v>
      </c>
      <c r="J90" s="1">
        <f>D110</f>
        <v>377</v>
      </c>
    </row>
    <row r="91" spans="1:10" x14ac:dyDescent="0.2">
      <c r="A91" s="6"/>
      <c r="B91" s="14">
        <v>2008</v>
      </c>
      <c r="C91" s="14">
        <v>13</v>
      </c>
      <c r="D91" s="14">
        <v>0</v>
      </c>
    </row>
    <row r="92" spans="1:10" x14ac:dyDescent="0.2">
      <c r="A92" s="6"/>
      <c r="B92" s="5">
        <v>2009</v>
      </c>
      <c r="C92" s="5">
        <v>23</v>
      </c>
      <c r="D92" s="5">
        <v>27</v>
      </c>
      <c r="E92" s="5"/>
      <c r="F92" s="5"/>
      <c r="G92" s="5"/>
      <c r="H92" s="5"/>
      <c r="I92" s="5"/>
      <c r="J92" s="5"/>
    </row>
    <row r="93" spans="1:10" x14ac:dyDescent="0.2">
      <c r="A93" s="6"/>
      <c r="B93" s="13">
        <v>2010</v>
      </c>
      <c r="C93" s="13">
        <v>23</v>
      </c>
      <c r="D93" s="13">
        <v>17</v>
      </c>
      <c r="E93" s="5"/>
      <c r="F93" s="5"/>
      <c r="G93" s="5"/>
      <c r="H93" s="5"/>
      <c r="I93" s="5"/>
      <c r="J93" s="5"/>
    </row>
    <row r="94" spans="1:10" x14ac:dyDescent="0.2">
      <c r="A94" s="6"/>
      <c r="B94" s="13">
        <v>2011</v>
      </c>
      <c r="C94" s="13">
        <v>19</v>
      </c>
      <c r="D94" s="13">
        <v>13</v>
      </c>
      <c r="E94" s="5"/>
      <c r="F94" s="5"/>
      <c r="G94" s="5"/>
      <c r="H94" s="5"/>
      <c r="I94" s="5"/>
      <c r="J94" s="5"/>
    </row>
    <row r="95" spans="1:10" x14ac:dyDescent="0.2">
      <c r="A95" s="6"/>
      <c r="B95" s="13" t="s">
        <v>36</v>
      </c>
      <c r="C95" s="13">
        <v>21</v>
      </c>
      <c r="D95" s="13">
        <v>7</v>
      </c>
      <c r="E95" s="5"/>
      <c r="F95" s="5"/>
      <c r="G95" s="5"/>
      <c r="H95" s="5"/>
      <c r="I95" s="5"/>
      <c r="J95" s="5"/>
    </row>
    <row r="96" spans="1:10" x14ac:dyDescent="0.2">
      <c r="A96" s="6"/>
      <c r="B96" s="13">
        <v>2012</v>
      </c>
      <c r="C96" s="13">
        <v>20</v>
      </c>
      <c r="D96" s="13">
        <v>0</v>
      </c>
      <c r="E96" s="5"/>
      <c r="F96" s="5"/>
      <c r="G96" s="5"/>
      <c r="H96" s="5"/>
      <c r="I96" s="5"/>
      <c r="J96" s="5"/>
    </row>
    <row r="97" spans="1:10" x14ac:dyDescent="0.2">
      <c r="A97" s="6"/>
      <c r="B97" s="13">
        <v>2015</v>
      </c>
      <c r="C97" s="13">
        <v>17</v>
      </c>
      <c r="D97" s="13">
        <v>12</v>
      </c>
      <c r="E97" s="5"/>
      <c r="F97" s="5"/>
      <c r="G97" s="5"/>
      <c r="H97" s="5"/>
      <c r="I97" s="5"/>
      <c r="J97" s="5"/>
    </row>
    <row r="98" spans="1:10" x14ac:dyDescent="0.2">
      <c r="A98" s="6"/>
      <c r="B98" s="13">
        <v>2016</v>
      </c>
      <c r="C98" s="13">
        <v>48</v>
      </c>
      <c r="D98" s="13">
        <v>14</v>
      </c>
      <c r="E98" s="5"/>
      <c r="F98" s="5"/>
      <c r="G98" s="5"/>
      <c r="H98" s="5"/>
      <c r="I98" s="5"/>
      <c r="J98" s="5"/>
    </row>
    <row r="99" spans="1:10" x14ac:dyDescent="0.2">
      <c r="A99" s="6"/>
      <c r="B99" s="13">
        <v>2017</v>
      </c>
      <c r="C99" s="13">
        <v>38</v>
      </c>
      <c r="D99" s="13">
        <v>15</v>
      </c>
      <c r="E99" s="5"/>
      <c r="F99" s="5"/>
      <c r="G99" s="5"/>
      <c r="H99" s="5"/>
      <c r="I99" s="5"/>
      <c r="J99" s="5"/>
    </row>
    <row r="100" spans="1:10" x14ac:dyDescent="0.2">
      <c r="A100" s="6"/>
      <c r="B100" s="13">
        <v>2018</v>
      </c>
      <c r="C100" s="13">
        <v>35</v>
      </c>
      <c r="D100" s="13">
        <v>21</v>
      </c>
      <c r="E100" s="5"/>
      <c r="F100" s="5"/>
      <c r="G100" s="5"/>
      <c r="H100" s="5"/>
      <c r="I100" s="5"/>
      <c r="J100" s="5"/>
    </row>
    <row r="101" spans="1:10" x14ac:dyDescent="0.2">
      <c r="A101" s="6"/>
      <c r="B101" s="5">
        <v>2019</v>
      </c>
      <c r="C101" s="5">
        <v>7</v>
      </c>
      <c r="D101" s="5">
        <v>28</v>
      </c>
      <c r="E101" s="5"/>
      <c r="F101" s="5"/>
      <c r="G101" s="5"/>
      <c r="H101" s="5"/>
      <c r="I101" s="5"/>
      <c r="J101" s="5"/>
    </row>
    <row r="102" spans="1:10" x14ac:dyDescent="0.2">
      <c r="A102" s="6"/>
      <c r="B102" s="5">
        <v>2020</v>
      </c>
      <c r="C102" s="5">
        <v>9</v>
      </c>
      <c r="D102" s="5">
        <v>26</v>
      </c>
      <c r="E102" s="5"/>
      <c r="F102" s="5"/>
      <c r="G102" s="5"/>
      <c r="H102" s="5"/>
      <c r="I102" s="5"/>
      <c r="J102" s="5"/>
    </row>
    <row r="103" spans="1:10" x14ac:dyDescent="0.2">
      <c r="A103" s="6"/>
      <c r="B103" s="5">
        <v>2021</v>
      </c>
      <c r="C103" s="5">
        <v>17</v>
      </c>
      <c r="D103" s="5">
        <v>23</v>
      </c>
      <c r="E103" s="5"/>
      <c r="F103" s="5"/>
      <c r="G103" s="5"/>
      <c r="H103" s="5"/>
      <c r="I103" s="5"/>
      <c r="J103" s="5"/>
    </row>
    <row r="104" spans="1:10" x14ac:dyDescent="0.2">
      <c r="A104" s="6"/>
      <c r="B104" s="5">
        <v>2022</v>
      </c>
      <c r="C104" s="5">
        <v>23</v>
      </c>
      <c r="D104" s="5">
        <v>47</v>
      </c>
      <c r="E104" s="5"/>
      <c r="F104" s="5"/>
      <c r="G104" s="5"/>
      <c r="H104" s="5"/>
      <c r="I104" s="5"/>
      <c r="J104" s="5"/>
    </row>
    <row r="105" spans="1:10" x14ac:dyDescent="0.2">
      <c r="A105" s="6"/>
      <c r="B105" s="1">
        <v>2023</v>
      </c>
      <c r="C105" s="1">
        <v>21</v>
      </c>
      <c r="D105" s="1">
        <v>26</v>
      </c>
      <c r="E105" s="5"/>
      <c r="F105" s="5"/>
      <c r="G105" s="5"/>
      <c r="H105" s="5"/>
      <c r="I105" s="5"/>
      <c r="J105" s="5"/>
    </row>
    <row r="106" spans="1:10" x14ac:dyDescent="0.2">
      <c r="A106" s="6"/>
      <c r="B106" s="13">
        <v>2023</v>
      </c>
      <c r="C106" s="13">
        <v>49</v>
      </c>
      <c r="D106" s="13">
        <v>36</v>
      </c>
      <c r="E106" s="5"/>
      <c r="F106" s="5"/>
      <c r="G106" s="5"/>
      <c r="H106" s="5"/>
      <c r="I106" s="5"/>
      <c r="J106" s="5"/>
    </row>
    <row r="107" spans="1:10" x14ac:dyDescent="0.2">
      <c r="A107" s="6"/>
      <c r="B107" s="13">
        <v>2024</v>
      </c>
      <c r="C107" s="13">
        <v>35</v>
      </c>
      <c r="D107" s="13">
        <v>30</v>
      </c>
      <c r="E107" s="5"/>
      <c r="F107" s="5"/>
      <c r="G107" s="5"/>
      <c r="H107" s="5"/>
      <c r="I107" s="5"/>
      <c r="J107" s="5"/>
    </row>
    <row r="108" spans="1:10" x14ac:dyDescent="0.2">
      <c r="A108" s="6"/>
      <c r="B108" s="13">
        <v>2025</v>
      </c>
      <c r="C108" s="13">
        <v>17</v>
      </c>
      <c r="D108" s="13">
        <v>7</v>
      </c>
      <c r="E108" s="5"/>
      <c r="F108" s="5"/>
      <c r="G108" s="5"/>
      <c r="H108" s="5"/>
      <c r="I108" s="5"/>
      <c r="J108" s="5"/>
    </row>
    <row r="109" spans="1:10" x14ac:dyDescent="0.2">
      <c r="A109" s="6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">
      <c r="A110" s="11"/>
      <c r="B110" s="12" t="s">
        <v>11</v>
      </c>
      <c r="C110" s="9">
        <f>SUM(C90:C107)</f>
        <v>418</v>
      </c>
      <c r="D110" s="9">
        <f>SUM(D90:D107)</f>
        <v>377</v>
      </c>
      <c r="E110" s="9">
        <f>COUNT(C90:C109)</f>
        <v>19</v>
      </c>
      <c r="F110" s="12"/>
      <c r="G110" s="12"/>
      <c r="H110" s="12"/>
      <c r="I110" s="12"/>
      <c r="J110" s="12"/>
    </row>
    <row r="111" spans="1:10" x14ac:dyDescent="0.2">
      <c r="A111" s="6"/>
      <c r="B111" s="5"/>
      <c r="F111" s="5"/>
      <c r="G111" s="5"/>
      <c r="H111" s="5"/>
      <c r="I111" s="5"/>
      <c r="J111" s="5"/>
    </row>
    <row r="112" spans="1:10" x14ac:dyDescent="0.2">
      <c r="A112" s="6" t="s">
        <v>19</v>
      </c>
      <c r="B112" s="5">
        <v>2008</v>
      </c>
      <c r="C112" s="5">
        <v>14</v>
      </c>
      <c r="D112" s="5">
        <v>30</v>
      </c>
      <c r="E112" s="5">
        <f>E114</f>
        <v>1</v>
      </c>
      <c r="F112" s="5">
        <v>0</v>
      </c>
      <c r="G112" s="5">
        <v>1</v>
      </c>
      <c r="H112" s="2">
        <f>F112/E112</f>
        <v>0</v>
      </c>
      <c r="I112" s="1">
        <f>C114</f>
        <v>14</v>
      </c>
      <c r="J112" s="1">
        <f>D114</f>
        <v>30</v>
      </c>
    </row>
    <row r="113" spans="1:10" x14ac:dyDescent="0.2">
      <c r="A113" s="6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">
      <c r="A114" s="11"/>
      <c r="B114" s="12" t="s">
        <v>11</v>
      </c>
      <c r="C114" s="9">
        <f>SUM(C112:C113)</f>
        <v>14</v>
      </c>
      <c r="D114" s="9">
        <f>SUM(D112:D113)</f>
        <v>30</v>
      </c>
      <c r="E114" s="9">
        <f>COUNT(C112:C113)</f>
        <v>1</v>
      </c>
      <c r="F114" s="12"/>
      <c r="G114" s="12"/>
      <c r="H114" s="12"/>
      <c r="I114" s="12"/>
      <c r="J114" s="12"/>
    </row>
    <row r="116" spans="1:10" x14ac:dyDescent="0.2">
      <c r="A116" s="6" t="s">
        <v>58</v>
      </c>
      <c r="B116" s="13">
        <v>2019</v>
      </c>
      <c r="C116" s="13">
        <v>61</v>
      </c>
      <c r="D116" s="13">
        <v>6</v>
      </c>
      <c r="E116" s="5">
        <f>E119</f>
        <v>2</v>
      </c>
      <c r="F116" s="5">
        <v>2</v>
      </c>
      <c r="G116" s="5">
        <v>0</v>
      </c>
      <c r="H116" s="2">
        <f>F116/E116</f>
        <v>1</v>
      </c>
      <c r="I116" s="1">
        <f>C119</f>
        <v>84</v>
      </c>
      <c r="J116" s="1">
        <f>D119</f>
        <v>13</v>
      </c>
    </row>
    <row r="117" spans="1:10" x14ac:dyDescent="0.2">
      <c r="A117" s="6"/>
      <c r="B117" s="13">
        <v>2020</v>
      </c>
      <c r="C117" s="13">
        <v>23</v>
      </c>
      <c r="D117" s="13">
        <v>7</v>
      </c>
      <c r="E117" s="5"/>
      <c r="F117" s="5"/>
      <c r="G117" s="5"/>
      <c r="H117" s="5"/>
      <c r="I117" s="5"/>
      <c r="J117" s="5"/>
    </row>
    <row r="118" spans="1:10" x14ac:dyDescent="0.2">
      <c r="A118" s="6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">
      <c r="A119" s="11"/>
      <c r="B119" s="12" t="s">
        <v>11</v>
      </c>
      <c r="C119" s="9">
        <f>SUM(C116:C118)</f>
        <v>84</v>
      </c>
      <c r="D119" s="9">
        <f>SUM(D116:D118)</f>
        <v>13</v>
      </c>
      <c r="E119" s="9">
        <f>COUNT(C116:C118)</f>
        <v>2</v>
      </c>
      <c r="F119" s="12"/>
      <c r="G119" s="12"/>
      <c r="H119" s="12"/>
      <c r="I119" s="12"/>
      <c r="J119" s="12"/>
    </row>
    <row r="121" spans="1:10" x14ac:dyDescent="0.2">
      <c r="A121" s="6" t="s">
        <v>26</v>
      </c>
      <c r="B121" s="5">
        <v>2009</v>
      </c>
      <c r="C121" s="5">
        <v>14</v>
      </c>
      <c r="D121" s="5">
        <v>31</v>
      </c>
      <c r="E121" s="5">
        <f>E127</f>
        <v>5</v>
      </c>
      <c r="F121" s="5">
        <v>4</v>
      </c>
      <c r="G121" s="5">
        <v>1</v>
      </c>
      <c r="H121" s="2">
        <f>F121/E121</f>
        <v>0.8</v>
      </c>
      <c r="I121" s="1">
        <f>C127</f>
        <v>163</v>
      </c>
      <c r="J121" s="1">
        <f>D127</f>
        <v>76</v>
      </c>
    </row>
    <row r="122" spans="1:10" x14ac:dyDescent="0.2">
      <c r="A122" s="6"/>
      <c r="B122" s="13">
        <v>2010</v>
      </c>
      <c r="C122" s="13">
        <v>35</v>
      </c>
      <c r="D122" s="13">
        <v>25</v>
      </c>
      <c r="E122" s="5"/>
      <c r="F122" s="5"/>
      <c r="G122" s="5"/>
      <c r="H122" s="5"/>
      <c r="I122" s="5"/>
      <c r="J122" s="5"/>
    </row>
    <row r="123" spans="1:10" x14ac:dyDescent="0.2">
      <c r="A123" s="6"/>
      <c r="B123" s="13">
        <v>2011</v>
      </c>
      <c r="C123" s="13">
        <v>38</v>
      </c>
      <c r="D123" s="13">
        <v>17</v>
      </c>
      <c r="E123" s="5"/>
      <c r="F123" s="5"/>
      <c r="G123" s="5"/>
      <c r="H123" s="5"/>
      <c r="I123" s="5"/>
      <c r="J123" s="5"/>
    </row>
    <row r="124" spans="1:10" x14ac:dyDescent="0.2">
      <c r="A124" s="6"/>
      <c r="B124" s="13">
        <v>2012</v>
      </c>
      <c r="C124" s="13">
        <v>42</v>
      </c>
      <c r="D124" s="13">
        <v>3</v>
      </c>
      <c r="E124" s="5"/>
      <c r="F124" s="5"/>
      <c r="G124" s="5"/>
      <c r="H124" s="5"/>
      <c r="I124" s="5"/>
      <c r="J124" s="5"/>
    </row>
    <row r="125" spans="1:10" x14ac:dyDescent="0.2">
      <c r="A125" s="6"/>
      <c r="B125" s="13">
        <v>2021</v>
      </c>
      <c r="C125" s="13">
        <v>34</v>
      </c>
      <c r="D125" s="13">
        <v>0</v>
      </c>
      <c r="E125" s="5"/>
      <c r="F125" s="5"/>
      <c r="G125" s="5"/>
      <c r="H125" s="5"/>
      <c r="I125" s="5"/>
      <c r="J125" s="5"/>
    </row>
    <row r="126" spans="1:10" x14ac:dyDescent="0.2">
      <c r="A126" s="6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">
      <c r="A127" s="11"/>
      <c r="B127" s="12" t="s">
        <v>11</v>
      </c>
      <c r="C127" s="9">
        <f>SUM(C121:C126)</f>
        <v>163</v>
      </c>
      <c r="D127" s="9">
        <f>SUM(D121:D126)</f>
        <v>76</v>
      </c>
      <c r="E127" s="9">
        <f>COUNT(C121:C126)</f>
        <v>5</v>
      </c>
      <c r="F127" s="12"/>
      <c r="G127" s="12"/>
      <c r="H127" s="12"/>
      <c r="I127" s="12"/>
      <c r="J127" s="12"/>
    </row>
    <row r="128" spans="1:10" x14ac:dyDescent="0.2">
      <c r="A128" s="6"/>
      <c r="B128" s="5"/>
      <c r="F128" s="5"/>
      <c r="G128" s="5"/>
      <c r="H128" s="5"/>
      <c r="I128" s="5"/>
      <c r="J128" s="5"/>
    </row>
    <row r="129" spans="1:10" x14ac:dyDescent="0.2">
      <c r="A129" s="6" t="s">
        <v>64</v>
      </c>
      <c r="B129" s="13">
        <v>2021</v>
      </c>
      <c r="C129" s="13">
        <v>27</v>
      </c>
      <c r="D129" s="13">
        <v>7</v>
      </c>
      <c r="E129" s="5">
        <f>E131</f>
        <v>1</v>
      </c>
      <c r="F129" s="5">
        <v>1</v>
      </c>
      <c r="G129" s="5">
        <v>0</v>
      </c>
      <c r="H129" s="2">
        <f>F129/E129</f>
        <v>1</v>
      </c>
      <c r="I129" s="1">
        <f>C131</f>
        <v>27</v>
      </c>
      <c r="J129" s="1">
        <f>D131</f>
        <v>7</v>
      </c>
    </row>
    <row r="130" spans="1:10" x14ac:dyDescent="0.2">
      <c r="A130" s="6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">
      <c r="A131" s="11"/>
      <c r="B131" s="12" t="s">
        <v>11</v>
      </c>
      <c r="C131" s="9">
        <f>SUM(C129:C130)</f>
        <v>27</v>
      </c>
      <c r="D131" s="9">
        <f>SUM(D129:D130)</f>
        <v>7</v>
      </c>
      <c r="E131" s="9">
        <f>COUNT(C129:C130)</f>
        <v>1</v>
      </c>
      <c r="F131" s="12"/>
      <c r="G131" s="12"/>
      <c r="H131" s="12"/>
      <c r="I131" s="12"/>
      <c r="J131" s="12"/>
    </row>
    <row r="132" spans="1:10" x14ac:dyDescent="0.2">
      <c r="A132" s="6"/>
      <c r="B132" s="5"/>
      <c r="F132" s="5"/>
      <c r="G132" s="5"/>
      <c r="H132" s="5"/>
      <c r="I132" s="5"/>
      <c r="J132" s="5"/>
    </row>
    <row r="133" spans="1:10" x14ac:dyDescent="0.2">
      <c r="A133" s="6" t="s">
        <v>33</v>
      </c>
      <c r="B133" s="13">
        <v>2011</v>
      </c>
      <c r="C133" s="13">
        <v>35</v>
      </c>
      <c r="D133" s="13">
        <v>7</v>
      </c>
      <c r="E133" s="5">
        <f>E138</f>
        <v>4</v>
      </c>
      <c r="F133" s="5">
        <v>3</v>
      </c>
      <c r="G133" s="5">
        <v>1</v>
      </c>
      <c r="H133" s="2">
        <f>F133/E133</f>
        <v>0.75</v>
      </c>
      <c r="I133" s="1">
        <f>C138</f>
        <v>111</v>
      </c>
      <c r="J133" s="1">
        <f>D138</f>
        <v>44</v>
      </c>
    </row>
    <row r="134" spans="1:10" x14ac:dyDescent="0.2">
      <c r="A134" s="6"/>
      <c r="B134" s="13">
        <v>2012</v>
      </c>
      <c r="C134" s="13">
        <v>28</v>
      </c>
      <c r="D134" s="13">
        <v>17</v>
      </c>
      <c r="E134" s="5"/>
      <c r="F134" s="5"/>
      <c r="G134" s="5"/>
      <c r="H134" s="5"/>
      <c r="I134" s="5"/>
      <c r="J134" s="5"/>
    </row>
    <row r="135" spans="1:10" x14ac:dyDescent="0.2">
      <c r="A135" s="6"/>
      <c r="B135" s="5">
        <v>2022</v>
      </c>
      <c r="C135" s="5">
        <v>17</v>
      </c>
      <c r="D135" s="5">
        <v>20</v>
      </c>
      <c r="E135" s="5"/>
      <c r="F135" s="5"/>
      <c r="G135" s="5"/>
      <c r="H135" s="5"/>
      <c r="I135" s="5"/>
      <c r="J135" s="5"/>
    </row>
    <row r="136" spans="1:10" x14ac:dyDescent="0.2">
      <c r="A136" s="6"/>
      <c r="B136" s="13">
        <v>2023</v>
      </c>
      <c r="C136" s="13">
        <v>31</v>
      </c>
      <c r="D136" s="13">
        <v>0</v>
      </c>
      <c r="E136" s="5"/>
      <c r="F136" s="5"/>
      <c r="G136" s="5"/>
      <c r="H136" s="5"/>
      <c r="I136" s="5"/>
      <c r="J136" s="5"/>
    </row>
    <row r="137" spans="1:10" x14ac:dyDescent="0.2">
      <c r="A137" s="6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">
      <c r="A138" s="11"/>
      <c r="B138" s="12" t="s">
        <v>11</v>
      </c>
      <c r="C138" s="9">
        <f>SUM(C133:C137)</f>
        <v>111</v>
      </c>
      <c r="D138" s="9">
        <f>SUM(D133:D137)</f>
        <v>44</v>
      </c>
      <c r="E138" s="9">
        <f>COUNT(C133:C137)</f>
        <v>4</v>
      </c>
      <c r="F138" s="12"/>
      <c r="G138" s="12"/>
      <c r="H138" s="12"/>
      <c r="I138" s="12"/>
      <c r="J138" s="12"/>
    </row>
    <row r="139" spans="1:10" x14ac:dyDescent="0.2">
      <c r="A139" s="6"/>
      <c r="B139" s="5"/>
      <c r="F139" s="5"/>
      <c r="G139" s="5"/>
      <c r="H139" s="5"/>
      <c r="I139" s="5"/>
      <c r="J139" s="5"/>
    </row>
    <row r="140" spans="1:10" x14ac:dyDescent="0.2">
      <c r="A140" s="6" t="s">
        <v>65</v>
      </c>
      <c r="B140" s="5">
        <v>2021</v>
      </c>
      <c r="C140" s="5">
        <v>6</v>
      </c>
      <c r="D140" s="5">
        <v>20</v>
      </c>
      <c r="E140" s="5">
        <f>E144</f>
        <v>3</v>
      </c>
      <c r="F140" s="5">
        <v>1</v>
      </c>
      <c r="G140" s="5">
        <v>2</v>
      </c>
      <c r="H140" s="2">
        <f>F140/E140</f>
        <v>0.33333333333333331</v>
      </c>
      <c r="I140" s="1">
        <f>C144</f>
        <v>70</v>
      </c>
      <c r="J140" s="1">
        <f>D144</f>
        <v>60</v>
      </c>
    </row>
    <row r="141" spans="1:10" x14ac:dyDescent="0.2">
      <c r="A141" s="6"/>
      <c r="B141" s="5">
        <v>2024</v>
      </c>
      <c r="C141" s="5">
        <v>29</v>
      </c>
      <c r="D141" s="5">
        <v>31</v>
      </c>
      <c r="E141" s="5"/>
      <c r="F141" s="5"/>
      <c r="G141" s="5"/>
      <c r="H141" s="2"/>
    </row>
    <row r="142" spans="1:10" x14ac:dyDescent="0.2">
      <c r="A142" s="6"/>
      <c r="B142" s="13">
        <v>2025</v>
      </c>
      <c r="C142" s="13">
        <v>35</v>
      </c>
      <c r="D142" s="13">
        <v>9</v>
      </c>
      <c r="E142" s="5"/>
      <c r="F142" s="5"/>
      <c r="G142" s="5"/>
      <c r="H142" s="2"/>
    </row>
    <row r="143" spans="1:10" x14ac:dyDescent="0.2">
      <c r="A143" s="6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">
      <c r="A144" s="11"/>
      <c r="B144" s="12" t="s">
        <v>11</v>
      </c>
      <c r="C144" s="9">
        <f>SUM(C140:C143)</f>
        <v>70</v>
      </c>
      <c r="D144" s="9">
        <f>SUM(D140:D143)</f>
        <v>60</v>
      </c>
      <c r="E144" s="9">
        <f>COUNT(C140:C143)</f>
        <v>3</v>
      </c>
      <c r="F144" s="12"/>
      <c r="G144" s="12"/>
      <c r="H144" s="12"/>
      <c r="I144" s="12"/>
      <c r="J144" s="12"/>
    </row>
    <row r="145" spans="1:10" x14ac:dyDescent="0.2">
      <c r="A145" s="6"/>
      <c r="B145" s="5"/>
      <c r="F145" s="5"/>
      <c r="G145" s="5"/>
      <c r="H145" s="5"/>
      <c r="I145" s="5"/>
      <c r="J145" s="5"/>
    </row>
    <row r="146" spans="1:10" x14ac:dyDescent="0.2">
      <c r="A146" s="6" t="s">
        <v>66</v>
      </c>
      <c r="B146" s="13">
        <v>2021</v>
      </c>
      <c r="C146" s="13">
        <v>28</v>
      </c>
      <c r="D146" s="13">
        <v>7</v>
      </c>
      <c r="E146" s="5">
        <f>E148</f>
        <v>1</v>
      </c>
      <c r="F146" s="5">
        <v>1</v>
      </c>
      <c r="G146" s="5">
        <v>0</v>
      </c>
      <c r="H146" s="2">
        <f>F146/E146</f>
        <v>1</v>
      </c>
      <c r="I146" s="1">
        <f>C148</f>
        <v>28</v>
      </c>
      <c r="J146" s="1">
        <f>D148</f>
        <v>7</v>
      </c>
    </row>
    <row r="147" spans="1:10" x14ac:dyDescent="0.2">
      <c r="A147" s="6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">
      <c r="A148" s="11"/>
      <c r="B148" s="12" t="s">
        <v>11</v>
      </c>
      <c r="C148" s="9">
        <f>SUM(C146:C147)</f>
        <v>28</v>
      </c>
      <c r="D148" s="9">
        <f>SUM(D146:D147)</f>
        <v>7</v>
      </c>
      <c r="E148" s="9">
        <f>COUNT(C146:C147)</f>
        <v>1</v>
      </c>
      <c r="F148" s="12"/>
      <c r="G148" s="12"/>
      <c r="H148" s="12"/>
      <c r="I148" s="12"/>
      <c r="J148" s="12"/>
    </row>
    <row r="149" spans="1:10" x14ac:dyDescent="0.2">
      <c r="A149" s="6"/>
      <c r="B149" s="5"/>
      <c r="F149" s="5"/>
      <c r="G149" s="5"/>
      <c r="H149" s="5"/>
      <c r="I149" s="5"/>
      <c r="J149" s="5"/>
    </row>
    <row r="150" spans="1:10" x14ac:dyDescent="0.2">
      <c r="A150" s="6" t="s">
        <v>79</v>
      </c>
      <c r="B150" s="5">
        <v>2022</v>
      </c>
      <c r="C150" s="5">
        <v>13</v>
      </c>
      <c r="D150" s="5">
        <v>24</v>
      </c>
      <c r="E150" s="5">
        <f>E153</f>
        <v>2</v>
      </c>
      <c r="F150" s="5">
        <v>1</v>
      </c>
      <c r="G150" s="5">
        <v>1</v>
      </c>
      <c r="H150" s="2">
        <f>F150/E150</f>
        <v>0.5</v>
      </c>
      <c r="I150" s="1">
        <f>C153</f>
        <v>36</v>
      </c>
      <c r="J150" s="1">
        <f>D153</f>
        <v>46</v>
      </c>
    </row>
    <row r="151" spans="1:10" x14ac:dyDescent="0.2">
      <c r="A151" s="6"/>
      <c r="B151" s="13">
        <v>2023</v>
      </c>
      <c r="C151" s="13">
        <v>23</v>
      </c>
      <c r="D151" s="13">
        <v>22</v>
      </c>
      <c r="E151" s="5"/>
      <c r="F151" s="5"/>
      <c r="G151" s="5"/>
      <c r="H151" s="2"/>
    </row>
    <row r="152" spans="1:10" x14ac:dyDescent="0.2">
      <c r="A152" s="6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">
      <c r="A153" s="11"/>
      <c r="B153" s="12" t="s">
        <v>11</v>
      </c>
      <c r="C153" s="9">
        <f>SUM(C150:C152)</f>
        <v>36</v>
      </c>
      <c r="D153" s="9">
        <f>SUM(D150:D152)</f>
        <v>46</v>
      </c>
      <c r="E153" s="9">
        <f>COUNT(C150:C152)</f>
        <v>2</v>
      </c>
      <c r="F153" s="12"/>
      <c r="G153" s="12"/>
      <c r="H153" s="12"/>
      <c r="I153" s="12"/>
      <c r="J153" s="12"/>
    </row>
    <row r="154" spans="1:10" x14ac:dyDescent="0.2">
      <c r="A154" s="6"/>
      <c r="B154" s="5"/>
      <c r="F154" s="5"/>
      <c r="G154" s="5"/>
      <c r="H154" s="5"/>
      <c r="I154" s="5"/>
      <c r="J154" s="5"/>
    </row>
    <row r="155" spans="1:10" x14ac:dyDescent="0.2">
      <c r="A155" s="6" t="s">
        <v>54</v>
      </c>
      <c r="B155" s="5" t="s">
        <v>55</v>
      </c>
      <c r="C155" s="5">
        <v>18</v>
      </c>
      <c r="D155" s="5">
        <v>28</v>
      </c>
      <c r="E155" s="5">
        <f>E158</f>
        <v>2</v>
      </c>
      <c r="F155" s="5">
        <v>0</v>
      </c>
      <c r="G155" s="5">
        <v>2</v>
      </c>
      <c r="H155" s="2">
        <f>F155/E155</f>
        <v>0</v>
      </c>
      <c r="I155" s="1">
        <f>C158</f>
        <v>41</v>
      </c>
      <c r="J155" s="1">
        <f>D158</f>
        <v>62</v>
      </c>
    </row>
    <row r="156" spans="1:10" x14ac:dyDescent="0.2">
      <c r="A156" s="6"/>
      <c r="B156" s="5" t="s">
        <v>56</v>
      </c>
      <c r="C156" s="5">
        <v>23</v>
      </c>
      <c r="D156" s="5">
        <v>34</v>
      </c>
      <c r="E156" s="5"/>
      <c r="F156" s="5"/>
      <c r="G156" s="5"/>
      <c r="H156" s="5"/>
      <c r="I156" s="5"/>
      <c r="J156" s="5"/>
    </row>
    <row r="157" spans="1:10" x14ac:dyDescent="0.2">
      <c r="A157" s="6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">
      <c r="A158" s="11"/>
      <c r="B158" s="12" t="s">
        <v>11</v>
      </c>
      <c r="C158" s="9">
        <f>SUM(C155:C157)</f>
        <v>41</v>
      </c>
      <c r="D158" s="9">
        <f>SUM(D155:D157)</f>
        <v>62</v>
      </c>
      <c r="E158" s="9">
        <f>COUNT(C155:C157)</f>
        <v>2</v>
      </c>
      <c r="F158" s="12"/>
      <c r="G158" s="12"/>
      <c r="H158" s="12"/>
      <c r="I158" s="12"/>
      <c r="J158" s="12"/>
    </row>
    <row r="160" spans="1:10" x14ac:dyDescent="0.2">
      <c r="A160" t="s">
        <v>18</v>
      </c>
      <c r="B160" s="1">
        <v>2008</v>
      </c>
      <c r="C160" s="1">
        <v>0</v>
      </c>
      <c r="D160" s="1">
        <v>27</v>
      </c>
      <c r="E160" s="1">
        <f>E162</f>
        <v>1</v>
      </c>
      <c r="F160" s="1">
        <v>0</v>
      </c>
      <c r="G160" s="1">
        <v>1</v>
      </c>
      <c r="H160" s="2">
        <f>F160/E160</f>
        <v>0</v>
      </c>
      <c r="I160" s="1">
        <f>C162</f>
        <v>0</v>
      </c>
      <c r="J160" s="1">
        <f>D162</f>
        <v>27</v>
      </c>
    </row>
    <row r="162" spans="1:10" x14ac:dyDescent="0.2">
      <c r="A162" s="8"/>
      <c r="B162" s="9" t="s">
        <v>11</v>
      </c>
      <c r="C162" s="9">
        <f>SUM(C160:C161)</f>
        <v>0</v>
      </c>
      <c r="D162" s="9">
        <f>SUM(D160:D161)</f>
        <v>27</v>
      </c>
      <c r="E162" s="9">
        <f>COUNT(C160:C161)</f>
        <v>1</v>
      </c>
      <c r="F162" s="9"/>
      <c r="G162" s="9"/>
      <c r="H162" s="9"/>
      <c r="I162" s="9"/>
      <c r="J162" s="9"/>
    </row>
    <row r="164" spans="1:10" x14ac:dyDescent="0.2">
      <c r="A164" t="s">
        <v>35</v>
      </c>
      <c r="B164" s="14">
        <v>2011</v>
      </c>
      <c r="C164" s="14">
        <v>42</v>
      </c>
      <c r="D164" s="14">
        <v>6</v>
      </c>
      <c r="E164" s="1">
        <f>E167</f>
        <v>2</v>
      </c>
      <c r="F164" s="1">
        <v>2</v>
      </c>
      <c r="G164" s="1">
        <v>0</v>
      </c>
      <c r="H164" s="2">
        <f>F164/E164</f>
        <v>1</v>
      </c>
      <c r="I164" s="1">
        <f>C167</f>
        <v>84</v>
      </c>
      <c r="J164" s="1">
        <f>D167</f>
        <v>18</v>
      </c>
    </row>
    <row r="165" spans="1:10" x14ac:dyDescent="0.2">
      <c r="B165" s="14">
        <v>2012</v>
      </c>
      <c r="C165" s="14">
        <v>42</v>
      </c>
      <c r="D165" s="14">
        <v>12</v>
      </c>
    </row>
    <row r="167" spans="1:10" x14ac:dyDescent="0.2">
      <c r="A167" s="8"/>
      <c r="B167" s="9" t="s">
        <v>11</v>
      </c>
      <c r="C167" s="9">
        <f>SUM(C164:C166)</f>
        <v>84</v>
      </c>
      <c r="D167" s="9">
        <f>SUM(D164:D166)</f>
        <v>18</v>
      </c>
      <c r="E167" s="9">
        <f>COUNT(C164:C166)</f>
        <v>2</v>
      </c>
      <c r="F167" s="9"/>
      <c r="G167" s="9"/>
      <c r="H167" s="9"/>
      <c r="I167" s="9"/>
      <c r="J167" s="9"/>
    </row>
    <row r="169" spans="1:10" x14ac:dyDescent="0.2">
      <c r="A169" t="s">
        <v>85</v>
      </c>
      <c r="B169" s="14">
        <v>2024</v>
      </c>
      <c r="C169" s="14">
        <v>34</v>
      </c>
      <c r="D169" s="14">
        <v>6</v>
      </c>
      <c r="E169" s="1">
        <f>E172</f>
        <v>2</v>
      </c>
      <c r="F169" s="1">
        <v>2</v>
      </c>
      <c r="G169" s="1">
        <v>0</v>
      </c>
      <c r="H169" s="2">
        <f>F169/E169</f>
        <v>1</v>
      </c>
      <c r="I169" s="1">
        <f>C172</f>
        <v>80</v>
      </c>
      <c r="J169" s="1">
        <f>D172</f>
        <v>13</v>
      </c>
    </row>
    <row r="170" spans="1:10" x14ac:dyDescent="0.2">
      <c r="B170" s="14">
        <v>2025</v>
      </c>
      <c r="C170" s="14">
        <v>46</v>
      </c>
      <c r="D170" s="14">
        <v>7</v>
      </c>
      <c r="H170" s="2"/>
    </row>
    <row r="172" spans="1:10" x14ac:dyDescent="0.2">
      <c r="A172" s="8"/>
      <c r="B172" s="9" t="s">
        <v>11</v>
      </c>
      <c r="C172" s="9">
        <f>SUM(C169:C171)</f>
        <v>80</v>
      </c>
      <c r="D172" s="9">
        <f>SUM(D169:D171)</f>
        <v>13</v>
      </c>
      <c r="E172" s="9">
        <f>COUNT(C169:C171)</f>
        <v>2</v>
      </c>
      <c r="F172" s="9"/>
      <c r="G172" s="9"/>
      <c r="H172" s="9"/>
      <c r="I172" s="9"/>
      <c r="J172" s="9"/>
    </row>
    <row r="177" spans="1:10" x14ac:dyDescent="0.2">
      <c r="A177" t="s">
        <v>84</v>
      </c>
      <c r="B177" s="14">
        <v>2024</v>
      </c>
      <c r="C177" s="14">
        <v>21</v>
      </c>
      <c r="D177" s="14">
        <v>8</v>
      </c>
      <c r="E177" s="1">
        <f>E179</f>
        <v>1</v>
      </c>
      <c r="F177" s="1">
        <v>1</v>
      </c>
      <c r="G177" s="1">
        <v>0</v>
      </c>
      <c r="H177" s="2">
        <f>F177/E177</f>
        <v>1</v>
      </c>
      <c r="I177" s="1">
        <f>C179</f>
        <v>21</v>
      </c>
      <c r="J177" s="1">
        <f>D179</f>
        <v>8</v>
      </c>
    </row>
    <row r="179" spans="1:10" x14ac:dyDescent="0.2">
      <c r="A179" s="8"/>
      <c r="B179" s="9" t="s">
        <v>11</v>
      </c>
      <c r="C179" s="9">
        <f>SUM(C177:C178)</f>
        <v>21</v>
      </c>
      <c r="D179" s="9">
        <f>SUM(D177:D178)</f>
        <v>8</v>
      </c>
      <c r="E179" s="9">
        <f>COUNT(C177:C178)</f>
        <v>1</v>
      </c>
      <c r="F179" s="9"/>
      <c r="G179" s="9"/>
      <c r="H179" s="9"/>
      <c r="I179" s="9"/>
      <c r="J179" s="9"/>
    </row>
    <row r="183" spans="1:10" x14ac:dyDescent="0.2">
      <c r="A183" t="s">
        <v>20</v>
      </c>
      <c r="B183" s="1">
        <v>2008</v>
      </c>
      <c r="C183" s="1">
        <v>6</v>
      </c>
      <c r="D183" s="1">
        <v>26</v>
      </c>
      <c r="E183" s="1">
        <f>E189</f>
        <v>5</v>
      </c>
      <c r="F183" s="1">
        <v>4</v>
      </c>
      <c r="G183" s="1">
        <v>1</v>
      </c>
      <c r="H183" s="2">
        <f>F183/E183</f>
        <v>0.8</v>
      </c>
      <c r="I183" s="1">
        <f>C189</f>
        <v>148</v>
      </c>
      <c r="J183" s="1">
        <f>D189</f>
        <v>45</v>
      </c>
    </row>
    <row r="184" spans="1:10" x14ac:dyDescent="0.2">
      <c r="B184" s="14">
        <v>2011</v>
      </c>
      <c r="C184" s="14">
        <v>35</v>
      </c>
      <c r="D184" s="14">
        <v>6</v>
      </c>
    </row>
    <row r="185" spans="1:10" x14ac:dyDescent="0.2">
      <c r="B185" s="14">
        <v>2012</v>
      </c>
      <c r="C185" s="14">
        <v>34</v>
      </c>
      <c r="D185" s="14">
        <v>3</v>
      </c>
    </row>
    <row r="186" spans="1:10" x14ac:dyDescent="0.2">
      <c r="B186" s="14">
        <v>2019</v>
      </c>
      <c r="C186" s="14">
        <v>35</v>
      </c>
      <c r="D186" s="14">
        <v>0</v>
      </c>
    </row>
    <row r="187" spans="1:10" x14ac:dyDescent="0.2">
      <c r="B187" s="14">
        <v>2020</v>
      </c>
      <c r="C187" s="14">
        <v>38</v>
      </c>
      <c r="D187" s="14">
        <v>10</v>
      </c>
    </row>
    <row r="189" spans="1:10" x14ac:dyDescent="0.2">
      <c r="A189" s="8"/>
      <c r="B189" s="9" t="s">
        <v>11</v>
      </c>
      <c r="C189" s="9">
        <f>SUM(C183:C188)</f>
        <v>148</v>
      </c>
      <c r="D189" s="9">
        <f>SUM(D183:D188)</f>
        <v>45</v>
      </c>
      <c r="E189" s="9">
        <f>COUNT(C183:C188)</f>
        <v>5</v>
      </c>
      <c r="F189" s="9"/>
      <c r="G189" s="9"/>
      <c r="H189" s="9"/>
      <c r="I189" s="9"/>
      <c r="J189" s="9"/>
    </row>
    <row r="191" spans="1:10" x14ac:dyDescent="0.2">
      <c r="A191" t="s">
        <v>30</v>
      </c>
      <c r="B191" s="1">
        <v>2009</v>
      </c>
      <c r="C191" s="1">
        <v>19</v>
      </c>
      <c r="D191" s="1">
        <v>22</v>
      </c>
      <c r="E191" s="1">
        <f>E209</f>
        <v>17</v>
      </c>
      <c r="F191" s="1">
        <v>11</v>
      </c>
      <c r="G191" s="1">
        <v>6</v>
      </c>
      <c r="H191" s="2">
        <f>F191/E191</f>
        <v>0.6470588235294118</v>
      </c>
      <c r="I191" s="1">
        <f>C209</f>
        <v>487</v>
      </c>
      <c r="J191" s="1">
        <f>D209</f>
        <v>267</v>
      </c>
    </row>
    <row r="192" spans="1:10" x14ac:dyDescent="0.2">
      <c r="B192" s="14">
        <v>2010</v>
      </c>
      <c r="C192" s="14">
        <v>36</v>
      </c>
      <c r="D192" s="14">
        <v>21</v>
      </c>
    </row>
    <row r="193" spans="2:4" x14ac:dyDescent="0.2">
      <c r="B193" s="14">
        <v>2011</v>
      </c>
      <c r="C193" s="14">
        <v>45</v>
      </c>
      <c r="D193" s="14">
        <v>15</v>
      </c>
    </row>
    <row r="194" spans="2:4" x14ac:dyDescent="0.2">
      <c r="B194" s="14">
        <v>2012</v>
      </c>
      <c r="C194" s="14">
        <v>38</v>
      </c>
      <c r="D194" s="14">
        <v>0</v>
      </c>
    </row>
    <row r="195" spans="2:4" x14ac:dyDescent="0.2">
      <c r="B195" s="1">
        <v>2013</v>
      </c>
      <c r="C195" s="1">
        <v>14</v>
      </c>
      <c r="D195" s="1">
        <v>35</v>
      </c>
    </row>
    <row r="196" spans="2:4" x14ac:dyDescent="0.2">
      <c r="B196" s="1">
        <v>2014</v>
      </c>
      <c r="C196" s="1">
        <v>21</v>
      </c>
      <c r="D196" s="1">
        <v>35</v>
      </c>
    </row>
    <row r="197" spans="2:4" x14ac:dyDescent="0.2">
      <c r="B197" s="1">
        <v>2015</v>
      </c>
      <c r="C197" s="1">
        <v>20</v>
      </c>
      <c r="D197" s="1">
        <v>25</v>
      </c>
    </row>
    <row r="198" spans="2:4" x14ac:dyDescent="0.2">
      <c r="B198" s="14">
        <v>2016</v>
      </c>
      <c r="C198" s="14">
        <v>49</v>
      </c>
      <c r="D198" s="14">
        <v>22</v>
      </c>
    </row>
    <row r="199" spans="2:4" x14ac:dyDescent="0.2">
      <c r="B199" s="1">
        <v>2017</v>
      </c>
      <c r="C199" s="1">
        <v>14</v>
      </c>
      <c r="D199" s="1">
        <v>15</v>
      </c>
    </row>
    <row r="200" spans="2:4" x14ac:dyDescent="0.2">
      <c r="B200" s="1">
        <v>2018</v>
      </c>
      <c r="C200" s="1">
        <v>10</v>
      </c>
      <c r="D200" s="1">
        <v>27</v>
      </c>
    </row>
    <row r="201" spans="2:4" x14ac:dyDescent="0.2">
      <c r="B201" s="14">
        <v>2019</v>
      </c>
      <c r="C201" s="14">
        <v>13</v>
      </c>
      <c r="D201" s="14">
        <v>10</v>
      </c>
    </row>
    <row r="202" spans="2:4" x14ac:dyDescent="0.2">
      <c r="B202" s="14">
        <v>2020</v>
      </c>
      <c r="C202" s="14">
        <v>37</v>
      </c>
      <c r="D202" s="14">
        <v>10</v>
      </c>
    </row>
    <row r="203" spans="2:4" x14ac:dyDescent="0.2">
      <c r="B203" s="14">
        <v>2021</v>
      </c>
      <c r="C203" s="14">
        <v>17</v>
      </c>
      <c r="D203" s="14">
        <v>0</v>
      </c>
    </row>
    <row r="204" spans="2:4" x14ac:dyDescent="0.2">
      <c r="B204" s="14">
        <v>2022</v>
      </c>
      <c r="C204" s="14">
        <v>34</v>
      </c>
      <c r="D204" s="14">
        <v>12</v>
      </c>
    </row>
    <row r="205" spans="2:4" x14ac:dyDescent="0.2">
      <c r="B205" s="14">
        <v>2023</v>
      </c>
      <c r="C205" s="14">
        <v>32</v>
      </c>
      <c r="D205" s="14">
        <v>12</v>
      </c>
    </row>
    <row r="206" spans="2:4" x14ac:dyDescent="0.2">
      <c r="B206" s="14">
        <v>2024</v>
      </c>
      <c r="C206" s="14">
        <v>40</v>
      </c>
      <c r="D206" s="14">
        <v>0</v>
      </c>
    </row>
    <row r="207" spans="2:4" x14ac:dyDescent="0.2">
      <c r="B207" s="14">
        <v>2025</v>
      </c>
      <c r="C207" s="14">
        <v>48</v>
      </c>
      <c r="D207" s="14">
        <v>6</v>
      </c>
    </row>
    <row r="209" spans="1:10" x14ac:dyDescent="0.2">
      <c r="A209" s="8"/>
      <c r="B209" s="9" t="s">
        <v>11</v>
      </c>
      <c r="C209" s="9">
        <f>SUM(C191:C208)</f>
        <v>487</v>
      </c>
      <c r="D209" s="9">
        <f>SUM(D191:D208)</f>
        <v>267</v>
      </c>
      <c r="E209" s="9">
        <f>COUNT(C191:C208)</f>
        <v>17</v>
      </c>
      <c r="F209" s="9"/>
      <c r="G209" s="9"/>
      <c r="H209" s="9"/>
      <c r="I209" s="9"/>
      <c r="J209" s="9"/>
    </row>
    <row r="211" spans="1:10" x14ac:dyDescent="0.2">
      <c r="A211" t="s">
        <v>41</v>
      </c>
      <c r="B211" s="1">
        <v>2013</v>
      </c>
      <c r="C211" s="1">
        <v>0</v>
      </c>
      <c r="D211" s="1">
        <v>42</v>
      </c>
      <c r="E211" s="1">
        <f>E214</f>
        <v>2</v>
      </c>
      <c r="F211" s="1">
        <v>0</v>
      </c>
      <c r="G211" s="1">
        <v>2</v>
      </c>
      <c r="H211" s="2">
        <f>F211/E211</f>
        <v>0</v>
      </c>
      <c r="I211" s="1">
        <f>C214</f>
        <v>10</v>
      </c>
      <c r="J211" s="1">
        <f>D214</f>
        <v>63</v>
      </c>
    </row>
    <row r="212" spans="1:10" x14ac:dyDescent="0.2">
      <c r="B212" s="1">
        <v>2014</v>
      </c>
      <c r="C212" s="1">
        <v>10</v>
      </c>
      <c r="D212" s="1">
        <v>21</v>
      </c>
    </row>
    <row r="214" spans="1:10" x14ac:dyDescent="0.2">
      <c r="A214" s="8"/>
      <c r="B214" s="9" t="s">
        <v>11</v>
      </c>
      <c r="C214" s="9">
        <f>SUM(C211:C212)</f>
        <v>10</v>
      </c>
      <c r="D214" s="9">
        <f>SUM(D211:D212)</f>
        <v>63</v>
      </c>
      <c r="E214" s="9">
        <f>COUNT(C211:C212)</f>
        <v>2</v>
      </c>
      <c r="F214" s="9"/>
      <c r="G214" s="9"/>
      <c r="H214" s="9"/>
      <c r="I214" s="9"/>
      <c r="J214" s="9"/>
    </row>
    <row r="216" spans="1:10" x14ac:dyDescent="0.2">
      <c r="A216" t="s">
        <v>81</v>
      </c>
      <c r="B216" s="14">
        <v>2022</v>
      </c>
      <c r="C216" s="14">
        <v>35</v>
      </c>
      <c r="D216" s="14">
        <v>20</v>
      </c>
      <c r="E216" s="1">
        <f>E221</f>
        <v>4</v>
      </c>
      <c r="F216" s="1">
        <v>4</v>
      </c>
      <c r="G216" s="1">
        <v>0</v>
      </c>
      <c r="H216" s="2">
        <f>F216/E216</f>
        <v>1</v>
      </c>
    </row>
    <row r="217" spans="1:10" x14ac:dyDescent="0.2">
      <c r="B217" s="14">
        <v>2023</v>
      </c>
      <c r="C217" s="14">
        <v>35</v>
      </c>
      <c r="D217" s="14">
        <v>0</v>
      </c>
      <c r="H217" s="2"/>
      <c r="I217" s="1">
        <f>C221</f>
        <v>163</v>
      </c>
      <c r="J217" s="1">
        <f>D221</f>
        <v>55</v>
      </c>
    </row>
    <row r="218" spans="1:10" x14ac:dyDescent="0.2">
      <c r="B218" s="14">
        <v>2024</v>
      </c>
      <c r="C218" s="14">
        <v>52</v>
      </c>
      <c r="D218" s="14">
        <v>21</v>
      </c>
      <c r="H218" s="2"/>
    </row>
    <row r="219" spans="1:10" x14ac:dyDescent="0.2">
      <c r="B219" s="14">
        <v>2025</v>
      </c>
      <c r="C219" s="14">
        <v>41</v>
      </c>
      <c r="D219" s="14">
        <v>14</v>
      </c>
      <c r="H219" s="2"/>
    </row>
    <row r="221" spans="1:10" x14ac:dyDescent="0.2">
      <c r="A221" s="8"/>
      <c r="B221" s="9" t="s">
        <v>11</v>
      </c>
      <c r="C221" s="9">
        <f>SUM(C216:C220)</f>
        <v>163</v>
      </c>
      <c r="D221" s="9">
        <f>SUM(D216:D220)</f>
        <v>55</v>
      </c>
      <c r="E221" s="9">
        <f>COUNT(C216:C220)</f>
        <v>4</v>
      </c>
      <c r="F221" s="9"/>
      <c r="G221" s="9"/>
      <c r="H221" s="9"/>
      <c r="I221" s="9"/>
      <c r="J221" s="9"/>
    </row>
    <row r="223" spans="1:10" x14ac:dyDescent="0.2">
      <c r="A223" t="s">
        <v>31</v>
      </c>
      <c r="B223" s="1">
        <v>2009</v>
      </c>
      <c r="C223" s="1">
        <v>20</v>
      </c>
      <c r="D223" s="1">
        <v>38</v>
      </c>
      <c r="E223" s="1">
        <f>E241</f>
        <v>17</v>
      </c>
      <c r="F223" s="1">
        <v>12</v>
      </c>
      <c r="G223" s="1">
        <v>5</v>
      </c>
      <c r="H223" s="2">
        <f>F223/E223</f>
        <v>0.70588235294117652</v>
      </c>
      <c r="I223" s="1">
        <f>C241</f>
        <v>454</v>
      </c>
      <c r="J223" s="1">
        <f>D241</f>
        <v>289</v>
      </c>
    </row>
    <row r="224" spans="1:10" x14ac:dyDescent="0.2">
      <c r="B224" s="14">
        <v>2010</v>
      </c>
      <c r="C224" s="14">
        <v>34</v>
      </c>
      <c r="D224" s="14">
        <v>7</v>
      </c>
    </row>
    <row r="225" spans="2:4" x14ac:dyDescent="0.2">
      <c r="B225" s="14">
        <v>2011</v>
      </c>
      <c r="C225" s="14">
        <v>41</v>
      </c>
      <c r="D225" s="14">
        <v>0</v>
      </c>
    </row>
    <row r="226" spans="2:4" x14ac:dyDescent="0.2">
      <c r="B226" s="14">
        <v>2012</v>
      </c>
      <c r="C226" s="14">
        <v>35</v>
      </c>
      <c r="D226" s="14">
        <v>7</v>
      </c>
    </row>
    <row r="227" spans="2:4" x14ac:dyDescent="0.2">
      <c r="B227" s="14">
        <v>2013</v>
      </c>
      <c r="C227" s="14">
        <v>52</v>
      </c>
      <c r="D227" s="14">
        <v>17</v>
      </c>
    </row>
    <row r="228" spans="2:4" x14ac:dyDescent="0.2">
      <c r="B228" s="14">
        <v>2014</v>
      </c>
      <c r="C228" s="14">
        <v>21</v>
      </c>
      <c r="D228" s="14">
        <v>20</v>
      </c>
    </row>
    <row r="229" spans="2:4" x14ac:dyDescent="0.2">
      <c r="B229" s="14">
        <v>2015</v>
      </c>
      <c r="C229" s="14">
        <v>17</v>
      </c>
      <c r="D229" s="14">
        <v>4</v>
      </c>
    </row>
    <row r="230" spans="2:4" x14ac:dyDescent="0.2">
      <c r="B230" s="14">
        <v>2016</v>
      </c>
      <c r="C230" s="14">
        <v>27</v>
      </c>
      <c r="D230" s="14">
        <v>14</v>
      </c>
    </row>
    <row r="231" spans="2:4" x14ac:dyDescent="0.2">
      <c r="B231" s="14">
        <v>2017</v>
      </c>
      <c r="C231" s="14">
        <v>24</v>
      </c>
      <c r="D231" s="14">
        <v>13</v>
      </c>
    </row>
    <row r="232" spans="2:4" x14ac:dyDescent="0.2">
      <c r="B232" s="14">
        <v>2018</v>
      </c>
      <c r="C232" s="14">
        <v>35</v>
      </c>
      <c r="D232" s="14">
        <v>14</v>
      </c>
    </row>
    <row r="233" spans="2:4" x14ac:dyDescent="0.2">
      <c r="B233" s="14">
        <v>2019</v>
      </c>
      <c r="C233" s="14">
        <v>21</v>
      </c>
      <c r="D233" s="14">
        <v>14</v>
      </c>
    </row>
    <row r="234" spans="2:4" x14ac:dyDescent="0.2">
      <c r="B234" s="14">
        <v>2020</v>
      </c>
      <c r="C234" s="14">
        <v>24</v>
      </c>
      <c r="D234" s="14">
        <v>7</v>
      </c>
    </row>
    <row r="235" spans="2:4" x14ac:dyDescent="0.2">
      <c r="B235" s="1">
        <v>2021</v>
      </c>
      <c r="C235" s="1">
        <v>7</v>
      </c>
      <c r="D235" s="1">
        <v>14</v>
      </c>
    </row>
    <row r="236" spans="2:4" x14ac:dyDescent="0.2">
      <c r="B236" s="14">
        <v>2022</v>
      </c>
      <c r="C236" s="14">
        <v>35</v>
      </c>
      <c r="D236" s="14">
        <v>34</v>
      </c>
    </row>
    <row r="237" spans="2:4" x14ac:dyDescent="0.2">
      <c r="B237" s="1">
        <v>2023</v>
      </c>
      <c r="C237" s="1">
        <v>23</v>
      </c>
      <c r="D237" s="1">
        <v>24</v>
      </c>
    </row>
    <row r="238" spans="2:4" x14ac:dyDescent="0.2">
      <c r="B238" s="1">
        <v>2024</v>
      </c>
      <c r="C238" s="1">
        <v>7</v>
      </c>
      <c r="D238" s="1">
        <v>24</v>
      </c>
    </row>
    <row r="239" spans="2:4" x14ac:dyDescent="0.2">
      <c r="B239" s="1">
        <v>2025</v>
      </c>
      <c r="C239" s="1">
        <v>31</v>
      </c>
      <c r="D239" s="1">
        <v>38</v>
      </c>
    </row>
    <row r="241" spans="1:10" x14ac:dyDescent="0.2">
      <c r="A241" s="8"/>
      <c r="B241" s="9" t="s">
        <v>11</v>
      </c>
      <c r="C241" s="9">
        <f>SUM(C223:C240)</f>
        <v>454</v>
      </c>
      <c r="D241" s="9">
        <f>SUM(D223:D240)</f>
        <v>289</v>
      </c>
      <c r="E241" s="9">
        <f>COUNT(C223:C240)</f>
        <v>17</v>
      </c>
      <c r="F241" s="9"/>
      <c r="G241" s="9"/>
      <c r="H241" s="9"/>
      <c r="I241" s="9"/>
      <c r="J241" s="9"/>
    </row>
    <row r="243" spans="1:10" x14ac:dyDescent="0.2">
      <c r="A243" t="s">
        <v>86</v>
      </c>
      <c r="B243" s="1">
        <v>2024</v>
      </c>
      <c r="C243" s="14">
        <v>20</v>
      </c>
      <c r="D243" s="14">
        <v>21</v>
      </c>
      <c r="E243" s="1">
        <f>E246</f>
        <v>2</v>
      </c>
      <c r="F243" s="1">
        <v>1</v>
      </c>
      <c r="G243" s="1">
        <v>1</v>
      </c>
      <c r="H243" s="2">
        <f>F243/E243</f>
        <v>0.5</v>
      </c>
      <c r="I243" s="1">
        <f>C246</f>
        <v>51</v>
      </c>
      <c r="J243" s="1">
        <f>D246</f>
        <v>51</v>
      </c>
    </row>
    <row r="244" spans="1:10" x14ac:dyDescent="0.2">
      <c r="B244" s="14">
        <v>2025</v>
      </c>
      <c r="C244" s="14">
        <v>31</v>
      </c>
      <c r="D244" s="14">
        <v>30</v>
      </c>
      <c r="H244" s="2"/>
    </row>
    <row r="246" spans="1:10" x14ac:dyDescent="0.2">
      <c r="A246" s="8"/>
      <c r="B246" s="9" t="s">
        <v>11</v>
      </c>
      <c r="C246" s="9">
        <f>SUM(C243:C245)</f>
        <v>51</v>
      </c>
      <c r="D246" s="9">
        <f>SUM(D243:D245)</f>
        <v>51</v>
      </c>
      <c r="E246" s="9">
        <f>COUNT(C243:C245)</f>
        <v>2</v>
      </c>
      <c r="F246" s="9"/>
      <c r="G246" s="9"/>
      <c r="H246" s="9"/>
      <c r="I246" s="9"/>
      <c r="J246" s="9"/>
    </row>
    <row r="250" spans="1:10" x14ac:dyDescent="0.2">
      <c r="A250" t="s">
        <v>47</v>
      </c>
      <c r="B250" s="14">
        <v>2016</v>
      </c>
      <c r="C250" s="14">
        <v>41</v>
      </c>
      <c r="D250" s="14">
        <v>24</v>
      </c>
      <c r="E250" s="1">
        <f>E252</f>
        <v>1</v>
      </c>
      <c r="F250" s="1">
        <v>1</v>
      </c>
      <c r="G250" s="1">
        <v>0</v>
      </c>
      <c r="H250" s="2">
        <f>F250/E250</f>
        <v>1</v>
      </c>
      <c r="I250" s="1">
        <f>C252</f>
        <v>41</v>
      </c>
      <c r="J250" s="1">
        <f>D252</f>
        <v>24</v>
      </c>
    </row>
    <row r="252" spans="1:10" x14ac:dyDescent="0.2">
      <c r="A252" s="8"/>
      <c r="B252" s="9" t="s">
        <v>11</v>
      </c>
      <c r="C252" s="9">
        <f>SUM(C250:C251)</f>
        <v>41</v>
      </c>
      <c r="D252" s="9">
        <f>SUM(D250:D251)</f>
        <v>24</v>
      </c>
      <c r="E252" s="9">
        <f>COUNT(C250:C251)</f>
        <v>1</v>
      </c>
      <c r="F252" s="9"/>
      <c r="G252" s="9"/>
      <c r="H252" s="9"/>
      <c r="I252" s="9"/>
      <c r="J252" s="9"/>
    </row>
    <row r="254" spans="1:10" x14ac:dyDescent="0.2">
      <c r="A254" t="s">
        <v>80</v>
      </c>
      <c r="B254" s="1">
        <v>2022</v>
      </c>
      <c r="C254" s="1">
        <v>21</v>
      </c>
      <c r="D254" s="1">
        <v>26</v>
      </c>
      <c r="F254" s="1">
        <v>0</v>
      </c>
      <c r="G254" s="1">
        <v>1</v>
      </c>
      <c r="H254" s="2">
        <v>0</v>
      </c>
      <c r="I254" s="1">
        <f>C256</f>
        <v>21</v>
      </c>
      <c r="J254" s="1">
        <f>D256</f>
        <v>26</v>
      </c>
    </row>
    <row r="256" spans="1:10" x14ac:dyDescent="0.2">
      <c r="A256" s="8"/>
      <c r="B256" s="9" t="s">
        <v>11</v>
      </c>
      <c r="C256" s="9">
        <f>SUM(C254:C255)</f>
        <v>21</v>
      </c>
      <c r="D256" s="9">
        <f>SUM(D254:D255)</f>
        <v>26</v>
      </c>
      <c r="E256" s="9">
        <f>COUNT(C254:C255)</f>
        <v>1</v>
      </c>
      <c r="F256" s="9"/>
      <c r="G256" s="9"/>
      <c r="H256" s="9"/>
      <c r="I256" s="9"/>
      <c r="J256" s="9"/>
    </row>
    <row r="259" spans="1:10" x14ac:dyDescent="0.2">
      <c r="A259" t="s">
        <v>24</v>
      </c>
      <c r="B259" s="1">
        <v>2008</v>
      </c>
      <c r="C259" s="1">
        <v>0</v>
      </c>
      <c r="D259" s="1">
        <v>49</v>
      </c>
      <c r="E259" s="1">
        <f>E267</f>
        <v>7</v>
      </c>
      <c r="F259" s="1">
        <v>5</v>
      </c>
      <c r="G259" s="1">
        <v>2</v>
      </c>
      <c r="H259" s="2">
        <f>F259/E259</f>
        <v>0.7142857142857143</v>
      </c>
      <c r="I259" s="1">
        <f>C267</f>
        <v>170</v>
      </c>
      <c r="J259" s="1">
        <f>D267</f>
        <v>85</v>
      </c>
    </row>
    <row r="260" spans="1:10" x14ac:dyDescent="0.2">
      <c r="B260" s="14">
        <v>2011</v>
      </c>
      <c r="C260" s="14">
        <v>14</v>
      </c>
      <c r="D260" s="14">
        <v>3</v>
      </c>
    </row>
    <row r="261" spans="1:10" x14ac:dyDescent="0.2">
      <c r="B261" s="1">
        <v>2012</v>
      </c>
      <c r="C261" s="1">
        <v>3</v>
      </c>
      <c r="D261" s="1">
        <v>21</v>
      </c>
    </row>
    <row r="262" spans="1:10" x14ac:dyDescent="0.2">
      <c r="B262" s="14">
        <v>2022</v>
      </c>
      <c r="C262" s="14">
        <v>30</v>
      </c>
      <c r="D262" s="14">
        <v>6</v>
      </c>
    </row>
    <row r="263" spans="1:10" x14ac:dyDescent="0.2">
      <c r="B263" s="14">
        <v>2023</v>
      </c>
      <c r="C263" s="14">
        <v>35</v>
      </c>
      <c r="D263" s="14">
        <v>0</v>
      </c>
    </row>
    <row r="264" spans="1:10" x14ac:dyDescent="0.2">
      <c r="B264" s="14">
        <v>2024</v>
      </c>
      <c r="C264" s="14">
        <v>35</v>
      </c>
      <c r="D264" s="14">
        <v>6</v>
      </c>
    </row>
    <row r="265" spans="1:10" x14ac:dyDescent="0.2">
      <c r="B265" s="14">
        <v>2025</v>
      </c>
      <c r="C265" s="14">
        <v>53</v>
      </c>
      <c r="D265" s="14">
        <v>0</v>
      </c>
    </row>
    <row r="267" spans="1:10" x14ac:dyDescent="0.2">
      <c r="A267" s="8"/>
      <c r="B267" s="9" t="s">
        <v>11</v>
      </c>
      <c r="C267" s="9">
        <f>SUM(C259:C266)</f>
        <v>170</v>
      </c>
      <c r="D267" s="9">
        <f>SUM(D259:D266)</f>
        <v>85</v>
      </c>
      <c r="E267" s="9">
        <f>COUNT(C259:C266)</f>
        <v>7</v>
      </c>
      <c r="F267" s="9"/>
      <c r="G267" s="9"/>
      <c r="H267" s="9"/>
      <c r="I267" s="9"/>
      <c r="J267" s="9"/>
    </row>
    <row r="269" spans="1:10" x14ac:dyDescent="0.2">
      <c r="A269" t="s">
        <v>34</v>
      </c>
      <c r="B269" s="14">
        <v>2011</v>
      </c>
      <c r="C269" s="14">
        <v>20</v>
      </c>
      <c r="D269" s="14">
        <v>13</v>
      </c>
      <c r="E269" s="1">
        <f>E279</f>
        <v>9</v>
      </c>
      <c r="F269" s="1">
        <v>7</v>
      </c>
      <c r="G269" s="1">
        <v>2</v>
      </c>
      <c r="H269" s="2">
        <f>F269/E269</f>
        <v>0.77777777777777779</v>
      </c>
      <c r="I269" s="1">
        <f>C279</f>
        <v>258</v>
      </c>
      <c r="J269" s="1">
        <f>D279</f>
        <v>190</v>
      </c>
    </row>
    <row r="270" spans="1:10" x14ac:dyDescent="0.2">
      <c r="B270" s="14">
        <v>2012</v>
      </c>
      <c r="C270" s="14">
        <v>31</v>
      </c>
      <c r="D270" s="14">
        <v>14</v>
      </c>
    </row>
    <row r="271" spans="1:10" x14ac:dyDescent="0.2">
      <c r="B271" s="1">
        <v>2013</v>
      </c>
      <c r="C271" s="1">
        <v>20</v>
      </c>
      <c r="D271" s="1">
        <v>35</v>
      </c>
    </row>
    <row r="272" spans="1:10" x14ac:dyDescent="0.2">
      <c r="B272" s="1">
        <v>2014</v>
      </c>
      <c r="C272" s="1">
        <v>35</v>
      </c>
      <c r="D272" s="1">
        <v>56</v>
      </c>
    </row>
    <row r="273" spans="1:10" x14ac:dyDescent="0.2">
      <c r="B273" s="14">
        <v>2015</v>
      </c>
      <c r="C273" s="14">
        <v>28</v>
      </c>
      <c r="D273" s="14">
        <v>10</v>
      </c>
    </row>
    <row r="274" spans="1:10" x14ac:dyDescent="0.2">
      <c r="B274" s="14">
        <v>2017</v>
      </c>
      <c r="C274" s="14">
        <v>10</v>
      </c>
      <c r="D274" s="14">
        <v>7</v>
      </c>
    </row>
    <row r="275" spans="1:10" x14ac:dyDescent="0.2">
      <c r="B275" s="14">
        <v>2018</v>
      </c>
      <c r="C275" s="14">
        <v>39</v>
      </c>
      <c r="D275" s="14">
        <v>26</v>
      </c>
    </row>
    <row r="276" spans="1:10" x14ac:dyDescent="0.2">
      <c r="B276" s="14">
        <v>2019</v>
      </c>
      <c r="C276" s="14">
        <v>33</v>
      </c>
      <c r="D276" s="14">
        <v>29</v>
      </c>
    </row>
    <row r="277" spans="1:10" x14ac:dyDescent="0.2">
      <c r="B277" s="14">
        <v>2020</v>
      </c>
      <c r="C277" s="14">
        <v>42</v>
      </c>
      <c r="D277" s="14">
        <v>0</v>
      </c>
    </row>
    <row r="279" spans="1:10" x14ac:dyDescent="0.2">
      <c r="A279" s="8"/>
      <c r="B279" s="9" t="s">
        <v>11</v>
      </c>
      <c r="C279" s="9">
        <f>SUM(C269:C278)</f>
        <v>258</v>
      </c>
      <c r="D279" s="9">
        <f>SUM(D269:D278)</f>
        <v>190</v>
      </c>
      <c r="E279" s="9">
        <f>COUNT(C269:C278)</f>
        <v>9</v>
      </c>
      <c r="F279" s="9"/>
      <c r="G279" s="9"/>
      <c r="H279" s="9"/>
      <c r="I279" s="9"/>
      <c r="J279" s="9"/>
    </row>
    <row r="281" spans="1:10" x14ac:dyDescent="0.2">
      <c r="A281" t="s">
        <v>32</v>
      </c>
      <c r="B281" s="14">
        <v>2010</v>
      </c>
      <c r="C281" s="14">
        <v>31</v>
      </c>
      <c r="D281" s="14">
        <v>0</v>
      </c>
      <c r="E281" s="1">
        <f>E287</f>
        <v>5</v>
      </c>
      <c r="F281" s="1">
        <v>5</v>
      </c>
      <c r="G281" s="1">
        <v>0</v>
      </c>
      <c r="H281" s="2">
        <f>F281/E281</f>
        <v>1</v>
      </c>
      <c r="I281" s="1">
        <f>C287</f>
        <v>193</v>
      </c>
      <c r="J281" s="1">
        <f>D287</f>
        <v>48</v>
      </c>
    </row>
    <row r="282" spans="1:10" x14ac:dyDescent="0.2">
      <c r="B282" s="14">
        <v>2015</v>
      </c>
      <c r="C282" s="14">
        <v>45</v>
      </c>
      <c r="D282" s="14">
        <v>7</v>
      </c>
    </row>
    <row r="283" spans="1:10" x14ac:dyDescent="0.2">
      <c r="B283" s="14">
        <v>2016</v>
      </c>
      <c r="C283" s="14">
        <v>33</v>
      </c>
      <c r="D283" s="14">
        <v>14</v>
      </c>
    </row>
    <row r="284" spans="1:10" x14ac:dyDescent="0.2">
      <c r="B284" s="14">
        <v>2017</v>
      </c>
      <c r="C284" s="14">
        <v>49</v>
      </c>
      <c r="D284" s="14">
        <v>13</v>
      </c>
    </row>
    <row r="285" spans="1:10" x14ac:dyDescent="0.2">
      <c r="B285" s="14">
        <v>2018</v>
      </c>
      <c r="C285" s="14">
        <v>35</v>
      </c>
      <c r="D285" s="14">
        <v>14</v>
      </c>
    </row>
    <row r="287" spans="1:10" x14ac:dyDescent="0.2">
      <c r="A287" s="8"/>
      <c r="B287" s="9" t="s">
        <v>11</v>
      </c>
      <c r="C287" s="9">
        <f>SUM(C281:C286)</f>
        <v>193</v>
      </c>
      <c r="D287" s="9">
        <f>SUM(D281:D286)</f>
        <v>48</v>
      </c>
      <c r="E287" s="9">
        <f>COUNT(C281:C286)</f>
        <v>5</v>
      </c>
      <c r="F287" s="9"/>
      <c r="G287" s="9"/>
      <c r="H287" s="9"/>
      <c r="I287" s="9"/>
      <c r="J287" s="9"/>
    </row>
    <row r="289" spans="1:10" x14ac:dyDescent="0.2">
      <c r="A289" t="s">
        <v>25</v>
      </c>
      <c r="B289" s="14">
        <v>2009</v>
      </c>
      <c r="C289" s="14">
        <v>35</v>
      </c>
      <c r="D289" s="14">
        <v>32</v>
      </c>
      <c r="E289" s="1">
        <f>E292</f>
        <v>2</v>
      </c>
      <c r="F289" s="1">
        <v>2</v>
      </c>
      <c r="G289" s="1">
        <v>0</v>
      </c>
      <c r="H289" s="2">
        <f>F289/E289</f>
        <v>1</v>
      </c>
      <c r="I289" s="1">
        <f>C292</f>
        <v>97</v>
      </c>
      <c r="J289" s="1">
        <f>D292</f>
        <v>46</v>
      </c>
    </row>
    <row r="290" spans="1:10" x14ac:dyDescent="0.2">
      <c r="B290" s="14">
        <v>2010</v>
      </c>
      <c r="C290" s="14">
        <v>62</v>
      </c>
      <c r="D290" s="14">
        <v>14</v>
      </c>
    </row>
    <row r="292" spans="1:10" x14ac:dyDescent="0.2">
      <c r="A292" s="8"/>
      <c r="B292" s="9" t="s">
        <v>11</v>
      </c>
      <c r="C292" s="9">
        <f>SUM(C289:C291)</f>
        <v>97</v>
      </c>
      <c r="D292" s="9">
        <f>SUM(D289:D291)</f>
        <v>46</v>
      </c>
      <c r="E292" s="9">
        <f>COUNT(C289:C291)</f>
        <v>2</v>
      </c>
      <c r="F292" s="9"/>
      <c r="G292" s="9"/>
      <c r="H292" s="9"/>
      <c r="I292" s="9"/>
      <c r="J292" s="9"/>
    </row>
    <row r="294" spans="1:10" x14ac:dyDescent="0.2">
      <c r="A294" t="s">
        <v>17</v>
      </c>
      <c r="B294" s="1">
        <v>2008</v>
      </c>
      <c r="C294" s="1">
        <v>35</v>
      </c>
      <c r="D294" s="1">
        <v>45</v>
      </c>
      <c r="E294" s="1">
        <f>E299</f>
        <v>4</v>
      </c>
      <c r="F294" s="1">
        <v>0</v>
      </c>
      <c r="G294" s="1">
        <v>4</v>
      </c>
      <c r="H294" s="2">
        <f>F294/E294</f>
        <v>0</v>
      </c>
      <c r="I294" s="1">
        <f>C299</f>
        <v>83</v>
      </c>
      <c r="J294" s="1">
        <f>D299</f>
        <v>139</v>
      </c>
    </row>
    <row r="295" spans="1:10" x14ac:dyDescent="0.2">
      <c r="B295" s="1">
        <v>2009</v>
      </c>
      <c r="C295" s="1">
        <v>26</v>
      </c>
      <c r="D295" s="1">
        <v>49</v>
      </c>
    </row>
    <row r="296" spans="1:10" x14ac:dyDescent="0.2">
      <c r="B296" s="1">
        <v>2010</v>
      </c>
      <c r="C296" s="1">
        <v>6</v>
      </c>
      <c r="D296" s="1">
        <v>17</v>
      </c>
    </row>
    <row r="297" spans="1:10" x14ac:dyDescent="0.2">
      <c r="B297" s="1">
        <v>2013</v>
      </c>
      <c r="C297" s="1">
        <v>16</v>
      </c>
      <c r="D297" s="1">
        <v>28</v>
      </c>
    </row>
    <row r="299" spans="1:10" x14ac:dyDescent="0.2">
      <c r="A299" s="8"/>
      <c r="B299" s="9" t="s">
        <v>11</v>
      </c>
      <c r="C299" s="9">
        <f>SUM(C294:C298)</f>
        <v>83</v>
      </c>
      <c r="D299" s="9">
        <f>SUM(D294:D298)</f>
        <v>139</v>
      </c>
      <c r="E299" s="9">
        <f>COUNT(C294:C298)</f>
        <v>4</v>
      </c>
      <c r="F299" s="9"/>
      <c r="G299" s="9"/>
      <c r="H299" s="9"/>
      <c r="I299" s="9"/>
      <c r="J299" s="9"/>
    </row>
    <row r="301" spans="1:10" x14ac:dyDescent="0.2">
      <c r="A301" t="s">
        <v>45</v>
      </c>
      <c r="B301" s="1" t="s">
        <v>46</v>
      </c>
      <c r="C301" s="1">
        <v>14</v>
      </c>
      <c r="D301" s="1">
        <v>24</v>
      </c>
      <c r="E301" s="1">
        <f>E304</f>
        <v>2</v>
      </c>
      <c r="F301" s="1">
        <v>1</v>
      </c>
      <c r="G301" s="1">
        <v>1</v>
      </c>
      <c r="H301" s="2">
        <f>F301/E301</f>
        <v>0.5</v>
      </c>
      <c r="I301" s="1">
        <f>C304</f>
        <v>49</v>
      </c>
      <c r="J301" s="1">
        <f>D304</f>
        <v>56</v>
      </c>
    </row>
    <row r="302" spans="1:10" x14ac:dyDescent="0.2">
      <c r="B302" s="14" t="s">
        <v>49</v>
      </c>
      <c r="C302" s="14">
        <v>35</v>
      </c>
      <c r="D302" s="14">
        <v>32</v>
      </c>
    </row>
    <row r="304" spans="1:10" x14ac:dyDescent="0.2">
      <c r="A304" s="8"/>
      <c r="B304" s="9" t="s">
        <v>11</v>
      </c>
      <c r="C304" s="9">
        <f>SUM(C301:C303)</f>
        <v>49</v>
      </c>
      <c r="D304" s="9">
        <f>SUM(D301:D303)</f>
        <v>56</v>
      </c>
      <c r="E304" s="9">
        <f>COUNT(C301:C303)</f>
        <v>2</v>
      </c>
      <c r="F304" s="9"/>
      <c r="G304" s="9"/>
      <c r="H304" s="9"/>
      <c r="I304" s="9"/>
      <c r="J304" s="9"/>
    </row>
    <row r="306" spans="1:10" x14ac:dyDescent="0.2">
      <c r="A306" t="s">
        <v>50</v>
      </c>
      <c r="B306" s="14" t="s">
        <v>49</v>
      </c>
      <c r="C306" s="14">
        <v>30</v>
      </c>
      <c r="D306" s="14">
        <v>21</v>
      </c>
      <c r="E306" s="1">
        <f>E308</f>
        <v>1</v>
      </c>
      <c r="F306" s="1">
        <v>1</v>
      </c>
      <c r="G306" s="1">
        <v>0</v>
      </c>
      <c r="H306" s="2">
        <f>F306/E306</f>
        <v>1</v>
      </c>
      <c r="I306" s="1">
        <f>C308</f>
        <v>30</v>
      </c>
      <c r="J306" s="1">
        <f>D308</f>
        <v>21</v>
      </c>
    </row>
    <row r="308" spans="1:10" x14ac:dyDescent="0.2">
      <c r="A308" s="8"/>
      <c r="B308" s="9" t="s">
        <v>11</v>
      </c>
      <c r="C308" s="9">
        <f>SUM(C306:C307)</f>
        <v>30</v>
      </c>
      <c r="D308" s="9">
        <f>SUM(D306:D307)</f>
        <v>21</v>
      </c>
      <c r="E308" s="9">
        <f>COUNT(C306:C307)</f>
        <v>1</v>
      </c>
      <c r="F308" s="9"/>
      <c r="G308" s="9"/>
      <c r="H308" s="9"/>
      <c r="I308" s="9"/>
      <c r="J308" s="9"/>
    </row>
    <row r="310" spans="1:10" x14ac:dyDescent="0.2">
      <c r="A310" t="s">
        <v>16</v>
      </c>
      <c r="B310" s="1">
        <v>2008</v>
      </c>
      <c r="C310" s="1">
        <v>0</v>
      </c>
      <c r="D310" s="1">
        <v>38</v>
      </c>
      <c r="E310" s="1">
        <f>E315</f>
        <v>3</v>
      </c>
      <c r="F310" s="1">
        <v>1</v>
      </c>
      <c r="G310" s="1">
        <v>2</v>
      </c>
      <c r="H310" s="2">
        <f>F310/E310</f>
        <v>0.33333333333333331</v>
      </c>
      <c r="I310" s="1">
        <f>C315</f>
        <v>59</v>
      </c>
      <c r="J310" s="1">
        <f>D315</f>
        <v>99</v>
      </c>
    </row>
    <row r="311" spans="1:10" x14ac:dyDescent="0.2">
      <c r="B311" s="1">
        <v>2013</v>
      </c>
      <c r="C311" s="1">
        <v>21</v>
      </c>
      <c r="D311" s="1">
        <v>42</v>
      </c>
    </row>
    <row r="312" spans="1:10" x14ac:dyDescent="0.2">
      <c r="B312" s="14">
        <v>2014</v>
      </c>
      <c r="C312" s="14">
        <v>38</v>
      </c>
      <c r="D312" s="14">
        <v>19</v>
      </c>
    </row>
    <row r="315" spans="1:10" x14ac:dyDescent="0.2">
      <c r="A315" s="8"/>
      <c r="B315" s="9" t="s">
        <v>11</v>
      </c>
      <c r="C315" s="9">
        <f>SUM(C310:C314)</f>
        <v>59</v>
      </c>
      <c r="D315" s="9">
        <f>SUM(D310:D314)</f>
        <v>99</v>
      </c>
      <c r="E315" s="9">
        <f>COUNT(C310:C314)</f>
        <v>3</v>
      </c>
      <c r="F315" s="9"/>
      <c r="G315" s="9"/>
      <c r="H315" s="9"/>
      <c r="I315" s="9"/>
      <c r="J315" s="9"/>
    </row>
    <row r="317" spans="1:10" x14ac:dyDescent="0.2">
      <c r="A317" t="s">
        <v>40</v>
      </c>
      <c r="B317" s="14">
        <v>2013</v>
      </c>
      <c r="C317" s="14">
        <v>41</v>
      </c>
      <c r="D317" s="14">
        <v>13</v>
      </c>
      <c r="E317" s="1">
        <f>E320</f>
        <v>2</v>
      </c>
      <c r="F317" s="1">
        <v>1</v>
      </c>
      <c r="G317" s="1">
        <v>1</v>
      </c>
      <c r="H317" s="2">
        <f>F317/E317</f>
        <v>0.5</v>
      </c>
      <c r="I317" s="1">
        <f>C320</f>
        <v>54</v>
      </c>
      <c r="J317" s="1">
        <f>D320</f>
        <v>30</v>
      </c>
    </row>
    <row r="318" spans="1:10" x14ac:dyDescent="0.2">
      <c r="B318" s="1">
        <v>2014</v>
      </c>
      <c r="C318" s="1">
        <v>13</v>
      </c>
      <c r="D318" s="1">
        <v>17</v>
      </c>
    </row>
    <row r="320" spans="1:10" x14ac:dyDescent="0.2">
      <c r="A320" s="8"/>
      <c r="B320" s="9" t="s">
        <v>11</v>
      </c>
      <c r="C320" s="9">
        <f>SUM(C317:C319)</f>
        <v>54</v>
      </c>
      <c r="D320" s="9">
        <f>SUM(D317:D319)</f>
        <v>30</v>
      </c>
      <c r="E320" s="9">
        <f>COUNT(C317:C319)</f>
        <v>2</v>
      </c>
      <c r="F320" s="9"/>
      <c r="G320" s="9"/>
      <c r="H320" s="9"/>
      <c r="I320" s="9"/>
      <c r="J320" s="9"/>
    </row>
    <row r="322" spans="1:10" x14ac:dyDescent="0.2">
      <c r="A322" t="s">
        <v>27</v>
      </c>
      <c r="B322" s="14">
        <v>2009</v>
      </c>
      <c r="C322" s="14">
        <v>27</v>
      </c>
      <c r="D322" s="14">
        <v>24</v>
      </c>
      <c r="E322" s="5">
        <f>E327</f>
        <v>2</v>
      </c>
      <c r="F322" s="5">
        <v>2</v>
      </c>
      <c r="G322" s="5">
        <v>0</v>
      </c>
      <c r="H322" s="2">
        <f>F322/E322</f>
        <v>1</v>
      </c>
      <c r="I322" s="1">
        <f>C327</f>
        <v>74</v>
      </c>
      <c r="J322" s="1">
        <f>D327</f>
        <v>24</v>
      </c>
    </row>
    <row r="323" spans="1:10" x14ac:dyDescent="0.2">
      <c r="B323" s="14">
        <v>2010</v>
      </c>
      <c r="C323" s="14">
        <v>47</v>
      </c>
      <c r="D323" s="14">
        <v>0</v>
      </c>
      <c r="E323" s="5"/>
      <c r="F323" s="5"/>
      <c r="G323" s="5"/>
      <c r="H323" s="5"/>
      <c r="I323" s="5"/>
      <c r="J323" s="5"/>
    </row>
    <row r="324" spans="1:10" x14ac:dyDescent="0.2">
      <c r="E324" s="5"/>
      <c r="F324" s="5"/>
      <c r="G324" s="5"/>
      <c r="H324" s="5"/>
      <c r="I324" s="5"/>
      <c r="J324" s="5"/>
    </row>
    <row r="325" spans="1:10" x14ac:dyDescent="0.2">
      <c r="E325" s="5"/>
      <c r="F325" s="5"/>
      <c r="G325" s="5"/>
      <c r="H325" s="5"/>
      <c r="I325" s="5"/>
      <c r="J325" s="5"/>
    </row>
    <row r="326" spans="1:10" x14ac:dyDescent="0.2">
      <c r="E326" s="5"/>
      <c r="F326" s="5"/>
      <c r="G326" s="5"/>
      <c r="H326" s="5"/>
      <c r="I326" s="5"/>
      <c r="J326" s="5"/>
    </row>
    <row r="327" spans="1:10" x14ac:dyDescent="0.2">
      <c r="A327" s="8"/>
      <c r="B327" s="9" t="s">
        <v>11</v>
      </c>
      <c r="C327" s="9">
        <f>SUM(C322:C326)</f>
        <v>74</v>
      </c>
      <c r="D327" s="9">
        <f>SUM(D322:D326)</f>
        <v>24</v>
      </c>
      <c r="E327" s="9">
        <f>COUNT(C322:C326)</f>
        <v>2</v>
      </c>
      <c r="F327" s="12"/>
      <c r="G327" s="12"/>
      <c r="H327" s="12"/>
      <c r="I327" s="12"/>
      <c r="J327" s="12"/>
    </row>
    <row r="329" spans="1:10" x14ac:dyDescent="0.2">
      <c r="A329" t="s">
        <v>28</v>
      </c>
      <c r="B329" s="1">
        <v>2009</v>
      </c>
      <c r="C329" s="1">
        <v>14</v>
      </c>
      <c r="D329" s="1">
        <v>38</v>
      </c>
      <c r="E329" s="1">
        <f>E338</f>
        <v>8</v>
      </c>
      <c r="F329" s="1">
        <v>2</v>
      </c>
      <c r="G329" s="1">
        <v>6</v>
      </c>
      <c r="H329" s="2">
        <f>F329/E329</f>
        <v>0.25</v>
      </c>
      <c r="I329" s="1">
        <f>C338</f>
        <v>127</v>
      </c>
      <c r="J329" s="1">
        <f>D338</f>
        <v>277</v>
      </c>
    </row>
    <row r="330" spans="1:10" x14ac:dyDescent="0.2">
      <c r="B330" s="1">
        <v>2010</v>
      </c>
      <c r="C330" s="1">
        <v>9</v>
      </c>
      <c r="D330" s="1">
        <v>42</v>
      </c>
    </row>
    <row r="331" spans="1:10" x14ac:dyDescent="0.2">
      <c r="B331" s="1">
        <v>2013</v>
      </c>
      <c r="C331" s="1">
        <v>17</v>
      </c>
      <c r="D331" s="1">
        <v>28</v>
      </c>
    </row>
    <row r="332" spans="1:10" x14ac:dyDescent="0.2">
      <c r="B332" s="1">
        <v>2014</v>
      </c>
      <c r="C332" s="1">
        <v>14</v>
      </c>
      <c r="D332" s="1">
        <v>35</v>
      </c>
    </row>
    <row r="333" spans="1:10" x14ac:dyDescent="0.2">
      <c r="B333" s="1">
        <v>2017</v>
      </c>
      <c r="C333" s="1">
        <v>0</v>
      </c>
      <c r="D333" s="1">
        <v>41</v>
      </c>
    </row>
    <row r="334" spans="1:10" x14ac:dyDescent="0.2">
      <c r="B334" s="14">
        <v>2018</v>
      </c>
      <c r="C334" s="14">
        <v>21</v>
      </c>
      <c r="D334" s="14">
        <v>14</v>
      </c>
    </row>
    <row r="335" spans="1:10" x14ac:dyDescent="0.2">
      <c r="B335" s="14">
        <v>2019</v>
      </c>
      <c r="C335" s="14">
        <v>38</v>
      </c>
      <c r="D335" s="14">
        <v>35</v>
      </c>
    </row>
    <row r="336" spans="1:10" x14ac:dyDescent="0.2">
      <c r="B336" s="1">
        <v>2020</v>
      </c>
      <c r="C336" s="1">
        <v>14</v>
      </c>
      <c r="D336" s="1">
        <v>44</v>
      </c>
    </row>
    <row r="338" spans="1:10" x14ac:dyDescent="0.2">
      <c r="A338" s="8"/>
      <c r="B338" s="9" t="s">
        <v>11</v>
      </c>
      <c r="C338" s="9">
        <f>SUM(C329:C337)</f>
        <v>127</v>
      </c>
      <c r="D338" s="9">
        <f>SUM(D329:D337)</f>
        <v>277</v>
      </c>
      <c r="E338" s="9">
        <f>COUNT(C329:C337)</f>
        <v>8</v>
      </c>
      <c r="F338" s="9"/>
      <c r="G338" s="9"/>
      <c r="H338" s="9"/>
      <c r="I338" s="9"/>
      <c r="J338" s="9"/>
    </row>
    <row r="340" spans="1:10" x14ac:dyDescent="0.2">
      <c r="A340" t="s">
        <v>61</v>
      </c>
      <c r="B340" s="1">
        <v>2020</v>
      </c>
      <c r="C340" s="1">
        <v>0</v>
      </c>
      <c r="D340" s="1">
        <v>14</v>
      </c>
      <c r="E340" s="5">
        <f>E342</f>
        <v>1</v>
      </c>
      <c r="F340" s="5">
        <v>0</v>
      </c>
      <c r="G340" s="5">
        <v>1</v>
      </c>
      <c r="H340" s="2">
        <f>F340/E340</f>
        <v>0</v>
      </c>
      <c r="I340" s="1">
        <f>C342</f>
        <v>0</v>
      </c>
      <c r="J340" s="1">
        <f>D342</f>
        <v>14</v>
      </c>
    </row>
    <row r="341" spans="1:10" x14ac:dyDescent="0.2">
      <c r="E341" s="5"/>
      <c r="F341" s="5"/>
      <c r="G341" s="5"/>
      <c r="H341" s="5"/>
      <c r="I341" s="5"/>
      <c r="J341" s="5"/>
    </row>
    <row r="342" spans="1:10" x14ac:dyDescent="0.2">
      <c r="A342" s="8"/>
      <c r="B342" s="9" t="s">
        <v>11</v>
      </c>
      <c r="C342" s="9">
        <f>SUM(C340:C341)</f>
        <v>0</v>
      </c>
      <c r="D342" s="9">
        <f>SUM(D340:D341)</f>
        <v>14</v>
      </c>
      <c r="E342" s="9">
        <f>COUNT(C340:C341)</f>
        <v>1</v>
      </c>
      <c r="F342" s="12"/>
      <c r="G342" s="12"/>
      <c r="H342" s="12"/>
      <c r="I342" s="12"/>
      <c r="J342" s="12"/>
    </row>
    <row r="343" spans="1:10" x14ac:dyDescent="0.2">
      <c r="F343" s="5"/>
      <c r="G343" s="5"/>
      <c r="H343" s="5"/>
      <c r="I343" s="5"/>
      <c r="J343" s="5"/>
    </row>
    <row r="344" spans="1:10" x14ac:dyDescent="0.2">
      <c r="A344" t="s">
        <v>87</v>
      </c>
      <c r="B344" s="14">
        <v>2023</v>
      </c>
      <c r="C344" s="1">
        <v>38</v>
      </c>
      <c r="D344" s="1">
        <v>6</v>
      </c>
      <c r="E344" s="5">
        <f>E347</f>
        <v>1</v>
      </c>
      <c r="F344" s="1">
        <v>1</v>
      </c>
      <c r="G344" s="1">
        <v>0</v>
      </c>
      <c r="H344" s="2">
        <f>F344/E344</f>
        <v>1</v>
      </c>
      <c r="I344" s="1">
        <f>C347</f>
        <v>38</v>
      </c>
      <c r="J344" s="1">
        <f>D347</f>
        <v>6</v>
      </c>
    </row>
    <row r="347" spans="1:10" x14ac:dyDescent="0.2">
      <c r="A347" s="8"/>
      <c r="B347" s="9" t="s">
        <v>11</v>
      </c>
      <c r="C347" s="9">
        <f>SUM(C344:C346)</f>
        <v>38</v>
      </c>
      <c r="D347" s="9">
        <f>SUM(D344:D346)</f>
        <v>6</v>
      </c>
      <c r="E347" s="9">
        <f>COUNT(C344:C346)</f>
        <v>1</v>
      </c>
      <c r="F347" s="9"/>
      <c r="G347" s="9"/>
      <c r="H347" s="9"/>
      <c r="I347" s="9"/>
      <c r="J347" s="9"/>
    </row>
    <row r="348" spans="1:10" x14ac:dyDescent="0.2">
      <c r="F348" s="5"/>
      <c r="G348" s="5"/>
      <c r="H348" s="5"/>
      <c r="I348" s="5"/>
      <c r="J348" s="5"/>
    </row>
    <row r="350" spans="1:10" x14ac:dyDescent="0.2">
      <c r="A350" t="s">
        <v>52</v>
      </c>
      <c r="B350" s="1">
        <v>2017</v>
      </c>
      <c r="C350" s="1">
        <v>3</v>
      </c>
      <c r="D350" s="1">
        <v>21</v>
      </c>
      <c r="E350" s="1">
        <f>E353</f>
        <v>2</v>
      </c>
      <c r="F350" s="1">
        <v>0</v>
      </c>
      <c r="G350" s="1">
        <v>2</v>
      </c>
      <c r="H350" s="2">
        <f>F350/E350</f>
        <v>0</v>
      </c>
      <c r="I350" s="1">
        <f>C353</f>
        <v>10</v>
      </c>
      <c r="J350" s="1">
        <f>D353</f>
        <v>56</v>
      </c>
    </row>
    <row r="351" spans="1:10" x14ac:dyDescent="0.2">
      <c r="B351" s="1">
        <v>2018</v>
      </c>
      <c r="C351" s="1">
        <v>7</v>
      </c>
      <c r="D351" s="1">
        <v>35</v>
      </c>
    </row>
    <row r="353" spans="1:10" x14ac:dyDescent="0.2">
      <c r="A353" s="8"/>
      <c r="B353" s="9" t="s">
        <v>11</v>
      </c>
      <c r="C353" s="9">
        <f>SUM(C350:C352)</f>
        <v>10</v>
      </c>
      <c r="D353" s="9">
        <f>SUM(D350:D352)</f>
        <v>56</v>
      </c>
      <c r="E353" s="9">
        <f>COUNT(C350:C352)</f>
        <v>2</v>
      </c>
      <c r="F353" s="9"/>
      <c r="G353" s="9"/>
      <c r="H353" s="9"/>
      <c r="I353" s="9"/>
      <c r="J353" s="9"/>
    </row>
    <row r="355" spans="1:10" x14ac:dyDescent="0.2">
      <c r="A355" t="s">
        <v>37</v>
      </c>
      <c r="B355" s="1" t="s">
        <v>36</v>
      </c>
      <c r="C355" s="1">
        <v>6</v>
      </c>
      <c r="D355" s="1">
        <v>20</v>
      </c>
      <c r="E355" s="1">
        <f>E357</f>
        <v>1</v>
      </c>
      <c r="F355" s="1">
        <v>0</v>
      </c>
      <c r="G355" s="1">
        <v>1</v>
      </c>
      <c r="H355" s="2">
        <f>F355/E355</f>
        <v>0</v>
      </c>
      <c r="I355" s="1">
        <f>C357</f>
        <v>6</v>
      </c>
      <c r="J355" s="1">
        <f>D357</f>
        <v>20</v>
      </c>
    </row>
    <row r="357" spans="1:10" x14ac:dyDescent="0.2">
      <c r="A357" s="8"/>
      <c r="B357" s="9" t="s">
        <v>11</v>
      </c>
      <c r="C357" s="9">
        <f>SUM(C355:C356)</f>
        <v>6</v>
      </c>
      <c r="D357" s="9">
        <f>SUM(D355:D356)</f>
        <v>20</v>
      </c>
      <c r="E357" s="9">
        <f>COUNT(C355:C356)</f>
        <v>1</v>
      </c>
      <c r="F357" s="9"/>
      <c r="G357" s="9"/>
      <c r="H357" s="9"/>
      <c r="I357" s="9"/>
      <c r="J357" s="9"/>
    </row>
    <row r="359" spans="1:10" x14ac:dyDescent="0.2">
      <c r="A359" t="s">
        <v>44</v>
      </c>
      <c r="B359" s="14">
        <v>2015</v>
      </c>
      <c r="C359" s="14">
        <v>48</v>
      </c>
      <c r="D359" s="14">
        <v>25</v>
      </c>
      <c r="E359" s="1">
        <f>E364</f>
        <v>4</v>
      </c>
      <c r="F359" s="1">
        <v>4</v>
      </c>
      <c r="G359" s="1">
        <v>0</v>
      </c>
      <c r="H359" s="2">
        <f>F359/E359</f>
        <v>1</v>
      </c>
      <c r="I359" s="1">
        <f>C364</f>
        <v>166</v>
      </c>
      <c r="J359" s="1">
        <f>D364</f>
        <v>62</v>
      </c>
    </row>
    <row r="360" spans="1:10" x14ac:dyDescent="0.2">
      <c r="B360" s="14">
        <v>2016</v>
      </c>
      <c r="C360" s="14">
        <v>53</v>
      </c>
      <c r="D360" s="14">
        <v>16</v>
      </c>
    </row>
    <row r="361" spans="1:10" x14ac:dyDescent="0.2">
      <c r="B361" s="14">
        <v>2017</v>
      </c>
      <c r="C361" s="14">
        <v>31</v>
      </c>
      <c r="D361" s="14">
        <v>7</v>
      </c>
    </row>
    <row r="362" spans="1:10" x14ac:dyDescent="0.2">
      <c r="B362" s="14">
        <v>2018</v>
      </c>
      <c r="C362" s="14">
        <v>34</v>
      </c>
      <c r="D362" s="14">
        <v>14</v>
      </c>
    </row>
    <row r="364" spans="1:10" x14ac:dyDescent="0.2">
      <c r="A364" s="8"/>
      <c r="B364" s="9" t="s">
        <v>11</v>
      </c>
      <c r="C364" s="9">
        <f>SUM(C359:C363)</f>
        <v>166</v>
      </c>
      <c r="D364" s="9">
        <f>SUM(D359:D363)</f>
        <v>62</v>
      </c>
      <c r="E364" s="9">
        <f>COUNT(C359:C363)</f>
        <v>4</v>
      </c>
      <c r="F364" s="9"/>
      <c r="G364" s="9"/>
      <c r="H364" s="9"/>
      <c r="I364" s="9"/>
      <c r="J364" s="9"/>
    </row>
    <row r="366" spans="1:10" x14ac:dyDescent="0.2">
      <c r="A366" t="s">
        <v>43</v>
      </c>
      <c r="B366" s="14">
        <v>2015</v>
      </c>
      <c r="C366" s="14">
        <v>70</v>
      </c>
      <c r="D366" s="14">
        <v>0</v>
      </c>
      <c r="E366" s="1">
        <f>E369</f>
        <v>2</v>
      </c>
      <c r="F366" s="1">
        <v>2</v>
      </c>
      <c r="G366" s="1">
        <v>0</v>
      </c>
      <c r="H366" s="2">
        <f>F366/E366</f>
        <v>1</v>
      </c>
      <c r="I366" s="1">
        <f>C369</f>
        <v>114</v>
      </c>
      <c r="J366" s="1">
        <f>D369</f>
        <v>0</v>
      </c>
    </row>
    <row r="367" spans="1:10" x14ac:dyDescent="0.2">
      <c r="B367" s="14">
        <v>2016</v>
      </c>
      <c r="C367" s="14">
        <v>44</v>
      </c>
      <c r="D367" s="14">
        <v>0</v>
      </c>
    </row>
    <row r="369" spans="1:10" x14ac:dyDescent="0.2">
      <c r="A369" s="8"/>
      <c r="B369" s="9" t="s">
        <v>11</v>
      </c>
      <c r="C369" s="9">
        <f>SUM(C366:C368)</f>
        <v>114</v>
      </c>
      <c r="D369" s="9">
        <f>SUM(D366:D368)</f>
        <v>0</v>
      </c>
      <c r="E369" s="9">
        <f>COUNT(C366:C368)</f>
        <v>2</v>
      </c>
      <c r="F369" s="9"/>
      <c r="G369" s="9"/>
      <c r="H369" s="9"/>
      <c r="I369" s="9"/>
      <c r="J369" s="9"/>
    </row>
    <row r="371" spans="1:10" x14ac:dyDescent="0.2">
      <c r="A371" t="s">
        <v>48</v>
      </c>
      <c r="B371" s="14" t="s">
        <v>49</v>
      </c>
      <c r="C371" s="14">
        <v>51</v>
      </c>
      <c r="D371" s="14">
        <v>19</v>
      </c>
      <c r="E371" s="1">
        <f>E373</f>
        <v>1</v>
      </c>
      <c r="F371" s="1">
        <v>1</v>
      </c>
      <c r="G371" s="1">
        <v>0</v>
      </c>
      <c r="H371" s="2">
        <f>F371/E371</f>
        <v>1</v>
      </c>
      <c r="I371" s="1">
        <f>C373</f>
        <v>51</v>
      </c>
      <c r="J371" s="1">
        <f>D373</f>
        <v>19</v>
      </c>
    </row>
    <row r="373" spans="1:10" x14ac:dyDescent="0.2">
      <c r="A373" s="8"/>
      <c r="B373" s="9" t="s">
        <v>11</v>
      </c>
      <c r="C373" s="9">
        <f>SUM(C371:C372)</f>
        <v>51</v>
      </c>
      <c r="D373" s="9">
        <f>SUM(D371:D372)</f>
        <v>19</v>
      </c>
      <c r="E373" s="9">
        <f>COUNT(C371:C372)</f>
        <v>1</v>
      </c>
      <c r="F373" s="9"/>
      <c r="G373" s="9"/>
      <c r="H373" s="9"/>
      <c r="I373" s="9"/>
      <c r="J373" s="9"/>
    </row>
    <row r="375" spans="1:10" x14ac:dyDescent="0.2">
      <c r="A375" t="s">
        <v>57</v>
      </c>
      <c r="B375" s="14">
        <v>2019</v>
      </c>
      <c r="C375" s="14">
        <v>40</v>
      </c>
      <c r="D375" s="14">
        <v>7</v>
      </c>
      <c r="E375" s="1">
        <f>E377</f>
        <v>1</v>
      </c>
      <c r="F375" s="1">
        <v>1</v>
      </c>
      <c r="G375" s="1">
        <v>0</v>
      </c>
      <c r="H375" s="2">
        <f>F375/E375</f>
        <v>1</v>
      </c>
      <c r="I375" s="1">
        <f>C377</f>
        <v>40</v>
      </c>
      <c r="J375" s="1">
        <f>D377</f>
        <v>7</v>
      </c>
    </row>
    <row r="377" spans="1:10" x14ac:dyDescent="0.2">
      <c r="A377" s="8"/>
      <c r="B377" s="9" t="s">
        <v>11</v>
      </c>
      <c r="C377" s="9">
        <f>SUM(C375:C376)</f>
        <v>40</v>
      </c>
      <c r="D377" s="9">
        <f>SUM(D375:D376)</f>
        <v>7</v>
      </c>
      <c r="E377" s="9">
        <f>COUNT(C375:C376)</f>
        <v>1</v>
      </c>
      <c r="F377" s="9"/>
      <c r="G377" s="9"/>
      <c r="H377" s="9"/>
      <c r="I377" s="9"/>
      <c r="J377" s="9"/>
    </row>
    <row r="381" spans="1:10" x14ac:dyDescent="0.2">
      <c r="F381" s="1">
        <v>118</v>
      </c>
      <c r="G381" s="1">
        <v>77</v>
      </c>
      <c r="H381" s="2"/>
      <c r="I381" s="1">
        <f>SUM(I6:I379)</f>
        <v>5368</v>
      </c>
      <c r="J381" s="1">
        <f>SUM(J4:J375)</f>
        <v>4037</v>
      </c>
    </row>
    <row r="384" spans="1:10" x14ac:dyDescent="0.2">
      <c r="A384" t="s">
        <v>21</v>
      </c>
      <c r="B384" s="1" t="s">
        <v>22</v>
      </c>
      <c r="C384" s="1" t="s">
        <v>23</v>
      </c>
    </row>
    <row r="385" spans="1:3" x14ac:dyDescent="0.2">
      <c r="A385">
        <v>2008</v>
      </c>
      <c r="B385" s="1">
        <v>2</v>
      </c>
      <c r="C385" s="1">
        <v>8</v>
      </c>
    </row>
    <row r="386" spans="1:3" x14ac:dyDescent="0.2">
      <c r="A386">
        <v>2009</v>
      </c>
      <c r="B386" s="1">
        <v>2</v>
      </c>
      <c r="C386" s="1">
        <v>8</v>
      </c>
    </row>
    <row r="387" spans="1:3" x14ac:dyDescent="0.2">
      <c r="A387">
        <v>2010</v>
      </c>
      <c r="B387" s="1">
        <v>7</v>
      </c>
      <c r="C387" s="1">
        <v>4</v>
      </c>
    </row>
    <row r="388" spans="1:3" x14ac:dyDescent="0.2">
      <c r="A388">
        <v>2011</v>
      </c>
      <c r="B388" s="1">
        <v>11</v>
      </c>
      <c r="C388" s="1">
        <v>2</v>
      </c>
    </row>
    <row r="389" spans="1:3" x14ac:dyDescent="0.2">
      <c r="A389">
        <v>2012</v>
      </c>
      <c r="B389" s="1">
        <v>9</v>
      </c>
      <c r="C389" s="1">
        <v>2</v>
      </c>
    </row>
    <row r="390" spans="1:3" x14ac:dyDescent="0.2">
      <c r="A390">
        <v>2013</v>
      </c>
      <c r="B390" s="1">
        <v>2</v>
      </c>
      <c r="C390" s="1">
        <v>8</v>
      </c>
    </row>
    <row r="391" spans="1:3" x14ac:dyDescent="0.2">
      <c r="A391">
        <v>2014</v>
      </c>
      <c r="B391" s="1">
        <v>3</v>
      </c>
      <c r="C391" s="1">
        <v>7</v>
      </c>
    </row>
    <row r="392" spans="1:3" x14ac:dyDescent="0.2">
      <c r="A392">
        <v>2015</v>
      </c>
      <c r="B392" s="1">
        <v>8</v>
      </c>
      <c r="C392" s="1">
        <v>3</v>
      </c>
    </row>
    <row r="393" spans="1:3" x14ac:dyDescent="0.2">
      <c r="A393">
        <v>2016</v>
      </c>
      <c r="B393" s="1">
        <v>13</v>
      </c>
      <c r="C393" s="1">
        <v>1</v>
      </c>
    </row>
    <row r="394" spans="1:3" x14ac:dyDescent="0.2">
      <c r="A394">
        <v>2017</v>
      </c>
      <c r="B394" s="1">
        <v>7</v>
      </c>
      <c r="C394" s="1">
        <v>4</v>
      </c>
    </row>
    <row r="395" spans="1:3" x14ac:dyDescent="0.2">
      <c r="A395">
        <v>2018</v>
      </c>
      <c r="B395" s="1">
        <v>8</v>
      </c>
      <c r="C395" s="1">
        <v>3</v>
      </c>
    </row>
    <row r="396" spans="1:3" x14ac:dyDescent="0.2">
      <c r="A396">
        <v>2019</v>
      </c>
      <c r="B396" s="1">
        <v>7</v>
      </c>
      <c r="C396" s="1">
        <v>3</v>
      </c>
    </row>
    <row r="397" spans="1:3" x14ac:dyDescent="0.2">
      <c r="A397">
        <v>2020</v>
      </c>
      <c r="B397" s="1">
        <v>5</v>
      </c>
      <c r="C397" s="1">
        <v>5</v>
      </c>
    </row>
    <row r="398" spans="1:3" x14ac:dyDescent="0.2">
      <c r="A398">
        <v>2021</v>
      </c>
      <c r="B398" s="1">
        <v>4</v>
      </c>
      <c r="C398" s="1">
        <v>6</v>
      </c>
    </row>
    <row r="399" spans="1:3" x14ac:dyDescent="0.2">
      <c r="A399">
        <v>2022</v>
      </c>
      <c r="B399" s="1">
        <v>5</v>
      </c>
      <c r="C399" s="1">
        <v>5</v>
      </c>
    </row>
    <row r="400" spans="1:3" x14ac:dyDescent="0.2">
      <c r="A400">
        <v>2023</v>
      </c>
      <c r="B400" s="1">
        <v>8</v>
      </c>
      <c r="C400" s="1">
        <v>4</v>
      </c>
    </row>
    <row r="401" spans="1:5" x14ac:dyDescent="0.2">
      <c r="A401">
        <v>2024</v>
      </c>
      <c r="B401" s="1">
        <v>8</v>
      </c>
      <c r="C401" s="1">
        <v>2</v>
      </c>
    </row>
    <row r="402" spans="1:5" x14ac:dyDescent="0.2">
      <c r="A402">
        <v>2025</v>
      </c>
      <c r="B402" s="1">
        <v>10</v>
      </c>
      <c r="C402" s="1">
        <v>2</v>
      </c>
    </row>
    <row r="403" spans="1:5" x14ac:dyDescent="0.2">
      <c r="A403" s="8"/>
      <c r="B403" s="9"/>
      <c r="C403" s="9"/>
    </row>
    <row r="404" spans="1:5" x14ac:dyDescent="0.2">
      <c r="A404" t="s">
        <v>11</v>
      </c>
      <c r="B404" s="1">
        <f>SUM(B385:B402)</f>
        <v>119</v>
      </c>
      <c r="C404" s="1">
        <f>SUM(C385:C402)</f>
        <v>77</v>
      </c>
      <c r="E404" s="7">
        <f>B404/(B404+C404)</f>
        <v>0.6071428571428571</v>
      </c>
    </row>
    <row r="407" spans="1:5" x14ac:dyDescent="0.2">
      <c r="A407" t="s">
        <v>67</v>
      </c>
    </row>
    <row r="408" spans="1:5" x14ac:dyDescent="0.2">
      <c r="B408" s="1" t="s">
        <v>70</v>
      </c>
      <c r="C408" s="1" t="s">
        <v>22</v>
      </c>
      <c r="D408" s="1" t="s">
        <v>23</v>
      </c>
      <c r="E408" s="1" t="s">
        <v>71</v>
      </c>
    </row>
    <row r="409" spans="1:5" x14ac:dyDescent="0.2">
      <c r="A409" t="s">
        <v>68</v>
      </c>
      <c r="B409" s="1" t="s">
        <v>69</v>
      </c>
      <c r="C409" s="1">
        <v>33</v>
      </c>
      <c r="D409" s="1">
        <v>32</v>
      </c>
      <c r="E409" s="7">
        <f t="shared" ref="E409:E414" si="0">C409/(C409+D409)</f>
        <v>0.50769230769230766</v>
      </c>
    </row>
    <row r="410" spans="1:5" x14ac:dyDescent="0.2">
      <c r="A410" t="s">
        <v>72</v>
      </c>
      <c r="B410" s="1" t="s">
        <v>73</v>
      </c>
      <c r="C410" s="1">
        <v>39</v>
      </c>
      <c r="D410" s="1">
        <v>18</v>
      </c>
      <c r="E410" s="7">
        <f t="shared" si="0"/>
        <v>0.68421052631578949</v>
      </c>
    </row>
    <row r="411" spans="1:5" x14ac:dyDescent="0.2">
      <c r="A411" t="s">
        <v>74</v>
      </c>
      <c r="B411" s="1" t="s">
        <v>75</v>
      </c>
      <c r="C411" s="1">
        <v>11</v>
      </c>
      <c r="D411" s="1">
        <v>4</v>
      </c>
      <c r="E411" s="7">
        <f t="shared" si="0"/>
        <v>0.73333333333333328</v>
      </c>
    </row>
    <row r="412" spans="1:5" x14ac:dyDescent="0.2">
      <c r="A412" t="s">
        <v>76</v>
      </c>
      <c r="B412" s="1">
        <v>2020</v>
      </c>
      <c r="C412" s="1">
        <v>1</v>
      </c>
      <c r="D412" s="1">
        <v>4</v>
      </c>
      <c r="E412" s="7">
        <f t="shared" si="0"/>
        <v>0.2</v>
      </c>
    </row>
    <row r="413" spans="1:5" x14ac:dyDescent="0.2">
      <c r="A413" s="8" t="s">
        <v>78</v>
      </c>
      <c r="B413" s="9" t="s">
        <v>77</v>
      </c>
      <c r="C413" s="9">
        <v>35</v>
      </c>
      <c r="D413" s="9">
        <v>19</v>
      </c>
      <c r="E413" s="7">
        <f t="shared" si="0"/>
        <v>0.64814814814814814</v>
      </c>
    </row>
    <row r="414" spans="1:5" x14ac:dyDescent="0.2">
      <c r="A414" t="s">
        <v>11</v>
      </c>
      <c r="C414" s="1">
        <f>SUM(C409:C413)</f>
        <v>119</v>
      </c>
      <c r="D414" s="1">
        <f>SUM(D409:D413)</f>
        <v>77</v>
      </c>
      <c r="E414" s="7">
        <f t="shared" si="0"/>
        <v>0.6071428571428571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2025-10-15T02:58:11Z</cp:lastPrinted>
  <dcterms:created xsi:type="dcterms:W3CDTF">2022-01-30T22:16:36Z</dcterms:created>
  <dcterms:modified xsi:type="dcterms:W3CDTF">2025-11-22T19:22:39Z</dcterms:modified>
</cp:coreProperties>
</file>