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eball folder/Ponte Vedra/2026 PV Baseball Folder/"/>
    </mc:Choice>
  </mc:AlternateContent>
  <xr:revisionPtr revIDLastSave="0" documentId="13_ncr:1_{72EC5272-BF73-024E-8E6F-B4592066A0FA}" xr6:coauthVersionLast="47" xr6:coauthVersionMax="47" xr10:uidLastSave="{00000000-0000-0000-0000-000000000000}"/>
  <bookViews>
    <workbookView xWindow="15500" yWindow="3700" windowWidth="19740" windowHeight="15220" xr2:uid="{328C086A-4218-434A-B6AB-AFA535D7320F}"/>
  </bookViews>
  <sheets>
    <sheet name="Sheet1" sheetId="1" r:id="rId1"/>
    <sheet name="Sheet2" sheetId="2" r:id="rId2"/>
  </sheets>
  <definedNames>
    <definedName name="_xlnm._FilterDatabase" localSheetId="0" hidden="1">Sheet1!$A$4:$D$1324</definedName>
    <definedName name="_xlnm.Print_Area" localSheetId="0">Sheet1!$A$521:$J$540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5" i="1" l="1"/>
  <c r="H123" i="1" s="1"/>
  <c r="D125" i="1"/>
  <c r="J123" i="1" s="1"/>
  <c r="C125" i="1"/>
  <c r="I123" i="1" s="1"/>
  <c r="D712" i="1"/>
  <c r="C712" i="1"/>
  <c r="E749" i="1" l="1"/>
  <c r="D749" i="1"/>
  <c r="C749" i="1"/>
  <c r="C869" i="1" l="1"/>
  <c r="B869" i="1"/>
  <c r="E93" i="1"/>
  <c r="E90" i="1" s="1"/>
  <c r="H90" i="1" s="1"/>
  <c r="D93" i="1"/>
  <c r="J90" i="1" s="1"/>
  <c r="C93" i="1"/>
  <c r="I90" i="1" s="1"/>
  <c r="E712" i="1"/>
  <c r="E660" i="1"/>
  <c r="E657" i="1" s="1"/>
  <c r="H657" i="1" s="1"/>
  <c r="D660" i="1"/>
  <c r="J657" i="1" s="1"/>
  <c r="C660" i="1"/>
  <c r="I657" i="1" s="1"/>
  <c r="E71" i="1"/>
  <c r="E64" i="1" s="1"/>
  <c r="D71" i="1"/>
  <c r="C71" i="1"/>
  <c r="E504" i="1"/>
  <c r="E502" i="1" s="1"/>
  <c r="H502" i="1" s="1"/>
  <c r="D504" i="1"/>
  <c r="J502" i="1" s="1"/>
  <c r="C504" i="1"/>
  <c r="I502" i="1" s="1"/>
  <c r="E458" i="1"/>
  <c r="D458" i="1"/>
  <c r="J456" i="1" s="1"/>
  <c r="C458" i="1"/>
  <c r="I456" i="1" s="1"/>
  <c r="H456" i="1"/>
  <c r="E678" i="1"/>
  <c r="E676" i="1" s="1"/>
  <c r="H676" i="1" s="1"/>
  <c r="D678" i="1"/>
  <c r="J676" i="1" s="1"/>
  <c r="C678" i="1"/>
  <c r="I676" i="1" s="1"/>
  <c r="E235" i="1" l="1"/>
  <c r="E231" i="1" s="1"/>
  <c r="H231" i="1" s="1"/>
  <c r="D235" i="1"/>
  <c r="J231" i="1" s="1"/>
  <c r="C235" i="1"/>
  <c r="I231" i="1" s="1"/>
  <c r="E645" i="1" l="1"/>
  <c r="E642" i="1" s="1"/>
  <c r="H642" i="1" s="1"/>
  <c r="D645" i="1"/>
  <c r="J642" i="1" s="1"/>
  <c r="C645" i="1"/>
  <c r="I642" i="1" s="1"/>
  <c r="E741" i="1" l="1"/>
  <c r="E739" i="1" s="1"/>
  <c r="H739" i="1" s="1"/>
  <c r="D741" i="1"/>
  <c r="J739" i="1" s="1"/>
  <c r="C741" i="1"/>
  <c r="I739" i="1" s="1"/>
  <c r="F843" i="1"/>
  <c r="G843" i="1"/>
  <c r="E837" i="1"/>
  <c r="E835" i="1" s="1"/>
  <c r="H835" i="1" s="1"/>
  <c r="D837" i="1"/>
  <c r="J835" i="1" s="1"/>
  <c r="C837" i="1"/>
  <c r="I835" i="1" s="1"/>
  <c r="E286" i="1"/>
  <c r="E284" i="1" s="1"/>
  <c r="H284" i="1" s="1"/>
  <c r="D286" i="1"/>
  <c r="J284" i="1" s="1"/>
  <c r="C286" i="1"/>
  <c r="I284" i="1" s="1"/>
  <c r="E383" i="1"/>
  <c r="E381" i="1" s="1"/>
  <c r="H381" i="1" s="1"/>
  <c r="D383" i="1"/>
  <c r="J381" i="1" s="1"/>
  <c r="C383" i="1"/>
  <c r="I381" i="1" s="1"/>
  <c r="E744" i="1"/>
  <c r="H744" i="1" s="1"/>
  <c r="J744" i="1"/>
  <c r="I744" i="1"/>
  <c r="E843" i="1" l="1"/>
  <c r="H843" i="1" s="1"/>
  <c r="E210" i="1"/>
  <c r="E208" i="1" s="1"/>
  <c r="H208" i="1" s="1"/>
  <c r="D210" i="1"/>
  <c r="J208" i="1" s="1"/>
  <c r="C210" i="1"/>
  <c r="I208" i="1" s="1"/>
  <c r="E587" i="1" l="1"/>
  <c r="E581" i="1" s="1"/>
  <c r="D587" i="1"/>
  <c r="J581" i="1" s="1"/>
  <c r="C587" i="1"/>
  <c r="I581" i="1" s="1"/>
  <c r="E15" i="1"/>
  <c r="E18" i="1"/>
  <c r="E10" i="1"/>
  <c r="E6" i="1" s="1"/>
  <c r="E719" i="1"/>
  <c r="E714" i="1" s="1"/>
  <c r="D719" i="1"/>
  <c r="C719" i="1"/>
  <c r="I714" i="1" s="1"/>
  <c r="E454" i="1"/>
  <c r="E452" i="1" s="1"/>
  <c r="H452" i="1" s="1"/>
  <c r="D454" i="1"/>
  <c r="J452" i="1" s="1"/>
  <c r="C454" i="1"/>
  <c r="I452" i="1" s="1"/>
  <c r="E591" i="1"/>
  <c r="E589" i="1" s="1"/>
  <c r="H589" i="1" s="1"/>
  <c r="D591" i="1"/>
  <c r="J589" i="1" s="1"/>
  <c r="C591" i="1"/>
  <c r="I589" i="1" s="1"/>
  <c r="E166" i="1"/>
  <c r="E162" i="1" s="1"/>
  <c r="H162" i="1" s="1"/>
  <c r="D166" i="1"/>
  <c r="J162" i="1" s="1"/>
  <c r="C166" i="1"/>
  <c r="I162" i="1" s="1"/>
  <c r="E282" i="1"/>
  <c r="E277" i="1" s="1"/>
  <c r="H277" i="1" s="1"/>
  <c r="D282" i="1"/>
  <c r="J277" i="1" s="1"/>
  <c r="C282" i="1"/>
  <c r="I277" i="1" s="1"/>
  <c r="H714" i="1" l="1"/>
  <c r="J714" i="1"/>
  <c r="C303" i="1" l="1"/>
  <c r="D303" i="1"/>
  <c r="J296" i="1" s="1"/>
  <c r="E811" i="1"/>
  <c r="E809" i="1" s="1"/>
  <c r="H809" i="1" s="1"/>
  <c r="D811" i="1"/>
  <c r="J809" i="1" s="1"/>
  <c r="C811" i="1"/>
  <c r="I809" i="1" s="1"/>
  <c r="E215" i="1" l="1"/>
  <c r="E213" i="1" s="1"/>
  <c r="H213" i="1" s="1"/>
  <c r="D215" i="1"/>
  <c r="J213" i="1" s="1"/>
  <c r="C215" i="1"/>
  <c r="I213" i="1" s="1"/>
  <c r="E725" i="1"/>
  <c r="E721" i="1" s="1"/>
  <c r="H721" i="1" s="1"/>
  <c r="D725" i="1"/>
  <c r="J721" i="1" s="1"/>
  <c r="C725" i="1"/>
  <c r="I721" i="1" s="1"/>
  <c r="E391" i="1"/>
  <c r="E389" i="1" s="1"/>
  <c r="H389" i="1" s="1"/>
  <c r="D391" i="1"/>
  <c r="J389" i="1" s="1"/>
  <c r="C391" i="1"/>
  <c r="I389" i="1" s="1"/>
  <c r="E737" i="1"/>
  <c r="E735" i="1" s="1"/>
  <c r="H735" i="1" s="1"/>
  <c r="D737" i="1"/>
  <c r="J735" i="1" s="1"/>
  <c r="C737" i="1"/>
  <c r="I735" i="1" s="1"/>
  <c r="E519" i="1"/>
  <c r="E511" i="1" s="1"/>
  <c r="H511" i="1" s="1"/>
  <c r="D519" i="1"/>
  <c r="J511" i="1" s="1"/>
  <c r="C519" i="1"/>
  <c r="I511" i="1" s="1"/>
  <c r="E364" i="1" l="1"/>
  <c r="E362" i="1" s="1"/>
  <c r="H362" i="1" s="1"/>
  <c r="D364" i="1"/>
  <c r="J362" i="1" s="1"/>
  <c r="C364" i="1"/>
  <c r="I362" i="1" s="1"/>
  <c r="E669" i="1"/>
  <c r="E667" i="1" s="1"/>
  <c r="H667" i="1" s="1"/>
  <c r="D669" i="1"/>
  <c r="J667" i="1" s="1"/>
  <c r="C669" i="1"/>
  <c r="I667" i="1" s="1"/>
  <c r="E352" i="1"/>
  <c r="E350" i="1" s="1"/>
  <c r="H350" i="1" s="1"/>
  <c r="D352" i="1"/>
  <c r="J350" i="1" s="1"/>
  <c r="C352" i="1"/>
  <c r="I350" i="1" s="1"/>
  <c r="E184" i="1"/>
  <c r="E182" i="1" s="1"/>
  <c r="H182" i="1" s="1"/>
  <c r="D184" i="1"/>
  <c r="J182" i="1" s="1"/>
  <c r="C184" i="1"/>
  <c r="I182" i="1" s="1"/>
  <c r="E509" i="1"/>
  <c r="E507" i="1" s="1"/>
  <c r="H507" i="1" s="1"/>
  <c r="D509" i="1"/>
  <c r="J507" i="1" s="1"/>
  <c r="C509" i="1"/>
  <c r="I507" i="1" s="1"/>
  <c r="E356" i="1"/>
  <c r="E354" i="1" s="1"/>
  <c r="H354" i="1" s="1"/>
  <c r="D356" i="1"/>
  <c r="J354" i="1" s="1"/>
  <c r="C356" i="1"/>
  <c r="I354" i="1" s="1"/>
  <c r="E323" i="1" l="1"/>
  <c r="E305" i="1" s="1"/>
  <c r="D323" i="1"/>
  <c r="J305" i="1" s="1"/>
  <c r="C323" i="1"/>
  <c r="I305" i="1" s="1"/>
  <c r="E704" i="1"/>
  <c r="H704" i="1" s="1"/>
  <c r="J704" i="1"/>
  <c r="I704" i="1"/>
  <c r="E344" i="1"/>
  <c r="E341" i="1" s="1"/>
  <c r="H341" i="1" s="1"/>
  <c r="D344" i="1"/>
  <c r="J341" i="1" s="1"/>
  <c r="C344" i="1"/>
  <c r="I341" i="1" s="1"/>
  <c r="E683" i="1"/>
  <c r="E681" i="1" s="1"/>
  <c r="H681" i="1" s="1"/>
  <c r="D683" i="1"/>
  <c r="J681" i="1" s="1"/>
  <c r="C683" i="1"/>
  <c r="I681" i="1" s="1"/>
  <c r="E500" i="1"/>
  <c r="E497" i="1" s="1"/>
  <c r="H497" i="1" s="1"/>
  <c r="D500" i="1"/>
  <c r="J497" i="1" s="1"/>
  <c r="C500" i="1"/>
  <c r="I497" i="1" s="1"/>
  <c r="E41" i="1"/>
  <c r="E34" i="1" s="1"/>
  <c r="E327" i="1"/>
  <c r="E325" i="1" s="1"/>
  <c r="H325" i="1" s="1"/>
  <c r="D327" i="1"/>
  <c r="J325" i="1" s="1"/>
  <c r="C327" i="1"/>
  <c r="I325" i="1" s="1"/>
  <c r="E821" i="1"/>
  <c r="E819" i="1" s="1"/>
  <c r="H819" i="1" s="1"/>
  <c r="D821" i="1"/>
  <c r="J819" i="1" s="1"/>
  <c r="C821" i="1"/>
  <c r="I819" i="1" s="1"/>
  <c r="E360" i="1"/>
  <c r="E358" i="1" s="1"/>
  <c r="H358" i="1" s="1"/>
  <c r="D360" i="1"/>
  <c r="J358" i="1" s="1"/>
  <c r="C360" i="1"/>
  <c r="I358" i="1" s="1"/>
  <c r="E348" i="1"/>
  <c r="E346" i="1" s="1"/>
  <c r="H346" i="1" s="1"/>
  <c r="D348" i="1"/>
  <c r="J346" i="1" s="1"/>
  <c r="C348" i="1"/>
  <c r="I346" i="1" s="1"/>
  <c r="E544" i="1"/>
  <c r="E542" i="1" s="1"/>
  <c r="H542" i="1" s="1"/>
  <c r="D544" i="1"/>
  <c r="J542" i="1" s="1"/>
  <c r="C544" i="1"/>
  <c r="I542" i="1" s="1"/>
  <c r="E266" i="1"/>
  <c r="E264" i="1" s="1"/>
  <c r="H264" i="1" s="1"/>
  <c r="D266" i="1"/>
  <c r="J264" i="1" s="1"/>
  <c r="C266" i="1"/>
  <c r="I264" i="1" s="1"/>
  <c r="E540" i="1"/>
  <c r="E521" i="1" s="1"/>
  <c r="H521" i="1" s="1"/>
  <c r="D540" i="1"/>
  <c r="J521" i="1" s="1"/>
  <c r="C540" i="1"/>
  <c r="I521" i="1" s="1"/>
  <c r="E221" i="1"/>
  <c r="E219" i="1" s="1"/>
  <c r="H219" i="1" s="1"/>
  <c r="D221" i="1"/>
  <c r="J219" i="1" s="1"/>
  <c r="C221" i="1"/>
  <c r="I219" i="1" s="1"/>
  <c r="E568" i="1"/>
  <c r="E566" i="1" s="1"/>
  <c r="H566" i="1" s="1"/>
  <c r="D568" i="1"/>
  <c r="J566" i="1" s="1"/>
  <c r="C568" i="1"/>
  <c r="I566" i="1" s="1"/>
  <c r="E771" i="1"/>
  <c r="E769" i="1" s="1"/>
  <c r="H769" i="1" s="1"/>
  <c r="D771" i="1"/>
  <c r="J769" i="1" s="1"/>
  <c r="C771" i="1"/>
  <c r="I769" i="1" s="1"/>
  <c r="E655" i="1"/>
  <c r="E653" i="1" s="1"/>
  <c r="H653" i="1" s="1"/>
  <c r="D655" i="1"/>
  <c r="J653" i="1" s="1"/>
  <c r="C655" i="1"/>
  <c r="I653" i="1" s="1"/>
  <c r="E829" i="1"/>
  <c r="E827" i="1" s="1"/>
  <c r="H827" i="1" s="1"/>
  <c r="D829" i="1"/>
  <c r="J827" i="1" s="1"/>
  <c r="C829" i="1"/>
  <c r="I827" i="1" s="1"/>
  <c r="E98" i="1"/>
  <c r="E96" i="1" s="1"/>
  <c r="H96" i="1" s="1"/>
  <c r="D98" i="1"/>
  <c r="J96" i="1" s="1"/>
  <c r="C98" i="1"/>
  <c r="I96" i="1" s="1"/>
  <c r="E665" i="1" l="1"/>
  <c r="E663" i="1" s="1"/>
  <c r="H663" i="1" s="1"/>
  <c r="D665" i="1"/>
  <c r="J663" i="1" s="1"/>
  <c r="C665" i="1"/>
  <c r="I663" i="1" s="1"/>
  <c r="E495" i="1"/>
  <c r="E493" i="1" s="1"/>
  <c r="H493" i="1" s="1"/>
  <c r="D495" i="1"/>
  <c r="J493" i="1" s="1"/>
  <c r="C495" i="1"/>
  <c r="I493" i="1" s="1"/>
  <c r="E674" i="1"/>
  <c r="E672" i="1" s="1"/>
  <c r="H672" i="1" s="1"/>
  <c r="D674" i="1"/>
  <c r="J672" i="1" s="1"/>
  <c r="C674" i="1"/>
  <c r="I672" i="1" s="1"/>
  <c r="E754" i="1"/>
  <c r="E752" i="1" s="1"/>
  <c r="H752" i="1" s="1"/>
  <c r="D754" i="1"/>
  <c r="J752" i="1" s="1"/>
  <c r="C754" i="1"/>
  <c r="I752" i="1" s="1"/>
  <c r="E410" i="1"/>
  <c r="E408" i="1" s="1"/>
  <c r="D410" i="1"/>
  <c r="J408" i="1" s="1"/>
  <c r="C410" i="1"/>
  <c r="I408" i="1" s="1"/>
  <c r="E636" i="1"/>
  <c r="E614" i="1" s="1"/>
  <c r="H614" i="1" s="1"/>
  <c r="D636" i="1"/>
  <c r="C636" i="1"/>
  <c r="I614" i="1" s="1"/>
  <c r="E62" i="1"/>
  <c r="E48" i="1" s="1"/>
  <c r="E258" i="1"/>
  <c r="E256" i="1" s="1"/>
  <c r="H256" i="1" s="1"/>
  <c r="D258" i="1"/>
  <c r="J256" i="1" s="1"/>
  <c r="C258" i="1"/>
  <c r="I256" i="1" s="1"/>
  <c r="E331" i="1"/>
  <c r="E329" i="1" s="1"/>
  <c r="H329" i="1" s="1"/>
  <c r="D331" i="1"/>
  <c r="J329" i="1" s="1"/>
  <c r="C331" i="1"/>
  <c r="I329" i="1" s="1"/>
  <c r="E802" i="1"/>
  <c r="E800" i="1" s="1"/>
  <c r="D802" i="1"/>
  <c r="C802" i="1"/>
  <c r="I800" i="1" s="1"/>
  <c r="E640" i="1"/>
  <c r="E638" i="1" s="1"/>
  <c r="H638" i="1" s="1"/>
  <c r="D640" i="1"/>
  <c r="J638" i="1" s="1"/>
  <c r="C640" i="1"/>
  <c r="I638" i="1" s="1"/>
  <c r="E335" i="1"/>
  <c r="E333" i="1" s="1"/>
  <c r="H333" i="1" s="1"/>
  <c r="D335" i="1"/>
  <c r="J333" i="1" s="1"/>
  <c r="C335" i="1"/>
  <c r="I333" i="1" s="1"/>
  <c r="E45" i="1"/>
  <c r="E43" i="1" s="1"/>
  <c r="H43" i="1" s="1"/>
  <c r="D45" i="1"/>
  <c r="J43" i="1" s="1"/>
  <c r="C45" i="1"/>
  <c r="I43" i="1" s="1"/>
  <c r="E404" i="1"/>
  <c r="E393" i="1" s="1"/>
  <c r="C404" i="1"/>
  <c r="I393" i="1" s="1"/>
  <c r="D404" i="1"/>
  <c r="J393" i="1" s="1"/>
  <c r="E775" i="1"/>
  <c r="E773" i="1" s="1"/>
  <c r="H773" i="1" s="1"/>
  <c r="D775" i="1"/>
  <c r="J773" i="1" s="1"/>
  <c r="C775" i="1"/>
  <c r="I773" i="1" s="1"/>
  <c r="C611" i="1"/>
  <c r="D611" i="1"/>
  <c r="E611" i="1"/>
  <c r="E180" i="1"/>
  <c r="E175" i="1" s="1"/>
  <c r="H175" i="1" s="1"/>
  <c r="D180" i="1"/>
  <c r="J175" i="1" s="1"/>
  <c r="C180" i="1"/>
  <c r="I175" i="1" s="1"/>
  <c r="E173" i="1"/>
  <c r="E169" i="1" s="1"/>
  <c r="H169" i="1" s="1"/>
  <c r="D173" i="1"/>
  <c r="J169" i="1" s="1"/>
  <c r="C173" i="1"/>
  <c r="I169" i="1" s="1"/>
  <c r="D31" i="1"/>
  <c r="J27" i="1" s="1"/>
  <c r="E31" i="1"/>
  <c r="E27" i="1" s="1"/>
  <c r="H27" i="1" s="1"/>
  <c r="C31" i="1"/>
  <c r="I27" i="1" s="1"/>
  <c r="E825" i="1"/>
  <c r="E823" i="1" s="1"/>
  <c r="H823" i="1" s="1"/>
  <c r="D825" i="1"/>
  <c r="J823" i="1" s="1"/>
  <c r="C825" i="1"/>
  <c r="I823" i="1" s="1"/>
  <c r="E767" i="1"/>
  <c r="E756" i="1" s="1"/>
  <c r="H756" i="1" s="1"/>
  <c r="D767" i="1"/>
  <c r="J756" i="1" s="1"/>
  <c r="C767" i="1"/>
  <c r="I756" i="1" s="1"/>
  <c r="E786" i="1"/>
  <c r="E783" i="1" s="1"/>
  <c r="H783" i="1" s="1"/>
  <c r="D786" i="1"/>
  <c r="C786" i="1"/>
  <c r="I783" i="1" s="1"/>
  <c r="H408" i="1" l="1"/>
  <c r="E406" i="1"/>
  <c r="H406" i="1" s="1"/>
  <c r="H800" i="1"/>
  <c r="E229" i="1" l="1"/>
  <c r="E223" i="1" s="1"/>
  <c r="H223" i="1" s="1"/>
  <c r="D229" i="1"/>
  <c r="J223" i="1" s="1"/>
  <c r="C229" i="1"/>
  <c r="I223" i="1" s="1"/>
  <c r="D25" i="1"/>
  <c r="J18" i="1" s="1"/>
  <c r="C25" i="1"/>
  <c r="I18" i="1" s="1"/>
  <c r="H18" i="1"/>
  <c r="E650" i="1"/>
  <c r="E648" i="1" s="1"/>
  <c r="H648" i="1" s="1"/>
  <c r="D650" i="1"/>
  <c r="J648" i="1" s="1"/>
  <c r="C650" i="1"/>
  <c r="I648" i="1" s="1"/>
  <c r="E833" i="1"/>
  <c r="E831" i="1" s="1"/>
  <c r="H831" i="1" s="1"/>
  <c r="D833" i="1"/>
  <c r="J831" i="1" s="1"/>
  <c r="C833" i="1"/>
  <c r="I831" i="1" s="1"/>
  <c r="E798" i="1"/>
  <c r="E788" i="1" s="1"/>
  <c r="H788" i="1" s="1"/>
  <c r="D798" i="1"/>
  <c r="J788" i="1" s="1"/>
  <c r="C798" i="1"/>
  <c r="I788" i="1" s="1"/>
  <c r="E595" i="1"/>
  <c r="E593" i="1" s="1"/>
  <c r="H593" i="1" s="1"/>
  <c r="D595" i="1"/>
  <c r="J593" i="1" s="1"/>
  <c r="C595" i="1"/>
  <c r="I593" i="1" s="1"/>
  <c r="H305" i="1"/>
  <c r="E731" i="1"/>
  <c r="E728" i="1" s="1"/>
  <c r="H728" i="1" s="1"/>
  <c r="D731" i="1"/>
  <c r="J728" i="1" s="1"/>
  <c r="C731" i="1"/>
  <c r="I728" i="1" s="1"/>
  <c r="E806" i="1"/>
  <c r="E804" i="1" s="1"/>
  <c r="H804" i="1" s="1"/>
  <c r="D806" i="1"/>
  <c r="J804" i="1" s="1"/>
  <c r="C806" i="1"/>
  <c r="I804" i="1" s="1"/>
  <c r="H581" i="1"/>
  <c r="E446" i="1"/>
  <c r="E438" i="1" s="1"/>
  <c r="H438" i="1" s="1"/>
  <c r="D446" i="1"/>
  <c r="J438" i="1" s="1"/>
  <c r="C446" i="1"/>
  <c r="I438" i="1" s="1"/>
  <c r="E781" i="1"/>
  <c r="E778" i="1" s="1"/>
  <c r="H778" i="1" s="1"/>
  <c r="D781" i="1"/>
  <c r="J778" i="1" s="1"/>
  <c r="C781" i="1"/>
  <c r="I778" i="1" s="1"/>
  <c r="C436" i="1"/>
  <c r="I412" i="1" s="1"/>
  <c r="D436" i="1"/>
  <c r="J412" i="1" s="1"/>
  <c r="E436" i="1"/>
  <c r="E202" i="1"/>
  <c r="D202" i="1"/>
  <c r="J187" i="1" s="1"/>
  <c r="C202" i="1"/>
  <c r="I187" i="1" s="1"/>
  <c r="E817" i="1"/>
  <c r="E813" i="1" s="1"/>
  <c r="H813" i="1" s="1"/>
  <c r="D817" i="1"/>
  <c r="J813" i="1" s="1"/>
  <c r="C817" i="1"/>
  <c r="I813" i="1" s="1"/>
  <c r="E88" i="1"/>
  <c r="E73" i="1" s="1"/>
  <c r="H73" i="1" s="1"/>
  <c r="D88" i="1"/>
  <c r="J73" i="1" s="1"/>
  <c r="C88" i="1"/>
  <c r="I73" i="1" s="1"/>
  <c r="E579" i="1"/>
  <c r="E570" i="1" s="1"/>
  <c r="H570" i="1" s="1"/>
  <c r="D579" i="1"/>
  <c r="J570" i="1" s="1"/>
  <c r="C579" i="1"/>
  <c r="I570" i="1" s="1"/>
  <c r="E701" i="1"/>
  <c r="E685" i="1" s="1"/>
  <c r="H685" i="1" s="1"/>
  <c r="D701" i="1"/>
  <c r="J685" i="1" s="1"/>
  <c r="C701" i="1"/>
  <c r="I685" i="1" s="1"/>
  <c r="C10" i="1"/>
  <c r="I6" i="1" s="1"/>
  <c r="D10" i="1"/>
  <c r="J6" i="1" s="1"/>
  <c r="D41" i="1"/>
  <c r="J34" i="1" s="1"/>
  <c r="C41" i="1"/>
  <c r="I34" i="1" s="1"/>
  <c r="H34" i="1"/>
  <c r="E597" i="1"/>
  <c r="H597" i="1" s="1"/>
  <c r="I597" i="1"/>
  <c r="D62" i="1"/>
  <c r="J48" i="1" s="1"/>
  <c r="C62" i="1"/>
  <c r="I48" i="1" s="1"/>
  <c r="H48" i="1"/>
  <c r="E254" i="1"/>
  <c r="E237" i="1" s="1"/>
  <c r="H237" i="1" s="1"/>
  <c r="D254" i="1"/>
  <c r="J237" i="1" s="1"/>
  <c r="C254" i="1"/>
  <c r="I237" i="1" s="1"/>
  <c r="D15" i="1"/>
  <c r="J12" i="1" s="1"/>
  <c r="C15" i="1"/>
  <c r="H6" i="1"/>
  <c r="E294" i="1"/>
  <c r="E290" i="1" s="1"/>
  <c r="H290" i="1" s="1"/>
  <c r="D294" i="1"/>
  <c r="J290" i="1" s="1"/>
  <c r="C294" i="1"/>
  <c r="I290" i="1" s="1"/>
  <c r="E275" i="1"/>
  <c r="E268" i="1" s="1"/>
  <c r="H268" i="1" s="1"/>
  <c r="D275" i="1"/>
  <c r="J268" i="1" s="1"/>
  <c r="C275" i="1"/>
  <c r="I268" i="1" s="1"/>
  <c r="C121" i="1"/>
  <c r="I100" i="1" s="1"/>
  <c r="D121" i="1"/>
  <c r="J100" i="1" s="1"/>
  <c r="E121" i="1"/>
  <c r="E100" i="1" s="1"/>
  <c r="H100" i="1" s="1"/>
  <c r="E450" i="1"/>
  <c r="E448" i="1" s="1"/>
  <c r="H448" i="1" s="1"/>
  <c r="D450" i="1"/>
  <c r="J448" i="1" s="1"/>
  <c r="C450" i="1"/>
  <c r="I448" i="1" s="1"/>
  <c r="E564" i="1"/>
  <c r="E550" i="1" s="1"/>
  <c r="H550" i="1" s="1"/>
  <c r="D564" i="1"/>
  <c r="J550" i="1" s="1"/>
  <c r="C564" i="1"/>
  <c r="I550" i="1" s="1"/>
  <c r="E379" i="1"/>
  <c r="E366" i="1" s="1"/>
  <c r="H366" i="1" s="1"/>
  <c r="D379" i="1"/>
  <c r="J366" i="1" s="1"/>
  <c r="C379" i="1"/>
  <c r="I366" i="1" s="1"/>
  <c r="H12" i="1"/>
  <c r="E412" i="1" l="1"/>
  <c r="H412" i="1" s="1"/>
  <c r="E187" i="1"/>
  <c r="H187" i="1" s="1"/>
  <c r="E25" i="1"/>
  <c r="J597" i="1"/>
  <c r="H393" i="1"/>
  <c r="I12" i="1"/>
  <c r="E160" i="1" l="1"/>
  <c r="D160" i="1"/>
  <c r="J128" i="1" s="1"/>
  <c r="C160" i="1"/>
  <c r="I128" i="1" s="1"/>
  <c r="E490" i="1"/>
  <c r="E461" i="1" s="1"/>
  <c r="H461" i="1" s="1"/>
  <c r="D490" i="1"/>
  <c r="J461" i="1" s="1"/>
  <c r="C490" i="1"/>
  <c r="I461" i="1" s="1"/>
  <c r="E128" i="1" l="1"/>
  <c r="H128" i="1" s="1"/>
  <c r="J843" i="1"/>
  <c r="J1268" i="1" s="1"/>
  <c r="F1268" i="1"/>
  <c r="G1268" i="1"/>
  <c r="I296" i="1"/>
  <c r="I843" i="1" s="1"/>
  <c r="E303" i="1"/>
  <c r="E296" i="1" s="1"/>
  <c r="I1268" i="1" l="1"/>
  <c r="E1268" i="1"/>
  <c r="H1268" i="1" s="1"/>
  <c r="H296" i="1"/>
</calcChain>
</file>

<file path=xl/sharedStrings.xml><?xml version="1.0" encoding="utf-8"?>
<sst xmlns="http://schemas.openxmlformats.org/spreadsheetml/2006/main" count="659" uniqueCount="155">
  <si>
    <t>Year</t>
  </si>
  <si>
    <t>Score PV</t>
  </si>
  <si>
    <t>St. Augustine</t>
  </si>
  <si>
    <t>Creekside</t>
  </si>
  <si>
    <t>Menendez</t>
  </si>
  <si>
    <t>Fletcher</t>
  </si>
  <si>
    <t>Palatka</t>
  </si>
  <si>
    <t>Matanzas</t>
  </si>
  <si>
    <t>Nease</t>
  </si>
  <si>
    <t>Bolles</t>
  </si>
  <si>
    <t>Trinity Christian</t>
  </si>
  <si>
    <t>Atlantic Coast</t>
  </si>
  <si>
    <t>Bartram Trail</t>
  </si>
  <si>
    <t>Mandarin</t>
  </si>
  <si>
    <t>TEAM</t>
  </si>
  <si>
    <t>Fernandina Beach</t>
  </si>
  <si>
    <t>Episcopal</t>
  </si>
  <si>
    <t>Bishop Kenny</t>
  </si>
  <si>
    <t>University Christian</t>
  </si>
  <si>
    <t>Ridgeview</t>
  </si>
  <si>
    <t>Middleburg</t>
  </si>
  <si>
    <t>Stanton Prep</t>
  </si>
  <si>
    <t>Paxon</t>
  </si>
  <si>
    <t>Providence</t>
  </si>
  <si>
    <t>No. of Games</t>
  </si>
  <si>
    <t>Score Opponent</t>
  </si>
  <si>
    <t>W</t>
  </si>
  <si>
    <t>L</t>
  </si>
  <si>
    <t>PCTS</t>
  </si>
  <si>
    <t>Totals</t>
  </si>
  <si>
    <t>Note</t>
  </si>
  <si>
    <t>off 16</t>
  </si>
  <si>
    <t>Atlantic (Port Orange)</t>
  </si>
  <si>
    <t>Middlesboro (KY)</t>
  </si>
  <si>
    <t>Flagler Palm Coast</t>
  </si>
  <si>
    <t>Arlington Country Day</t>
  </si>
  <si>
    <t>Clay</t>
  </si>
  <si>
    <t>Baker County</t>
  </si>
  <si>
    <t>Parker</t>
  </si>
  <si>
    <t>West Nassau</t>
  </si>
  <si>
    <t>Wakullah</t>
  </si>
  <si>
    <t>Tampa Jesuit</t>
  </si>
  <si>
    <t>Pope (GA)</t>
  </si>
  <si>
    <t>Windermer Prep</t>
  </si>
  <si>
    <t>Rockledge</t>
  </si>
  <si>
    <t>Eagles View</t>
  </si>
  <si>
    <t>Valdosta (GA)</t>
  </si>
  <si>
    <t>Valdosta Lowndes (GA)</t>
  </si>
  <si>
    <t>West Florida</t>
  </si>
  <si>
    <t>American Heritage</t>
  </si>
  <si>
    <t>Colquitt Co (GA)</t>
  </si>
  <si>
    <t>Columbus (GA)</t>
  </si>
  <si>
    <t>Union Co.</t>
  </si>
  <si>
    <t>Baron Collier</t>
  </si>
  <si>
    <t>Hernando</t>
  </si>
  <si>
    <t>Riverview</t>
  </si>
  <si>
    <t>Viero</t>
  </si>
  <si>
    <t>Gulf Breeze</t>
  </si>
  <si>
    <t>Estero</t>
  </si>
  <si>
    <t>2010*</t>
  </si>
  <si>
    <t>Melbourne Catholic</t>
  </si>
  <si>
    <t>Tulsa Union (OK)</t>
  </si>
  <si>
    <t>South Doyle (TN)</t>
  </si>
  <si>
    <t>Niceville</t>
  </si>
  <si>
    <t>2009*</t>
  </si>
  <si>
    <t>2011*</t>
  </si>
  <si>
    <t>2012*</t>
  </si>
  <si>
    <t>2013*</t>
  </si>
  <si>
    <t>Second Baptish (TX)</t>
  </si>
  <si>
    <t>2014*</t>
  </si>
  <si>
    <t>Williston</t>
  </si>
  <si>
    <t>Royal Palm Beach</t>
  </si>
  <si>
    <t>Trinity Prep</t>
  </si>
  <si>
    <t>Palm Beach Central</t>
  </si>
  <si>
    <t>Dwyer</t>
  </si>
  <si>
    <t>2015*</t>
  </si>
  <si>
    <t>Bishop Verot</t>
  </si>
  <si>
    <t>Orange Park</t>
  </si>
  <si>
    <t>Evans (GA)</t>
  </si>
  <si>
    <t>Orange City U</t>
  </si>
  <si>
    <t>Lake Brantley</t>
  </si>
  <si>
    <t>Leesburg</t>
  </si>
  <si>
    <t>Winter Park</t>
  </si>
  <si>
    <t>2016*</t>
  </si>
  <si>
    <t>Florence (AL)</t>
  </si>
  <si>
    <t>N. Florida Christian</t>
  </si>
  <si>
    <t>Spruce Creek</t>
  </si>
  <si>
    <t>IMG Blue</t>
  </si>
  <si>
    <t>2017*</t>
  </si>
  <si>
    <t>Lee Co (GA)</t>
  </si>
  <si>
    <t>North Marion</t>
  </si>
  <si>
    <t>Coventant Day (NC)</t>
  </si>
  <si>
    <t>Lane Tech (IL)</t>
  </si>
  <si>
    <t>South Dade</t>
  </si>
  <si>
    <t>Lemont (IL)</t>
  </si>
  <si>
    <t>2018*</t>
  </si>
  <si>
    <t>Oakleaf</t>
  </si>
  <si>
    <t>Taveras</t>
  </si>
  <si>
    <t>Masters Academy</t>
  </si>
  <si>
    <t>Tallahassee Lincoln</t>
  </si>
  <si>
    <t>Duval Charter</t>
  </si>
  <si>
    <t>2019*</t>
  </si>
  <si>
    <t>Westside</t>
  </si>
  <si>
    <t>Fleming Island</t>
  </si>
  <si>
    <t>First Coast</t>
  </si>
  <si>
    <t>St. Joseph Academy</t>
  </si>
  <si>
    <t>2021*</t>
  </si>
  <si>
    <t>Christ Church</t>
  </si>
  <si>
    <t>Pine Ridge</t>
  </si>
  <si>
    <t>Mosley</t>
  </si>
  <si>
    <t>Year by Year Records</t>
  </si>
  <si>
    <t>Won</t>
  </si>
  <si>
    <t>Lost</t>
  </si>
  <si>
    <t xml:space="preserve">Max Preps  </t>
  </si>
  <si>
    <t>19-10</t>
  </si>
  <si>
    <t>17-10 is correct</t>
  </si>
  <si>
    <t>Max Preps did not include game 1 Palatka &amp; Baker Co &amp; Jesuit twice)</t>
  </si>
  <si>
    <t xml:space="preserve">Max Preps did not inluded loss to Fletcher </t>
  </si>
  <si>
    <t>Max Preps did not record playoff win vs. Ridgeview</t>
  </si>
  <si>
    <t>Deltona</t>
  </si>
  <si>
    <t>(won on forfeit)</t>
  </si>
  <si>
    <t>Tocoi Creek</t>
  </si>
  <si>
    <t>Martin County</t>
  </si>
  <si>
    <t>First Academy</t>
  </si>
  <si>
    <t>Winter Springs</t>
  </si>
  <si>
    <t>Timber Creek</t>
  </si>
  <si>
    <t>Runs For</t>
  </si>
  <si>
    <t>Runs Against</t>
  </si>
  <si>
    <t>Pace</t>
  </si>
  <si>
    <t>Hillgrove (GA)</t>
  </si>
  <si>
    <t>Beachside</t>
  </si>
  <si>
    <t>Crescent Ciity</t>
  </si>
  <si>
    <t>Eustis</t>
  </si>
  <si>
    <t>Riverside</t>
  </si>
  <si>
    <t>Englewood</t>
  </si>
  <si>
    <t>Mater Academy</t>
  </si>
  <si>
    <t>South Fork</t>
  </si>
  <si>
    <t>Mount Dora</t>
  </si>
  <si>
    <t>Normal University (IL)</t>
  </si>
  <si>
    <t>IMG Royal</t>
  </si>
  <si>
    <t xml:space="preserve"> </t>
  </si>
  <si>
    <t>2024*</t>
  </si>
  <si>
    <t>Coaching record</t>
  </si>
  <si>
    <t>Dennis Robinson</t>
  </si>
  <si>
    <t>Tom Stanton 2009-24</t>
  </si>
  <si>
    <t>Sandelwood</t>
  </si>
  <si>
    <t>Bishop Snyder</t>
  </si>
  <si>
    <t>PONTE VEDRA VS. OPPONENENTS SINCE 2009</t>
  </si>
  <si>
    <t>State Champs</t>
  </si>
  <si>
    <t>Final Four</t>
  </si>
  <si>
    <t>State Runner-up</t>
  </si>
  <si>
    <t>1 tie</t>
  </si>
  <si>
    <t>2026 (tie)</t>
  </si>
  <si>
    <t>Chiles</t>
  </si>
  <si>
    <t xml:space="preserve">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</si>
</sst>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.000"/>
  </numFmts>
  <fonts count="6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AFD7D-7691-1E4F-A362-3A70737C73C0}">
  <dimension ref="A2:K1272"/>
  <sheetViews>
    <sheetView tabSelected="1" topLeftCell="A853" zoomScaleNormal="100" workbookViewId="0">
      <selection activeCell="F869" sqref="F869"/>
    </sheetView>
  </sheetViews>
  <sheetFormatPr baseColWidth="10" defaultRowHeight="16" x14ac:dyDescent="0.2"/>
  <cols>
    <col min="1" max="1" width="21.33203125" style="7" customWidth="1"/>
    <col min="2" max="2" width="10.83203125" style="1"/>
    <col min="3" max="3" width="8.1640625" style="1" bestFit="1" customWidth="1"/>
    <col min="4" max="4" width="12.5" style="1" customWidth="1"/>
    <col min="5" max="5" width="7.33203125" style="1" customWidth="1"/>
    <col min="6" max="7" width="4.1640625" style="1" bestFit="1" customWidth="1"/>
    <col min="8" max="8" width="6.33203125" style="5" customWidth="1"/>
    <col min="9" max="9" width="6" style="1" customWidth="1"/>
    <col min="10" max="10" width="7.33203125" style="1" bestFit="1" customWidth="1"/>
  </cols>
  <sheetData>
    <row r="2" spans="1:10" x14ac:dyDescent="0.2">
      <c r="A2" s="7" t="s">
        <v>147</v>
      </c>
    </row>
    <row r="4" spans="1:10" ht="35" customHeight="1" x14ac:dyDescent="0.2">
      <c r="A4" s="7" t="s">
        <v>14</v>
      </c>
      <c r="B4" s="1" t="s">
        <v>0</v>
      </c>
      <c r="C4" s="4" t="s">
        <v>1</v>
      </c>
      <c r="D4" s="4" t="s">
        <v>25</v>
      </c>
      <c r="E4" s="4" t="s">
        <v>24</v>
      </c>
      <c r="F4" s="4" t="s">
        <v>26</v>
      </c>
      <c r="G4" s="4" t="s">
        <v>27</v>
      </c>
      <c r="H4" s="6" t="s">
        <v>28</v>
      </c>
      <c r="I4" s="4" t="s">
        <v>126</v>
      </c>
      <c r="J4" s="4" t="s">
        <v>127</v>
      </c>
    </row>
    <row r="6" spans="1:10" x14ac:dyDescent="0.2">
      <c r="A6" s="7" t="s">
        <v>35</v>
      </c>
      <c r="B6" s="1">
        <v>2009</v>
      </c>
      <c r="C6" s="1">
        <v>0</v>
      </c>
      <c r="D6" s="1">
        <v>1</v>
      </c>
      <c r="E6" s="1">
        <f>E10</f>
        <v>3</v>
      </c>
      <c r="F6" s="1">
        <v>1</v>
      </c>
      <c r="G6" s="1">
        <v>2</v>
      </c>
      <c r="H6" s="5">
        <f>F6/E6</f>
        <v>0.33333333333333331</v>
      </c>
      <c r="I6" s="1">
        <f>C10</f>
        <v>7</v>
      </c>
      <c r="J6" s="1">
        <f>D10</f>
        <v>4</v>
      </c>
    </row>
    <row r="7" spans="1:10" x14ac:dyDescent="0.2">
      <c r="A7" s="7" t="s">
        <v>35</v>
      </c>
      <c r="B7" s="3">
        <v>2009</v>
      </c>
      <c r="C7" s="1">
        <v>1</v>
      </c>
      <c r="D7" s="1">
        <v>2</v>
      </c>
    </row>
    <row r="8" spans="1:10" x14ac:dyDescent="0.2">
      <c r="A8" s="8" t="s">
        <v>35</v>
      </c>
      <c r="B8" s="1">
        <v>2010</v>
      </c>
      <c r="C8" s="1">
        <v>6</v>
      </c>
      <c r="D8" s="1">
        <v>1</v>
      </c>
    </row>
    <row r="10" spans="1:10" x14ac:dyDescent="0.2">
      <c r="B10" s="1" t="s">
        <v>29</v>
      </c>
      <c r="C10" s="1">
        <f>SUM(C6:C9)</f>
        <v>7</v>
      </c>
      <c r="D10" s="1">
        <f>SUM(D6:D9)</f>
        <v>4</v>
      </c>
      <c r="E10" s="1">
        <f>COUNT(C6:C9)</f>
        <v>3</v>
      </c>
    </row>
    <row r="12" spans="1:10" x14ac:dyDescent="0.2">
      <c r="A12" s="8" t="s">
        <v>32</v>
      </c>
      <c r="B12" s="1">
        <v>2009</v>
      </c>
      <c r="C12" s="1">
        <v>6</v>
      </c>
      <c r="D12" s="1">
        <v>2</v>
      </c>
      <c r="E12" s="1">
        <v>2</v>
      </c>
      <c r="F12" s="1">
        <v>1</v>
      </c>
      <c r="G12" s="1">
        <v>1</v>
      </c>
      <c r="H12" s="5">
        <f>F12/E12</f>
        <v>0.5</v>
      </c>
      <c r="I12" s="1">
        <f>C15</f>
        <v>15</v>
      </c>
      <c r="J12" s="1">
        <f>D15</f>
        <v>16</v>
      </c>
    </row>
    <row r="13" spans="1:10" x14ac:dyDescent="0.2">
      <c r="A13" s="7" t="s">
        <v>32</v>
      </c>
      <c r="B13" s="1">
        <v>2009</v>
      </c>
      <c r="C13" s="1">
        <v>9</v>
      </c>
      <c r="D13" s="1">
        <v>14</v>
      </c>
    </row>
    <row r="15" spans="1:10" x14ac:dyDescent="0.2">
      <c r="B15" s="1" t="s">
        <v>29</v>
      </c>
      <c r="C15" s="1">
        <f>SUM(C12:C14)</f>
        <v>15</v>
      </c>
      <c r="D15" s="1">
        <f>SUM(D12:D14)</f>
        <v>16</v>
      </c>
      <c r="E15" s="1">
        <f>COUNT(C12:C14)</f>
        <v>2</v>
      </c>
    </row>
    <row r="18" spans="1:10" x14ac:dyDescent="0.2">
      <c r="A18" s="8" t="s">
        <v>11</v>
      </c>
      <c r="B18" s="1">
        <v>2011</v>
      </c>
      <c r="C18" s="1">
        <v>8</v>
      </c>
      <c r="D18" s="1">
        <v>1</v>
      </c>
      <c r="E18" s="1">
        <f>COUNT(C18:C24)</f>
        <v>6</v>
      </c>
      <c r="F18" s="1">
        <v>5</v>
      </c>
      <c r="G18" s="1">
        <v>1</v>
      </c>
      <c r="H18" s="5">
        <f>F18/E18</f>
        <v>0.83333333333333337</v>
      </c>
      <c r="I18" s="1">
        <f>C25</f>
        <v>36</v>
      </c>
      <c r="J18" s="1">
        <f>D25</f>
        <v>18</v>
      </c>
    </row>
    <row r="19" spans="1:10" x14ac:dyDescent="0.2">
      <c r="A19" s="8" t="s">
        <v>11</v>
      </c>
      <c r="B19" s="3">
        <v>2012</v>
      </c>
      <c r="C19" s="1">
        <v>3</v>
      </c>
      <c r="D19" s="1">
        <v>1</v>
      </c>
    </row>
    <row r="20" spans="1:10" x14ac:dyDescent="0.2">
      <c r="A20" s="8" t="s">
        <v>11</v>
      </c>
      <c r="B20" s="1">
        <v>2021</v>
      </c>
      <c r="C20" s="1">
        <v>4</v>
      </c>
      <c r="D20" s="1">
        <v>3</v>
      </c>
    </row>
    <row r="21" spans="1:10" x14ac:dyDescent="0.2">
      <c r="A21" s="7" t="s">
        <v>11</v>
      </c>
      <c r="B21" s="1">
        <v>2022</v>
      </c>
      <c r="C21" s="1">
        <v>5</v>
      </c>
      <c r="D21" s="1">
        <v>6</v>
      </c>
    </row>
    <row r="22" spans="1:10" x14ac:dyDescent="0.2">
      <c r="A22" s="8" t="s">
        <v>11</v>
      </c>
      <c r="B22" s="1">
        <v>2022</v>
      </c>
      <c r="C22" s="1">
        <v>8</v>
      </c>
      <c r="D22" s="1">
        <v>4</v>
      </c>
    </row>
    <row r="23" spans="1:10" x14ac:dyDescent="0.2">
      <c r="A23" s="8" t="s">
        <v>11</v>
      </c>
      <c r="B23" s="1">
        <v>2026</v>
      </c>
      <c r="C23" s="1">
        <v>8</v>
      </c>
      <c r="D23" s="1">
        <v>3</v>
      </c>
    </row>
    <row r="25" spans="1:10" x14ac:dyDescent="0.2">
      <c r="B25" s="1" t="s">
        <v>29</v>
      </c>
      <c r="C25" s="1">
        <f>SUM(C18:C24)</f>
        <v>36</v>
      </c>
      <c r="D25" s="1">
        <f>SUM(D18:D24)</f>
        <v>18</v>
      </c>
      <c r="E25" s="1">
        <f>COUNT(C10:C19)</f>
        <v>6</v>
      </c>
    </row>
    <row r="27" spans="1:10" x14ac:dyDescent="0.2">
      <c r="A27" s="7" t="s">
        <v>49</v>
      </c>
      <c r="B27" s="1" t="s">
        <v>66</v>
      </c>
      <c r="C27" s="1">
        <v>0</v>
      </c>
      <c r="D27" s="1">
        <v>9</v>
      </c>
      <c r="E27" s="1">
        <f>E31</f>
        <v>1</v>
      </c>
      <c r="F27" s="1">
        <v>0</v>
      </c>
      <c r="G27" s="1">
        <v>1</v>
      </c>
      <c r="H27" s="5">
        <f>F27/E27</f>
        <v>0</v>
      </c>
      <c r="I27" s="1">
        <f>C31</f>
        <v>0</v>
      </c>
      <c r="J27" s="1">
        <f>D31</f>
        <v>9</v>
      </c>
    </row>
    <row r="28" spans="1:10" x14ac:dyDescent="0.2">
      <c r="B28" s="3"/>
    </row>
    <row r="31" spans="1:10" x14ac:dyDescent="0.2">
      <c r="B31" s="1" t="s">
        <v>29</v>
      </c>
      <c r="C31" s="1">
        <f>SUM(C27:C30)</f>
        <v>0</v>
      </c>
      <c r="D31" s="1">
        <f>SUM(D27:D30)</f>
        <v>9</v>
      </c>
      <c r="E31" s="1">
        <f>COUNT(C27:C30)</f>
        <v>1</v>
      </c>
    </row>
    <row r="34" spans="1:10" x14ac:dyDescent="0.2">
      <c r="A34" s="7" t="s">
        <v>37</v>
      </c>
      <c r="B34" s="1">
        <v>2010</v>
      </c>
      <c r="C34" s="1">
        <v>11</v>
      </c>
      <c r="D34" s="1">
        <v>12</v>
      </c>
      <c r="E34" s="1">
        <f>E41</f>
        <v>7</v>
      </c>
      <c r="F34" s="1">
        <v>3</v>
      </c>
      <c r="G34" s="1">
        <v>4</v>
      </c>
      <c r="H34" s="5">
        <f>F34/E34</f>
        <v>0.42857142857142855</v>
      </c>
      <c r="I34" s="1">
        <f>C41</f>
        <v>29</v>
      </c>
      <c r="J34" s="1">
        <f>D41</f>
        <v>33</v>
      </c>
    </row>
    <row r="35" spans="1:10" x14ac:dyDescent="0.2">
      <c r="A35" s="7" t="s">
        <v>37</v>
      </c>
      <c r="B35" s="3">
        <v>2010</v>
      </c>
      <c r="C35" s="1">
        <v>2</v>
      </c>
      <c r="D35" s="1">
        <v>11</v>
      </c>
    </row>
    <row r="36" spans="1:10" x14ac:dyDescent="0.2">
      <c r="A36" s="8" t="s">
        <v>37</v>
      </c>
      <c r="B36" s="3" t="s">
        <v>67</v>
      </c>
      <c r="C36" s="1">
        <v>2</v>
      </c>
      <c r="D36" s="1">
        <v>1</v>
      </c>
    </row>
    <row r="37" spans="1:10" x14ac:dyDescent="0.2">
      <c r="A37" s="8" t="s">
        <v>37</v>
      </c>
      <c r="B37" s="1">
        <v>2015</v>
      </c>
      <c r="C37" s="1">
        <v>7</v>
      </c>
      <c r="D37" s="1">
        <v>1</v>
      </c>
    </row>
    <row r="38" spans="1:10" x14ac:dyDescent="0.2">
      <c r="A38" s="7" t="s">
        <v>37</v>
      </c>
      <c r="B38" s="1">
        <v>2016</v>
      </c>
      <c r="C38" s="1">
        <v>3</v>
      </c>
      <c r="D38" s="1">
        <v>5</v>
      </c>
    </row>
    <row r="39" spans="1:10" x14ac:dyDescent="0.2">
      <c r="A39" s="8" t="s">
        <v>37</v>
      </c>
      <c r="B39" s="1">
        <v>2017</v>
      </c>
      <c r="C39" s="1">
        <v>3</v>
      </c>
      <c r="D39" s="1">
        <v>1</v>
      </c>
    </row>
    <row r="40" spans="1:10" x14ac:dyDescent="0.2">
      <c r="A40" s="7" t="s">
        <v>37</v>
      </c>
      <c r="B40" s="1">
        <v>2025</v>
      </c>
      <c r="C40" s="1">
        <v>1</v>
      </c>
      <c r="D40" s="1">
        <v>2</v>
      </c>
    </row>
    <row r="41" spans="1:10" x14ac:dyDescent="0.2">
      <c r="B41" s="1" t="s">
        <v>29</v>
      </c>
      <c r="C41" s="1">
        <f>SUM(C34:C40)</f>
        <v>29</v>
      </c>
      <c r="D41" s="1">
        <f>SUM(D34:D40)</f>
        <v>33</v>
      </c>
      <c r="E41" s="1">
        <f>COUNT(C34:C40)</f>
        <v>7</v>
      </c>
    </row>
    <row r="43" spans="1:10" x14ac:dyDescent="0.2">
      <c r="A43" s="8" t="s">
        <v>53</v>
      </c>
      <c r="B43" s="1">
        <v>2013</v>
      </c>
      <c r="C43" s="1">
        <v>4</v>
      </c>
      <c r="D43" s="1">
        <v>1</v>
      </c>
      <c r="E43" s="1">
        <f>E45</f>
        <v>1</v>
      </c>
      <c r="F43" s="1">
        <v>1</v>
      </c>
      <c r="G43" s="1">
        <v>0</v>
      </c>
      <c r="H43" s="5">
        <f>F43/E43</f>
        <v>1</v>
      </c>
      <c r="I43" s="1">
        <f>C45</f>
        <v>4</v>
      </c>
      <c r="J43" s="1">
        <f>D45</f>
        <v>1</v>
      </c>
    </row>
    <row r="44" spans="1:10" x14ac:dyDescent="0.2">
      <c r="B44" s="3"/>
    </row>
    <row r="45" spans="1:10" x14ac:dyDescent="0.2">
      <c r="B45" s="1" t="s">
        <v>29</v>
      </c>
      <c r="C45" s="1">
        <f>SUM(C43:C44)</f>
        <v>4</v>
      </c>
      <c r="D45" s="1">
        <f>SUM(D43:D44)</f>
        <v>1</v>
      </c>
      <c r="E45" s="1">
        <f>COUNT(C43:C44)</f>
        <v>1</v>
      </c>
    </row>
    <row r="48" spans="1:10" x14ac:dyDescent="0.2">
      <c r="A48" s="7" t="s">
        <v>12</v>
      </c>
      <c r="B48" s="1">
        <v>2010</v>
      </c>
      <c r="C48" s="1">
        <v>1</v>
      </c>
      <c r="D48" s="1">
        <v>7</v>
      </c>
      <c r="E48" s="1">
        <f>E62</f>
        <v>13</v>
      </c>
      <c r="F48" s="1">
        <v>3</v>
      </c>
      <c r="G48" s="1">
        <v>10</v>
      </c>
      <c r="H48" s="5">
        <f>F48/E48</f>
        <v>0.23076923076923078</v>
      </c>
      <c r="I48" s="1">
        <f>C62</f>
        <v>51</v>
      </c>
      <c r="J48" s="1">
        <f>D62</f>
        <v>104</v>
      </c>
    </row>
    <row r="49" spans="1:10" x14ac:dyDescent="0.2">
      <c r="A49" s="8" t="s">
        <v>12</v>
      </c>
      <c r="B49" s="3">
        <v>2011</v>
      </c>
      <c r="C49" s="1">
        <v>8</v>
      </c>
      <c r="D49" s="1">
        <v>7</v>
      </c>
    </row>
    <row r="50" spans="1:10" x14ac:dyDescent="0.2">
      <c r="A50" s="7" t="s">
        <v>12</v>
      </c>
      <c r="B50" s="3">
        <v>2013</v>
      </c>
      <c r="C50" s="1">
        <v>0</v>
      </c>
      <c r="D50" s="1">
        <v>9</v>
      </c>
    </row>
    <row r="51" spans="1:10" x14ac:dyDescent="0.2">
      <c r="A51" s="7" t="s">
        <v>12</v>
      </c>
      <c r="B51" s="1">
        <v>2014</v>
      </c>
      <c r="C51" s="1">
        <v>3</v>
      </c>
      <c r="D51" s="1">
        <v>11</v>
      </c>
    </row>
    <row r="52" spans="1:10" x14ac:dyDescent="0.2">
      <c r="A52" s="7" t="s">
        <v>12</v>
      </c>
      <c r="B52" s="1">
        <v>2018</v>
      </c>
      <c r="C52" s="1">
        <v>1</v>
      </c>
      <c r="D52" s="1">
        <v>8</v>
      </c>
    </row>
    <row r="53" spans="1:10" x14ac:dyDescent="0.2">
      <c r="A53" s="7" t="s">
        <v>12</v>
      </c>
      <c r="B53" s="1">
        <v>2019</v>
      </c>
      <c r="C53" s="1">
        <v>4</v>
      </c>
      <c r="D53" s="1">
        <v>14</v>
      </c>
    </row>
    <row r="54" spans="1:10" x14ac:dyDescent="0.2">
      <c r="A54" s="8" t="s">
        <v>12</v>
      </c>
      <c r="B54" s="1">
        <v>2020</v>
      </c>
      <c r="C54" s="1">
        <v>4</v>
      </c>
      <c r="D54" s="1">
        <v>0</v>
      </c>
    </row>
    <row r="55" spans="1:10" x14ac:dyDescent="0.2">
      <c r="A55" s="7" t="s">
        <v>12</v>
      </c>
      <c r="B55" s="1">
        <v>2020</v>
      </c>
      <c r="C55" s="1">
        <v>4</v>
      </c>
      <c r="D55" s="1">
        <v>8</v>
      </c>
    </row>
    <row r="56" spans="1:10" x14ac:dyDescent="0.2">
      <c r="A56" s="7" t="s">
        <v>12</v>
      </c>
      <c r="B56" s="1">
        <v>2021</v>
      </c>
      <c r="C56" s="1">
        <v>0</v>
      </c>
      <c r="D56" s="1">
        <v>10</v>
      </c>
    </row>
    <row r="57" spans="1:10" x14ac:dyDescent="0.2">
      <c r="A57" s="7" t="s">
        <v>12</v>
      </c>
      <c r="B57" s="1">
        <v>2021</v>
      </c>
      <c r="C57" s="1">
        <v>3</v>
      </c>
      <c r="D57" s="1">
        <v>8</v>
      </c>
    </row>
    <row r="58" spans="1:10" x14ac:dyDescent="0.2">
      <c r="A58" s="7" t="s">
        <v>12</v>
      </c>
      <c r="B58" s="1">
        <v>2022</v>
      </c>
      <c r="C58" s="1">
        <v>3</v>
      </c>
      <c r="D58" s="1">
        <v>8</v>
      </c>
    </row>
    <row r="59" spans="1:10" x14ac:dyDescent="0.2">
      <c r="A59" s="8" t="s">
        <v>12</v>
      </c>
      <c r="B59" s="1">
        <v>2023</v>
      </c>
      <c r="C59" s="1">
        <v>13</v>
      </c>
      <c r="D59" s="1">
        <v>0</v>
      </c>
    </row>
    <row r="60" spans="1:10" x14ac:dyDescent="0.2">
      <c r="A60" s="7" t="s">
        <v>12</v>
      </c>
      <c r="B60" s="1">
        <v>2024</v>
      </c>
      <c r="C60" s="1">
        <v>7</v>
      </c>
      <c r="D60" s="1">
        <v>14</v>
      </c>
    </row>
    <row r="62" spans="1:10" x14ac:dyDescent="0.2">
      <c r="B62" s="1" t="s">
        <v>29</v>
      </c>
      <c r="C62" s="1">
        <f>SUM(C48:C61)</f>
        <v>51</v>
      </c>
      <c r="D62" s="1">
        <f>SUM(D48:D61)</f>
        <v>104</v>
      </c>
      <c r="E62" s="1">
        <f>COUNT(C48:C61)</f>
        <v>13</v>
      </c>
    </row>
    <row r="64" spans="1:10" x14ac:dyDescent="0.2">
      <c r="A64" s="8" t="s">
        <v>130</v>
      </c>
      <c r="B64" s="1">
        <v>2023</v>
      </c>
      <c r="C64" s="1">
        <v>10</v>
      </c>
      <c r="D64" s="1">
        <v>0</v>
      </c>
      <c r="E64" s="1">
        <f>E71</f>
        <v>6</v>
      </c>
      <c r="F64" s="1">
        <v>5</v>
      </c>
      <c r="G64" s="1">
        <v>1</v>
      </c>
      <c r="H64" s="5">
        <v>1</v>
      </c>
      <c r="I64" s="1">
        <v>10</v>
      </c>
      <c r="J64" s="1">
        <v>0</v>
      </c>
    </row>
    <row r="65" spans="1:10" x14ac:dyDescent="0.2">
      <c r="A65" s="8" t="s">
        <v>130</v>
      </c>
      <c r="B65" s="1">
        <v>2024</v>
      </c>
      <c r="C65" s="1">
        <v>2</v>
      </c>
      <c r="D65" s="1">
        <v>0</v>
      </c>
    </row>
    <row r="66" spans="1:10" x14ac:dyDescent="0.2">
      <c r="A66" s="7" t="s">
        <v>130</v>
      </c>
      <c r="B66" s="1">
        <v>2024</v>
      </c>
      <c r="C66" s="1">
        <v>4</v>
      </c>
      <c r="D66" s="1">
        <v>8</v>
      </c>
    </row>
    <row r="67" spans="1:10" x14ac:dyDescent="0.2">
      <c r="A67" s="8" t="s">
        <v>130</v>
      </c>
      <c r="B67" s="1">
        <v>2025</v>
      </c>
      <c r="C67" s="1">
        <v>1</v>
      </c>
      <c r="D67" s="1">
        <v>0</v>
      </c>
    </row>
    <row r="68" spans="1:10" x14ac:dyDescent="0.2">
      <c r="A68" s="8" t="s">
        <v>130</v>
      </c>
      <c r="B68" s="1">
        <v>2026</v>
      </c>
      <c r="C68" s="1">
        <v>7</v>
      </c>
      <c r="D68" s="1">
        <v>0</v>
      </c>
    </row>
    <row r="69" spans="1:10" x14ac:dyDescent="0.2">
      <c r="A69" s="8" t="s">
        <v>130</v>
      </c>
      <c r="B69" s="1">
        <v>2026</v>
      </c>
      <c r="C69" s="1">
        <v>5</v>
      </c>
      <c r="D69" s="1">
        <v>1</v>
      </c>
    </row>
    <row r="71" spans="1:10" x14ac:dyDescent="0.2">
      <c r="B71" s="1" t="s">
        <v>29</v>
      </c>
      <c r="C71" s="1">
        <f>SUM(C64:C70)</f>
        <v>29</v>
      </c>
      <c r="D71" s="1">
        <f>SUM(D64:D70)</f>
        <v>9</v>
      </c>
      <c r="E71" s="1">
        <f>COUNT(C63:C70)</f>
        <v>6</v>
      </c>
    </row>
    <row r="73" spans="1:10" x14ac:dyDescent="0.2">
      <c r="A73" s="8" t="s">
        <v>17</v>
      </c>
      <c r="B73" s="1">
        <v>2010</v>
      </c>
      <c r="C73" s="1">
        <v>13</v>
      </c>
      <c r="D73" s="1">
        <v>10</v>
      </c>
      <c r="E73" s="1">
        <f>E88</f>
        <v>14</v>
      </c>
      <c r="F73" s="1">
        <v>5</v>
      </c>
      <c r="G73" s="1">
        <v>9</v>
      </c>
      <c r="H73" s="5">
        <f>F73/E73</f>
        <v>0.35714285714285715</v>
      </c>
      <c r="I73" s="1">
        <f>C88</f>
        <v>69</v>
      </c>
      <c r="J73" s="1">
        <f>D88</f>
        <v>88</v>
      </c>
    </row>
    <row r="74" spans="1:10" x14ac:dyDescent="0.2">
      <c r="A74" s="8" t="s">
        <v>17</v>
      </c>
      <c r="B74" s="1" t="s">
        <v>59</v>
      </c>
      <c r="C74" s="1">
        <v>17</v>
      </c>
      <c r="D74" s="1">
        <v>5</v>
      </c>
    </row>
    <row r="75" spans="1:10" x14ac:dyDescent="0.2">
      <c r="A75" s="8" t="s">
        <v>17</v>
      </c>
      <c r="B75" s="3">
        <v>2011</v>
      </c>
      <c r="C75" s="1">
        <v>6</v>
      </c>
      <c r="D75" s="1">
        <v>2</v>
      </c>
    </row>
    <row r="76" spans="1:10" x14ac:dyDescent="0.2">
      <c r="A76" s="7" t="s">
        <v>17</v>
      </c>
      <c r="B76" s="3">
        <v>2012</v>
      </c>
      <c r="C76" s="1">
        <v>0</v>
      </c>
      <c r="D76" s="1">
        <v>2</v>
      </c>
    </row>
    <row r="77" spans="1:10" x14ac:dyDescent="0.2">
      <c r="A77" s="7" t="s">
        <v>17</v>
      </c>
      <c r="B77" s="3">
        <v>2013</v>
      </c>
      <c r="C77" s="1">
        <v>4</v>
      </c>
      <c r="D77" s="1">
        <v>12</v>
      </c>
    </row>
    <row r="78" spans="1:10" x14ac:dyDescent="0.2">
      <c r="A78" s="7" t="s">
        <v>17</v>
      </c>
      <c r="B78" s="1">
        <v>2014</v>
      </c>
      <c r="C78" s="1">
        <v>6</v>
      </c>
      <c r="D78" s="1">
        <v>7</v>
      </c>
    </row>
    <row r="79" spans="1:10" x14ac:dyDescent="0.2">
      <c r="A79" s="7" t="s">
        <v>17</v>
      </c>
      <c r="B79" s="1">
        <v>2016</v>
      </c>
      <c r="C79" s="1">
        <v>1</v>
      </c>
      <c r="D79" s="1">
        <v>6</v>
      </c>
    </row>
    <row r="80" spans="1:10" x14ac:dyDescent="0.2">
      <c r="A80" s="8" t="s">
        <v>17</v>
      </c>
      <c r="B80" s="1">
        <v>2017</v>
      </c>
      <c r="C80" s="1">
        <v>4</v>
      </c>
      <c r="D80" s="1">
        <v>1</v>
      </c>
    </row>
    <row r="81" spans="1:10" x14ac:dyDescent="0.2">
      <c r="A81" s="8" t="s">
        <v>17</v>
      </c>
      <c r="B81" s="1">
        <v>2018</v>
      </c>
      <c r="C81" s="1">
        <v>4</v>
      </c>
      <c r="D81" s="1">
        <v>3</v>
      </c>
    </row>
    <row r="82" spans="1:10" x14ac:dyDescent="0.2">
      <c r="A82" s="7" t="s">
        <v>17</v>
      </c>
      <c r="B82" s="1">
        <v>2019</v>
      </c>
      <c r="C82" s="1">
        <v>7</v>
      </c>
      <c r="D82" s="1">
        <v>13</v>
      </c>
    </row>
    <row r="83" spans="1:10" x14ac:dyDescent="0.2">
      <c r="A83" s="7" t="s">
        <v>17</v>
      </c>
      <c r="B83" s="1">
        <v>2021</v>
      </c>
      <c r="C83" s="1">
        <v>4</v>
      </c>
      <c r="D83" s="1">
        <v>6</v>
      </c>
    </row>
    <row r="84" spans="1:10" x14ac:dyDescent="0.2">
      <c r="A84" s="7" t="s">
        <v>17</v>
      </c>
      <c r="B84" s="1">
        <v>2022</v>
      </c>
      <c r="C84" s="1">
        <v>1</v>
      </c>
      <c r="D84" s="1">
        <v>3</v>
      </c>
    </row>
    <row r="85" spans="1:10" x14ac:dyDescent="0.2">
      <c r="A85" s="7" t="s">
        <v>17</v>
      </c>
      <c r="B85" s="1">
        <v>2023</v>
      </c>
      <c r="C85" s="1">
        <v>0</v>
      </c>
      <c r="D85" s="1">
        <v>13</v>
      </c>
    </row>
    <row r="86" spans="1:10" x14ac:dyDescent="0.2">
      <c r="A86" s="7" t="s">
        <v>17</v>
      </c>
      <c r="B86" s="1">
        <v>2024</v>
      </c>
      <c r="C86" s="1">
        <v>2</v>
      </c>
      <c r="D86" s="1">
        <v>5</v>
      </c>
    </row>
    <row r="88" spans="1:10" x14ac:dyDescent="0.2">
      <c r="B88" s="1" t="s">
        <v>29</v>
      </c>
      <c r="C88" s="1">
        <f>SUM(C73:C87)</f>
        <v>69</v>
      </c>
      <c r="D88" s="1">
        <f>SUM(D73:D87)</f>
        <v>88</v>
      </c>
      <c r="E88" s="1">
        <f>COUNT(C73:C87)</f>
        <v>14</v>
      </c>
    </row>
    <row r="90" spans="1:10" x14ac:dyDescent="0.2">
      <c r="A90" s="7" t="s">
        <v>146</v>
      </c>
      <c r="B90" s="1">
        <v>2025</v>
      </c>
      <c r="C90" s="1">
        <v>1</v>
      </c>
      <c r="D90" s="1">
        <v>11</v>
      </c>
      <c r="E90" s="1">
        <f>E93</f>
        <v>2</v>
      </c>
      <c r="F90" s="1">
        <v>0</v>
      </c>
      <c r="G90" s="1">
        <v>2</v>
      </c>
      <c r="H90" s="5">
        <f>F90/E90</f>
        <v>0</v>
      </c>
      <c r="I90" s="1">
        <f>C93</f>
        <v>2</v>
      </c>
      <c r="J90" s="1">
        <f>D93</f>
        <v>18</v>
      </c>
    </row>
    <row r="91" spans="1:10" x14ac:dyDescent="0.2">
      <c r="A91" s="7" t="s">
        <v>146</v>
      </c>
      <c r="B91" s="1">
        <v>2026</v>
      </c>
      <c r="C91" s="1">
        <v>1</v>
      </c>
      <c r="D91" s="1">
        <v>7</v>
      </c>
    </row>
    <row r="92" spans="1:10" x14ac:dyDescent="0.2">
      <c r="B92" s="3"/>
    </row>
    <row r="93" spans="1:10" x14ac:dyDescent="0.2">
      <c r="B93" s="1" t="s">
        <v>29</v>
      </c>
      <c r="C93" s="1">
        <f>SUM(C90:C92)</f>
        <v>2</v>
      </c>
      <c r="D93" s="1">
        <f>SUM(D90:D92)</f>
        <v>18</v>
      </c>
      <c r="E93" s="1">
        <f>COUNT(C90:C92)</f>
        <v>2</v>
      </c>
    </row>
    <row r="96" spans="1:10" x14ac:dyDescent="0.2">
      <c r="A96" s="7" t="s">
        <v>76</v>
      </c>
      <c r="B96" s="1">
        <v>2015</v>
      </c>
      <c r="C96" s="1">
        <v>1</v>
      </c>
      <c r="D96" s="1">
        <v>11</v>
      </c>
      <c r="E96" s="1">
        <f>E98</f>
        <v>1</v>
      </c>
      <c r="F96" s="1">
        <v>0</v>
      </c>
      <c r="G96" s="1">
        <v>1</v>
      </c>
      <c r="H96" s="5">
        <f>F96/E96</f>
        <v>0</v>
      </c>
      <c r="I96" s="1">
        <f>C98</f>
        <v>1</v>
      </c>
      <c r="J96" s="1">
        <f>D98</f>
        <v>11</v>
      </c>
    </row>
    <row r="97" spans="1:10" x14ac:dyDescent="0.2">
      <c r="B97" s="3"/>
    </row>
    <row r="98" spans="1:10" x14ac:dyDescent="0.2">
      <c r="B98" s="1" t="s">
        <v>29</v>
      </c>
      <c r="C98" s="1">
        <f>SUM(C96:C97)</f>
        <v>1</v>
      </c>
      <c r="D98" s="1">
        <f>SUM(D96:D97)</f>
        <v>11</v>
      </c>
      <c r="E98" s="1">
        <f>COUNT(C96:C97)</f>
        <v>1</v>
      </c>
    </row>
    <row r="100" spans="1:10" x14ac:dyDescent="0.2">
      <c r="A100" s="7" t="s">
        <v>9</v>
      </c>
      <c r="B100" s="1">
        <v>2009</v>
      </c>
      <c r="C100" s="1">
        <v>0</v>
      </c>
      <c r="D100" s="1">
        <v>17</v>
      </c>
      <c r="E100" s="1">
        <f>E121</f>
        <v>20</v>
      </c>
      <c r="F100" s="1">
        <v>4</v>
      </c>
      <c r="G100" s="1">
        <v>16</v>
      </c>
      <c r="H100" s="5">
        <f>F100/E100</f>
        <v>0.2</v>
      </c>
      <c r="I100" s="1">
        <f>C121</f>
        <v>58</v>
      </c>
      <c r="J100" s="1">
        <f>D121</f>
        <v>140</v>
      </c>
    </row>
    <row r="101" spans="1:10" x14ac:dyDescent="0.2">
      <c r="A101" s="7" t="s">
        <v>9</v>
      </c>
      <c r="B101" s="1">
        <v>2009</v>
      </c>
      <c r="C101" s="1">
        <v>4</v>
      </c>
      <c r="D101" s="1">
        <v>6</v>
      </c>
    </row>
    <row r="102" spans="1:10" x14ac:dyDescent="0.2">
      <c r="A102" s="7" t="s">
        <v>9</v>
      </c>
      <c r="B102" s="1">
        <v>2010</v>
      </c>
      <c r="C102" s="1">
        <v>1</v>
      </c>
      <c r="D102" s="1">
        <v>11</v>
      </c>
    </row>
    <row r="103" spans="1:10" x14ac:dyDescent="0.2">
      <c r="A103" s="8" t="s">
        <v>9</v>
      </c>
      <c r="B103" s="1">
        <v>2011</v>
      </c>
      <c r="C103" s="1">
        <v>10</v>
      </c>
      <c r="D103" s="1">
        <v>1</v>
      </c>
    </row>
    <row r="104" spans="1:10" x14ac:dyDescent="0.2">
      <c r="A104" s="7" t="s">
        <v>9</v>
      </c>
      <c r="B104" s="3">
        <v>2012</v>
      </c>
      <c r="C104" s="1">
        <v>3</v>
      </c>
      <c r="D104" s="1">
        <v>7</v>
      </c>
    </row>
    <row r="105" spans="1:10" x14ac:dyDescent="0.2">
      <c r="A105" s="7" t="s">
        <v>9</v>
      </c>
      <c r="B105" s="3">
        <v>2012</v>
      </c>
      <c r="C105" s="1">
        <v>0</v>
      </c>
      <c r="D105" s="1">
        <v>2</v>
      </c>
    </row>
    <row r="106" spans="1:10" x14ac:dyDescent="0.2">
      <c r="A106" s="7" t="s">
        <v>9</v>
      </c>
      <c r="B106" s="1">
        <v>2013</v>
      </c>
      <c r="C106" s="1">
        <v>5</v>
      </c>
      <c r="D106" s="1">
        <v>8</v>
      </c>
    </row>
    <row r="107" spans="1:10" x14ac:dyDescent="0.2">
      <c r="A107" s="7" t="s">
        <v>9</v>
      </c>
      <c r="B107" s="1">
        <v>2014</v>
      </c>
      <c r="C107" s="1">
        <v>1</v>
      </c>
      <c r="D107" s="1">
        <v>7</v>
      </c>
    </row>
    <row r="108" spans="1:10" x14ac:dyDescent="0.2">
      <c r="A108" s="7" t="s">
        <v>9</v>
      </c>
      <c r="B108" s="1">
        <v>2015</v>
      </c>
      <c r="C108" s="1">
        <v>1</v>
      </c>
      <c r="D108" s="1">
        <v>4</v>
      </c>
    </row>
    <row r="109" spans="1:10" x14ac:dyDescent="0.2">
      <c r="A109" s="7" t="s">
        <v>9</v>
      </c>
      <c r="B109" s="1">
        <v>2016</v>
      </c>
      <c r="C109" s="1">
        <v>2</v>
      </c>
      <c r="D109" s="1">
        <v>14</v>
      </c>
    </row>
    <row r="110" spans="1:10" x14ac:dyDescent="0.2">
      <c r="A110" s="8" t="s">
        <v>9</v>
      </c>
      <c r="B110" s="1">
        <v>2017</v>
      </c>
      <c r="C110" s="1">
        <v>7</v>
      </c>
      <c r="D110" s="1">
        <v>2</v>
      </c>
    </row>
    <row r="111" spans="1:10" x14ac:dyDescent="0.2">
      <c r="A111" s="8" t="s">
        <v>9</v>
      </c>
      <c r="B111" s="1">
        <v>2018</v>
      </c>
      <c r="C111" s="1">
        <v>7</v>
      </c>
      <c r="D111" s="1">
        <v>4</v>
      </c>
    </row>
    <row r="112" spans="1:10" x14ac:dyDescent="0.2">
      <c r="A112" s="7" t="s">
        <v>9</v>
      </c>
      <c r="B112" s="3">
        <v>2019</v>
      </c>
      <c r="C112" s="1">
        <v>0</v>
      </c>
      <c r="D112" s="1">
        <v>10</v>
      </c>
    </row>
    <row r="113" spans="1:10" x14ac:dyDescent="0.2">
      <c r="A113" s="7" t="s">
        <v>9</v>
      </c>
      <c r="B113" s="3">
        <v>2020</v>
      </c>
      <c r="C113" s="1">
        <v>0</v>
      </c>
      <c r="D113" s="1">
        <v>11</v>
      </c>
    </row>
    <row r="114" spans="1:10" x14ac:dyDescent="0.2">
      <c r="A114" s="7" t="s">
        <v>9</v>
      </c>
      <c r="B114" s="3">
        <v>2021</v>
      </c>
      <c r="C114" s="1">
        <v>0</v>
      </c>
      <c r="D114" s="1">
        <v>6</v>
      </c>
    </row>
    <row r="115" spans="1:10" x14ac:dyDescent="0.2">
      <c r="A115" s="8" t="s">
        <v>9</v>
      </c>
      <c r="B115" s="3">
        <v>2022</v>
      </c>
      <c r="C115" s="1">
        <v>3</v>
      </c>
      <c r="D115" s="1">
        <v>2</v>
      </c>
    </row>
    <row r="116" spans="1:10" x14ac:dyDescent="0.2">
      <c r="A116" s="7" t="s">
        <v>9</v>
      </c>
      <c r="B116" s="3">
        <v>2023</v>
      </c>
      <c r="C116" s="1">
        <v>2</v>
      </c>
      <c r="D116" s="1">
        <v>5</v>
      </c>
    </row>
    <row r="117" spans="1:10" x14ac:dyDescent="0.2">
      <c r="A117" s="7" t="s">
        <v>9</v>
      </c>
      <c r="B117" s="3">
        <v>2024</v>
      </c>
      <c r="C117" s="1">
        <v>0</v>
      </c>
      <c r="D117" s="1">
        <v>5</v>
      </c>
    </row>
    <row r="118" spans="1:10" x14ac:dyDescent="0.2">
      <c r="A118" s="7" t="s">
        <v>9</v>
      </c>
      <c r="B118" s="3">
        <v>2025</v>
      </c>
      <c r="C118" s="1">
        <v>5</v>
      </c>
      <c r="D118" s="1">
        <v>8</v>
      </c>
    </row>
    <row r="119" spans="1:10" x14ac:dyDescent="0.2">
      <c r="A119" s="7" t="s">
        <v>9</v>
      </c>
      <c r="B119" s="3">
        <v>2026</v>
      </c>
      <c r="C119" s="1">
        <v>7</v>
      </c>
      <c r="D119" s="1">
        <v>10</v>
      </c>
    </row>
    <row r="120" spans="1:10" x14ac:dyDescent="0.2">
      <c r="B120" s="3"/>
    </row>
    <row r="121" spans="1:10" x14ac:dyDescent="0.2">
      <c r="B121" s="1" t="s">
        <v>29</v>
      </c>
      <c r="C121" s="1">
        <f>SUM(C100:C120)</f>
        <v>58</v>
      </c>
      <c r="D121" s="1">
        <f>SUM(D100:D120)</f>
        <v>140</v>
      </c>
      <c r="E121" s="1">
        <f>COUNT(C100:C120)</f>
        <v>20</v>
      </c>
    </row>
    <row r="123" spans="1:10" x14ac:dyDescent="0.2">
      <c r="A123" s="7" t="s">
        <v>153</v>
      </c>
      <c r="B123" s="1">
        <v>2026</v>
      </c>
      <c r="C123" s="1">
        <v>3</v>
      </c>
      <c r="D123" s="1">
        <v>5</v>
      </c>
      <c r="E123" s="1">
        <v>1</v>
      </c>
      <c r="F123" s="1">
        <v>0</v>
      </c>
      <c r="G123" s="1">
        <v>1</v>
      </c>
      <c r="H123" s="5">
        <f>F123/E123</f>
        <v>0</v>
      </c>
      <c r="I123" s="1">
        <f>C125</f>
        <v>3</v>
      </c>
      <c r="J123" s="1">
        <f>D125</f>
        <v>5</v>
      </c>
    </row>
    <row r="124" spans="1:10" x14ac:dyDescent="0.2">
      <c r="B124" s="3"/>
    </row>
    <row r="125" spans="1:10" x14ac:dyDescent="0.2">
      <c r="B125" s="1" t="s">
        <v>29</v>
      </c>
      <c r="C125" s="1">
        <f>SUM(C123:C124)</f>
        <v>3</v>
      </c>
      <c r="D125" s="1">
        <f>SUM(D123:D124)</f>
        <v>5</v>
      </c>
      <c r="E125" s="1">
        <f>COUNT(C123:C124)</f>
        <v>1</v>
      </c>
    </row>
    <row r="128" spans="1:10" x14ac:dyDescent="0.2">
      <c r="A128" s="8" t="s">
        <v>36</v>
      </c>
      <c r="B128" s="1">
        <v>2009</v>
      </c>
      <c r="C128" s="1">
        <v>8</v>
      </c>
      <c r="D128" s="1">
        <v>5</v>
      </c>
      <c r="E128" s="1">
        <f>E160</f>
        <v>31</v>
      </c>
      <c r="F128" s="1">
        <v>12</v>
      </c>
      <c r="G128" s="1">
        <v>19</v>
      </c>
      <c r="H128" s="5">
        <f>F128/E128</f>
        <v>0.38709677419354838</v>
      </c>
      <c r="I128" s="1">
        <f>C160</f>
        <v>131</v>
      </c>
      <c r="J128" s="1">
        <f>D160</f>
        <v>164</v>
      </c>
    </row>
    <row r="129" spans="1:4" x14ac:dyDescent="0.2">
      <c r="A129" s="8" t="s">
        <v>36</v>
      </c>
      <c r="B129" s="1">
        <v>2009</v>
      </c>
      <c r="C129" s="1">
        <v>12</v>
      </c>
      <c r="D129" s="1">
        <v>8</v>
      </c>
    </row>
    <row r="130" spans="1:4" x14ac:dyDescent="0.2">
      <c r="A130" s="8" t="s">
        <v>36</v>
      </c>
      <c r="B130" s="1">
        <v>2010</v>
      </c>
      <c r="C130" s="1">
        <v>11</v>
      </c>
      <c r="D130" s="1">
        <v>2</v>
      </c>
    </row>
    <row r="131" spans="1:4" x14ac:dyDescent="0.2">
      <c r="A131" s="7" t="s">
        <v>36</v>
      </c>
      <c r="B131" s="1">
        <v>2011</v>
      </c>
      <c r="C131" s="1">
        <v>3</v>
      </c>
      <c r="D131" s="1">
        <v>5</v>
      </c>
    </row>
    <row r="132" spans="1:4" x14ac:dyDescent="0.2">
      <c r="A132" s="7" t="s">
        <v>36</v>
      </c>
      <c r="B132" s="1">
        <v>2012</v>
      </c>
      <c r="C132" s="1">
        <v>3</v>
      </c>
      <c r="D132" s="1">
        <v>8</v>
      </c>
    </row>
    <row r="133" spans="1:4" x14ac:dyDescent="0.2">
      <c r="A133" s="8" t="s">
        <v>36</v>
      </c>
      <c r="B133" s="1" t="s">
        <v>66</v>
      </c>
      <c r="C133" s="1">
        <v>1</v>
      </c>
      <c r="D133" s="1">
        <v>0</v>
      </c>
    </row>
    <row r="134" spans="1:4" x14ac:dyDescent="0.2">
      <c r="A134" s="8" t="s">
        <v>36</v>
      </c>
      <c r="B134" s="3">
        <v>2013</v>
      </c>
      <c r="C134" s="1">
        <v>3</v>
      </c>
      <c r="D134" s="1">
        <v>2</v>
      </c>
    </row>
    <row r="135" spans="1:4" x14ac:dyDescent="0.2">
      <c r="A135" s="8" t="s">
        <v>36</v>
      </c>
      <c r="B135" s="1">
        <v>2014</v>
      </c>
      <c r="C135" s="1">
        <v>9</v>
      </c>
      <c r="D135" s="1">
        <v>7</v>
      </c>
    </row>
    <row r="136" spans="1:4" x14ac:dyDescent="0.2">
      <c r="A136" s="8" t="s">
        <v>36</v>
      </c>
      <c r="B136" s="1">
        <v>2014</v>
      </c>
      <c r="C136" s="1">
        <v>1</v>
      </c>
      <c r="D136" s="1">
        <v>0</v>
      </c>
    </row>
    <row r="137" spans="1:4" x14ac:dyDescent="0.2">
      <c r="A137" s="7" t="s">
        <v>36</v>
      </c>
      <c r="B137" s="1" t="s">
        <v>69</v>
      </c>
      <c r="C137" s="1">
        <v>7</v>
      </c>
      <c r="D137" s="1">
        <v>11</v>
      </c>
    </row>
    <row r="138" spans="1:4" x14ac:dyDescent="0.2">
      <c r="A138" s="7" t="s">
        <v>36</v>
      </c>
      <c r="B138" s="1" t="s">
        <v>69</v>
      </c>
      <c r="C138" s="1">
        <v>2</v>
      </c>
      <c r="D138" s="1">
        <v>3</v>
      </c>
    </row>
    <row r="139" spans="1:4" x14ac:dyDescent="0.2">
      <c r="A139" s="7" t="s">
        <v>36</v>
      </c>
      <c r="B139" s="1">
        <v>2015</v>
      </c>
      <c r="C139" s="1">
        <v>4</v>
      </c>
      <c r="D139" s="1">
        <v>8</v>
      </c>
    </row>
    <row r="140" spans="1:4" x14ac:dyDescent="0.2">
      <c r="A140" s="7" t="s">
        <v>36</v>
      </c>
      <c r="B140" s="1">
        <v>2015</v>
      </c>
      <c r="C140" s="1">
        <v>3</v>
      </c>
      <c r="D140" s="1">
        <v>4</v>
      </c>
    </row>
    <row r="141" spans="1:4" x14ac:dyDescent="0.2">
      <c r="A141" s="7" t="s">
        <v>36</v>
      </c>
      <c r="B141" s="1" t="s">
        <v>75</v>
      </c>
      <c r="C141" s="1">
        <v>0</v>
      </c>
      <c r="D141" s="1">
        <v>2</v>
      </c>
    </row>
    <row r="142" spans="1:4" x14ac:dyDescent="0.2">
      <c r="A142" s="8" t="s">
        <v>36</v>
      </c>
      <c r="B142" s="1">
        <v>2016</v>
      </c>
      <c r="C142" s="1">
        <v>7</v>
      </c>
      <c r="D142" s="1">
        <v>3</v>
      </c>
    </row>
    <row r="143" spans="1:4" x14ac:dyDescent="0.2">
      <c r="A143" s="8" t="s">
        <v>36</v>
      </c>
      <c r="B143" s="1">
        <v>2016</v>
      </c>
      <c r="C143" s="1">
        <v>5</v>
      </c>
      <c r="D143" s="1">
        <v>3</v>
      </c>
    </row>
    <row r="144" spans="1:4" x14ac:dyDescent="0.2">
      <c r="A144" s="7" t="s">
        <v>36</v>
      </c>
      <c r="B144" s="1">
        <v>2017</v>
      </c>
      <c r="C144" s="1">
        <v>4</v>
      </c>
      <c r="D144" s="1">
        <v>11</v>
      </c>
    </row>
    <row r="145" spans="1:5" x14ac:dyDescent="0.2">
      <c r="A145" s="7" t="s">
        <v>36</v>
      </c>
      <c r="B145" s="1">
        <v>2017</v>
      </c>
      <c r="C145" s="1">
        <v>1</v>
      </c>
      <c r="D145" s="1">
        <v>2</v>
      </c>
    </row>
    <row r="146" spans="1:5" x14ac:dyDescent="0.2">
      <c r="A146" s="8" t="s">
        <v>36</v>
      </c>
      <c r="B146" s="1" t="s">
        <v>88</v>
      </c>
      <c r="C146" s="1">
        <v>3</v>
      </c>
      <c r="D146" s="1">
        <v>2</v>
      </c>
    </row>
    <row r="147" spans="1:5" x14ac:dyDescent="0.2">
      <c r="A147" s="7" t="s">
        <v>36</v>
      </c>
      <c r="B147" s="1">
        <v>2018</v>
      </c>
      <c r="C147" s="1">
        <v>1</v>
      </c>
      <c r="D147" s="1">
        <v>4</v>
      </c>
    </row>
    <row r="148" spans="1:5" x14ac:dyDescent="0.2">
      <c r="A148" s="7" t="s">
        <v>36</v>
      </c>
      <c r="B148" s="1">
        <v>2018</v>
      </c>
      <c r="C148" s="1">
        <v>4</v>
      </c>
      <c r="D148" s="1">
        <v>8</v>
      </c>
    </row>
    <row r="149" spans="1:5" x14ac:dyDescent="0.2">
      <c r="A149" s="8" t="s">
        <v>36</v>
      </c>
      <c r="B149" s="1" t="s">
        <v>95</v>
      </c>
      <c r="C149" s="1">
        <v>6</v>
      </c>
      <c r="D149" s="1">
        <v>4</v>
      </c>
    </row>
    <row r="150" spans="1:5" x14ac:dyDescent="0.2">
      <c r="A150" s="7" t="s">
        <v>36</v>
      </c>
      <c r="B150" s="1" t="s">
        <v>95</v>
      </c>
      <c r="C150" s="1">
        <v>2</v>
      </c>
      <c r="D150" s="1">
        <v>4</v>
      </c>
    </row>
    <row r="151" spans="1:5" x14ac:dyDescent="0.2">
      <c r="A151" s="8" t="s">
        <v>36</v>
      </c>
      <c r="B151" s="1">
        <v>2019</v>
      </c>
      <c r="C151" s="1">
        <v>13</v>
      </c>
      <c r="D151" s="1">
        <v>5</v>
      </c>
    </row>
    <row r="152" spans="1:5" x14ac:dyDescent="0.2">
      <c r="A152" s="7" t="s">
        <v>36</v>
      </c>
      <c r="B152" s="1">
        <v>2019</v>
      </c>
      <c r="C152" s="1">
        <v>4</v>
      </c>
      <c r="D152" s="1">
        <v>5</v>
      </c>
    </row>
    <row r="153" spans="1:5" x14ac:dyDescent="0.2">
      <c r="A153" s="7" t="s">
        <v>36</v>
      </c>
      <c r="B153" s="1">
        <v>2020</v>
      </c>
      <c r="C153" s="1">
        <v>1</v>
      </c>
      <c r="D153" s="1">
        <v>7</v>
      </c>
    </row>
    <row r="154" spans="1:5" x14ac:dyDescent="0.2">
      <c r="A154" s="7" t="s">
        <v>36</v>
      </c>
      <c r="B154" s="1">
        <v>2021</v>
      </c>
      <c r="C154" s="1">
        <v>1</v>
      </c>
      <c r="D154" s="1">
        <v>11</v>
      </c>
    </row>
    <row r="155" spans="1:5" x14ac:dyDescent="0.2">
      <c r="A155" s="7" t="s">
        <v>36</v>
      </c>
      <c r="B155" s="1">
        <v>2022</v>
      </c>
      <c r="C155" s="1">
        <v>5</v>
      </c>
      <c r="D155" s="1">
        <v>8</v>
      </c>
    </row>
    <row r="156" spans="1:5" x14ac:dyDescent="0.2">
      <c r="A156" s="7" t="s">
        <v>36</v>
      </c>
      <c r="B156" s="1">
        <v>2023</v>
      </c>
      <c r="C156" s="1">
        <v>0</v>
      </c>
      <c r="D156" s="1">
        <v>9</v>
      </c>
    </row>
    <row r="157" spans="1:5" x14ac:dyDescent="0.2">
      <c r="A157" s="7" t="s">
        <v>36</v>
      </c>
      <c r="B157" s="1">
        <v>2024</v>
      </c>
      <c r="C157" s="1">
        <v>0</v>
      </c>
      <c r="D157" s="1">
        <v>2</v>
      </c>
    </row>
    <row r="158" spans="1:5" x14ac:dyDescent="0.2">
      <c r="A158" s="7" t="s">
        <v>36</v>
      </c>
      <c r="B158" s="1">
        <v>2024</v>
      </c>
      <c r="C158" s="1">
        <v>7</v>
      </c>
      <c r="D158" s="1">
        <v>11</v>
      </c>
    </row>
    <row r="160" spans="1:5" x14ac:dyDescent="0.2">
      <c r="B160" s="1" t="s">
        <v>29</v>
      </c>
      <c r="C160" s="1">
        <f>SUM(C128:C159)</f>
        <v>131</v>
      </c>
      <c r="D160" s="1">
        <f>SUM(D128:D159)</f>
        <v>164</v>
      </c>
      <c r="E160" s="1">
        <f>COUNT(C128:C159)</f>
        <v>31</v>
      </c>
    </row>
    <row r="162" spans="1:10" x14ac:dyDescent="0.2">
      <c r="A162" s="7" t="s">
        <v>107</v>
      </c>
      <c r="B162" s="1">
        <v>2021</v>
      </c>
      <c r="C162" s="1">
        <v>7</v>
      </c>
      <c r="D162" s="1">
        <v>8</v>
      </c>
      <c r="E162" s="1">
        <f>E166</f>
        <v>3</v>
      </c>
      <c r="F162" s="1">
        <v>2</v>
      </c>
      <c r="G162" s="1">
        <v>1</v>
      </c>
      <c r="H162" s="5">
        <f>F162/E162</f>
        <v>0.66666666666666663</v>
      </c>
      <c r="I162" s="1">
        <f>C166</f>
        <v>33</v>
      </c>
      <c r="J162" s="1">
        <f>D166</f>
        <v>16</v>
      </c>
    </row>
    <row r="163" spans="1:10" x14ac:dyDescent="0.2">
      <c r="B163" s="1">
        <v>2025</v>
      </c>
      <c r="C163" s="1">
        <v>13</v>
      </c>
      <c r="D163" s="1">
        <v>5</v>
      </c>
    </row>
    <row r="164" spans="1:10" x14ac:dyDescent="0.2">
      <c r="B164" s="3">
        <v>2025</v>
      </c>
      <c r="C164" s="1">
        <v>13</v>
      </c>
      <c r="D164" s="1">
        <v>3</v>
      </c>
    </row>
    <row r="165" spans="1:10" x14ac:dyDescent="0.2">
      <c r="B165" s="3"/>
    </row>
    <row r="166" spans="1:10" x14ac:dyDescent="0.2">
      <c r="B166" s="1" t="s">
        <v>29</v>
      </c>
      <c r="C166" s="1">
        <f>SUM(C162:C164)</f>
        <v>33</v>
      </c>
      <c r="D166" s="1">
        <f>SUM(D162:D164)</f>
        <v>16</v>
      </c>
      <c r="E166" s="1">
        <f>COUNT(C162:C164)</f>
        <v>3</v>
      </c>
    </row>
    <row r="169" spans="1:10" x14ac:dyDescent="0.2">
      <c r="A169" s="8" t="s">
        <v>50</v>
      </c>
      <c r="B169" s="1">
        <v>2013</v>
      </c>
      <c r="C169" s="1">
        <v>17</v>
      </c>
      <c r="D169" s="1">
        <v>3</v>
      </c>
      <c r="E169" s="1">
        <f>E173</f>
        <v>3</v>
      </c>
      <c r="F169" s="1">
        <v>2</v>
      </c>
      <c r="G169" s="1">
        <v>1</v>
      </c>
      <c r="H169" s="5">
        <f>F169/E169</f>
        <v>0.66666666666666663</v>
      </c>
      <c r="I169" s="1">
        <f>C173</f>
        <v>24</v>
      </c>
      <c r="J169" s="1">
        <f>D173</f>
        <v>14</v>
      </c>
    </row>
    <row r="170" spans="1:10" x14ac:dyDescent="0.2">
      <c r="A170" s="7" t="s">
        <v>50</v>
      </c>
      <c r="B170" s="3">
        <v>2014</v>
      </c>
      <c r="C170" s="1">
        <v>4</v>
      </c>
      <c r="D170" s="1">
        <v>11</v>
      </c>
    </row>
    <row r="171" spans="1:10" x14ac:dyDescent="0.2">
      <c r="A171" s="8" t="s">
        <v>50</v>
      </c>
      <c r="B171" s="3">
        <v>2020</v>
      </c>
      <c r="C171" s="1">
        <v>3</v>
      </c>
      <c r="D171" s="1">
        <v>0</v>
      </c>
    </row>
    <row r="173" spans="1:10" x14ac:dyDescent="0.2">
      <c r="B173" s="1" t="s">
        <v>29</v>
      </c>
      <c r="C173" s="1">
        <f>SUM(C169:C172)</f>
        <v>24</v>
      </c>
      <c r="D173" s="1">
        <f>SUM(D169:D172)</f>
        <v>14</v>
      </c>
      <c r="E173" s="1">
        <f>COUNT(C169:C172)</f>
        <v>3</v>
      </c>
    </row>
    <row r="175" spans="1:10" x14ac:dyDescent="0.2">
      <c r="A175" s="7" t="s">
        <v>51</v>
      </c>
      <c r="B175" s="1">
        <v>2013</v>
      </c>
      <c r="C175" s="1">
        <v>4</v>
      </c>
      <c r="D175" s="1">
        <v>5</v>
      </c>
      <c r="E175" s="1">
        <f>E180</f>
        <v>4</v>
      </c>
      <c r="F175" s="1">
        <v>1</v>
      </c>
      <c r="G175" s="1">
        <v>3</v>
      </c>
      <c r="H175" s="5">
        <f>F175/E175</f>
        <v>0.25</v>
      </c>
      <c r="I175" s="1">
        <f>C180</f>
        <v>23</v>
      </c>
      <c r="J175" s="1">
        <f>D180</f>
        <v>15</v>
      </c>
    </row>
    <row r="176" spans="1:10" x14ac:dyDescent="0.2">
      <c r="A176" s="8" t="s">
        <v>51</v>
      </c>
      <c r="B176" s="3">
        <v>2014</v>
      </c>
      <c r="C176" s="1">
        <v>15</v>
      </c>
      <c r="D176" s="1">
        <v>4</v>
      </c>
    </row>
    <row r="177" spans="1:10" x14ac:dyDescent="0.2">
      <c r="A177" s="7" t="s">
        <v>51</v>
      </c>
      <c r="B177" s="1">
        <v>2015</v>
      </c>
      <c r="C177" s="1">
        <v>3</v>
      </c>
      <c r="D177" s="1">
        <v>4</v>
      </c>
    </row>
    <row r="178" spans="1:10" x14ac:dyDescent="0.2">
      <c r="A178" s="7" t="s">
        <v>51</v>
      </c>
      <c r="B178" s="1">
        <v>2017</v>
      </c>
      <c r="C178" s="1">
        <v>1</v>
      </c>
      <c r="D178" s="1">
        <v>2</v>
      </c>
    </row>
    <row r="180" spans="1:10" x14ac:dyDescent="0.2">
      <c r="B180" s="1" t="s">
        <v>29</v>
      </c>
      <c r="C180" s="1">
        <f>SUM(C175:C179)</f>
        <v>23</v>
      </c>
      <c r="D180" s="1">
        <f>SUM(D175:D179)</f>
        <v>15</v>
      </c>
      <c r="E180" s="1">
        <f>COUNT(C175:C179)</f>
        <v>4</v>
      </c>
    </row>
    <row r="182" spans="1:10" x14ac:dyDescent="0.2">
      <c r="A182" s="7" t="s">
        <v>91</v>
      </c>
      <c r="B182" s="1">
        <v>2018</v>
      </c>
      <c r="C182" s="1">
        <v>9</v>
      </c>
      <c r="D182" s="1">
        <v>12</v>
      </c>
      <c r="E182" s="1">
        <f>E184</f>
        <v>1</v>
      </c>
      <c r="F182" s="1">
        <v>0</v>
      </c>
      <c r="G182" s="1">
        <v>1</v>
      </c>
      <c r="H182" s="5">
        <f>F182/E182</f>
        <v>0</v>
      </c>
      <c r="I182" s="1">
        <f>C184</f>
        <v>9</v>
      </c>
      <c r="J182" s="1">
        <f>D184</f>
        <v>12</v>
      </c>
    </row>
    <row r="183" spans="1:10" x14ac:dyDescent="0.2">
      <c r="B183" s="3"/>
    </row>
    <row r="184" spans="1:10" x14ac:dyDescent="0.2">
      <c r="B184" s="1" t="s">
        <v>29</v>
      </c>
      <c r="C184" s="1">
        <f>SUM(C182:C183)</f>
        <v>9</v>
      </c>
      <c r="D184" s="1">
        <f>SUM(D182:D183)</f>
        <v>12</v>
      </c>
      <c r="E184" s="1">
        <f>COUNT(C182:C183)</f>
        <v>1</v>
      </c>
    </row>
    <row r="187" spans="1:10" x14ac:dyDescent="0.2">
      <c r="A187" s="7" t="s">
        <v>3</v>
      </c>
      <c r="B187" s="1">
        <v>2010</v>
      </c>
      <c r="C187" s="1">
        <v>5</v>
      </c>
      <c r="D187" s="1">
        <v>7</v>
      </c>
      <c r="E187" s="1">
        <f>E202</f>
        <v>14</v>
      </c>
      <c r="F187" s="1">
        <v>7</v>
      </c>
      <c r="G187" s="1">
        <v>7</v>
      </c>
      <c r="H187" s="5">
        <f>F187/E187</f>
        <v>0.5</v>
      </c>
      <c r="I187" s="1">
        <f>C202</f>
        <v>60</v>
      </c>
      <c r="J187" s="1">
        <f>D202</f>
        <v>53</v>
      </c>
    </row>
    <row r="188" spans="1:10" x14ac:dyDescent="0.2">
      <c r="A188" s="8" t="s">
        <v>3</v>
      </c>
      <c r="B188" s="3" t="s">
        <v>59</v>
      </c>
      <c r="C188" s="1">
        <v>5</v>
      </c>
      <c r="D188" s="1">
        <v>4</v>
      </c>
    </row>
    <row r="189" spans="1:10" x14ac:dyDescent="0.2">
      <c r="A189" s="8" t="s">
        <v>3</v>
      </c>
      <c r="B189" s="1">
        <v>2011</v>
      </c>
      <c r="C189" s="1">
        <v>7</v>
      </c>
      <c r="D189" s="1">
        <v>2</v>
      </c>
    </row>
    <row r="190" spans="1:10" x14ac:dyDescent="0.2">
      <c r="A190" s="8" t="s">
        <v>3</v>
      </c>
      <c r="B190" s="3">
        <v>2012</v>
      </c>
      <c r="C190" s="1">
        <v>4</v>
      </c>
      <c r="D190" s="1">
        <v>0</v>
      </c>
    </row>
    <row r="191" spans="1:10" x14ac:dyDescent="0.2">
      <c r="A191" s="7" t="s">
        <v>3</v>
      </c>
      <c r="B191" s="3">
        <v>2013</v>
      </c>
      <c r="C191" s="1">
        <v>0</v>
      </c>
      <c r="D191" s="1">
        <v>2</v>
      </c>
    </row>
    <row r="192" spans="1:10" x14ac:dyDescent="0.2">
      <c r="A192" s="8" t="s">
        <v>3</v>
      </c>
      <c r="B192" s="1">
        <v>2014</v>
      </c>
      <c r="C192" s="1">
        <v>4</v>
      </c>
      <c r="D192" s="1">
        <v>1</v>
      </c>
    </row>
    <row r="193" spans="1:11" x14ac:dyDescent="0.2">
      <c r="A193" s="7" t="s">
        <v>3</v>
      </c>
      <c r="B193" s="1">
        <v>2015</v>
      </c>
      <c r="C193" s="1">
        <v>2</v>
      </c>
      <c r="D193" s="1">
        <v>3</v>
      </c>
    </row>
    <row r="194" spans="1:11" x14ac:dyDescent="0.2">
      <c r="A194" s="7" t="s">
        <v>3</v>
      </c>
      <c r="B194" s="1">
        <v>2016</v>
      </c>
      <c r="C194" s="1">
        <v>0</v>
      </c>
      <c r="D194" s="1">
        <v>3</v>
      </c>
    </row>
    <row r="195" spans="1:11" x14ac:dyDescent="0.2">
      <c r="A195" s="8" t="s">
        <v>3</v>
      </c>
      <c r="B195" s="1">
        <v>2017</v>
      </c>
      <c r="C195" s="1">
        <v>12</v>
      </c>
      <c r="D195" s="1">
        <v>7</v>
      </c>
    </row>
    <row r="196" spans="1:11" x14ac:dyDescent="0.2">
      <c r="A196" s="8" t="s">
        <v>3</v>
      </c>
      <c r="B196" s="1">
        <v>2018</v>
      </c>
      <c r="C196" s="1">
        <v>9</v>
      </c>
      <c r="D196" s="1">
        <v>6</v>
      </c>
    </row>
    <row r="197" spans="1:11" x14ac:dyDescent="0.2">
      <c r="A197" s="7" t="s">
        <v>3</v>
      </c>
      <c r="B197" s="1">
        <v>2019</v>
      </c>
      <c r="C197" s="1">
        <v>4</v>
      </c>
      <c r="D197" s="1">
        <v>7</v>
      </c>
    </row>
    <row r="198" spans="1:11" x14ac:dyDescent="0.2">
      <c r="A198" s="7" t="s">
        <v>3</v>
      </c>
      <c r="B198" s="1">
        <v>2021</v>
      </c>
      <c r="C198" s="1">
        <v>0</v>
      </c>
      <c r="D198" s="1">
        <v>2</v>
      </c>
    </row>
    <row r="199" spans="1:11" x14ac:dyDescent="0.2">
      <c r="A199" s="8" t="s">
        <v>3</v>
      </c>
      <c r="B199" s="1">
        <v>2022</v>
      </c>
      <c r="C199" s="1">
        <v>7</v>
      </c>
      <c r="D199" s="1">
        <v>5</v>
      </c>
    </row>
    <row r="200" spans="1:11" x14ac:dyDescent="0.2">
      <c r="A200" s="7" t="s">
        <v>3</v>
      </c>
      <c r="B200" s="1">
        <v>2023</v>
      </c>
      <c r="C200" s="1">
        <v>1</v>
      </c>
      <c r="D200" s="1">
        <v>4</v>
      </c>
    </row>
    <row r="202" spans="1:11" x14ac:dyDescent="0.2">
      <c r="B202" s="1" t="s">
        <v>29</v>
      </c>
      <c r="C202" s="1">
        <f>SUM(C187:C201)</f>
        <v>60</v>
      </c>
      <c r="D202" s="1">
        <f>SUM(D187:D201)</f>
        <v>53</v>
      </c>
      <c r="E202" s="1">
        <f>COUNT(C187:C201)</f>
        <v>14</v>
      </c>
    </row>
    <row r="205" spans="1:11" x14ac:dyDescent="0.2">
      <c r="A205" s="8" t="s">
        <v>131</v>
      </c>
      <c r="B205" s="1">
        <v>2023</v>
      </c>
      <c r="C205" s="1">
        <v>22</v>
      </c>
      <c r="D205" s="1">
        <v>2</v>
      </c>
      <c r="E205" s="1">
        <v>1</v>
      </c>
      <c r="F205" s="1">
        <v>1</v>
      </c>
      <c r="G205" s="1">
        <v>0</v>
      </c>
      <c r="H205" s="5">
        <v>1</v>
      </c>
      <c r="I205" s="1">
        <v>1</v>
      </c>
      <c r="J205" s="1">
        <v>0</v>
      </c>
      <c r="K205" s="1"/>
    </row>
    <row r="208" spans="1:11" x14ac:dyDescent="0.2">
      <c r="A208" s="8" t="s">
        <v>119</v>
      </c>
      <c r="B208" s="1" t="s">
        <v>106</v>
      </c>
      <c r="C208" s="1">
        <v>1</v>
      </c>
      <c r="D208" s="1">
        <v>0</v>
      </c>
      <c r="E208" s="1">
        <f>E210</f>
        <v>1</v>
      </c>
      <c r="F208" s="1">
        <v>1</v>
      </c>
      <c r="G208" s="1">
        <v>0</v>
      </c>
      <c r="H208" s="5">
        <f>F208/E208</f>
        <v>1</v>
      </c>
      <c r="I208" s="1">
        <f>C210</f>
        <v>1</v>
      </c>
      <c r="J208" s="1">
        <f>D210</f>
        <v>0</v>
      </c>
    </row>
    <row r="209" spans="1:10" x14ac:dyDescent="0.2">
      <c r="A209" s="7" t="s">
        <v>120</v>
      </c>
      <c r="B209" s="3"/>
    </row>
    <row r="210" spans="1:10" x14ac:dyDescent="0.2">
      <c r="B210" s="1" t="s">
        <v>29</v>
      </c>
      <c r="C210" s="1">
        <f>SUM(C208:C209)</f>
        <v>1</v>
      </c>
      <c r="D210" s="1">
        <f>SUM(D208:D209)</f>
        <v>0</v>
      </c>
      <c r="E210" s="1">
        <f>COUNT(C208:C209)</f>
        <v>1</v>
      </c>
    </row>
    <row r="213" spans="1:10" x14ac:dyDescent="0.2">
      <c r="A213" s="8" t="s">
        <v>100</v>
      </c>
      <c r="B213" s="1">
        <v>2019</v>
      </c>
      <c r="C213" s="1">
        <v>7</v>
      </c>
      <c r="D213" s="1">
        <v>0</v>
      </c>
      <c r="E213" s="1">
        <f>E215</f>
        <v>1</v>
      </c>
      <c r="F213" s="1">
        <v>1</v>
      </c>
      <c r="G213" s="1">
        <v>0</v>
      </c>
      <c r="H213" s="5">
        <f>F213/E213</f>
        <v>1</v>
      </c>
      <c r="I213" s="1">
        <f>C215</f>
        <v>7</v>
      </c>
      <c r="J213" s="1">
        <f>D215</f>
        <v>0</v>
      </c>
    </row>
    <row r="214" spans="1:10" x14ac:dyDescent="0.2">
      <c r="B214" s="3"/>
    </row>
    <row r="215" spans="1:10" x14ac:dyDescent="0.2">
      <c r="B215" s="1" t="s">
        <v>29</v>
      </c>
      <c r="C215" s="1">
        <f>SUM(C213:C214)</f>
        <v>7</v>
      </c>
      <c r="D215" s="1">
        <f>SUM(D213:D214)</f>
        <v>0</v>
      </c>
      <c r="E215" s="1">
        <f>COUNT(C213:C214)</f>
        <v>1</v>
      </c>
    </row>
    <row r="219" spans="1:10" x14ac:dyDescent="0.2">
      <c r="A219" s="7" t="s">
        <v>74</v>
      </c>
      <c r="B219" s="1">
        <v>2015</v>
      </c>
      <c r="C219" s="1">
        <v>3</v>
      </c>
      <c r="D219" s="1">
        <v>6</v>
      </c>
      <c r="E219" s="1">
        <f>E221</f>
        <v>1</v>
      </c>
      <c r="F219" s="1">
        <v>0</v>
      </c>
      <c r="G219" s="1">
        <v>1</v>
      </c>
      <c r="H219" s="5">
        <f>F219/E219</f>
        <v>0</v>
      </c>
      <c r="I219" s="1">
        <f>C221</f>
        <v>3</v>
      </c>
      <c r="J219" s="1">
        <f>D221</f>
        <v>6</v>
      </c>
    </row>
    <row r="220" spans="1:10" x14ac:dyDescent="0.2">
      <c r="B220" s="3"/>
    </row>
    <row r="221" spans="1:10" x14ac:dyDescent="0.2">
      <c r="B221" s="1" t="s">
        <v>29</v>
      </c>
      <c r="C221" s="1">
        <f>SUM(C219:C220)</f>
        <v>3</v>
      </c>
      <c r="D221" s="1">
        <f>SUM(D219:D220)</f>
        <v>6</v>
      </c>
      <c r="E221" s="1">
        <f>COUNT(C219:C220)</f>
        <v>1</v>
      </c>
    </row>
    <row r="223" spans="1:10" x14ac:dyDescent="0.2">
      <c r="A223" s="8" t="s">
        <v>45</v>
      </c>
      <c r="B223" s="1">
        <v>2011</v>
      </c>
      <c r="C223" s="1">
        <v>18</v>
      </c>
      <c r="D223" s="1">
        <v>8</v>
      </c>
      <c r="E223" s="1">
        <f>E229</f>
        <v>5</v>
      </c>
      <c r="F223" s="1">
        <v>5</v>
      </c>
      <c r="G223" s="1">
        <v>0</v>
      </c>
      <c r="H223" s="5">
        <f>F223/E223</f>
        <v>1</v>
      </c>
      <c r="I223" s="1">
        <f>C229</f>
        <v>46</v>
      </c>
      <c r="J223" s="1">
        <f>D229</f>
        <v>11</v>
      </c>
    </row>
    <row r="224" spans="1:10" x14ac:dyDescent="0.2">
      <c r="A224" s="8" t="s">
        <v>45</v>
      </c>
      <c r="B224" s="3">
        <v>2012</v>
      </c>
      <c r="C224" s="1">
        <v>3</v>
      </c>
      <c r="D224" s="1">
        <v>2</v>
      </c>
    </row>
    <row r="225" spans="1:10" x14ac:dyDescent="0.2">
      <c r="A225" s="8" t="s">
        <v>45</v>
      </c>
      <c r="B225" s="1">
        <v>2014</v>
      </c>
      <c r="C225" s="1">
        <v>6</v>
      </c>
      <c r="D225" s="1">
        <v>0</v>
      </c>
    </row>
    <row r="226" spans="1:10" x14ac:dyDescent="0.2">
      <c r="A226" s="8" t="s">
        <v>45</v>
      </c>
      <c r="B226" s="1">
        <v>2024</v>
      </c>
      <c r="C226" s="1">
        <v>11</v>
      </c>
      <c r="D226" s="1">
        <v>0</v>
      </c>
    </row>
    <row r="227" spans="1:10" x14ac:dyDescent="0.2">
      <c r="A227" s="8" t="s">
        <v>45</v>
      </c>
      <c r="B227" s="1">
        <v>2026</v>
      </c>
      <c r="C227" s="1">
        <v>8</v>
      </c>
      <c r="D227" s="1">
        <v>1</v>
      </c>
    </row>
    <row r="229" spans="1:10" x14ac:dyDescent="0.2">
      <c r="B229" s="1" t="s">
        <v>29</v>
      </c>
      <c r="C229" s="1">
        <f>SUM(C223:C228)</f>
        <v>46</v>
      </c>
      <c r="D229" s="1">
        <f>SUM(D223:D228)</f>
        <v>11</v>
      </c>
      <c r="E229" s="1">
        <f>COUNT(C223:C228)</f>
        <v>5</v>
      </c>
    </row>
    <row r="231" spans="1:10" x14ac:dyDescent="0.2">
      <c r="A231" s="8" t="s">
        <v>134</v>
      </c>
      <c r="B231" s="1">
        <v>2023</v>
      </c>
      <c r="C231" s="1">
        <v>10</v>
      </c>
      <c r="D231" s="1">
        <v>0</v>
      </c>
      <c r="E231" s="1">
        <f>E235</f>
        <v>3</v>
      </c>
      <c r="F231" s="1">
        <v>3</v>
      </c>
      <c r="G231" s="1">
        <v>0</v>
      </c>
      <c r="H231" s="5">
        <f>F231/E231</f>
        <v>1</v>
      </c>
      <c r="I231" s="1">
        <f>C235</f>
        <v>25</v>
      </c>
      <c r="J231" s="1">
        <f>D235</f>
        <v>0</v>
      </c>
    </row>
    <row r="232" spans="1:10" ht="17" customHeight="1" x14ac:dyDescent="0.2">
      <c r="A232" s="8" t="s">
        <v>134</v>
      </c>
      <c r="B232" s="1">
        <v>2024</v>
      </c>
      <c r="C232" s="1">
        <v>7</v>
      </c>
      <c r="D232" s="1">
        <v>0</v>
      </c>
    </row>
    <row r="233" spans="1:10" ht="17" customHeight="1" x14ac:dyDescent="0.2">
      <c r="A233" s="8" t="s">
        <v>134</v>
      </c>
      <c r="B233" s="1">
        <v>2025</v>
      </c>
      <c r="C233" s="1">
        <v>8</v>
      </c>
      <c r="D233" s="1">
        <v>0</v>
      </c>
    </row>
    <row r="234" spans="1:10" x14ac:dyDescent="0.2">
      <c r="B234" s="3"/>
    </row>
    <row r="235" spans="1:10" x14ac:dyDescent="0.2">
      <c r="B235" s="1" t="s">
        <v>29</v>
      </c>
      <c r="C235" s="1">
        <f>SUM(C231:C234)</f>
        <v>25</v>
      </c>
      <c r="D235" s="1">
        <f>SUM(D231:D234)</f>
        <v>0</v>
      </c>
      <c r="E235" s="1">
        <f>COUNT(C231:C234)</f>
        <v>3</v>
      </c>
    </row>
    <row r="237" spans="1:10" x14ac:dyDescent="0.2">
      <c r="A237" s="7" t="s">
        <v>16</v>
      </c>
      <c r="B237" s="1">
        <v>2009</v>
      </c>
      <c r="C237" s="1">
        <v>1</v>
      </c>
      <c r="D237" s="1">
        <v>5</v>
      </c>
      <c r="E237" s="1">
        <f>E254</f>
        <v>16</v>
      </c>
      <c r="F237" s="1">
        <v>8</v>
      </c>
      <c r="G237" s="1">
        <v>8</v>
      </c>
      <c r="H237" s="5">
        <f>F237/E237</f>
        <v>0.5</v>
      </c>
      <c r="I237" s="1">
        <f>C254</f>
        <v>89</v>
      </c>
      <c r="J237" s="1">
        <f>D254</f>
        <v>79</v>
      </c>
    </row>
    <row r="238" spans="1:10" x14ac:dyDescent="0.2">
      <c r="A238" s="7" t="s">
        <v>16</v>
      </c>
      <c r="B238" s="1">
        <v>2009</v>
      </c>
      <c r="C238" s="1">
        <v>1</v>
      </c>
      <c r="D238" s="1">
        <v>4</v>
      </c>
    </row>
    <row r="239" spans="1:10" x14ac:dyDescent="0.2">
      <c r="A239" s="7" t="s">
        <v>16</v>
      </c>
      <c r="B239" s="1">
        <v>2010</v>
      </c>
      <c r="C239" s="1">
        <v>2</v>
      </c>
      <c r="D239" s="1">
        <v>11</v>
      </c>
    </row>
    <row r="240" spans="1:10" x14ac:dyDescent="0.2">
      <c r="A240" s="8" t="s">
        <v>16</v>
      </c>
      <c r="B240" s="1">
        <v>2010</v>
      </c>
      <c r="C240" s="1">
        <v>12</v>
      </c>
      <c r="D240" s="1">
        <v>2</v>
      </c>
    </row>
    <row r="241" spans="1:10" x14ac:dyDescent="0.2">
      <c r="A241" s="7" t="s">
        <v>16</v>
      </c>
      <c r="B241" s="3">
        <v>2011</v>
      </c>
      <c r="C241" s="1">
        <v>4</v>
      </c>
      <c r="D241" s="1">
        <v>14</v>
      </c>
    </row>
    <row r="242" spans="1:10" x14ac:dyDescent="0.2">
      <c r="A242" s="7" t="s">
        <v>16</v>
      </c>
      <c r="B242" s="3">
        <v>2012</v>
      </c>
      <c r="C242" s="1">
        <v>1</v>
      </c>
      <c r="D242" s="1">
        <v>7</v>
      </c>
    </row>
    <row r="243" spans="1:10" x14ac:dyDescent="0.2">
      <c r="A243" s="8" t="s">
        <v>16</v>
      </c>
      <c r="B243" s="3">
        <v>2013</v>
      </c>
      <c r="C243" s="1">
        <v>3</v>
      </c>
      <c r="D243" s="1">
        <v>1</v>
      </c>
    </row>
    <row r="244" spans="1:10" x14ac:dyDescent="0.2">
      <c r="A244" s="8" t="s">
        <v>16</v>
      </c>
      <c r="B244" s="1">
        <v>2014</v>
      </c>
      <c r="C244" s="1">
        <v>9</v>
      </c>
      <c r="D244" s="1">
        <v>4</v>
      </c>
    </row>
    <row r="245" spans="1:10" x14ac:dyDescent="0.2">
      <c r="A245" s="8" t="s">
        <v>16</v>
      </c>
      <c r="B245" s="1">
        <v>2015</v>
      </c>
      <c r="C245" s="1">
        <v>11</v>
      </c>
      <c r="D245" s="1">
        <v>0</v>
      </c>
    </row>
    <row r="246" spans="1:10" x14ac:dyDescent="0.2">
      <c r="A246" s="8" t="s">
        <v>16</v>
      </c>
      <c r="B246" s="3">
        <v>2016</v>
      </c>
      <c r="C246" s="1">
        <v>12</v>
      </c>
      <c r="D246" s="1">
        <v>7</v>
      </c>
    </row>
    <row r="247" spans="1:10" x14ac:dyDescent="0.2">
      <c r="A247" s="8" t="s">
        <v>16</v>
      </c>
      <c r="B247" s="3">
        <v>2017</v>
      </c>
      <c r="C247" s="1">
        <v>5</v>
      </c>
      <c r="D247" s="1">
        <v>2</v>
      </c>
    </row>
    <row r="248" spans="1:10" x14ac:dyDescent="0.2">
      <c r="A248" s="8" t="s">
        <v>16</v>
      </c>
      <c r="B248" s="3">
        <v>2018</v>
      </c>
      <c r="C248" s="1">
        <v>10</v>
      </c>
      <c r="D248" s="1">
        <v>0</v>
      </c>
    </row>
    <row r="249" spans="1:10" x14ac:dyDescent="0.2">
      <c r="A249" s="7" t="s">
        <v>16</v>
      </c>
      <c r="B249" s="3">
        <v>2019</v>
      </c>
      <c r="C249" s="1">
        <v>4</v>
      </c>
      <c r="D249" s="1">
        <v>5</v>
      </c>
    </row>
    <row r="250" spans="1:10" x14ac:dyDescent="0.2">
      <c r="A250" s="7" t="s">
        <v>16</v>
      </c>
      <c r="B250" s="3">
        <v>2021</v>
      </c>
      <c r="C250" s="1">
        <v>3</v>
      </c>
      <c r="D250" s="1">
        <v>11</v>
      </c>
    </row>
    <row r="251" spans="1:10" x14ac:dyDescent="0.2">
      <c r="A251" s="7" t="s">
        <v>16</v>
      </c>
      <c r="B251" s="3">
        <v>2022</v>
      </c>
      <c r="C251" s="1">
        <v>0</v>
      </c>
      <c r="D251" s="1">
        <v>3</v>
      </c>
    </row>
    <row r="252" spans="1:10" x14ac:dyDescent="0.2">
      <c r="A252" s="8" t="s">
        <v>16</v>
      </c>
      <c r="B252" s="3">
        <v>2023</v>
      </c>
      <c r="C252" s="1">
        <v>11</v>
      </c>
      <c r="D252" s="1">
        <v>3</v>
      </c>
    </row>
    <row r="253" spans="1:10" x14ac:dyDescent="0.2">
      <c r="B253" s="3"/>
    </row>
    <row r="254" spans="1:10" x14ac:dyDescent="0.2">
      <c r="B254" s="1" t="s">
        <v>29</v>
      </c>
      <c r="C254" s="1">
        <f>SUM(C237:C253)</f>
        <v>89</v>
      </c>
      <c r="D254" s="1">
        <f>SUM(D237:D253)</f>
        <v>79</v>
      </c>
      <c r="E254" s="1">
        <f>COUNT(C237:C253)</f>
        <v>16</v>
      </c>
    </row>
    <row r="256" spans="1:10" x14ac:dyDescent="0.2">
      <c r="A256" s="8" t="s">
        <v>58</v>
      </c>
      <c r="B256" s="1">
        <v>2013</v>
      </c>
      <c r="C256" s="1">
        <v>6</v>
      </c>
      <c r="D256" s="1">
        <v>2</v>
      </c>
      <c r="E256" s="1">
        <f>E258</f>
        <v>1</v>
      </c>
      <c r="F256" s="1">
        <v>1</v>
      </c>
      <c r="G256" s="1">
        <v>0</v>
      </c>
      <c r="H256" s="5">
        <f>F256/E256</f>
        <v>1</v>
      </c>
      <c r="I256" s="1">
        <f>C258</f>
        <v>6</v>
      </c>
      <c r="J256" s="1">
        <f>D258</f>
        <v>2</v>
      </c>
    </row>
    <row r="257" spans="1:10" x14ac:dyDescent="0.2">
      <c r="B257" s="3"/>
    </row>
    <row r="258" spans="1:10" x14ac:dyDescent="0.2">
      <c r="B258" s="1" t="s">
        <v>29</v>
      </c>
      <c r="C258" s="1">
        <f>SUM(C256:C257)</f>
        <v>6</v>
      </c>
      <c r="D258" s="1">
        <f>SUM(D256:D257)</f>
        <v>2</v>
      </c>
      <c r="E258" s="1">
        <f>COUNT(C256:C257)</f>
        <v>1</v>
      </c>
    </row>
    <row r="261" spans="1:10" x14ac:dyDescent="0.2">
      <c r="A261" s="8" t="s">
        <v>132</v>
      </c>
      <c r="B261" s="1">
        <v>2023</v>
      </c>
      <c r="C261" s="1">
        <v>14</v>
      </c>
      <c r="D261" s="1">
        <v>5</v>
      </c>
      <c r="E261" s="1">
        <v>1</v>
      </c>
      <c r="F261" s="1">
        <v>1</v>
      </c>
      <c r="G261" s="1">
        <v>0</v>
      </c>
      <c r="H261" s="5">
        <v>1</v>
      </c>
      <c r="I261" s="1">
        <v>14</v>
      </c>
      <c r="J261" s="1">
        <v>5</v>
      </c>
    </row>
    <row r="264" spans="1:10" x14ac:dyDescent="0.2">
      <c r="A264" s="7" t="s">
        <v>78</v>
      </c>
      <c r="B264" s="1">
        <v>2016</v>
      </c>
      <c r="C264" s="1">
        <v>6</v>
      </c>
      <c r="D264" s="1">
        <v>9</v>
      </c>
      <c r="E264" s="1">
        <f>E266</f>
        <v>1</v>
      </c>
      <c r="F264" s="1">
        <v>0</v>
      </c>
      <c r="G264" s="1">
        <v>1</v>
      </c>
      <c r="H264" s="5">
        <f>F264/E264</f>
        <v>0</v>
      </c>
      <c r="I264" s="1">
        <f>C266</f>
        <v>6</v>
      </c>
      <c r="J264" s="1">
        <f>D266</f>
        <v>9</v>
      </c>
    </row>
    <row r="265" spans="1:10" x14ac:dyDescent="0.2">
      <c r="B265" s="3"/>
    </row>
    <row r="266" spans="1:10" x14ac:dyDescent="0.2">
      <c r="B266" s="1" t="s">
        <v>29</v>
      </c>
      <c r="C266" s="1">
        <f>SUM(C264:C265)</f>
        <v>6</v>
      </c>
      <c r="D266" s="1">
        <f>SUM(D264:D265)</f>
        <v>9</v>
      </c>
      <c r="E266" s="1">
        <f>COUNT(C264:C265)</f>
        <v>1</v>
      </c>
    </row>
    <row r="268" spans="1:10" x14ac:dyDescent="0.2">
      <c r="A268" s="7" t="s">
        <v>15</v>
      </c>
      <c r="B268" s="1">
        <v>2009</v>
      </c>
      <c r="C268" s="1">
        <v>2</v>
      </c>
      <c r="D268" s="1">
        <v>5</v>
      </c>
      <c r="E268" s="1">
        <f>E275</f>
        <v>6</v>
      </c>
      <c r="F268" s="1">
        <v>3</v>
      </c>
      <c r="G268" s="1">
        <v>3</v>
      </c>
      <c r="H268" s="5">
        <f>F268/E268</f>
        <v>0.5</v>
      </c>
      <c r="I268" s="1">
        <f>C275</f>
        <v>32</v>
      </c>
      <c r="J268" s="1">
        <f>D275</f>
        <v>34</v>
      </c>
    </row>
    <row r="269" spans="1:10" x14ac:dyDescent="0.2">
      <c r="A269" s="7" t="s">
        <v>15</v>
      </c>
      <c r="B269" s="3">
        <v>2010</v>
      </c>
      <c r="C269" s="1">
        <v>2</v>
      </c>
      <c r="D269" s="1">
        <v>5</v>
      </c>
    </row>
    <row r="270" spans="1:10" x14ac:dyDescent="0.2">
      <c r="A270" s="8" t="s">
        <v>15</v>
      </c>
      <c r="B270" s="1">
        <v>2010</v>
      </c>
      <c r="C270" s="1">
        <v>10</v>
      </c>
      <c r="D270" s="1">
        <v>7</v>
      </c>
    </row>
    <row r="271" spans="1:10" x14ac:dyDescent="0.2">
      <c r="A271" s="8" t="s">
        <v>15</v>
      </c>
      <c r="B271" s="1">
        <v>2016</v>
      </c>
      <c r="C271" s="1">
        <v>7</v>
      </c>
      <c r="D271" s="1">
        <v>1</v>
      </c>
    </row>
    <row r="272" spans="1:10" x14ac:dyDescent="0.2">
      <c r="A272" s="7" t="s">
        <v>15</v>
      </c>
      <c r="B272" s="1">
        <v>2023</v>
      </c>
      <c r="C272" s="1">
        <v>0</v>
      </c>
      <c r="D272" s="1">
        <v>10</v>
      </c>
    </row>
    <row r="273" spans="1:10" x14ac:dyDescent="0.2">
      <c r="A273" s="8" t="s">
        <v>15</v>
      </c>
      <c r="B273" s="1">
        <v>2024</v>
      </c>
      <c r="C273" s="1">
        <v>11</v>
      </c>
      <c r="D273" s="1">
        <v>6</v>
      </c>
    </row>
    <row r="275" spans="1:10" x14ac:dyDescent="0.2">
      <c r="B275" s="1" t="s">
        <v>29</v>
      </c>
      <c r="C275" s="1">
        <f>SUM(C268:C274)</f>
        <v>32</v>
      </c>
      <c r="D275" s="1">
        <f>SUM(D268:D274)</f>
        <v>34</v>
      </c>
      <c r="E275" s="1">
        <f>COUNT(C268:C274)</f>
        <v>6</v>
      </c>
    </row>
    <row r="277" spans="1:10" x14ac:dyDescent="0.2">
      <c r="A277" s="8" t="s">
        <v>104</v>
      </c>
      <c r="B277" s="1">
        <v>2021</v>
      </c>
      <c r="C277" s="1">
        <v>7</v>
      </c>
      <c r="D277" s="1">
        <v>4</v>
      </c>
      <c r="E277" s="1">
        <f>E282</f>
        <v>4</v>
      </c>
      <c r="F277" s="1">
        <v>2</v>
      </c>
      <c r="G277" s="1">
        <v>2</v>
      </c>
      <c r="H277" s="5">
        <f>F277/E277</f>
        <v>0.5</v>
      </c>
      <c r="I277" s="1">
        <f>C282</f>
        <v>18</v>
      </c>
      <c r="J277" s="1">
        <f>D282</f>
        <v>11</v>
      </c>
    </row>
    <row r="278" spans="1:10" x14ac:dyDescent="0.2">
      <c r="A278" s="7" t="s">
        <v>104</v>
      </c>
      <c r="B278" s="1">
        <v>2022</v>
      </c>
      <c r="C278" s="1">
        <v>2</v>
      </c>
      <c r="D278" s="1">
        <v>4</v>
      </c>
    </row>
    <row r="279" spans="1:10" x14ac:dyDescent="0.2">
      <c r="A279" s="7" t="s">
        <v>104</v>
      </c>
      <c r="B279" s="1">
        <v>2025</v>
      </c>
      <c r="C279" s="1">
        <v>0</v>
      </c>
      <c r="D279" s="1">
        <v>2</v>
      </c>
    </row>
    <row r="280" spans="1:10" x14ac:dyDescent="0.2">
      <c r="A280" s="8" t="s">
        <v>104</v>
      </c>
      <c r="B280" s="1">
        <v>2026</v>
      </c>
      <c r="C280" s="1">
        <v>9</v>
      </c>
      <c r="D280" s="1">
        <v>1</v>
      </c>
    </row>
    <row r="281" spans="1:10" x14ac:dyDescent="0.2">
      <c r="B281" s="3"/>
    </row>
    <row r="282" spans="1:10" x14ac:dyDescent="0.2">
      <c r="B282" s="1" t="s">
        <v>29</v>
      </c>
      <c r="C282" s="1">
        <f>SUM(C277:C281)</f>
        <v>18</v>
      </c>
      <c r="D282" s="1">
        <f>SUM(D277:D281)</f>
        <v>11</v>
      </c>
      <c r="E282" s="1">
        <f>COUNT(C277:C281)</f>
        <v>4</v>
      </c>
    </row>
    <row r="284" spans="1:10" x14ac:dyDescent="0.2">
      <c r="A284" s="7" t="s">
        <v>123</v>
      </c>
      <c r="B284" s="1">
        <v>2022</v>
      </c>
      <c r="C284" s="1">
        <v>5</v>
      </c>
      <c r="D284" s="1">
        <v>16</v>
      </c>
      <c r="E284" s="1">
        <f>E286</f>
        <v>1</v>
      </c>
      <c r="F284" s="1">
        <v>0</v>
      </c>
      <c r="G284" s="1">
        <v>1</v>
      </c>
      <c r="H284" s="5">
        <f>F284/E284</f>
        <v>0</v>
      </c>
      <c r="I284" s="1">
        <f>C286</f>
        <v>5</v>
      </c>
      <c r="J284" s="1">
        <f>D286</f>
        <v>16</v>
      </c>
    </row>
    <row r="285" spans="1:10" x14ac:dyDescent="0.2">
      <c r="B285" s="3"/>
    </row>
    <row r="286" spans="1:10" x14ac:dyDescent="0.2">
      <c r="B286" s="1" t="s">
        <v>29</v>
      </c>
      <c r="C286" s="1">
        <f>SUM(C284:C285)</f>
        <v>5</v>
      </c>
      <c r="D286" s="1">
        <f>SUM(D284:D285)</f>
        <v>16</v>
      </c>
      <c r="E286" s="1">
        <f>COUNT(C284:C285)</f>
        <v>1</v>
      </c>
    </row>
    <row r="290" spans="1:10" x14ac:dyDescent="0.2">
      <c r="A290" s="7" t="s">
        <v>34</v>
      </c>
      <c r="B290" s="1">
        <v>2009</v>
      </c>
      <c r="C290" s="1">
        <v>5</v>
      </c>
      <c r="D290" s="1">
        <v>7</v>
      </c>
      <c r="E290" s="1">
        <f>E294</f>
        <v>3</v>
      </c>
      <c r="F290" s="1">
        <v>1</v>
      </c>
      <c r="G290" s="1">
        <v>2</v>
      </c>
      <c r="H290" s="5">
        <f>F290/E290</f>
        <v>0.33333333333333331</v>
      </c>
      <c r="I290" s="1">
        <f>C294</f>
        <v>13</v>
      </c>
      <c r="J290" s="1">
        <f>D294</f>
        <v>22</v>
      </c>
    </row>
    <row r="291" spans="1:10" x14ac:dyDescent="0.2">
      <c r="A291" s="8" t="s">
        <v>34</v>
      </c>
      <c r="B291" s="3">
        <v>2012</v>
      </c>
      <c r="C291" s="1">
        <v>3</v>
      </c>
      <c r="D291" s="1">
        <v>2</v>
      </c>
    </row>
    <row r="292" spans="1:10" x14ac:dyDescent="0.2">
      <c r="A292" s="7" t="s">
        <v>34</v>
      </c>
      <c r="B292" s="3">
        <v>2026</v>
      </c>
      <c r="C292" s="1">
        <v>5</v>
      </c>
      <c r="D292" s="1">
        <v>13</v>
      </c>
    </row>
    <row r="293" spans="1:10" x14ac:dyDescent="0.2">
      <c r="B293" s="3"/>
    </row>
    <row r="294" spans="1:10" x14ac:dyDescent="0.2">
      <c r="B294" s="1" t="s">
        <v>29</v>
      </c>
      <c r="C294" s="1">
        <f>SUM(C290:C293)</f>
        <v>13</v>
      </c>
      <c r="D294" s="1">
        <f>SUM(D290:D293)</f>
        <v>22</v>
      </c>
      <c r="E294" s="1">
        <f>COUNT(C290:C293)</f>
        <v>3</v>
      </c>
    </row>
    <row r="296" spans="1:10" x14ac:dyDescent="0.2">
      <c r="A296" s="7" t="s">
        <v>103</v>
      </c>
      <c r="B296" s="1">
        <v>2020</v>
      </c>
      <c r="C296" s="1">
        <v>1</v>
      </c>
      <c r="D296" s="1">
        <v>2</v>
      </c>
      <c r="E296" s="1">
        <f>E303</f>
        <v>6</v>
      </c>
      <c r="F296" s="1">
        <v>1</v>
      </c>
      <c r="G296" s="1">
        <v>5</v>
      </c>
      <c r="H296" s="5">
        <f>F296/E296</f>
        <v>0.16666666666666666</v>
      </c>
      <c r="I296" s="1">
        <f>C303</f>
        <v>17</v>
      </c>
      <c r="J296" s="1">
        <f>D303</f>
        <v>22</v>
      </c>
    </row>
    <row r="297" spans="1:10" x14ac:dyDescent="0.2">
      <c r="A297" s="7" t="s">
        <v>103</v>
      </c>
      <c r="B297" s="3">
        <v>2021</v>
      </c>
      <c r="C297" s="1">
        <v>0</v>
      </c>
      <c r="D297" s="1">
        <v>2</v>
      </c>
    </row>
    <row r="298" spans="1:10" x14ac:dyDescent="0.2">
      <c r="A298" s="7" t="s">
        <v>103</v>
      </c>
      <c r="B298" s="3">
        <v>2022</v>
      </c>
      <c r="C298" s="1">
        <v>5</v>
      </c>
      <c r="D298" s="1">
        <v>9</v>
      </c>
    </row>
    <row r="299" spans="1:10" x14ac:dyDescent="0.2">
      <c r="A299" s="7" t="s">
        <v>103</v>
      </c>
      <c r="B299" s="3">
        <v>2023</v>
      </c>
      <c r="C299" s="1">
        <v>1</v>
      </c>
      <c r="D299" s="1">
        <v>4</v>
      </c>
    </row>
    <row r="300" spans="1:10" x14ac:dyDescent="0.2">
      <c r="A300" s="7" t="s">
        <v>103</v>
      </c>
      <c r="B300" s="3">
        <v>2024</v>
      </c>
      <c r="C300" s="1">
        <v>2</v>
      </c>
      <c r="D300" s="1">
        <v>4</v>
      </c>
    </row>
    <row r="301" spans="1:10" x14ac:dyDescent="0.2">
      <c r="A301" s="8" t="s">
        <v>103</v>
      </c>
      <c r="B301" s="9">
        <v>2025</v>
      </c>
      <c r="C301" s="1">
        <v>8</v>
      </c>
      <c r="D301" s="1">
        <v>1</v>
      </c>
    </row>
    <row r="302" spans="1:10" x14ac:dyDescent="0.2">
      <c r="B302" s="3"/>
    </row>
    <row r="303" spans="1:10" x14ac:dyDescent="0.2">
      <c r="B303" s="1" t="s">
        <v>29</v>
      </c>
      <c r="C303" s="1">
        <f>SUM(C296:C302)</f>
        <v>17</v>
      </c>
      <c r="D303" s="1">
        <f>SUM(D296:D302)</f>
        <v>22</v>
      </c>
      <c r="E303" s="1">
        <f>COUNT(C296:C302)</f>
        <v>6</v>
      </c>
    </row>
    <row r="305" spans="1:10" x14ac:dyDescent="0.2">
      <c r="A305" s="7" t="s">
        <v>5</v>
      </c>
      <c r="B305" s="1">
        <v>2011</v>
      </c>
      <c r="C305" s="1">
        <v>0</v>
      </c>
      <c r="D305" s="1">
        <v>12</v>
      </c>
      <c r="E305" s="1">
        <f>E323</f>
        <v>17</v>
      </c>
      <c r="F305" s="1">
        <v>8</v>
      </c>
      <c r="G305" s="1">
        <v>9</v>
      </c>
      <c r="H305" s="5">
        <f>F305/E305</f>
        <v>0.47058823529411764</v>
      </c>
      <c r="I305" s="1">
        <f>C323</f>
        <v>57</v>
      </c>
      <c r="J305" s="1">
        <f>D323</f>
        <v>82</v>
      </c>
    </row>
    <row r="306" spans="1:10" x14ac:dyDescent="0.2">
      <c r="A306" s="8" t="s">
        <v>5</v>
      </c>
      <c r="B306" s="1">
        <v>2011</v>
      </c>
      <c r="C306" s="1">
        <v>6</v>
      </c>
      <c r="D306" s="1">
        <v>5</v>
      </c>
    </row>
    <row r="307" spans="1:10" x14ac:dyDescent="0.2">
      <c r="A307" s="8" t="s">
        <v>5</v>
      </c>
      <c r="B307" s="3">
        <v>2012</v>
      </c>
      <c r="C307" s="1">
        <v>6</v>
      </c>
      <c r="D307" s="1">
        <v>4</v>
      </c>
    </row>
    <row r="308" spans="1:10" x14ac:dyDescent="0.2">
      <c r="A308" s="7" t="s">
        <v>5</v>
      </c>
      <c r="B308" s="3">
        <v>2013</v>
      </c>
      <c r="C308" s="1">
        <v>2</v>
      </c>
      <c r="D308" s="1">
        <v>6</v>
      </c>
    </row>
    <row r="309" spans="1:10" x14ac:dyDescent="0.2">
      <c r="A309" s="8" t="s">
        <v>5</v>
      </c>
      <c r="B309" s="3">
        <v>2014</v>
      </c>
      <c r="C309" s="1">
        <v>5</v>
      </c>
      <c r="D309" s="1">
        <v>1</v>
      </c>
    </row>
    <row r="310" spans="1:10" x14ac:dyDescent="0.2">
      <c r="A310" s="7" t="s">
        <v>5</v>
      </c>
      <c r="B310" s="3">
        <v>2015</v>
      </c>
      <c r="C310" s="1">
        <v>3</v>
      </c>
      <c r="D310" s="1">
        <v>8</v>
      </c>
    </row>
    <row r="311" spans="1:10" x14ac:dyDescent="0.2">
      <c r="A311" s="8" t="s">
        <v>5</v>
      </c>
      <c r="B311" s="3">
        <v>2016</v>
      </c>
      <c r="C311" s="1">
        <v>3</v>
      </c>
      <c r="D311" s="1">
        <v>1</v>
      </c>
    </row>
    <row r="312" spans="1:10" x14ac:dyDescent="0.2">
      <c r="A312" s="7" t="s">
        <v>5</v>
      </c>
      <c r="B312" s="3">
        <v>2017</v>
      </c>
      <c r="C312" s="1">
        <v>2</v>
      </c>
      <c r="D312" s="1">
        <v>6</v>
      </c>
    </row>
    <row r="313" spans="1:10" x14ac:dyDescent="0.2">
      <c r="A313" s="7" t="s">
        <v>5</v>
      </c>
      <c r="B313" s="3">
        <v>2018</v>
      </c>
      <c r="C313" s="1">
        <v>3</v>
      </c>
      <c r="D313" s="1">
        <v>5</v>
      </c>
    </row>
    <row r="314" spans="1:10" x14ac:dyDescent="0.2">
      <c r="A314" s="7" t="s">
        <v>5</v>
      </c>
      <c r="B314" s="3">
        <v>2019</v>
      </c>
      <c r="C314" s="1">
        <v>0</v>
      </c>
      <c r="D314" s="1">
        <v>8</v>
      </c>
    </row>
    <row r="315" spans="1:10" x14ac:dyDescent="0.2">
      <c r="A315" s="8" t="s">
        <v>5</v>
      </c>
      <c r="B315" s="3">
        <v>2021</v>
      </c>
      <c r="C315" s="1">
        <v>2</v>
      </c>
      <c r="D315" s="1">
        <v>1</v>
      </c>
    </row>
    <row r="316" spans="1:10" x14ac:dyDescent="0.2">
      <c r="A316" s="7" t="s">
        <v>5</v>
      </c>
      <c r="B316" s="3">
        <v>2022</v>
      </c>
      <c r="C316" s="1">
        <v>3</v>
      </c>
      <c r="D316" s="1">
        <v>9</v>
      </c>
    </row>
    <row r="317" spans="1:10" x14ac:dyDescent="0.2">
      <c r="A317" s="7" t="s">
        <v>5</v>
      </c>
      <c r="B317" s="3">
        <v>2022</v>
      </c>
      <c r="C317" s="1">
        <v>1</v>
      </c>
      <c r="D317" s="1">
        <v>5</v>
      </c>
    </row>
    <row r="318" spans="1:10" x14ac:dyDescent="0.2">
      <c r="A318" s="8" t="s">
        <v>5</v>
      </c>
      <c r="B318" s="3">
        <v>2023</v>
      </c>
      <c r="C318" s="1">
        <v>7</v>
      </c>
      <c r="D318" s="1">
        <v>2</v>
      </c>
    </row>
    <row r="319" spans="1:10" x14ac:dyDescent="0.2">
      <c r="A319" s="8" t="s">
        <v>5</v>
      </c>
      <c r="B319" s="3">
        <v>2025</v>
      </c>
      <c r="C319" s="1">
        <v>4</v>
      </c>
      <c r="D319" s="1">
        <v>3</v>
      </c>
    </row>
    <row r="320" spans="1:10" x14ac:dyDescent="0.2">
      <c r="A320" s="8" t="s">
        <v>5</v>
      </c>
      <c r="B320" s="3">
        <v>2025</v>
      </c>
      <c r="C320" s="1">
        <v>8</v>
      </c>
      <c r="D320" s="1">
        <v>2</v>
      </c>
    </row>
    <row r="321" spans="1:10" x14ac:dyDescent="0.2">
      <c r="A321" s="7" t="s">
        <v>5</v>
      </c>
      <c r="B321" s="3">
        <v>2026</v>
      </c>
      <c r="C321" s="1">
        <v>2</v>
      </c>
      <c r="D321" s="1">
        <v>4</v>
      </c>
    </row>
    <row r="322" spans="1:10" x14ac:dyDescent="0.2">
      <c r="B322" s="3"/>
    </row>
    <row r="323" spans="1:10" x14ac:dyDescent="0.2">
      <c r="B323" s="1" t="s">
        <v>29</v>
      </c>
      <c r="C323" s="1">
        <f>SUM(C305:C322)</f>
        <v>57</v>
      </c>
      <c r="D323" s="1">
        <f>SUM(D305:D322)</f>
        <v>82</v>
      </c>
      <c r="E323" s="1">
        <f>COUNT(C305:C322)</f>
        <v>17</v>
      </c>
    </row>
    <row r="324" spans="1:10" x14ac:dyDescent="0.2">
      <c r="B324" s="3"/>
    </row>
    <row r="325" spans="1:10" x14ac:dyDescent="0.2">
      <c r="A325" s="7" t="s">
        <v>84</v>
      </c>
      <c r="B325" s="1">
        <v>2017</v>
      </c>
      <c r="C325" s="1">
        <v>5</v>
      </c>
      <c r="D325" s="1">
        <v>4</v>
      </c>
      <c r="E325" s="1">
        <f>E327</f>
        <v>1</v>
      </c>
      <c r="F325" s="1">
        <v>1</v>
      </c>
      <c r="G325" s="1">
        <v>0</v>
      </c>
      <c r="H325" s="5">
        <f>F325/E325</f>
        <v>1</v>
      </c>
      <c r="I325" s="1">
        <f>C327</f>
        <v>5</v>
      </c>
      <c r="J325" s="1">
        <f>D327</f>
        <v>4</v>
      </c>
    </row>
    <row r="326" spans="1:10" x14ac:dyDescent="0.2">
      <c r="B326" s="3"/>
    </row>
    <row r="327" spans="1:10" x14ac:dyDescent="0.2">
      <c r="B327" s="1" t="s">
        <v>29</v>
      </c>
      <c r="C327" s="1">
        <f>SUM(C325:C326)</f>
        <v>5</v>
      </c>
      <c r="D327" s="1">
        <f>SUM(D325:D326)</f>
        <v>4</v>
      </c>
      <c r="E327" s="1">
        <f>COUNT(C325:C326)</f>
        <v>1</v>
      </c>
    </row>
    <row r="328" spans="1:10" x14ac:dyDescent="0.2">
      <c r="B328" s="3"/>
    </row>
    <row r="329" spans="1:10" x14ac:dyDescent="0.2">
      <c r="A329" s="8" t="s">
        <v>57</v>
      </c>
      <c r="B329" s="1" t="s">
        <v>67</v>
      </c>
      <c r="C329" s="1">
        <v>4</v>
      </c>
      <c r="D329" s="1">
        <v>1</v>
      </c>
      <c r="E329" s="1">
        <f>E331</f>
        <v>1</v>
      </c>
      <c r="F329" s="1">
        <v>1</v>
      </c>
      <c r="G329" s="1">
        <v>0</v>
      </c>
      <c r="H329" s="5">
        <f>F329/E329</f>
        <v>1</v>
      </c>
      <c r="I329" s="1">
        <f>C331</f>
        <v>4</v>
      </c>
      <c r="J329" s="1">
        <f>D331</f>
        <v>1</v>
      </c>
    </row>
    <row r="330" spans="1:10" x14ac:dyDescent="0.2">
      <c r="B330" s="3"/>
    </row>
    <row r="331" spans="1:10" x14ac:dyDescent="0.2">
      <c r="B331" s="1" t="s">
        <v>29</v>
      </c>
      <c r="C331" s="1">
        <f>SUM(C329:C330)</f>
        <v>4</v>
      </c>
      <c r="D331" s="1">
        <f>SUM(D329:D330)</f>
        <v>1</v>
      </c>
      <c r="E331" s="1">
        <f>COUNT(C329:C330)</f>
        <v>1</v>
      </c>
    </row>
    <row r="333" spans="1:10" x14ac:dyDescent="0.2">
      <c r="A333" s="8" t="s">
        <v>54</v>
      </c>
      <c r="B333" s="1">
        <v>2013</v>
      </c>
      <c r="C333" s="1">
        <v>7</v>
      </c>
      <c r="D333" s="1">
        <v>2</v>
      </c>
      <c r="E333" s="1">
        <f>E335</f>
        <v>1</v>
      </c>
      <c r="F333" s="1">
        <v>1</v>
      </c>
      <c r="G333" s="1">
        <v>0</v>
      </c>
      <c r="H333" s="5">
        <f>F333/E333</f>
        <v>1</v>
      </c>
      <c r="I333" s="1">
        <f>C335</f>
        <v>7</v>
      </c>
      <c r="J333" s="1">
        <f>D335</f>
        <v>2</v>
      </c>
    </row>
    <row r="335" spans="1:10" x14ac:dyDescent="0.2">
      <c r="B335" s="1" t="s">
        <v>29</v>
      </c>
      <c r="C335" s="1">
        <f>SUM(C333:C334)</f>
        <v>7</v>
      </c>
      <c r="D335" s="1">
        <f>SUM(D333:D334)</f>
        <v>2</v>
      </c>
      <c r="E335" s="1">
        <f>COUNT(C333:C334)</f>
        <v>1</v>
      </c>
    </row>
    <row r="337" spans="1:10" x14ac:dyDescent="0.2">
      <c r="A337" s="7" t="s">
        <v>129</v>
      </c>
      <c r="B337" s="1">
        <v>2023</v>
      </c>
      <c r="C337" s="1">
        <v>4</v>
      </c>
      <c r="D337" s="1">
        <v>7</v>
      </c>
      <c r="E337" s="1">
        <v>1</v>
      </c>
      <c r="F337" s="1">
        <v>0</v>
      </c>
      <c r="G337" s="1">
        <v>1</v>
      </c>
      <c r="H337" s="5">
        <v>0</v>
      </c>
      <c r="I337" s="1">
        <v>4</v>
      </c>
      <c r="J337" s="1">
        <v>7</v>
      </c>
    </row>
    <row r="341" spans="1:10" x14ac:dyDescent="0.2">
      <c r="A341" s="8" t="s">
        <v>87</v>
      </c>
      <c r="B341" s="1">
        <v>2017</v>
      </c>
      <c r="C341" s="1">
        <v>5</v>
      </c>
      <c r="D341" s="1">
        <v>1</v>
      </c>
      <c r="E341" s="1">
        <f>E344</f>
        <v>2</v>
      </c>
      <c r="F341" s="1">
        <v>1</v>
      </c>
      <c r="G341" s="1">
        <v>1</v>
      </c>
      <c r="H341" s="5">
        <f>F341/E341</f>
        <v>0.5</v>
      </c>
      <c r="I341" s="1">
        <f>C344</f>
        <v>8</v>
      </c>
      <c r="J341" s="1">
        <f>D344</f>
        <v>13</v>
      </c>
    </row>
    <row r="342" spans="1:10" x14ac:dyDescent="0.2">
      <c r="A342" s="7" t="s">
        <v>139</v>
      </c>
      <c r="B342" s="1">
        <v>2024</v>
      </c>
      <c r="C342" s="1">
        <v>3</v>
      </c>
      <c r="D342" s="1">
        <v>12</v>
      </c>
    </row>
    <row r="344" spans="1:10" x14ac:dyDescent="0.2">
      <c r="B344" s="1" t="s">
        <v>29</v>
      </c>
      <c r="C344" s="1">
        <f>SUM(C341:C343)</f>
        <v>8</v>
      </c>
      <c r="D344" s="1">
        <f>SUM(D341:D343)</f>
        <v>13</v>
      </c>
      <c r="E344" s="1">
        <f>COUNT(C341:C343)</f>
        <v>2</v>
      </c>
    </row>
    <row r="346" spans="1:10" x14ac:dyDescent="0.2">
      <c r="A346" s="7" t="s">
        <v>80</v>
      </c>
      <c r="B346" s="1">
        <v>2016</v>
      </c>
      <c r="C346" s="1">
        <v>1</v>
      </c>
      <c r="D346" s="1">
        <v>3</v>
      </c>
      <c r="E346" s="1">
        <f>E348</f>
        <v>1</v>
      </c>
      <c r="F346" s="1">
        <v>0</v>
      </c>
      <c r="G346" s="1">
        <v>1</v>
      </c>
      <c r="H346" s="5">
        <f>F346/E346</f>
        <v>0</v>
      </c>
      <c r="I346" s="1">
        <f>C348</f>
        <v>1</v>
      </c>
      <c r="J346" s="1">
        <f>D348</f>
        <v>3</v>
      </c>
    </row>
    <row r="348" spans="1:10" x14ac:dyDescent="0.2">
      <c r="B348" s="1" t="s">
        <v>29</v>
      </c>
      <c r="C348" s="1">
        <f>SUM(C346:C347)</f>
        <v>1</v>
      </c>
      <c r="D348" s="1">
        <f>SUM(D346:D347)</f>
        <v>3</v>
      </c>
      <c r="E348" s="1">
        <f>COUNT(C346:C347)</f>
        <v>1</v>
      </c>
    </row>
    <row r="350" spans="1:10" x14ac:dyDescent="0.2">
      <c r="A350" s="8" t="s">
        <v>92</v>
      </c>
      <c r="B350" s="1">
        <v>2018</v>
      </c>
      <c r="C350" s="1">
        <v>19</v>
      </c>
      <c r="D350" s="1">
        <v>2</v>
      </c>
      <c r="E350" s="1">
        <f>E352</f>
        <v>1</v>
      </c>
      <c r="F350" s="1">
        <v>1</v>
      </c>
      <c r="G350" s="1">
        <v>0</v>
      </c>
      <c r="H350" s="5">
        <f>F350/E350</f>
        <v>1</v>
      </c>
      <c r="I350" s="1">
        <f>C352</f>
        <v>19</v>
      </c>
      <c r="J350" s="1">
        <f>D352</f>
        <v>2</v>
      </c>
    </row>
    <row r="352" spans="1:10" x14ac:dyDescent="0.2">
      <c r="B352" s="1" t="s">
        <v>29</v>
      </c>
      <c r="C352" s="1">
        <f>SUM(C350:C351)</f>
        <v>19</v>
      </c>
      <c r="D352" s="1">
        <f>SUM(D350:D351)</f>
        <v>2</v>
      </c>
      <c r="E352" s="1">
        <f>COUNT(C350:C351)</f>
        <v>1</v>
      </c>
    </row>
    <row r="354" spans="1:10" x14ac:dyDescent="0.2">
      <c r="A354" s="7" t="s">
        <v>89</v>
      </c>
      <c r="B354" s="1">
        <v>2018</v>
      </c>
      <c r="C354" s="1">
        <v>3</v>
      </c>
      <c r="D354" s="1">
        <v>9</v>
      </c>
      <c r="E354" s="1">
        <f>E356</f>
        <v>1</v>
      </c>
      <c r="F354" s="1">
        <v>0</v>
      </c>
      <c r="G354" s="1">
        <v>1</v>
      </c>
      <c r="H354" s="5">
        <f>F354/E354</f>
        <v>0</v>
      </c>
      <c r="I354" s="1">
        <f>C356</f>
        <v>3</v>
      </c>
      <c r="J354" s="1">
        <f>D356</f>
        <v>9</v>
      </c>
    </row>
    <row r="356" spans="1:10" x14ac:dyDescent="0.2">
      <c r="B356" s="1" t="s">
        <v>29</v>
      </c>
      <c r="C356" s="1">
        <f>SUM(C354:C355)</f>
        <v>3</v>
      </c>
      <c r="D356" s="1">
        <f>SUM(D354:D355)</f>
        <v>9</v>
      </c>
      <c r="E356" s="1">
        <f>COUNT(C354:C355)</f>
        <v>1</v>
      </c>
    </row>
    <row r="358" spans="1:10" x14ac:dyDescent="0.2">
      <c r="A358" s="8" t="s">
        <v>81</v>
      </c>
      <c r="B358" s="1">
        <v>2016</v>
      </c>
      <c r="C358" s="1">
        <v>12</v>
      </c>
      <c r="D358" s="1">
        <v>5</v>
      </c>
      <c r="E358" s="1">
        <f>E360</f>
        <v>1</v>
      </c>
      <c r="F358" s="1">
        <v>1</v>
      </c>
      <c r="G358" s="1">
        <v>0</v>
      </c>
      <c r="H358" s="5">
        <f>F358/E358</f>
        <v>1</v>
      </c>
      <c r="I358" s="1">
        <f>C360</f>
        <v>12</v>
      </c>
      <c r="J358" s="1">
        <f>D360</f>
        <v>5</v>
      </c>
    </row>
    <row r="359" spans="1:10" x14ac:dyDescent="0.2">
      <c r="B359" s="3"/>
    </row>
    <row r="360" spans="1:10" x14ac:dyDescent="0.2">
      <c r="B360" s="1" t="s">
        <v>29</v>
      </c>
      <c r="C360" s="1">
        <f>SUM(C358:C359)</f>
        <v>12</v>
      </c>
      <c r="D360" s="1">
        <f>SUM(D358:D359)</f>
        <v>5</v>
      </c>
      <c r="E360" s="1">
        <f>COUNT(C358:C359)</f>
        <v>1</v>
      </c>
    </row>
    <row r="362" spans="1:10" x14ac:dyDescent="0.2">
      <c r="A362" s="7" t="s">
        <v>94</v>
      </c>
      <c r="B362" s="1">
        <v>2018</v>
      </c>
      <c r="C362" s="1">
        <v>13</v>
      </c>
      <c r="D362" s="1">
        <v>11</v>
      </c>
      <c r="E362" s="1">
        <f>E364</f>
        <v>1</v>
      </c>
      <c r="F362" s="1">
        <v>1</v>
      </c>
      <c r="G362" s="1">
        <v>0</v>
      </c>
      <c r="H362" s="5">
        <f>F362/E362</f>
        <v>1</v>
      </c>
      <c r="I362" s="1">
        <f>C364</f>
        <v>13</v>
      </c>
      <c r="J362" s="1">
        <f>D364</f>
        <v>11</v>
      </c>
    </row>
    <row r="364" spans="1:10" x14ac:dyDescent="0.2">
      <c r="B364" s="1" t="s">
        <v>29</v>
      </c>
      <c r="C364" s="1">
        <f>SUM(C362:C363)</f>
        <v>13</v>
      </c>
      <c r="D364" s="1">
        <f>SUM(D362:D363)</f>
        <v>11</v>
      </c>
      <c r="E364" s="1">
        <f>COUNT(C362:C363)</f>
        <v>1</v>
      </c>
    </row>
    <row r="366" spans="1:10" x14ac:dyDescent="0.2">
      <c r="A366" s="8" t="s">
        <v>13</v>
      </c>
      <c r="B366" s="1">
        <v>2009</v>
      </c>
      <c r="C366" s="1">
        <v>4</v>
      </c>
      <c r="D366" s="1">
        <v>3</v>
      </c>
      <c r="E366" s="1">
        <f>E379</f>
        <v>12</v>
      </c>
      <c r="F366" s="1">
        <v>6</v>
      </c>
      <c r="G366" s="1">
        <v>6</v>
      </c>
      <c r="H366" s="5">
        <f>F366/E366</f>
        <v>0.5</v>
      </c>
      <c r="I366" s="1">
        <f>C379</f>
        <v>68</v>
      </c>
      <c r="J366" s="1">
        <f>D379</f>
        <v>54</v>
      </c>
    </row>
    <row r="367" spans="1:10" x14ac:dyDescent="0.2">
      <c r="A367" s="8" t="s">
        <v>13</v>
      </c>
      <c r="B367" s="1">
        <v>2010</v>
      </c>
      <c r="C367" s="1">
        <v>11</v>
      </c>
      <c r="D367" s="1">
        <v>1</v>
      </c>
    </row>
    <row r="368" spans="1:10" x14ac:dyDescent="0.2">
      <c r="A368" s="7" t="s">
        <v>13</v>
      </c>
      <c r="B368" s="3">
        <v>2011</v>
      </c>
      <c r="C368" s="1">
        <v>4</v>
      </c>
      <c r="D368" s="1">
        <v>5</v>
      </c>
    </row>
    <row r="369" spans="1:10" x14ac:dyDescent="0.2">
      <c r="A369" s="7" t="s">
        <v>13</v>
      </c>
      <c r="B369" s="3">
        <v>2015</v>
      </c>
      <c r="C369" s="1">
        <v>5</v>
      </c>
      <c r="D369" s="1">
        <v>6</v>
      </c>
    </row>
    <row r="370" spans="1:10" x14ac:dyDescent="0.2">
      <c r="A370" s="8" t="s">
        <v>13</v>
      </c>
      <c r="B370" s="3">
        <v>2016</v>
      </c>
      <c r="C370" s="1">
        <v>15</v>
      </c>
      <c r="D370" s="1">
        <v>2</v>
      </c>
    </row>
    <row r="371" spans="1:10" x14ac:dyDescent="0.2">
      <c r="A371" s="7" t="s">
        <v>13</v>
      </c>
      <c r="B371" s="3">
        <v>2017</v>
      </c>
      <c r="C371" s="1">
        <v>2</v>
      </c>
      <c r="D371" s="1">
        <v>4</v>
      </c>
    </row>
    <row r="372" spans="1:10" x14ac:dyDescent="0.2">
      <c r="A372" s="8" t="s">
        <v>13</v>
      </c>
      <c r="B372" s="3">
        <v>2018</v>
      </c>
      <c r="C372" s="1">
        <v>3</v>
      </c>
      <c r="D372" s="1">
        <v>2</v>
      </c>
    </row>
    <row r="373" spans="1:10" x14ac:dyDescent="0.2">
      <c r="A373" s="8" t="s">
        <v>13</v>
      </c>
      <c r="B373" s="3">
        <v>2019</v>
      </c>
      <c r="C373" s="1">
        <v>9</v>
      </c>
      <c r="D373" s="1">
        <v>8</v>
      </c>
    </row>
    <row r="374" spans="1:10" x14ac:dyDescent="0.2">
      <c r="A374" s="7" t="s">
        <v>13</v>
      </c>
      <c r="B374" s="3">
        <v>2021</v>
      </c>
      <c r="C374" s="1">
        <v>1</v>
      </c>
      <c r="D374" s="1">
        <v>8</v>
      </c>
    </row>
    <row r="375" spans="1:10" x14ac:dyDescent="0.2">
      <c r="A375" s="7" t="s">
        <v>13</v>
      </c>
      <c r="B375" s="3">
        <v>2022</v>
      </c>
      <c r="C375" s="1">
        <v>0</v>
      </c>
      <c r="D375" s="1">
        <v>1</v>
      </c>
    </row>
    <row r="376" spans="1:10" x14ac:dyDescent="0.2">
      <c r="A376" s="7" t="s">
        <v>13</v>
      </c>
      <c r="B376" s="3">
        <v>2023</v>
      </c>
      <c r="C376" s="1">
        <v>5</v>
      </c>
      <c r="D376" s="1">
        <v>6</v>
      </c>
    </row>
    <row r="377" spans="1:10" x14ac:dyDescent="0.2">
      <c r="A377" s="8" t="s">
        <v>13</v>
      </c>
      <c r="B377" s="3">
        <v>2026</v>
      </c>
      <c r="C377" s="1">
        <v>9</v>
      </c>
      <c r="D377" s="1">
        <v>8</v>
      </c>
    </row>
    <row r="378" spans="1:10" x14ac:dyDescent="0.2">
      <c r="B378" s="3"/>
    </row>
    <row r="379" spans="1:10" x14ac:dyDescent="0.2">
      <c r="B379" s="1" t="s">
        <v>29</v>
      </c>
      <c r="C379" s="1">
        <f>SUM(C366:C378)</f>
        <v>68</v>
      </c>
      <c r="D379" s="1">
        <f>SUM(D366:D378)</f>
        <v>54</v>
      </c>
      <c r="E379" s="1">
        <f>COUNT(C366:C378)</f>
        <v>12</v>
      </c>
    </row>
    <row r="381" spans="1:10" x14ac:dyDescent="0.2">
      <c r="A381" s="7" t="s">
        <v>122</v>
      </c>
      <c r="B381" s="1">
        <v>2022</v>
      </c>
      <c r="C381" s="1">
        <v>1</v>
      </c>
      <c r="D381" s="1">
        <v>9</v>
      </c>
      <c r="E381" s="1">
        <f>E383</f>
        <v>1</v>
      </c>
      <c r="F381" s="1">
        <v>0</v>
      </c>
      <c r="G381" s="1">
        <v>1</v>
      </c>
      <c r="H381" s="5">
        <f>F381/E381</f>
        <v>0</v>
      </c>
      <c r="I381" s="1">
        <f>C383</f>
        <v>1</v>
      </c>
      <c r="J381" s="1">
        <f>D383</f>
        <v>9</v>
      </c>
    </row>
    <row r="383" spans="1:10" x14ac:dyDescent="0.2">
      <c r="B383" s="1" t="s">
        <v>29</v>
      </c>
      <c r="C383" s="1">
        <f>SUM(C381:C382)</f>
        <v>1</v>
      </c>
      <c r="D383" s="1">
        <f>SUM(D381:D382)</f>
        <v>9</v>
      </c>
      <c r="E383" s="1">
        <f>COUNT(C381:C382)</f>
        <v>1</v>
      </c>
    </row>
    <row r="389" spans="1:10" x14ac:dyDescent="0.2">
      <c r="A389" s="8" t="s">
        <v>98</v>
      </c>
      <c r="B389" s="1">
        <v>2019</v>
      </c>
      <c r="C389" s="1">
        <v>9</v>
      </c>
      <c r="D389" s="1">
        <v>7</v>
      </c>
      <c r="E389" s="1">
        <f>E391</f>
        <v>1</v>
      </c>
      <c r="F389" s="1">
        <v>1</v>
      </c>
      <c r="G389" s="1">
        <v>0</v>
      </c>
      <c r="H389" s="5">
        <f>F389/E389</f>
        <v>1</v>
      </c>
      <c r="I389" s="1">
        <f>C391</f>
        <v>9</v>
      </c>
      <c r="J389" s="1">
        <f>D391</f>
        <v>7</v>
      </c>
    </row>
    <row r="391" spans="1:10" x14ac:dyDescent="0.2">
      <c r="B391" s="1" t="s">
        <v>29</v>
      </c>
      <c r="C391" s="1">
        <f>SUM(C389:C390)</f>
        <v>9</v>
      </c>
      <c r="D391" s="1">
        <f>SUM(D389:D390)</f>
        <v>7</v>
      </c>
      <c r="E391" s="1">
        <f>COUNT(C389:C390)</f>
        <v>1</v>
      </c>
    </row>
    <row r="393" spans="1:10" x14ac:dyDescent="0.2">
      <c r="A393" s="7" t="s">
        <v>7</v>
      </c>
      <c r="B393" s="1">
        <v>2009</v>
      </c>
      <c r="C393" s="1">
        <v>1</v>
      </c>
      <c r="D393" s="1">
        <v>3</v>
      </c>
      <c r="E393" s="1">
        <f>E404</f>
        <v>10</v>
      </c>
      <c r="F393" s="1">
        <v>9</v>
      </c>
      <c r="G393" s="1">
        <v>1</v>
      </c>
      <c r="H393" s="5">
        <f>F393/E393</f>
        <v>0.9</v>
      </c>
      <c r="I393" s="1">
        <f>C404</f>
        <v>64</v>
      </c>
      <c r="J393" s="1">
        <f>D404</f>
        <v>17</v>
      </c>
    </row>
    <row r="394" spans="1:10" x14ac:dyDescent="0.2">
      <c r="A394" s="8" t="s">
        <v>7</v>
      </c>
      <c r="B394" s="1">
        <v>2010</v>
      </c>
      <c r="C394" s="1">
        <v>7</v>
      </c>
      <c r="D394" s="1">
        <v>1</v>
      </c>
    </row>
    <row r="395" spans="1:10" x14ac:dyDescent="0.2">
      <c r="A395" s="8" t="s">
        <v>7</v>
      </c>
      <c r="B395" s="3">
        <v>2011</v>
      </c>
      <c r="C395" s="1">
        <v>6</v>
      </c>
      <c r="D395" s="1">
        <v>4</v>
      </c>
    </row>
    <row r="396" spans="1:10" x14ac:dyDescent="0.2">
      <c r="A396" s="8" t="s">
        <v>7</v>
      </c>
      <c r="B396" s="3">
        <v>2012</v>
      </c>
      <c r="C396" s="1">
        <v>5</v>
      </c>
      <c r="D396" s="1">
        <v>0</v>
      </c>
    </row>
    <row r="397" spans="1:10" x14ac:dyDescent="0.2">
      <c r="A397" s="8" t="s">
        <v>7</v>
      </c>
      <c r="B397" s="3">
        <v>2012</v>
      </c>
      <c r="C397" s="1">
        <v>9</v>
      </c>
      <c r="D397" s="1">
        <v>0</v>
      </c>
    </row>
    <row r="398" spans="1:10" x14ac:dyDescent="0.2">
      <c r="A398" s="8" t="s">
        <v>7</v>
      </c>
      <c r="B398" s="3" t="s">
        <v>66</v>
      </c>
      <c r="C398" s="1">
        <v>4</v>
      </c>
      <c r="D398" s="1">
        <v>1</v>
      </c>
    </row>
    <row r="399" spans="1:10" x14ac:dyDescent="0.2">
      <c r="A399" s="8" t="s">
        <v>7</v>
      </c>
      <c r="B399" s="3">
        <v>2013</v>
      </c>
      <c r="C399" s="1">
        <v>4</v>
      </c>
      <c r="D399" s="1">
        <v>1</v>
      </c>
    </row>
    <row r="400" spans="1:10" x14ac:dyDescent="0.2">
      <c r="A400" s="8" t="s">
        <v>7</v>
      </c>
      <c r="B400" s="3">
        <v>2013</v>
      </c>
      <c r="C400" s="1">
        <v>12</v>
      </c>
      <c r="D400" s="1">
        <v>6</v>
      </c>
    </row>
    <row r="401" spans="1:10" x14ac:dyDescent="0.2">
      <c r="A401" s="8" t="s">
        <v>7</v>
      </c>
      <c r="B401" s="3" t="s">
        <v>67</v>
      </c>
      <c r="C401" s="1">
        <v>5</v>
      </c>
      <c r="D401" s="1">
        <v>0</v>
      </c>
    </row>
    <row r="402" spans="1:10" x14ac:dyDescent="0.2">
      <c r="A402" s="8" t="s">
        <v>7</v>
      </c>
      <c r="B402" s="3">
        <v>2021</v>
      </c>
      <c r="C402" s="1">
        <v>11</v>
      </c>
      <c r="D402" s="1">
        <v>1</v>
      </c>
    </row>
    <row r="403" spans="1:10" x14ac:dyDescent="0.2">
      <c r="B403" s="3"/>
    </row>
    <row r="404" spans="1:10" x14ac:dyDescent="0.2">
      <c r="B404" s="1" t="s">
        <v>29</v>
      </c>
      <c r="C404" s="1">
        <f>SUM(C393:C403)</f>
        <v>64</v>
      </c>
      <c r="D404" s="1">
        <f>SUM(D393:D403)</f>
        <v>17</v>
      </c>
      <c r="E404" s="1">
        <f>COUNT(C393:C403)</f>
        <v>10</v>
      </c>
    </row>
    <row r="406" spans="1:10" x14ac:dyDescent="0.2">
      <c r="A406" s="7" t="s">
        <v>135</v>
      </c>
      <c r="B406" s="1">
        <v>2024</v>
      </c>
      <c r="C406" s="1">
        <v>4</v>
      </c>
      <c r="D406" s="1">
        <v>7</v>
      </c>
      <c r="E406" s="1">
        <f>E408</f>
        <v>1</v>
      </c>
      <c r="F406" s="1">
        <v>0</v>
      </c>
      <c r="G406" s="1">
        <v>1</v>
      </c>
      <c r="H406" s="5">
        <f>F406/E406</f>
        <v>0</v>
      </c>
      <c r="I406" s="1">
        <v>4</v>
      </c>
      <c r="J406" s="1">
        <v>7</v>
      </c>
    </row>
    <row r="407" spans="1:10" x14ac:dyDescent="0.2">
      <c r="B407" s="3"/>
    </row>
    <row r="408" spans="1:10" x14ac:dyDescent="0.2">
      <c r="A408" s="8" t="s">
        <v>60</v>
      </c>
      <c r="B408" s="1">
        <v>2014</v>
      </c>
      <c r="C408" s="1">
        <v>3</v>
      </c>
      <c r="D408" s="1">
        <v>2</v>
      </c>
      <c r="E408" s="1">
        <f>E410</f>
        <v>1</v>
      </c>
      <c r="F408" s="1">
        <v>1</v>
      </c>
      <c r="G408" s="1">
        <v>0</v>
      </c>
      <c r="H408" s="5">
        <f>F408/E408</f>
        <v>1</v>
      </c>
      <c r="I408" s="1">
        <f>C410</f>
        <v>3</v>
      </c>
      <c r="J408" s="1">
        <f>D410</f>
        <v>2</v>
      </c>
    </row>
    <row r="409" spans="1:10" x14ac:dyDescent="0.2">
      <c r="B409" s="3"/>
    </row>
    <row r="410" spans="1:10" x14ac:dyDescent="0.2">
      <c r="B410" s="1" t="s">
        <v>29</v>
      </c>
      <c r="C410" s="1">
        <f>SUM(C408:C409)</f>
        <v>3</v>
      </c>
      <c r="D410" s="1">
        <f>SUM(D408:D409)</f>
        <v>2</v>
      </c>
      <c r="E410" s="1">
        <f>COUNT(C408:C409)</f>
        <v>1</v>
      </c>
    </row>
    <row r="411" spans="1:10" x14ac:dyDescent="0.2">
      <c r="B411" s="3"/>
    </row>
    <row r="412" spans="1:10" x14ac:dyDescent="0.2">
      <c r="A412" s="8" t="s">
        <v>4</v>
      </c>
      <c r="B412" s="1">
        <v>2010</v>
      </c>
      <c r="C412" s="1">
        <v>5</v>
      </c>
      <c r="D412" s="1">
        <v>0</v>
      </c>
      <c r="E412" s="1">
        <f>E436</f>
        <v>23</v>
      </c>
      <c r="F412" s="1">
        <v>19</v>
      </c>
      <c r="G412" s="1">
        <v>4</v>
      </c>
      <c r="H412" s="5">
        <f>F412/E412</f>
        <v>0.82608695652173914</v>
      </c>
      <c r="I412" s="1">
        <f>C436</f>
        <v>182</v>
      </c>
      <c r="J412" s="1">
        <f>D436</f>
        <v>50</v>
      </c>
    </row>
    <row r="413" spans="1:10" x14ac:dyDescent="0.2">
      <c r="A413" s="7" t="s">
        <v>4</v>
      </c>
      <c r="B413" s="3">
        <v>2011</v>
      </c>
      <c r="C413" s="1">
        <v>5</v>
      </c>
      <c r="D413" s="1">
        <v>6</v>
      </c>
    </row>
    <row r="414" spans="1:10" x14ac:dyDescent="0.2">
      <c r="A414" s="8" t="s">
        <v>4</v>
      </c>
      <c r="B414" s="3">
        <v>2012</v>
      </c>
      <c r="C414" s="1">
        <v>10</v>
      </c>
      <c r="D414" s="1">
        <v>1</v>
      </c>
    </row>
    <row r="415" spans="1:10" x14ac:dyDescent="0.2">
      <c r="A415" s="8" t="s">
        <v>4</v>
      </c>
      <c r="B415" s="3">
        <v>2012</v>
      </c>
      <c r="C415" s="1">
        <v>10</v>
      </c>
      <c r="D415" s="1">
        <v>0</v>
      </c>
    </row>
    <row r="416" spans="1:10" x14ac:dyDescent="0.2">
      <c r="A416" s="8" t="s">
        <v>4</v>
      </c>
      <c r="B416" s="3">
        <v>2013</v>
      </c>
      <c r="C416" s="1">
        <v>6</v>
      </c>
      <c r="D416" s="1">
        <v>1</v>
      </c>
    </row>
    <row r="417" spans="1:4" x14ac:dyDescent="0.2">
      <c r="A417" s="8" t="s">
        <v>4</v>
      </c>
      <c r="B417" s="3">
        <v>2013</v>
      </c>
      <c r="C417" s="1">
        <v>10</v>
      </c>
      <c r="D417" s="1">
        <v>0</v>
      </c>
    </row>
    <row r="418" spans="1:4" x14ac:dyDescent="0.2">
      <c r="A418" s="8" t="s">
        <v>4</v>
      </c>
      <c r="B418" s="3">
        <v>2014</v>
      </c>
      <c r="C418" s="1">
        <v>12</v>
      </c>
      <c r="D418" s="1">
        <v>0</v>
      </c>
    </row>
    <row r="419" spans="1:4" x14ac:dyDescent="0.2">
      <c r="A419" s="8" t="s">
        <v>4</v>
      </c>
      <c r="B419" s="3">
        <v>2014</v>
      </c>
      <c r="C419" s="1">
        <v>9</v>
      </c>
      <c r="D419" s="1">
        <v>2</v>
      </c>
    </row>
    <row r="420" spans="1:4" x14ac:dyDescent="0.2">
      <c r="A420" s="7" t="s">
        <v>4</v>
      </c>
      <c r="B420" s="3">
        <v>2015</v>
      </c>
      <c r="C420" s="1">
        <v>3</v>
      </c>
      <c r="D420" s="1">
        <v>4</v>
      </c>
    </row>
    <row r="421" spans="1:4" x14ac:dyDescent="0.2">
      <c r="A421" s="7" t="s">
        <v>4</v>
      </c>
      <c r="B421" s="3">
        <v>2015</v>
      </c>
      <c r="C421" s="1">
        <v>10</v>
      </c>
      <c r="D421" s="1">
        <v>12</v>
      </c>
    </row>
    <row r="422" spans="1:4" x14ac:dyDescent="0.2">
      <c r="A422" s="8" t="s">
        <v>4</v>
      </c>
      <c r="B422" s="3">
        <v>2016</v>
      </c>
      <c r="C422" s="1">
        <v>8</v>
      </c>
      <c r="D422" s="1">
        <v>6</v>
      </c>
    </row>
    <row r="423" spans="1:4" x14ac:dyDescent="0.2">
      <c r="A423" s="8" t="s">
        <v>4</v>
      </c>
      <c r="B423" s="3">
        <v>2016</v>
      </c>
      <c r="C423" s="1">
        <v>4</v>
      </c>
      <c r="D423" s="1">
        <v>0</v>
      </c>
    </row>
    <row r="424" spans="1:4" x14ac:dyDescent="0.2">
      <c r="A424" s="8" t="s">
        <v>4</v>
      </c>
      <c r="B424" s="3">
        <v>2017</v>
      </c>
      <c r="C424" s="1">
        <v>9</v>
      </c>
      <c r="D424" s="1">
        <v>0</v>
      </c>
    </row>
    <row r="425" spans="1:4" x14ac:dyDescent="0.2">
      <c r="A425" s="8" t="s">
        <v>4</v>
      </c>
      <c r="B425" s="3">
        <v>2017</v>
      </c>
      <c r="C425" s="1">
        <v>9</v>
      </c>
      <c r="D425" s="1">
        <v>3</v>
      </c>
    </row>
    <row r="426" spans="1:4" x14ac:dyDescent="0.2">
      <c r="A426" s="8" t="s">
        <v>4</v>
      </c>
      <c r="B426" s="3">
        <v>2018</v>
      </c>
      <c r="C426" s="1">
        <v>13</v>
      </c>
      <c r="D426" s="1">
        <v>1</v>
      </c>
    </row>
    <row r="427" spans="1:4" x14ac:dyDescent="0.2">
      <c r="A427" s="8" t="s">
        <v>4</v>
      </c>
      <c r="B427" s="3">
        <v>2018</v>
      </c>
      <c r="C427" s="1">
        <v>5</v>
      </c>
      <c r="D427" s="1">
        <v>1</v>
      </c>
    </row>
    <row r="428" spans="1:4" x14ac:dyDescent="0.2">
      <c r="A428" s="8" t="s">
        <v>4</v>
      </c>
      <c r="B428" s="3">
        <v>2019</v>
      </c>
      <c r="C428" s="1">
        <v>7</v>
      </c>
      <c r="D428" s="1">
        <v>1</v>
      </c>
    </row>
    <row r="429" spans="1:4" x14ac:dyDescent="0.2">
      <c r="A429" s="8" t="s">
        <v>4</v>
      </c>
      <c r="B429" s="3">
        <v>2019</v>
      </c>
      <c r="C429" s="1">
        <v>13</v>
      </c>
      <c r="D429" s="1">
        <v>2</v>
      </c>
    </row>
    <row r="430" spans="1:4" x14ac:dyDescent="0.2">
      <c r="A430" s="8" t="s">
        <v>4</v>
      </c>
      <c r="B430" s="3" t="s">
        <v>101</v>
      </c>
      <c r="C430" s="1">
        <v>9</v>
      </c>
      <c r="D430" s="1">
        <v>0</v>
      </c>
    </row>
    <row r="431" spans="1:4" x14ac:dyDescent="0.2">
      <c r="A431" s="8" t="s">
        <v>4</v>
      </c>
      <c r="B431" s="3">
        <v>2022</v>
      </c>
      <c r="C431" s="1">
        <v>10</v>
      </c>
      <c r="D431" s="1">
        <v>4</v>
      </c>
    </row>
    <row r="432" spans="1:4" x14ac:dyDescent="0.2">
      <c r="A432" s="8" t="s">
        <v>4</v>
      </c>
      <c r="B432" s="3">
        <v>2023</v>
      </c>
      <c r="C432" s="1">
        <v>6</v>
      </c>
      <c r="D432" s="1">
        <v>0</v>
      </c>
    </row>
    <row r="433" spans="1:10" x14ac:dyDescent="0.2">
      <c r="A433" s="8" t="s">
        <v>4</v>
      </c>
      <c r="B433" s="3">
        <v>2024</v>
      </c>
      <c r="C433" s="1">
        <v>5</v>
      </c>
      <c r="D433" s="1">
        <v>1</v>
      </c>
    </row>
    <row r="434" spans="1:10" x14ac:dyDescent="0.2">
      <c r="A434" s="7" t="s">
        <v>4</v>
      </c>
      <c r="B434" s="3">
        <v>2025</v>
      </c>
      <c r="C434" s="1">
        <v>4</v>
      </c>
      <c r="D434" s="1">
        <v>5</v>
      </c>
    </row>
    <row r="435" spans="1:10" x14ac:dyDescent="0.2">
      <c r="B435" s="3"/>
    </row>
    <row r="436" spans="1:10" x14ac:dyDescent="0.2">
      <c r="B436" s="1" t="s">
        <v>29</v>
      </c>
      <c r="C436" s="1">
        <f>SUM(C412:C435)</f>
        <v>182</v>
      </c>
      <c r="D436" s="1">
        <f>SUM(D412:D435)</f>
        <v>50</v>
      </c>
      <c r="E436" s="1">
        <f>COUNT(C412:C435)</f>
        <v>23</v>
      </c>
    </row>
    <row r="437" spans="1:10" x14ac:dyDescent="0.2">
      <c r="B437" s="3"/>
    </row>
    <row r="438" spans="1:10" x14ac:dyDescent="0.2">
      <c r="A438" s="8" t="s">
        <v>20</v>
      </c>
      <c r="B438" s="1">
        <v>2010</v>
      </c>
      <c r="C438" s="1">
        <v>13</v>
      </c>
      <c r="D438" s="1">
        <v>6</v>
      </c>
      <c r="E438" s="1">
        <f>E446</f>
        <v>7</v>
      </c>
      <c r="F438" s="1">
        <v>6</v>
      </c>
      <c r="G438" s="1">
        <v>1</v>
      </c>
      <c r="H438" s="5">
        <f>F438/E438</f>
        <v>0.8571428571428571</v>
      </c>
      <c r="I438" s="1">
        <f>C446</f>
        <v>63</v>
      </c>
      <c r="J438" s="1">
        <f>D446</f>
        <v>25</v>
      </c>
    </row>
    <row r="439" spans="1:10" x14ac:dyDescent="0.2">
      <c r="A439" s="7" t="s">
        <v>20</v>
      </c>
      <c r="B439" s="3">
        <v>2011</v>
      </c>
      <c r="C439" s="1">
        <v>7</v>
      </c>
      <c r="D439" s="1">
        <v>6</v>
      </c>
    </row>
    <row r="440" spans="1:10" x14ac:dyDescent="0.2">
      <c r="A440" s="8" t="s">
        <v>20</v>
      </c>
      <c r="B440" s="3">
        <v>2012</v>
      </c>
      <c r="C440" s="1">
        <v>6</v>
      </c>
      <c r="D440" s="1">
        <v>0</v>
      </c>
    </row>
    <row r="441" spans="1:10" x14ac:dyDescent="0.2">
      <c r="A441" s="8" t="s">
        <v>20</v>
      </c>
      <c r="B441" s="3">
        <v>2015</v>
      </c>
      <c r="C441" s="1">
        <v>9</v>
      </c>
      <c r="D441" s="1">
        <v>12</v>
      </c>
    </row>
    <row r="442" spans="1:10" x14ac:dyDescent="0.2">
      <c r="A442" s="8" t="s">
        <v>20</v>
      </c>
      <c r="B442" s="3" t="s">
        <v>106</v>
      </c>
      <c r="C442" s="1">
        <v>10</v>
      </c>
      <c r="D442" s="1">
        <v>1</v>
      </c>
    </row>
    <row r="443" spans="1:10" x14ac:dyDescent="0.2">
      <c r="A443" s="8" t="s">
        <v>20</v>
      </c>
      <c r="B443" s="3">
        <v>2023</v>
      </c>
      <c r="C443" s="1">
        <v>8</v>
      </c>
      <c r="D443" s="1">
        <v>0</v>
      </c>
    </row>
    <row r="444" spans="1:10" x14ac:dyDescent="0.2">
      <c r="A444" s="8" t="s">
        <v>20</v>
      </c>
      <c r="B444" s="3">
        <v>2024</v>
      </c>
      <c r="C444" s="1">
        <v>10</v>
      </c>
      <c r="D444" s="1">
        <v>0</v>
      </c>
    </row>
    <row r="445" spans="1:10" x14ac:dyDescent="0.2">
      <c r="B445" s="3"/>
    </row>
    <row r="446" spans="1:10" x14ac:dyDescent="0.2">
      <c r="B446" s="1" t="s">
        <v>29</v>
      </c>
      <c r="C446" s="1">
        <f>SUM(C438:C445)</f>
        <v>63</v>
      </c>
      <c r="D446" s="1">
        <f>SUM(D438:D445)</f>
        <v>25</v>
      </c>
      <c r="E446" s="1">
        <f>COUNT(C438:C445)</f>
        <v>7</v>
      </c>
    </row>
    <row r="448" spans="1:10" x14ac:dyDescent="0.2">
      <c r="A448" s="7" t="s">
        <v>33</v>
      </c>
      <c r="B448" s="1">
        <v>2009</v>
      </c>
      <c r="C448" s="1">
        <v>10</v>
      </c>
      <c r="D448" s="1">
        <v>13</v>
      </c>
      <c r="E448" s="1">
        <f>E450</f>
        <v>1</v>
      </c>
      <c r="F448" s="1">
        <v>0</v>
      </c>
      <c r="G448" s="1">
        <v>1</v>
      </c>
      <c r="H448" s="5">
        <f>F448/E448</f>
        <v>0</v>
      </c>
      <c r="I448" s="1">
        <f>C450</f>
        <v>10</v>
      </c>
      <c r="J448" s="1">
        <f>D450</f>
        <v>13</v>
      </c>
    </row>
    <row r="450" spans="1:10" x14ac:dyDescent="0.2">
      <c r="B450" s="1" t="s">
        <v>29</v>
      </c>
      <c r="C450" s="1">
        <f>SUM(C448:C449)</f>
        <v>10</v>
      </c>
      <c r="D450" s="1">
        <f>SUM(D448:D449)</f>
        <v>13</v>
      </c>
      <c r="E450" s="1">
        <f>COUNT(C448:C449)</f>
        <v>1</v>
      </c>
    </row>
    <row r="452" spans="1:10" x14ac:dyDescent="0.2">
      <c r="A452" s="7" t="s">
        <v>109</v>
      </c>
      <c r="B452" s="1" t="s">
        <v>106</v>
      </c>
      <c r="C452" s="1">
        <v>1</v>
      </c>
      <c r="D452" s="1">
        <v>13</v>
      </c>
      <c r="E452" s="1">
        <f>E454</f>
        <v>1</v>
      </c>
      <c r="F452" s="1">
        <v>0</v>
      </c>
      <c r="G452" s="1">
        <v>1</v>
      </c>
      <c r="H452" s="5">
        <f>F452/E452</f>
        <v>0</v>
      </c>
      <c r="I452" s="1">
        <f>C454</f>
        <v>1</v>
      </c>
      <c r="J452" s="1">
        <f>D454</f>
        <v>13</v>
      </c>
    </row>
    <row r="454" spans="1:10" x14ac:dyDescent="0.2">
      <c r="B454" s="1" t="s">
        <v>29</v>
      </c>
      <c r="C454" s="1">
        <f>SUM(C452:C453)</f>
        <v>1</v>
      </c>
      <c r="D454" s="1">
        <f>SUM(D452:D453)</f>
        <v>13</v>
      </c>
      <c r="E454" s="1">
        <f>COUNT(C452:C453)</f>
        <v>1</v>
      </c>
    </row>
    <row r="456" spans="1:10" x14ac:dyDescent="0.2">
      <c r="A456" s="8" t="s">
        <v>137</v>
      </c>
      <c r="B456" s="1">
        <v>2024</v>
      </c>
      <c r="C456" s="1">
        <v>1</v>
      </c>
      <c r="D456" s="1">
        <v>3</v>
      </c>
      <c r="E456" s="1">
        <v>7</v>
      </c>
      <c r="F456" s="1">
        <v>0</v>
      </c>
      <c r="G456" s="1">
        <v>1</v>
      </c>
      <c r="H456" s="5">
        <f>F456/E456</f>
        <v>0</v>
      </c>
      <c r="I456" s="1">
        <f>C458</f>
        <v>1</v>
      </c>
      <c r="J456" s="1">
        <f>D458</f>
        <v>3</v>
      </c>
    </row>
    <row r="458" spans="1:10" x14ac:dyDescent="0.2">
      <c r="B458" s="1" t="s">
        <v>29</v>
      </c>
      <c r="C458" s="1">
        <f>SUM(C456:C457)</f>
        <v>1</v>
      </c>
      <c r="D458" s="1">
        <f>SUM(D456:D457)</f>
        <v>3</v>
      </c>
      <c r="E458" s="1">
        <f>COUNT(C456:C457)</f>
        <v>1</v>
      </c>
    </row>
    <row r="461" spans="1:10" x14ac:dyDescent="0.2">
      <c r="A461" s="7" t="s">
        <v>8</v>
      </c>
      <c r="B461" s="1">
        <v>2009</v>
      </c>
      <c r="C461" s="1">
        <v>4</v>
      </c>
      <c r="D461" s="1">
        <v>5</v>
      </c>
      <c r="E461" s="1">
        <f>E490</f>
        <v>28</v>
      </c>
      <c r="F461" s="1">
        <v>15</v>
      </c>
      <c r="G461" s="1">
        <v>13</v>
      </c>
      <c r="H461" s="5">
        <f>F461/E461</f>
        <v>0.5357142857142857</v>
      </c>
      <c r="I461" s="1">
        <f>C490</f>
        <v>121</v>
      </c>
      <c r="J461" s="1">
        <f>D490</f>
        <v>105</v>
      </c>
    </row>
    <row r="462" spans="1:10" x14ac:dyDescent="0.2">
      <c r="A462" s="8" t="s">
        <v>8</v>
      </c>
      <c r="B462" s="1">
        <v>2009</v>
      </c>
      <c r="C462" s="1">
        <v>7</v>
      </c>
      <c r="D462" s="1">
        <v>6</v>
      </c>
    </row>
    <row r="463" spans="1:10" x14ac:dyDescent="0.2">
      <c r="A463" s="8" t="s">
        <v>8</v>
      </c>
      <c r="B463" s="1" t="s">
        <v>64</v>
      </c>
      <c r="C463" s="1">
        <v>3</v>
      </c>
      <c r="D463" s="1">
        <v>2</v>
      </c>
    </row>
    <row r="464" spans="1:10" x14ac:dyDescent="0.2">
      <c r="A464" s="7" t="s">
        <v>8</v>
      </c>
      <c r="B464" s="1">
        <v>2010</v>
      </c>
      <c r="C464" s="1">
        <v>3</v>
      </c>
      <c r="D464" s="1">
        <v>6</v>
      </c>
    </row>
    <row r="465" spans="1:4" x14ac:dyDescent="0.2">
      <c r="A465" s="8" t="s">
        <v>8</v>
      </c>
      <c r="B465" s="1">
        <v>2010</v>
      </c>
      <c r="C465" s="1">
        <v>10</v>
      </c>
      <c r="D465" s="1">
        <v>2</v>
      </c>
    </row>
    <row r="466" spans="1:4" x14ac:dyDescent="0.2">
      <c r="A466" s="8" t="s">
        <v>8</v>
      </c>
      <c r="B466" s="1" t="s">
        <v>59</v>
      </c>
      <c r="C466" s="1">
        <v>6</v>
      </c>
      <c r="D466" s="1">
        <v>3</v>
      </c>
    </row>
    <row r="467" spans="1:4" x14ac:dyDescent="0.2">
      <c r="A467" s="7" t="s">
        <v>8</v>
      </c>
      <c r="B467" s="3">
        <v>2011</v>
      </c>
      <c r="C467" s="1">
        <v>4</v>
      </c>
      <c r="D467" s="1">
        <v>5</v>
      </c>
    </row>
    <row r="468" spans="1:4" x14ac:dyDescent="0.2">
      <c r="A468" s="7" t="s">
        <v>8</v>
      </c>
      <c r="B468" s="3" t="s">
        <v>65</v>
      </c>
      <c r="C468" s="1">
        <v>1</v>
      </c>
      <c r="D468" s="1">
        <v>3</v>
      </c>
    </row>
    <row r="469" spans="1:4" x14ac:dyDescent="0.2">
      <c r="A469" s="8" t="s">
        <v>8</v>
      </c>
      <c r="B469" s="3">
        <v>2012</v>
      </c>
      <c r="C469" s="1">
        <v>3</v>
      </c>
      <c r="D469" s="1">
        <v>2</v>
      </c>
    </row>
    <row r="470" spans="1:4" x14ac:dyDescent="0.2">
      <c r="A470" s="7" t="s">
        <v>8</v>
      </c>
      <c r="B470" s="3">
        <v>2012</v>
      </c>
      <c r="C470" s="1">
        <v>2</v>
      </c>
      <c r="D470" s="1">
        <v>3</v>
      </c>
    </row>
    <row r="471" spans="1:4" x14ac:dyDescent="0.2">
      <c r="A471" s="8" t="s">
        <v>8</v>
      </c>
      <c r="B471" s="3" t="s">
        <v>66</v>
      </c>
      <c r="C471" s="1">
        <v>7</v>
      </c>
      <c r="D471" s="1">
        <v>0</v>
      </c>
    </row>
    <row r="472" spans="1:4" x14ac:dyDescent="0.2">
      <c r="A472" s="8" t="s">
        <v>8</v>
      </c>
      <c r="B472" s="1">
        <v>2013</v>
      </c>
      <c r="C472" s="1">
        <v>6</v>
      </c>
      <c r="D472" s="1">
        <v>2</v>
      </c>
    </row>
    <row r="473" spans="1:4" x14ac:dyDescent="0.2">
      <c r="A473" s="7" t="s">
        <v>8</v>
      </c>
      <c r="B473" s="1">
        <v>2013</v>
      </c>
      <c r="C473" s="1">
        <v>2</v>
      </c>
      <c r="D473" s="1">
        <v>7</v>
      </c>
    </row>
    <row r="474" spans="1:4" x14ac:dyDescent="0.2">
      <c r="A474" s="8" t="s">
        <v>8</v>
      </c>
      <c r="B474" s="1" t="s">
        <v>67</v>
      </c>
      <c r="C474" s="1">
        <v>3</v>
      </c>
      <c r="D474" s="1">
        <v>2</v>
      </c>
    </row>
    <row r="475" spans="1:4" x14ac:dyDescent="0.2">
      <c r="A475" s="8" t="s">
        <v>8</v>
      </c>
      <c r="B475" s="1" t="s">
        <v>67</v>
      </c>
      <c r="C475" s="1">
        <v>8</v>
      </c>
      <c r="D475" s="1">
        <v>5</v>
      </c>
    </row>
    <row r="476" spans="1:4" x14ac:dyDescent="0.2">
      <c r="A476" s="7" t="s">
        <v>8</v>
      </c>
      <c r="B476" s="1">
        <v>2014</v>
      </c>
      <c r="C476" s="1">
        <v>2</v>
      </c>
      <c r="D476" s="1">
        <v>3</v>
      </c>
    </row>
    <row r="477" spans="1:4" x14ac:dyDescent="0.2">
      <c r="A477" s="7" t="s">
        <v>8</v>
      </c>
      <c r="B477" s="1">
        <v>2015</v>
      </c>
      <c r="C477" s="1">
        <v>0</v>
      </c>
      <c r="D477" s="1">
        <v>1</v>
      </c>
    </row>
    <row r="478" spans="1:4" x14ac:dyDescent="0.2">
      <c r="A478" s="7" t="s">
        <v>8</v>
      </c>
      <c r="B478" s="1">
        <v>2016</v>
      </c>
      <c r="C478" s="1">
        <v>2</v>
      </c>
      <c r="D478" s="1">
        <v>3</v>
      </c>
    </row>
    <row r="479" spans="1:4" x14ac:dyDescent="0.2">
      <c r="A479" s="7" t="s">
        <v>8</v>
      </c>
      <c r="B479" s="1">
        <v>2017</v>
      </c>
      <c r="C479" s="1">
        <v>3</v>
      </c>
      <c r="D479" s="1">
        <v>4</v>
      </c>
    </row>
    <row r="480" spans="1:4" x14ac:dyDescent="0.2">
      <c r="A480" s="7" t="s">
        <v>8</v>
      </c>
      <c r="B480" s="1">
        <v>2018</v>
      </c>
      <c r="C480" s="1">
        <v>4</v>
      </c>
      <c r="D480" s="1">
        <v>8</v>
      </c>
    </row>
    <row r="481" spans="1:10" x14ac:dyDescent="0.2">
      <c r="A481" s="8" t="s">
        <v>8</v>
      </c>
      <c r="B481" s="1">
        <v>2019</v>
      </c>
      <c r="C481" s="1">
        <v>2</v>
      </c>
      <c r="D481" s="1">
        <v>1</v>
      </c>
    </row>
    <row r="482" spans="1:10" x14ac:dyDescent="0.2">
      <c r="A482" s="7" t="s">
        <v>8</v>
      </c>
      <c r="B482" s="1">
        <v>2020</v>
      </c>
      <c r="C482" s="1">
        <v>2</v>
      </c>
      <c r="D482" s="1">
        <v>8</v>
      </c>
    </row>
    <row r="483" spans="1:10" x14ac:dyDescent="0.2">
      <c r="A483" s="8" t="s">
        <v>8</v>
      </c>
      <c r="B483" s="1">
        <v>2021</v>
      </c>
      <c r="C483" s="1">
        <v>4</v>
      </c>
      <c r="D483" s="1">
        <v>3</v>
      </c>
    </row>
    <row r="484" spans="1:10" x14ac:dyDescent="0.2">
      <c r="A484" s="7" t="s">
        <v>8</v>
      </c>
      <c r="B484" s="1">
        <v>2022</v>
      </c>
      <c r="C484" s="1">
        <v>4</v>
      </c>
      <c r="D484" s="1">
        <v>10</v>
      </c>
    </row>
    <row r="485" spans="1:10" x14ac:dyDescent="0.2">
      <c r="A485" s="8" t="s">
        <v>8</v>
      </c>
      <c r="B485" s="1">
        <v>2023</v>
      </c>
      <c r="C485" s="1">
        <v>7</v>
      </c>
      <c r="D485" s="1">
        <v>6</v>
      </c>
    </row>
    <row r="486" spans="1:10" x14ac:dyDescent="0.2">
      <c r="A486" s="8" t="s">
        <v>8</v>
      </c>
      <c r="B486" s="1">
        <v>2024</v>
      </c>
      <c r="C486" s="1">
        <v>4</v>
      </c>
      <c r="D486" s="1">
        <v>3</v>
      </c>
    </row>
    <row r="487" spans="1:10" x14ac:dyDescent="0.2">
      <c r="A487" s="8" t="s">
        <v>8</v>
      </c>
      <c r="B487" s="1">
        <v>2025</v>
      </c>
      <c r="C487" s="1">
        <v>6</v>
      </c>
      <c r="D487" s="1">
        <v>0</v>
      </c>
    </row>
    <row r="488" spans="1:10" x14ac:dyDescent="0.2">
      <c r="A488" s="8" t="s">
        <v>8</v>
      </c>
      <c r="B488" s="1">
        <v>2026</v>
      </c>
      <c r="C488" s="1">
        <v>12</v>
      </c>
      <c r="D488" s="1">
        <v>2</v>
      </c>
    </row>
    <row r="490" spans="1:10" x14ac:dyDescent="0.2">
      <c r="B490" s="1" t="s">
        <v>29</v>
      </c>
      <c r="C490" s="1">
        <f>SUM(C461:C489)</f>
        <v>121</v>
      </c>
      <c r="D490" s="1">
        <f>SUM(D461:D489)</f>
        <v>105</v>
      </c>
      <c r="E490" s="1">
        <f>COUNT(C461:C489)</f>
        <v>28</v>
      </c>
    </row>
    <row r="493" spans="1:10" x14ac:dyDescent="0.2">
      <c r="A493" s="8" t="s">
        <v>63</v>
      </c>
      <c r="B493" s="1">
        <v>2014</v>
      </c>
      <c r="C493" s="1">
        <v>5</v>
      </c>
      <c r="D493" s="1">
        <v>2</v>
      </c>
      <c r="E493" s="1">
        <f>E495</f>
        <v>1</v>
      </c>
      <c r="F493" s="1">
        <v>1</v>
      </c>
      <c r="G493" s="1">
        <v>0</v>
      </c>
      <c r="H493" s="5">
        <f>F493/E493</f>
        <v>1</v>
      </c>
      <c r="I493" s="1">
        <f>C495</f>
        <v>5</v>
      </c>
      <c r="J493" s="1">
        <f>D495</f>
        <v>2</v>
      </c>
    </row>
    <row r="495" spans="1:10" x14ac:dyDescent="0.2">
      <c r="B495" s="1" t="s">
        <v>29</v>
      </c>
      <c r="C495" s="1">
        <f>SUM(C493:C494)</f>
        <v>5</v>
      </c>
      <c r="D495" s="1">
        <f>SUM(D493:D494)</f>
        <v>2</v>
      </c>
      <c r="E495" s="1">
        <f>COUNT(C493:C494)</f>
        <v>1</v>
      </c>
    </row>
    <row r="497" spans="1:10" x14ac:dyDescent="0.2">
      <c r="A497" s="7" t="s">
        <v>85</v>
      </c>
      <c r="B497" s="1">
        <v>2017</v>
      </c>
      <c r="C497" s="1">
        <v>8</v>
      </c>
      <c r="D497" s="1">
        <v>14</v>
      </c>
      <c r="E497" s="1">
        <f>E500</f>
        <v>2</v>
      </c>
      <c r="F497" s="1">
        <v>0</v>
      </c>
      <c r="G497" s="1">
        <v>2</v>
      </c>
      <c r="H497" s="5">
        <f>F497/E497</f>
        <v>0</v>
      </c>
      <c r="I497" s="1">
        <f>C500</f>
        <v>12</v>
      </c>
      <c r="J497" s="1">
        <f>D500</f>
        <v>28</v>
      </c>
    </row>
    <row r="498" spans="1:10" x14ac:dyDescent="0.2">
      <c r="A498" s="7" t="s">
        <v>85</v>
      </c>
      <c r="B498" s="1">
        <v>2019</v>
      </c>
      <c r="C498" s="1">
        <v>4</v>
      </c>
      <c r="D498" s="1">
        <v>14</v>
      </c>
    </row>
    <row r="500" spans="1:10" x14ac:dyDescent="0.2">
      <c r="B500" s="1" t="s">
        <v>29</v>
      </c>
      <c r="C500" s="1">
        <f>SUM(C497:C499)</f>
        <v>12</v>
      </c>
      <c r="D500" s="1">
        <f>SUM(D497:D499)</f>
        <v>28</v>
      </c>
      <c r="E500" s="1">
        <f>COUNT(C497:C499)</f>
        <v>2</v>
      </c>
    </row>
    <row r="502" spans="1:10" x14ac:dyDescent="0.2">
      <c r="A502" s="8" t="s">
        <v>138</v>
      </c>
      <c r="B502" s="1">
        <v>2024</v>
      </c>
      <c r="C502" s="1">
        <v>3</v>
      </c>
      <c r="D502" s="1">
        <v>8</v>
      </c>
      <c r="E502" s="1">
        <f>E504</f>
        <v>1</v>
      </c>
      <c r="F502" s="1">
        <v>0</v>
      </c>
      <c r="G502" s="1">
        <v>1</v>
      </c>
      <c r="H502" s="5">
        <f>F502/E502</f>
        <v>0</v>
      </c>
      <c r="I502" s="1">
        <f>C504</f>
        <v>3</v>
      </c>
      <c r="J502" s="1">
        <f>D504</f>
        <v>8</v>
      </c>
    </row>
    <row r="504" spans="1:10" x14ac:dyDescent="0.2">
      <c r="B504" s="1" t="s">
        <v>29</v>
      </c>
      <c r="C504" s="1">
        <f>SUM(C502:C503)</f>
        <v>3</v>
      </c>
      <c r="D504" s="1">
        <f>SUM(D502:D503)</f>
        <v>8</v>
      </c>
      <c r="E504" s="1">
        <f>COUNT(C502:C503)</f>
        <v>1</v>
      </c>
    </row>
    <row r="507" spans="1:10" x14ac:dyDescent="0.2">
      <c r="A507" s="8" t="s">
        <v>90</v>
      </c>
      <c r="B507" s="1">
        <v>2018</v>
      </c>
      <c r="C507" s="1">
        <v>6</v>
      </c>
      <c r="D507" s="1">
        <v>5</v>
      </c>
      <c r="E507" s="1">
        <f>E509</f>
        <v>1</v>
      </c>
      <c r="F507" s="1">
        <v>1</v>
      </c>
      <c r="G507" s="1">
        <v>0</v>
      </c>
      <c r="H507" s="5">
        <f>F507/E507</f>
        <v>1</v>
      </c>
      <c r="I507" s="1">
        <f>C509</f>
        <v>6</v>
      </c>
      <c r="J507" s="1">
        <f>D509</f>
        <v>5</v>
      </c>
    </row>
    <row r="509" spans="1:10" x14ac:dyDescent="0.2">
      <c r="B509" s="1" t="s">
        <v>29</v>
      </c>
      <c r="C509" s="1">
        <f>SUM(C507:C508)</f>
        <v>6</v>
      </c>
      <c r="D509" s="1">
        <f>SUM(D507:D508)</f>
        <v>5</v>
      </c>
      <c r="E509" s="1">
        <f>COUNT(C507:C508)</f>
        <v>1</v>
      </c>
    </row>
    <row r="511" spans="1:10" x14ac:dyDescent="0.2">
      <c r="A511" s="8" t="s">
        <v>96</v>
      </c>
      <c r="B511" s="1">
        <v>2019</v>
      </c>
      <c r="C511" s="1">
        <v>5</v>
      </c>
      <c r="D511" s="1">
        <v>4</v>
      </c>
      <c r="E511" s="1">
        <f>E519</f>
        <v>6</v>
      </c>
      <c r="F511" s="1">
        <v>2</v>
      </c>
      <c r="G511" s="1">
        <v>4</v>
      </c>
      <c r="H511" s="5">
        <f>F511/E511</f>
        <v>0.33333333333333331</v>
      </c>
      <c r="I511" s="1">
        <f>C519</f>
        <v>37</v>
      </c>
      <c r="J511" s="1">
        <f>D519</f>
        <v>42</v>
      </c>
    </row>
    <row r="512" spans="1:10" x14ac:dyDescent="0.2">
      <c r="A512" s="8" t="s">
        <v>96</v>
      </c>
      <c r="B512" s="1">
        <v>2021</v>
      </c>
      <c r="C512" s="1">
        <v>7</v>
      </c>
      <c r="D512" s="1">
        <v>6</v>
      </c>
    </row>
    <row r="513" spans="1:10" x14ac:dyDescent="0.2">
      <c r="A513" s="7" t="s">
        <v>96</v>
      </c>
      <c r="B513" s="1">
        <v>2022</v>
      </c>
      <c r="C513" s="1">
        <v>8</v>
      </c>
      <c r="D513" s="1">
        <v>19</v>
      </c>
    </row>
    <row r="514" spans="1:10" x14ac:dyDescent="0.2">
      <c r="A514" s="7" t="s">
        <v>96</v>
      </c>
      <c r="B514" s="1">
        <v>2023</v>
      </c>
      <c r="C514" s="1">
        <v>7</v>
      </c>
      <c r="D514" s="1">
        <v>0</v>
      </c>
    </row>
    <row r="515" spans="1:10" x14ac:dyDescent="0.2">
      <c r="A515" s="7" t="s">
        <v>96</v>
      </c>
      <c r="B515" s="1">
        <v>2025</v>
      </c>
      <c r="C515" s="1">
        <v>4</v>
      </c>
      <c r="D515" s="1">
        <v>6</v>
      </c>
    </row>
    <row r="516" spans="1:10" x14ac:dyDescent="0.2">
      <c r="A516" s="7" t="s">
        <v>96</v>
      </c>
      <c r="B516" s="1">
        <v>2026</v>
      </c>
      <c r="C516" s="1">
        <v>6</v>
      </c>
      <c r="D516" s="1">
        <v>7</v>
      </c>
    </row>
    <row r="519" spans="1:10" x14ac:dyDescent="0.2">
      <c r="B519" s="1" t="s">
        <v>29</v>
      </c>
      <c r="C519" s="1">
        <f>SUM(C511:C518)</f>
        <v>37</v>
      </c>
      <c r="D519" s="1">
        <f>SUM(D511:D518)</f>
        <v>42</v>
      </c>
      <c r="E519" s="1">
        <f>COUNT(C511:C518)</f>
        <v>6</v>
      </c>
    </row>
    <row r="521" spans="1:10" x14ac:dyDescent="0.2">
      <c r="A521" s="8" t="s">
        <v>77</v>
      </c>
      <c r="B521" s="1">
        <v>2015</v>
      </c>
      <c r="C521" s="1">
        <v>3</v>
      </c>
      <c r="D521" s="1">
        <v>1</v>
      </c>
      <c r="E521" s="1">
        <f>E540</f>
        <v>18</v>
      </c>
      <c r="F521" s="1">
        <v>18</v>
      </c>
      <c r="G521" s="1">
        <v>0</v>
      </c>
      <c r="H521" s="5">
        <f>F521/E521</f>
        <v>1</v>
      </c>
      <c r="I521" s="1">
        <f>C540</f>
        <v>161</v>
      </c>
      <c r="J521" s="1">
        <f>D540</f>
        <v>53</v>
      </c>
    </row>
    <row r="522" spans="1:10" x14ac:dyDescent="0.2">
      <c r="A522" s="8" t="s">
        <v>77</v>
      </c>
      <c r="B522" s="1">
        <v>2015</v>
      </c>
      <c r="C522" s="1">
        <v>11</v>
      </c>
      <c r="D522" s="1">
        <v>3</v>
      </c>
    </row>
    <row r="523" spans="1:10" x14ac:dyDescent="0.2">
      <c r="A523" s="8" t="s">
        <v>77</v>
      </c>
      <c r="B523" s="1">
        <v>2016</v>
      </c>
      <c r="C523" s="1">
        <v>3</v>
      </c>
      <c r="D523" s="1">
        <v>1</v>
      </c>
    </row>
    <row r="524" spans="1:10" x14ac:dyDescent="0.2">
      <c r="A524" s="8" t="s">
        <v>77</v>
      </c>
      <c r="B524" s="1">
        <v>2016</v>
      </c>
      <c r="C524" s="1">
        <v>11</v>
      </c>
      <c r="D524" s="1">
        <v>3</v>
      </c>
    </row>
    <row r="525" spans="1:10" x14ac:dyDescent="0.2">
      <c r="A525" s="8" t="s">
        <v>77</v>
      </c>
      <c r="B525" s="1">
        <v>2017</v>
      </c>
      <c r="C525" s="1">
        <v>15</v>
      </c>
      <c r="D525" s="1">
        <v>1</v>
      </c>
    </row>
    <row r="526" spans="1:10" x14ac:dyDescent="0.2">
      <c r="A526" s="8" t="s">
        <v>77</v>
      </c>
      <c r="B526" s="1">
        <v>2017</v>
      </c>
      <c r="C526" s="1">
        <v>14</v>
      </c>
      <c r="D526" s="1">
        <v>2</v>
      </c>
    </row>
    <row r="527" spans="1:10" x14ac:dyDescent="0.2">
      <c r="A527" s="8" t="s">
        <v>77</v>
      </c>
      <c r="B527" s="1">
        <v>2018</v>
      </c>
      <c r="C527" s="1">
        <v>8</v>
      </c>
      <c r="D527" s="1">
        <v>0</v>
      </c>
    </row>
    <row r="528" spans="1:10" x14ac:dyDescent="0.2">
      <c r="A528" s="8" t="s">
        <v>77</v>
      </c>
      <c r="B528" s="1">
        <v>2018</v>
      </c>
      <c r="C528" s="1">
        <v>8</v>
      </c>
      <c r="D528" s="1">
        <v>6</v>
      </c>
    </row>
    <row r="529" spans="1:10" x14ac:dyDescent="0.2">
      <c r="A529" s="8" t="s">
        <v>77</v>
      </c>
      <c r="B529" s="1">
        <v>2019</v>
      </c>
      <c r="C529" s="1">
        <v>4</v>
      </c>
      <c r="D529" s="1">
        <v>3</v>
      </c>
    </row>
    <row r="530" spans="1:10" x14ac:dyDescent="0.2">
      <c r="A530" s="8" t="s">
        <v>77</v>
      </c>
      <c r="B530" s="1">
        <v>2019</v>
      </c>
      <c r="C530" s="1">
        <v>13</v>
      </c>
      <c r="D530" s="1">
        <v>4</v>
      </c>
    </row>
    <row r="531" spans="1:10" x14ac:dyDescent="0.2">
      <c r="A531" s="8" t="s">
        <v>77</v>
      </c>
      <c r="B531" s="1">
        <v>2022</v>
      </c>
      <c r="C531" s="1">
        <v>11</v>
      </c>
      <c r="D531" s="1">
        <v>7</v>
      </c>
    </row>
    <row r="532" spans="1:10" x14ac:dyDescent="0.2">
      <c r="A532" s="8" t="s">
        <v>77</v>
      </c>
      <c r="B532" s="1">
        <v>2023</v>
      </c>
      <c r="C532" s="1">
        <v>12</v>
      </c>
      <c r="D532" s="1">
        <v>3</v>
      </c>
    </row>
    <row r="533" spans="1:10" x14ac:dyDescent="0.2">
      <c r="A533" s="8" t="s">
        <v>77</v>
      </c>
      <c r="B533" s="1">
        <v>2024</v>
      </c>
      <c r="C533" s="1">
        <v>12</v>
      </c>
      <c r="D533" s="1">
        <v>4</v>
      </c>
    </row>
    <row r="534" spans="1:10" x14ac:dyDescent="0.2">
      <c r="A534" s="8" t="s">
        <v>77</v>
      </c>
      <c r="B534" s="1">
        <v>2025</v>
      </c>
      <c r="C534" s="1">
        <v>11</v>
      </c>
      <c r="D534" s="1">
        <v>1</v>
      </c>
    </row>
    <row r="535" spans="1:10" x14ac:dyDescent="0.2">
      <c r="A535" s="8" t="s">
        <v>77</v>
      </c>
      <c r="B535" s="1">
        <v>2025</v>
      </c>
      <c r="C535" s="1">
        <v>10</v>
      </c>
      <c r="D535" s="1">
        <v>7</v>
      </c>
    </row>
    <row r="536" spans="1:10" x14ac:dyDescent="0.2">
      <c r="A536" s="8" t="s">
        <v>77</v>
      </c>
      <c r="B536" s="1">
        <v>2026</v>
      </c>
      <c r="C536" s="1">
        <v>4</v>
      </c>
      <c r="D536" s="1">
        <v>2</v>
      </c>
    </row>
    <row r="537" spans="1:10" x14ac:dyDescent="0.2">
      <c r="A537" s="8" t="s">
        <v>77</v>
      </c>
      <c r="B537" s="1">
        <v>2026</v>
      </c>
      <c r="C537" s="1">
        <v>9</v>
      </c>
      <c r="D537" s="1">
        <v>4</v>
      </c>
    </row>
    <row r="538" spans="1:10" x14ac:dyDescent="0.2">
      <c r="A538" s="8" t="s">
        <v>77</v>
      </c>
      <c r="B538" s="1">
        <v>2026</v>
      </c>
      <c r="C538" s="1">
        <v>2</v>
      </c>
      <c r="D538" s="1">
        <v>1</v>
      </c>
    </row>
    <row r="540" spans="1:10" x14ac:dyDescent="0.2">
      <c r="B540" s="1" t="s">
        <v>29</v>
      </c>
      <c r="C540" s="1">
        <f>SUM(C521:C539)</f>
        <v>161</v>
      </c>
      <c r="D540" s="1">
        <f>SUM(D521:D539)</f>
        <v>53</v>
      </c>
      <c r="E540" s="1">
        <f>COUNT(C521:C539)</f>
        <v>18</v>
      </c>
    </row>
    <row r="542" spans="1:10" x14ac:dyDescent="0.2">
      <c r="A542" s="7" t="s">
        <v>79</v>
      </c>
      <c r="B542" s="1">
        <v>2016</v>
      </c>
      <c r="C542" s="1">
        <v>6</v>
      </c>
      <c r="D542" s="1">
        <v>7</v>
      </c>
      <c r="E542" s="1">
        <f>E544</f>
        <v>1</v>
      </c>
      <c r="F542" s="1">
        <v>0</v>
      </c>
      <c r="G542" s="1">
        <v>1</v>
      </c>
      <c r="H542" s="5">
        <f>F542/E542</f>
        <v>0</v>
      </c>
      <c r="I542" s="1">
        <f>C544</f>
        <v>6</v>
      </c>
      <c r="J542" s="1">
        <f>D544</f>
        <v>7</v>
      </c>
    </row>
    <row r="544" spans="1:10" x14ac:dyDescent="0.2">
      <c r="B544" s="1" t="s">
        <v>29</v>
      </c>
      <c r="C544" s="1">
        <f>SUM(C542:C543)</f>
        <v>6</v>
      </c>
      <c r="D544" s="1">
        <f>SUM(D542:D543)</f>
        <v>7</v>
      </c>
      <c r="E544" s="1">
        <f>COUNT(C542:C543)</f>
        <v>1</v>
      </c>
    </row>
    <row r="547" spans="1:10" x14ac:dyDescent="0.2">
      <c r="A547" s="7" t="s">
        <v>128</v>
      </c>
      <c r="B547" s="1">
        <v>2023</v>
      </c>
      <c r="C547" s="1">
        <v>2</v>
      </c>
      <c r="D547" s="1">
        <v>3</v>
      </c>
      <c r="E547" s="1">
        <v>1</v>
      </c>
      <c r="F547" s="1">
        <v>0</v>
      </c>
      <c r="G547" s="1">
        <v>1</v>
      </c>
      <c r="H547" s="5">
        <v>0</v>
      </c>
      <c r="I547" s="1">
        <v>2</v>
      </c>
      <c r="J547" s="1">
        <v>3</v>
      </c>
    </row>
    <row r="550" spans="1:10" x14ac:dyDescent="0.2">
      <c r="A550" s="7" t="s">
        <v>6</v>
      </c>
      <c r="B550" s="1">
        <v>2009</v>
      </c>
      <c r="C550" s="1">
        <v>0</v>
      </c>
      <c r="D550" s="1">
        <v>4</v>
      </c>
      <c r="E550" s="1">
        <f>E564</f>
        <v>13</v>
      </c>
      <c r="F550" s="1">
        <v>7</v>
      </c>
      <c r="G550" s="1">
        <v>6</v>
      </c>
      <c r="H550" s="5">
        <f>F550/E550</f>
        <v>0.53846153846153844</v>
      </c>
      <c r="I550" s="1">
        <f>C564</f>
        <v>87</v>
      </c>
      <c r="J550" s="1">
        <f>D564</f>
        <v>49</v>
      </c>
    </row>
    <row r="551" spans="1:10" x14ac:dyDescent="0.2">
      <c r="A551" s="7" t="s">
        <v>6</v>
      </c>
      <c r="B551" s="1" t="s">
        <v>64</v>
      </c>
      <c r="C551" s="1">
        <v>4</v>
      </c>
      <c r="D551" s="1">
        <v>5</v>
      </c>
    </row>
    <row r="552" spans="1:10" x14ac:dyDescent="0.2">
      <c r="A552" s="7" t="s">
        <v>6</v>
      </c>
      <c r="B552" s="1">
        <v>2010</v>
      </c>
      <c r="C552" s="1">
        <v>4</v>
      </c>
      <c r="D552" s="1">
        <v>5</v>
      </c>
    </row>
    <row r="553" spans="1:10" x14ac:dyDescent="0.2">
      <c r="A553" s="7" t="s">
        <v>6</v>
      </c>
      <c r="B553" s="1">
        <v>2010</v>
      </c>
      <c r="C553" s="1">
        <v>7</v>
      </c>
      <c r="D553" s="1">
        <v>8</v>
      </c>
    </row>
    <row r="554" spans="1:10" x14ac:dyDescent="0.2">
      <c r="A554" s="8" t="s">
        <v>6</v>
      </c>
      <c r="B554" s="1" t="s">
        <v>59</v>
      </c>
      <c r="C554" s="1">
        <v>11</v>
      </c>
      <c r="D554" s="1">
        <v>6</v>
      </c>
    </row>
    <row r="555" spans="1:10" x14ac:dyDescent="0.2">
      <c r="A555" s="8" t="s">
        <v>6</v>
      </c>
      <c r="B555" s="3">
        <v>2011</v>
      </c>
      <c r="C555" s="1">
        <v>7</v>
      </c>
      <c r="D555" s="1">
        <v>2</v>
      </c>
    </row>
    <row r="556" spans="1:10" x14ac:dyDescent="0.2">
      <c r="A556" s="8" t="s">
        <v>6</v>
      </c>
      <c r="B556" s="3" t="s">
        <v>65</v>
      </c>
      <c r="C556" s="1">
        <v>4</v>
      </c>
      <c r="D556" s="1">
        <v>0</v>
      </c>
    </row>
    <row r="557" spans="1:10" x14ac:dyDescent="0.2">
      <c r="A557" s="7" t="s">
        <v>6</v>
      </c>
      <c r="B557" s="1">
        <v>2012</v>
      </c>
      <c r="C557" s="1">
        <v>2</v>
      </c>
      <c r="D557" s="1">
        <v>3</v>
      </c>
    </row>
    <row r="558" spans="1:10" x14ac:dyDescent="0.2">
      <c r="A558" s="8" t="s">
        <v>6</v>
      </c>
      <c r="B558" s="1">
        <v>2013</v>
      </c>
      <c r="C558" s="1">
        <v>7</v>
      </c>
      <c r="D558" s="1">
        <v>6</v>
      </c>
    </row>
    <row r="559" spans="1:10" x14ac:dyDescent="0.2">
      <c r="A559" s="8" t="s">
        <v>6</v>
      </c>
      <c r="B559" s="1">
        <v>2014</v>
      </c>
      <c r="C559" s="1">
        <v>11</v>
      </c>
      <c r="D559" s="1">
        <v>1</v>
      </c>
    </row>
    <row r="560" spans="1:10" x14ac:dyDescent="0.2">
      <c r="A560" s="8" t="s">
        <v>6</v>
      </c>
      <c r="B560" s="1">
        <v>2014</v>
      </c>
      <c r="C560" s="1">
        <v>15</v>
      </c>
      <c r="D560" s="1">
        <v>1</v>
      </c>
    </row>
    <row r="561" spans="1:10" x14ac:dyDescent="0.2">
      <c r="A561" s="7" t="s">
        <v>6</v>
      </c>
      <c r="B561" s="1">
        <v>2015</v>
      </c>
      <c r="C561" s="1">
        <v>1</v>
      </c>
      <c r="D561" s="1">
        <v>4</v>
      </c>
    </row>
    <row r="562" spans="1:10" x14ac:dyDescent="0.2">
      <c r="A562" s="8" t="s">
        <v>6</v>
      </c>
      <c r="B562" s="1">
        <v>2015</v>
      </c>
      <c r="C562" s="1">
        <v>14</v>
      </c>
      <c r="D562" s="1">
        <v>4</v>
      </c>
    </row>
    <row r="563" spans="1:10" x14ac:dyDescent="0.2">
      <c r="B563" s="3"/>
    </row>
    <row r="564" spans="1:10" x14ac:dyDescent="0.2">
      <c r="B564" s="1" t="s">
        <v>29</v>
      </c>
      <c r="C564" s="1">
        <f>SUM(C550:C563)</f>
        <v>87</v>
      </c>
      <c r="D564" s="1">
        <f>SUM(D550:D563)</f>
        <v>49</v>
      </c>
      <c r="E564" s="1">
        <f>COUNT(C550:C563)</f>
        <v>13</v>
      </c>
    </row>
    <row r="566" spans="1:10" x14ac:dyDescent="0.2">
      <c r="A566" s="7" t="s">
        <v>73</v>
      </c>
      <c r="B566" s="1">
        <v>2015</v>
      </c>
      <c r="C566" s="1">
        <v>2</v>
      </c>
      <c r="D566" s="1">
        <v>3</v>
      </c>
      <c r="E566" s="1">
        <f>E568</f>
        <v>1</v>
      </c>
      <c r="F566" s="1">
        <v>0</v>
      </c>
      <c r="G566" s="1">
        <v>1</v>
      </c>
      <c r="H566" s="5">
        <f>F566/E566</f>
        <v>0</v>
      </c>
      <c r="I566" s="1">
        <f>C568</f>
        <v>2</v>
      </c>
      <c r="J566" s="1">
        <f>D568</f>
        <v>3</v>
      </c>
    </row>
    <row r="567" spans="1:10" x14ac:dyDescent="0.2">
      <c r="B567" s="3"/>
    </row>
    <row r="568" spans="1:10" x14ac:dyDescent="0.2">
      <c r="B568" s="1" t="s">
        <v>29</v>
      </c>
      <c r="C568" s="1">
        <f>SUM(C566:C567)</f>
        <v>2</v>
      </c>
      <c r="D568" s="1">
        <f>SUM(D566:D567)</f>
        <v>3</v>
      </c>
      <c r="E568" s="1">
        <f>COUNT(C566:C567)</f>
        <v>1</v>
      </c>
    </row>
    <row r="570" spans="1:10" x14ac:dyDescent="0.2">
      <c r="A570" s="8" t="s">
        <v>38</v>
      </c>
      <c r="B570" s="1">
        <v>2010</v>
      </c>
      <c r="C570" s="1">
        <v>8</v>
      </c>
      <c r="D570" s="1">
        <v>3</v>
      </c>
      <c r="E570" s="1">
        <f>E579</f>
        <v>8</v>
      </c>
      <c r="F570" s="1">
        <v>6</v>
      </c>
      <c r="G570" s="1">
        <v>2</v>
      </c>
      <c r="H570" s="5">
        <f>F570/E570</f>
        <v>0.75</v>
      </c>
      <c r="I570" s="1">
        <f>C579</f>
        <v>65</v>
      </c>
      <c r="J570" s="1">
        <f>D579</f>
        <v>21</v>
      </c>
    </row>
    <row r="571" spans="1:10" x14ac:dyDescent="0.2">
      <c r="A571" s="7" t="s">
        <v>38</v>
      </c>
      <c r="B571" s="1">
        <v>2016</v>
      </c>
      <c r="C571" s="1">
        <v>3</v>
      </c>
      <c r="D571" s="1">
        <v>4</v>
      </c>
    </row>
    <row r="572" spans="1:10" x14ac:dyDescent="0.2">
      <c r="A572" s="8" t="s">
        <v>38</v>
      </c>
      <c r="B572" s="1">
        <v>2017</v>
      </c>
      <c r="C572" s="1">
        <v>5</v>
      </c>
      <c r="D572" s="1">
        <v>1</v>
      </c>
    </row>
    <row r="573" spans="1:10" x14ac:dyDescent="0.2">
      <c r="A573" s="8" t="s">
        <v>38</v>
      </c>
      <c r="B573" s="1" t="s">
        <v>95</v>
      </c>
      <c r="C573" s="1">
        <v>6</v>
      </c>
      <c r="D573" s="1">
        <v>0</v>
      </c>
    </row>
    <row r="574" spans="1:10" x14ac:dyDescent="0.2">
      <c r="A574" s="7" t="s">
        <v>38</v>
      </c>
      <c r="B574" s="1" t="s">
        <v>101</v>
      </c>
      <c r="C574" s="1">
        <v>5</v>
      </c>
      <c r="D574" s="1">
        <v>7</v>
      </c>
    </row>
    <row r="575" spans="1:10" x14ac:dyDescent="0.2">
      <c r="A575" s="8" t="s">
        <v>38</v>
      </c>
      <c r="B575" s="1" t="s">
        <v>141</v>
      </c>
      <c r="C575" s="1">
        <v>11</v>
      </c>
      <c r="D575" s="1">
        <v>0</v>
      </c>
    </row>
    <row r="576" spans="1:10" x14ac:dyDescent="0.2">
      <c r="A576" s="8" t="s">
        <v>38</v>
      </c>
      <c r="B576" s="1">
        <v>2025</v>
      </c>
      <c r="C576" s="1">
        <v>8</v>
      </c>
      <c r="D576" s="1">
        <v>5</v>
      </c>
    </row>
    <row r="577" spans="1:10" x14ac:dyDescent="0.2">
      <c r="A577" s="8" t="s">
        <v>38</v>
      </c>
      <c r="B577" s="1">
        <v>2026</v>
      </c>
      <c r="C577" s="1">
        <v>19</v>
      </c>
      <c r="D577" s="1">
        <v>1</v>
      </c>
    </row>
    <row r="578" spans="1:10" x14ac:dyDescent="0.2">
      <c r="B578" s="3"/>
    </row>
    <row r="579" spans="1:10" x14ac:dyDescent="0.2">
      <c r="B579" s="1" t="s">
        <v>29</v>
      </c>
      <c r="C579" s="1">
        <f>SUM(C570:C578)</f>
        <v>65</v>
      </c>
      <c r="D579" s="1">
        <f>SUM(D570:D578)</f>
        <v>21</v>
      </c>
      <c r="E579" s="1">
        <f>COUNT(C570:C578)</f>
        <v>8</v>
      </c>
    </row>
    <row r="581" spans="1:10" x14ac:dyDescent="0.2">
      <c r="A581" s="8" t="s">
        <v>22</v>
      </c>
      <c r="B581" s="1" t="s">
        <v>59</v>
      </c>
      <c r="C581" s="1">
        <v>7</v>
      </c>
      <c r="D581" s="1">
        <v>1</v>
      </c>
      <c r="E581" s="1">
        <f>E587</f>
        <v>5</v>
      </c>
      <c r="F581" s="1">
        <v>4</v>
      </c>
      <c r="G581" s="1">
        <v>1</v>
      </c>
      <c r="H581" s="5">
        <f>F581/E581</f>
        <v>0.8</v>
      </c>
      <c r="I581" s="1">
        <f>+C587</f>
        <v>35</v>
      </c>
      <c r="J581" s="1">
        <f>+D587</f>
        <v>10</v>
      </c>
    </row>
    <row r="582" spans="1:10" x14ac:dyDescent="0.2">
      <c r="A582" s="8" t="s">
        <v>22</v>
      </c>
      <c r="B582" s="3">
        <v>2011</v>
      </c>
      <c r="C582" s="1">
        <v>5</v>
      </c>
      <c r="D582" s="1">
        <v>3</v>
      </c>
    </row>
    <row r="583" spans="1:10" x14ac:dyDescent="0.2">
      <c r="A583" s="8" t="s">
        <v>22</v>
      </c>
      <c r="B583" s="3" t="s">
        <v>66</v>
      </c>
      <c r="C583" s="1">
        <v>3</v>
      </c>
      <c r="D583" s="1">
        <v>2</v>
      </c>
    </row>
    <row r="584" spans="1:10" x14ac:dyDescent="0.2">
      <c r="A584" s="7" t="s">
        <v>22</v>
      </c>
      <c r="B584" s="1" t="s">
        <v>88</v>
      </c>
      <c r="C584" s="1">
        <v>0</v>
      </c>
      <c r="D584" s="1">
        <v>2</v>
      </c>
    </row>
    <row r="585" spans="1:10" x14ac:dyDescent="0.2">
      <c r="A585" s="8" t="s">
        <v>22</v>
      </c>
      <c r="B585" s="1">
        <v>2023</v>
      </c>
      <c r="C585" s="1">
        <v>20</v>
      </c>
      <c r="D585" s="1">
        <v>2</v>
      </c>
    </row>
    <row r="587" spans="1:10" x14ac:dyDescent="0.2">
      <c r="B587" s="1" t="s">
        <v>29</v>
      </c>
      <c r="C587" s="1">
        <f>SUM(C581:C586)</f>
        <v>35</v>
      </c>
      <c r="D587" s="1">
        <f>SUM(D581:D586)</f>
        <v>10</v>
      </c>
      <c r="E587" s="1">
        <f>COUNT(C581:C586)</f>
        <v>5</v>
      </c>
    </row>
    <row r="589" spans="1:10" x14ac:dyDescent="0.2">
      <c r="A589" s="8" t="s">
        <v>108</v>
      </c>
      <c r="B589" s="1" t="s">
        <v>106</v>
      </c>
      <c r="C589" s="1">
        <v>5</v>
      </c>
      <c r="D589" s="1">
        <v>4</v>
      </c>
      <c r="E589" s="1">
        <f>E591</f>
        <v>1</v>
      </c>
      <c r="F589" s="1">
        <v>1</v>
      </c>
      <c r="G589" s="1">
        <v>0</v>
      </c>
      <c r="H589" s="5">
        <f>F589/E589</f>
        <v>1</v>
      </c>
      <c r="I589" s="1">
        <f>C591</f>
        <v>5</v>
      </c>
      <c r="J589" s="1">
        <f>D591</f>
        <v>4</v>
      </c>
    </row>
    <row r="590" spans="1:10" x14ac:dyDescent="0.2">
      <c r="B590" s="3"/>
    </row>
    <row r="591" spans="1:10" x14ac:dyDescent="0.2">
      <c r="B591" s="1" t="s">
        <v>29</v>
      </c>
      <c r="C591" s="1">
        <f>SUM(C589:C590)</f>
        <v>5</v>
      </c>
      <c r="D591" s="1">
        <f>SUM(D589:D590)</f>
        <v>4</v>
      </c>
      <c r="E591" s="1">
        <f>COUNT(C589:C590)</f>
        <v>1</v>
      </c>
    </row>
    <row r="593" spans="1:10" x14ac:dyDescent="0.2">
      <c r="A593" s="8" t="s">
        <v>42</v>
      </c>
      <c r="B593" s="1">
        <v>2011</v>
      </c>
      <c r="C593" s="1">
        <v>13</v>
      </c>
      <c r="D593" s="1">
        <v>7</v>
      </c>
      <c r="E593" s="1">
        <f>E595</f>
        <v>1</v>
      </c>
      <c r="F593" s="1">
        <v>1</v>
      </c>
      <c r="G593" s="1">
        <v>0</v>
      </c>
      <c r="H593" s="5">
        <f>F593/E593</f>
        <v>1</v>
      </c>
      <c r="I593" s="1">
        <f>C595</f>
        <v>13</v>
      </c>
      <c r="J593" s="1">
        <f>D595</f>
        <v>7</v>
      </c>
    </row>
    <row r="594" spans="1:10" x14ac:dyDescent="0.2">
      <c r="B594" s="3"/>
    </row>
    <row r="595" spans="1:10" x14ac:dyDescent="0.2">
      <c r="B595" s="1" t="s">
        <v>29</v>
      </c>
      <c r="C595" s="1">
        <f>SUM(C593:C594)</f>
        <v>13</v>
      </c>
      <c r="D595" s="1">
        <f>SUM(D593:D594)</f>
        <v>7</v>
      </c>
      <c r="E595" s="1">
        <f>COUNT(C593:C594)</f>
        <v>1</v>
      </c>
    </row>
    <row r="597" spans="1:10" x14ac:dyDescent="0.2">
      <c r="A597" s="7" t="s">
        <v>23</v>
      </c>
      <c r="B597" s="1">
        <v>2010</v>
      </c>
      <c r="C597" s="1">
        <v>4</v>
      </c>
      <c r="D597" s="1">
        <v>5</v>
      </c>
      <c r="E597" s="1">
        <f>E611</f>
        <v>13</v>
      </c>
      <c r="F597" s="1">
        <v>3</v>
      </c>
      <c r="G597" s="1">
        <v>10</v>
      </c>
      <c r="H597" s="5">
        <f>F597/E597</f>
        <v>0.23076923076923078</v>
      </c>
      <c r="I597" s="1">
        <f>C611</f>
        <v>43</v>
      </c>
      <c r="J597" s="1">
        <f>D611</f>
        <v>78</v>
      </c>
    </row>
    <row r="598" spans="1:10" x14ac:dyDescent="0.2">
      <c r="A598" s="8" t="s">
        <v>23</v>
      </c>
      <c r="B598" s="1">
        <v>2011</v>
      </c>
      <c r="C598" s="1">
        <v>6</v>
      </c>
      <c r="D598" s="1">
        <v>3</v>
      </c>
    </row>
    <row r="599" spans="1:10" x14ac:dyDescent="0.2">
      <c r="A599" s="8" t="s">
        <v>23</v>
      </c>
      <c r="B599" s="1">
        <v>2012</v>
      </c>
      <c r="C599" s="1">
        <v>2</v>
      </c>
      <c r="D599" s="1">
        <v>1</v>
      </c>
    </row>
    <row r="600" spans="1:10" x14ac:dyDescent="0.2">
      <c r="A600" s="7" t="s">
        <v>23</v>
      </c>
      <c r="B600" s="1">
        <v>2012</v>
      </c>
      <c r="C600" s="1">
        <v>1</v>
      </c>
      <c r="D600" s="1">
        <v>4</v>
      </c>
    </row>
    <row r="601" spans="1:10" x14ac:dyDescent="0.2">
      <c r="A601" s="7" t="s">
        <v>23</v>
      </c>
      <c r="B601" s="1">
        <v>2013</v>
      </c>
      <c r="C601" s="1">
        <v>8</v>
      </c>
      <c r="D601" s="1">
        <v>10</v>
      </c>
      <c r="G601" s="3"/>
    </row>
    <row r="602" spans="1:10" x14ac:dyDescent="0.2">
      <c r="A602" s="8" t="s">
        <v>23</v>
      </c>
      <c r="B602" s="1">
        <v>2015</v>
      </c>
      <c r="C602" s="1">
        <v>7</v>
      </c>
      <c r="D602" s="1">
        <v>4</v>
      </c>
    </row>
    <row r="603" spans="1:10" x14ac:dyDescent="0.2">
      <c r="A603" s="7" t="s">
        <v>23</v>
      </c>
      <c r="B603" s="1">
        <v>2020</v>
      </c>
      <c r="C603" s="1">
        <v>0</v>
      </c>
      <c r="D603" s="1">
        <v>4</v>
      </c>
    </row>
    <row r="604" spans="1:10" x14ac:dyDescent="0.2">
      <c r="A604" s="7" t="s">
        <v>23</v>
      </c>
      <c r="B604" s="1">
        <v>2021</v>
      </c>
      <c r="C604" s="1">
        <v>1</v>
      </c>
      <c r="D604" s="1">
        <v>9</v>
      </c>
    </row>
    <row r="605" spans="1:10" x14ac:dyDescent="0.2">
      <c r="A605" s="7" t="s">
        <v>23</v>
      </c>
      <c r="B605" s="1">
        <v>2022</v>
      </c>
      <c r="C605" s="1">
        <v>3</v>
      </c>
      <c r="D605" s="1">
        <v>11</v>
      </c>
    </row>
    <row r="606" spans="1:10" x14ac:dyDescent="0.2">
      <c r="A606" s="7" t="s">
        <v>23</v>
      </c>
      <c r="B606" s="1">
        <v>2023</v>
      </c>
      <c r="C606" s="1">
        <v>0</v>
      </c>
      <c r="D606" s="1">
        <v>6</v>
      </c>
    </row>
    <row r="607" spans="1:10" x14ac:dyDescent="0.2">
      <c r="A607" s="7" t="s">
        <v>23</v>
      </c>
      <c r="B607" s="1">
        <v>2024</v>
      </c>
      <c r="C607" s="1">
        <v>5</v>
      </c>
      <c r="D607" s="1">
        <v>13</v>
      </c>
    </row>
    <row r="608" spans="1:10" x14ac:dyDescent="0.2">
      <c r="A608" s="7" t="s">
        <v>23</v>
      </c>
      <c r="B608" s="1">
        <v>2025</v>
      </c>
      <c r="C608" s="1">
        <v>4</v>
      </c>
      <c r="D608" s="1">
        <v>5</v>
      </c>
    </row>
    <row r="609" spans="1:9" x14ac:dyDescent="0.2">
      <c r="A609" s="7" t="s">
        <v>23</v>
      </c>
      <c r="B609" s="1">
        <v>2025</v>
      </c>
      <c r="C609" s="1">
        <v>2</v>
      </c>
      <c r="D609" s="1">
        <v>3</v>
      </c>
    </row>
    <row r="610" spans="1:9" x14ac:dyDescent="0.2">
      <c r="B610" s="3"/>
    </row>
    <row r="611" spans="1:9" x14ac:dyDescent="0.2">
      <c r="B611" s="1" t="s">
        <v>29</v>
      </c>
      <c r="C611" s="1">
        <f>SUM(C597:C610)</f>
        <v>43</v>
      </c>
      <c r="D611" s="1">
        <f>SUM(D597:D610)</f>
        <v>78</v>
      </c>
      <c r="E611" s="1">
        <f>COUNT(C597:C610)</f>
        <v>13</v>
      </c>
    </row>
    <row r="614" spans="1:9" x14ac:dyDescent="0.2">
      <c r="A614" s="8" t="s">
        <v>19</v>
      </c>
      <c r="B614" s="1">
        <v>2014</v>
      </c>
      <c r="C614" s="1">
        <v>2</v>
      </c>
      <c r="D614" s="1">
        <v>0</v>
      </c>
      <c r="E614" s="1">
        <f>E636</f>
        <v>21</v>
      </c>
      <c r="F614" s="1">
        <v>13</v>
      </c>
      <c r="G614" s="1">
        <v>8</v>
      </c>
      <c r="H614" s="5">
        <f>F614/E614</f>
        <v>0.61904761904761907</v>
      </c>
      <c r="I614" s="1">
        <f>C636</f>
        <v>105</v>
      </c>
    </row>
    <row r="615" spans="1:9" x14ac:dyDescent="0.2">
      <c r="A615" s="8" t="s">
        <v>19</v>
      </c>
      <c r="B615" s="1">
        <v>2014</v>
      </c>
      <c r="C615" s="1">
        <v>11</v>
      </c>
      <c r="D615" s="1">
        <v>1</v>
      </c>
    </row>
    <row r="616" spans="1:9" x14ac:dyDescent="0.2">
      <c r="A616" s="8" t="s">
        <v>19</v>
      </c>
      <c r="B616" s="1" t="s">
        <v>69</v>
      </c>
      <c r="C616" s="1">
        <v>12</v>
      </c>
      <c r="D616" s="1">
        <v>2</v>
      </c>
    </row>
    <row r="617" spans="1:9" x14ac:dyDescent="0.2">
      <c r="A617" s="8" t="s">
        <v>19</v>
      </c>
      <c r="B617" s="1">
        <v>2015</v>
      </c>
      <c r="C617" s="1">
        <v>9</v>
      </c>
      <c r="D617" s="1">
        <v>7</v>
      </c>
    </row>
    <row r="618" spans="1:9" x14ac:dyDescent="0.2">
      <c r="A618" s="8" t="s">
        <v>19</v>
      </c>
      <c r="B618" s="1">
        <v>2015</v>
      </c>
      <c r="C618" s="1">
        <v>10</v>
      </c>
      <c r="D618" s="1">
        <v>4</v>
      </c>
      <c r="G618" s="3"/>
    </row>
    <row r="619" spans="1:9" x14ac:dyDescent="0.2">
      <c r="A619" s="7" t="s">
        <v>19</v>
      </c>
      <c r="B619" s="1">
        <v>2016</v>
      </c>
      <c r="C619" s="1">
        <v>5</v>
      </c>
      <c r="D619" s="1">
        <v>8</v>
      </c>
    </row>
    <row r="620" spans="1:9" x14ac:dyDescent="0.2">
      <c r="A620" s="7" t="s">
        <v>19</v>
      </c>
      <c r="B620" s="1">
        <v>2016</v>
      </c>
      <c r="C620" s="1">
        <v>3</v>
      </c>
      <c r="D620" s="1">
        <v>4</v>
      </c>
    </row>
    <row r="621" spans="1:9" x14ac:dyDescent="0.2">
      <c r="A621" s="7" t="s">
        <v>19</v>
      </c>
      <c r="B621" s="1" t="s">
        <v>83</v>
      </c>
      <c r="C621" s="1">
        <v>2</v>
      </c>
      <c r="D621" s="1">
        <v>3</v>
      </c>
    </row>
    <row r="622" spans="1:9" x14ac:dyDescent="0.2">
      <c r="A622" s="8" t="s">
        <v>19</v>
      </c>
      <c r="B622" s="1">
        <v>2017</v>
      </c>
      <c r="C622" s="1">
        <v>5</v>
      </c>
      <c r="D622" s="1">
        <v>0</v>
      </c>
    </row>
    <row r="623" spans="1:9" x14ac:dyDescent="0.2">
      <c r="A623" s="7" t="s">
        <v>19</v>
      </c>
      <c r="B623" s="1">
        <v>2017</v>
      </c>
      <c r="C623" s="1">
        <v>4</v>
      </c>
      <c r="D623" s="1">
        <v>9</v>
      </c>
    </row>
    <row r="624" spans="1:9" x14ac:dyDescent="0.2">
      <c r="A624" s="8" t="s">
        <v>19</v>
      </c>
      <c r="B624" s="1" t="s">
        <v>88</v>
      </c>
      <c r="C624" s="1">
        <v>2</v>
      </c>
      <c r="D624" s="1">
        <v>1</v>
      </c>
    </row>
    <row r="625" spans="1:10" x14ac:dyDescent="0.2">
      <c r="A625" s="7" t="s">
        <v>19</v>
      </c>
      <c r="B625" s="3">
        <v>2018</v>
      </c>
      <c r="C625" s="1">
        <v>1</v>
      </c>
      <c r="D625" s="1">
        <v>11</v>
      </c>
    </row>
    <row r="626" spans="1:10" x14ac:dyDescent="0.2">
      <c r="A626" s="7" t="s">
        <v>19</v>
      </c>
      <c r="B626" s="3">
        <v>2018</v>
      </c>
      <c r="C626" s="1">
        <v>0</v>
      </c>
      <c r="D626" s="1">
        <v>5</v>
      </c>
    </row>
    <row r="627" spans="1:10" x14ac:dyDescent="0.2">
      <c r="A627" s="8" t="s">
        <v>19</v>
      </c>
      <c r="B627" s="3" t="s">
        <v>95</v>
      </c>
      <c r="C627" s="1">
        <v>7</v>
      </c>
      <c r="D627" s="1">
        <v>4</v>
      </c>
    </row>
    <row r="628" spans="1:10" x14ac:dyDescent="0.2">
      <c r="A628" s="8" t="s">
        <v>19</v>
      </c>
      <c r="B628" s="3">
        <v>2019</v>
      </c>
      <c r="C628" s="1">
        <v>4</v>
      </c>
      <c r="D628" s="1">
        <v>1</v>
      </c>
    </row>
    <row r="629" spans="1:10" x14ac:dyDescent="0.2">
      <c r="A629" s="8" t="s">
        <v>19</v>
      </c>
      <c r="B629" s="3">
        <v>2019</v>
      </c>
      <c r="C629" s="1">
        <v>1</v>
      </c>
      <c r="D629" s="1">
        <v>0</v>
      </c>
    </row>
    <row r="630" spans="1:10" x14ac:dyDescent="0.2">
      <c r="A630" s="8" t="s">
        <v>19</v>
      </c>
      <c r="B630" s="3" t="s">
        <v>101</v>
      </c>
      <c r="C630" s="1">
        <v>6</v>
      </c>
      <c r="D630" s="1">
        <v>0</v>
      </c>
    </row>
    <row r="631" spans="1:10" x14ac:dyDescent="0.2">
      <c r="A631" s="7" t="s">
        <v>19</v>
      </c>
      <c r="B631" s="3">
        <v>2021</v>
      </c>
      <c r="C631" s="1">
        <v>2</v>
      </c>
      <c r="D631" s="1">
        <v>3</v>
      </c>
    </row>
    <row r="632" spans="1:10" x14ac:dyDescent="0.2">
      <c r="A632" s="8" t="s">
        <v>19</v>
      </c>
      <c r="B632" s="3">
        <v>2021</v>
      </c>
      <c r="C632" s="1">
        <v>8</v>
      </c>
      <c r="D632" s="1">
        <v>7</v>
      </c>
    </row>
    <row r="633" spans="1:10" x14ac:dyDescent="0.2">
      <c r="A633" s="7" t="s">
        <v>19</v>
      </c>
      <c r="B633" s="3">
        <v>2023</v>
      </c>
      <c r="C633" s="1">
        <v>6</v>
      </c>
      <c r="D633" s="1">
        <v>12</v>
      </c>
    </row>
    <row r="634" spans="1:10" x14ac:dyDescent="0.2">
      <c r="A634" s="8" t="s">
        <v>19</v>
      </c>
      <c r="B634" s="3">
        <v>2024</v>
      </c>
      <c r="C634" s="1">
        <v>5</v>
      </c>
      <c r="D634" s="1">
        <v>3</v>
      </c>
    </row>
    <row r="635" spans="1:10" x14ac:dyDescent="0.2">
      <c r="B635" s="3"/>
    </row>
    <row r="636" spans="1:10" x14ac:dyDescent="0.2">
      <c r="B636" s="1" t="s">
        <v>29</v>
      </c>
      <c r="C636" s="1">
        <f>SUM(C614:C635)</f>
        <v>105</v>
      </c>
      <c r="D636" s="1">
        <f>SUM(D614:D635)</f>
        <v>85</v>
      </c>
      <c r="E636" s="1">
        <f>COUNT(C614:C635)</f>
        <v>21</v>
      </c>
    </row>
    <row r="638" spans="1:10" x14ac:dyDescent="0.2">
      <c r="A638" s="8" t="s">
        <v>55</v>
      </c>
      <c r="B638" s="1">
        <v>2013</v>
      </c>
      <c r="C638" s="1">
        <v>4</v>
      </c>
      <c r="D638" s="1">
        <v>3</v>
      </c>
      <c r="E638" s="1">
        <f>E640</f>
        <v>1</v>
      </c>
      <c r="F638" s="1">
        <v>1</v>
      </c>
      <c r="G638" s="1">
        <v>0</v>
      </c>
      <c r="H638" s="5">
        <f>F638/E638</f>
        <v>1</v>
      </c>
      <c r="I638" s="1">
        <f>C640</f>
        <v>4</v>
      </c>
      <c r="J638" s="1">
        <f>D640</f>
        <v>3</v>
      </c>
    </row>
    <row r="639" spans="1:10" x14ac:dyDescent="0.2">
      <c r="B639" s="3"/>
    </row>
    <row r="640" spans="1:10" x14ac:dyDescent="0.2">
      <c r="B640" s="1" t="s">
        <v>29</v>
      </c>
      <c r="C640" s="1">
        <f>SUM(C638:C639)</f>
        <v>4</v>
      </c>
      <c r="D640" s="1">
        <f>SUM(D638:D639)</f>
        <v>3</v>
      </c>
      <c r="E640" s="1">
        <f>COUNT(C638:C639)</f>
        <v>1</v>
      </c>
    </row>
    <row r="642" spans="1:10" x14ac:dyDescent="0.2">
      <c r="A642" s="8" t="s">
        <v>133</v>
      </c>
      <c r="B642" s="1">
        <v>2023</v>
      </c>
      <c r="C642" s="1">
        <v>17</v>
      </c>
      <c r="D642" s="1">
        <v>2</v>
      </c>
      <c r="E642" s="1">
        <f>E645</f>
        <v>2</v>
      </c>
      <c r="F642" s="1">
        <v>2</v>
      </c>
      <c r="G642" s="1">
        <v>0</v>
      </c>
      <c r="H642" s="5">
        <f>F642/E642</f>
        <v>1</v>
      </c>
      <c r="I642" s="1">
        <f>C645</f>
        <v>28</v>
      </c>
      <c r="J642" s="1">
        <f>D645</f>
        <v>2</v>
      </c>
    </row>
    <row r="643" spans="1:10" x14ac:dyDescent="0.2">
      <c r="A643" s="8"/>
      <c r="B643" s="1">
        <v>2025</v>
      </c>
      <c r="C643" s="1">
        <v>11</v>
      </c>
      <c r="D643" s="1">
        <v>0</v>
      </c>
    </row>
    <row r="644" spans="1:10" x14ac:dyDescent="0.2">
      <c r="B644" s="3"/>
    </row>
    <row r="645" spans="1:10" x14ac:dyDescent="0.2">
      <c r="B645" s="1" t="s">
        <v>29</v>
      </c>
      <c r="C645" s="1">
        <f>SUM(C642:C644)</f>
        <v>28</v>
      </c>
      <c r="D645" s="1">
        <f>SUM(D642:D644)</f>
        <v>2</v>
      </c>
      <c r="E645" s="1">
        <f>COUNT(C642:C644)</f>
        <v>2</v>
      </c>
    </row>
    <row r="647" spans="1:10" x14ac:dyDescent="0.2">
      <c r="B647" s="3"/>
    </row>
    <row r="648" spans="1:10" x14ac:dyDescent="0.2">
      <c r="A648" s="7" t="s">
        <v>44</v>
      </c>
      <c r="B648" s="1">
        <v>2011</v>
      </c>
      <c r="C648" s="1">
        <v>4</v>
      </c>
      <c r="D648" s="1">
        <v>10</v>
      </c>
      <c r="E648" s="1">
        <f>E650</f>
        <v>1</v>
      </c>
      <c r="F648" s="1">
        <v>0</v>
      </c>
      <c r="G648" s="1">
        <v>1</v>
      </c>
      <c r="H648" s="5">
        <f>F648/E648</f>
        <v>0</v>
      </c>
      <c r="I648" s="1">
        <f>C650</f>
        <v>4</v>
      </c>
      <c r="J648" s="1">
        <f>D650</f>
        <v>10</v>
      </c>
    </row>
    <row r="649" spans="1:10" x14ac:dyDescent="0.2">
      <c r="B649" s="3"/>
    </row>
    <row r="650" spans="1:10" x14ac:dyDescent="0.2">
      <c r="B650" s="1" t="s">
        <v>29</v>
      </c>
      <c r="C650" s="1">
        <f>SUM(C648:C649)</f>
        <v>4</v>
      </c>
      <c r="D650" s="1">
        <f>SUM(D648:D649)</f>
        <v>10</v>
      </c>
      <c r="E650" s="1">
        <f>COUNT(C648:C649)</f>
        <v>1</v>
      </c>
    </row>
    <row r="653" spans="1:10" x14ac:dyDescent="0.2">
      <c r="A653" s="7" t="s">
        <v>71</v>
      </c>
      <c r="B653" s="1">
        <v>2015</v>
      </c>
      <c r="C653" s="1">
        <v>2</v>
      </c>
      <c r="D653" s="1">
        <v>6</v>
      </c>
      <c r="E653" s="1">
        <f>E655</f>
        <v>1</v>
      </c>
      <c r="F653" s="1">
        <v>0</v>
      </c>
      <c r="G653" s="1">
        <v>1</v>
      </c>
      <c r="H653" s="5">
        <f>F653/E653</f>
        <v>0</v>
      </c>
      <c r="I653" s="1">
        <f>C655</f>
        <v>2</v>
      </c>
      <c r="J653" s="1">
        <f>D655</f>
        <v>6</v>
      </c>
    </row>
    <row r="654" spans="1:10" x14ac:dyDescent="0.2">
      <c r="B654" s="3"/>
    </row>
    <row r="655" spans="1:10" x14ac:dyDescent="0.2">
      <c r="B655" s="1" t="s">
        <v>29</v>
      </c>
      <c r="C655" s="1">
        <f>SUM(C653:C654)</f>
        <v>2</v>
      </c>
      <c r="D655" s="1">
        <f>SUM(D653:D654)</f>
        <v>6</v>
      </c>
      <c r="E655" s="1">
        <f>COUNT(C653:C654)</f>
        <v>1</v>
      </c>
    </row>
    <row r="657" spans="1:10" x14ac:dyDescent="0.2">
      <c r="A657" s="7" t="s">
        <v>145</v>
      </c>
      <c r="B657" s="1">
        <v>2025</v>
      </c>
      <c r="C657" s="1">
        <v>5</v>
      </c>
      <c r="D657" s="1">
        <v>1</v>
      </c>
      <c r="E657" s="1">
        <f>E660</f>
        <v>2</v>
      </c>
      <c r="F657" s="1">
        <v>2</v>
      </c>
      <c r="G657" s="1">
        <v>0</v>
      </c>
      <c r="H657" s="5">
        <f>F657/E657</f>
        <v>1</v>
      </c>
      <c r="I657" s="1">
        <f>C660</f>
        <v>7</v>
      </c>
      <c r="J657" s="1">
        <f>D660</f>
        <v>2</v>
      </c>
    </row>
    <row r="658" spans="1:10" x14ac:dyDescent="0.2">
      <c r="B658" s="1">
        <v>2026</v>
      </c>
      <c r="C658" s="1">
        <v>2</v>
      </c>
      <c r="D658" s="1">
        <v>1</v>
      </c>
    </row>
    <row r="659" spans="1:10" x14ac:dyDescent="0.2">
      <c r="B659" s="3"/>
    </row>
    <row r="660" spans="1:10" x14ac:dyDescent="0.2">
      <c r="B660" s="1" t="s">
        <v>29</v>
      </c>
      <c r="C660" s="1">
        <f>SUM(C657:C659)</f>
        <v>7</v>
      </c>
      <c r="D660" s="1">
        <f>SUM(D657:D659)</f>
        <v>2</v>
      </c>
      <c r="E660" s="1">
        <f>COUNT(C657:C659)</f>
        <v>2</v>
      </c>
    </row>
    <row r="663" spans="1:10" x14ac:dyDescent="0.2">
      <c r="A663" s="7" t="s">
        <v>68</v>
      </c>
      <c r="B663" s="1">
        <v>2014</v>
      </c>
      <c r="C663" s="1">
        <v>0</v>
      </c>
      <c r="D663" s="1">
        <v>6</v>
      </c>
      <c r="E663" s="1">
        <f>E665</f>
        <v>1</v>
      </c>
      <c r="F663" s="1">
        <v>0</v>
      </c>
      <c r="G663" s="1">
        <v>1</v>
      </c>
      <c r="H663" s="5">
        <f>F663/E663</f>
        <v>0</v>
      </c>
      <c r="I663" s="1">
        <f>C665</f>
        <v>0</v>
      </c>
      <c r="J663" s="1">
        <f>D665</f>
        <v>6</v>
      </c>
    </row>
    <row r="664" spans="1:10" x14ac:dyDescent="0.2">
      <c r="B664" s="3"/>
    </row>
    <row r="665" spans="1:10" x14ac:dyDescent="0.2">
      <c r="B665" s="1" t="s">
        <v>29</v>
      </c>
      <c r="C665" s="1">
        <f>SUM(C663:C664)</f>
        <v>0</v>
      </c>
      <c r="D665" s="1">
        <f>SUM(D663:D664)</f>
        <v>6</v>
      </c>
      <c r="E665" s="1">
        <f>COUNT(C663:C664)</f>
        <v>1</v>
      </c>
    </row>
    <row r="667" spans="1:10" x14ac:dyDescent="0.2">
      <c r="A667" s="7" t="s">
        <v>93</v>
      </c>
      <c r="B667" s="1">
        <v>2018</v>
      </c>
      <c r="C667" s="1">
        <v>6</v>
      </c>
      <c r="D667" s="1">
        <v>14</v>
      </c>
      <c r="E667" s="1">
        <f>E669</f>
        <v>1</v>
      </c>
      <c r="F667" s="1">
        <v>0</v>
      </c>
      <c r="G667" s="1">
        <v>1</v>
      </c>
      <c r="H667" s="5">
        <f>F667/E667</f>
        <v>0</v>
      </c>
      <c r="I667" s="1">
        <f>C669</f>
        <v>6</v>
      </c>
      <c r="J667" s="1">
        <f>D669</f>
        <v>14</v>
      </c>
    </row>
    <row r="668" spans="1:10" x14ac:dyDescent="0.2">
      <c r="B668" s="3"/>
    </row>
    <row r="669" spans="1:10" x14ac:dyDescent="0.2">
      <c r="B669" s="1" t="s">
        <v>29</v>
      </c>
      <c r="C669" s="1">
        <f>SUM(C667:C668)</f>
        <v>6</v>
      </c>
      <c r="D669" s="1">
        <f>SUM(D667:D668)</f>
        <v>14</v>
      </c>
      <c r="E669" s="1">
        <f>COUNT(C667:C668)</f>
        <v>1</v>
      </c>
    </row>
    <row r="672" spans="1:10" x14ac:dyDescent="0.2">
      <c r="A672" s="7" t="s">
        <v>62</v>
      </c>
      <c r="B672" s="1">
        <v>2014</v>
      </c>
      <c r="C672" s="1">
        <v>3</v>
      </c>
      <c r="D672" s="1">
        <v>9</v>
      </c>
      <c r="E672" s="1">
        <f>E674</f>
        <v>1</v>
      </c>
      <c r="F672" s="1">
        <v>0</v>
      </c>
      <c r="G672" s="1">
        <v>1</v>
      </c>
      <c r="H672" s="5">
        <f>F672/E672</f>
        <v>0</v>
      </c>
      <c r="I672" s="1">
        <f>C674</f>
        <v>3</v>
      </c>
      <c r="J672" s="1">
        <f>D674</f>
        <v>9</v>
      </c>
    </row>
    <row r="673" spans="1:10" x14ac:dyDescent="0.2">
      <c r="B673" s="3"/>
    </row>
    <row r="674" spans="1:10" x14ac:dyDescent="0.2">
      <c r="B674" s="1" t="s">
        <v>29</v>
      </c>
      <c r="C674" s="1">
        <f>SUM(C672:C673)</f>
        <v>3</v>
      </c>
      <c r="D674" s="1">
        <f>SUM(D672:D673)</f>
        <v>9</v>
      </c>
      <c r="E674" s="1">
        <f>COUNT(C672:C673)</f>
        <v>1</v>
      </c>
    </row>
    <row r="676" spans="1:10" x14ac:dyDescent="0.2">
      <c r="A676" s="8" t="s">
        <v>136</v>
      </c>
      <c r="B676" s="1">
        <v>2023</v>
      </c>
      <c r="C676" s="1">
        <v>3</v>
      </c>
      <c r="D676" s="1">
        <v>0</v>
      </c>
      <c r="E676" s="1">
        <f>E678</f>
        <v>1</v>
      </c>
      <c r="F676" s="1">
        <v>1</v>
      </c>
      <c r="G676" s="1">
        <v>0</v>
      </c>
      <c r="H676" s="5">
        <f>F676/E676</f>
        <v>1</v>
      </c>
      <c r="I676" s="1">
        <f>C678</f>
        <v>3</v>
      </c>
      <c r="J676" s="1">
        <f>D678</f>
        <v>0</v>
      </c>
    </row>
    <row r="677" spans="1:10" x14ac:dyDescent="0.2">
      <c r="B677" s="3"/>
    </row>
    <row r="678" spans="1:10" x14ac:dyDescent="0.2">
      <c r="B678" s="1" t="s">
        <v>29</v>
      </c>
      <c r="C678" s="1">
        <f>SUM(C676:C677)</f>
        <v>3</v>
      </c>
      <c r="D678" s="1">
        <f>SUM(D676:D677)</f>
        <v>0</v>
      </c>
      <c r="E678" s="1">
        <f>COUNT(C676:C677)</f>
        <v>1</v>
      </c>
    </row>
    <row r="681" spans="1:10" x14ac:dyDescent="0.2">
      <c r="A681" s="7" t="s">
        <v>86</v>
      </c>
      <c r="B681" s="1">
        <v>2017</v>
      </c>
      <c r="C681" s="1">
        <v>2</v>
      </c>
      <c r="D681" s="1">
        <v>5</v>
      </c>
      <c r="E681" s="1">
        <f>E683</f>
        <v>1</v>
      </c>
      <c r="F681" s="1">
        <v>0</v>
      </c>
      <c r="G681" s="1">
        <v>1</v>
      </c>
      <c r="H681" s="5">
        <f>F681/E681</f>
        <v>0</v>
      </c>
      <c r="I681" s="1">
        <f>C683</f>
        <v>2</v>
      </c>
      <c r="J681" s="1">
        <f>D683</f>
        <v>5</v>
      </c>
    </row>
    <row r="682" spans="1:10" x14ac:dyDescent="0.2">
      <c r="B682" s="3"/>
    </row>
    <row r="683" spans="1:10" x14ac:dyDescent="0.2">
      <c r="B683" s="1" t="s">
        <v>29</v>
      </c>
      <c r="C683" s="1">
        <f>SUM(C681:C682)</f>
        <v>2</v>
      </c>
      <c r="D683" s="1">
        <f>SUM(D681:D682)</f>
        <v>5</v>
      </c>
      <c r="E683" s="1">
        <f>COUNT(C681:C682)</f>
        <v>1</v>
      </c>
    </row>
    <row r="685" spans="1:10" ht="17" customHeight="1" x14ac:dyDescent="0.2">
      <c r="A685" s="7" t="s">
        <v>2</v>
      </c>
      <c r="B685" s="1">
        <v>2009</v>
      </c>
      <c r="C685" s="1">
        <v>3</v>
      </c>
      <c r="D685" s="1">
        <v>17</v>
      </c>
      <c r="E685" s="1">
        <f>E701</f>
        <v>15</v>
      </c>
      <c r="F685" s="1">
        <v>11</v>
      </c>
      <c r="G685" s="1">
        <v>4</v>
      </c>
      <c r="H685" s="5">
        <f>F685/E685</f>
        <v>0.73333333333333328</v>
      </c>
      <c r="I685" s="1">
        <f>C701</f>
        <v>101</v>
      </c>
      <c r="J685" s="1">
        <f>D701</f>
        <v>56</v>
      </c>
    </row>
    <row r="686" spans="1:10" ht="17" customHeight="1" x14ac:dyDescent="0.2">
      <c r="A686" s="8" t="s">
        <v>2</v>
      </c>
      <c r="B686" s="1">
        <v>2010</v>
      </c>
      <c r="C686" s="1">
        <v>10</v>
      </c>
      <c r="D686" s="1">
        <v>0</v>
      </c>
    </row>
    <row r="687" spans="1:10" ht="17" customHeight="1" x14ac:dyDescent="0.2">
      <c r="A687" s="8" t="s">
        <v>2</v>
      </c>
      <c r="B687" s="3">
        <v>2011</v>
      </c>
      <c r="C687" s="1">
        <v>9</v>
      </c>
      <c r="D687" s="1">
        <v>0</v>
      </c>
    </row>
    <row r="688" spans="1:10" ht="17" customHeight="1" x14ac:dyDescent="0.2">
      <c r="A688" s="8" t="s">
        <v>2</v>
      </c>
      <c r="B688" s="3">
        <v>2013</v>
      </c>
      <c r="C688" s="1">
        <v>4</v>
      </c>
      <c r="D688" s="1">
        <v>0</v>
      </c>
    </row>
    <row r="689" spans="1:10" ht="17" customHeight="1" x14ac:dyDescent="0.2">
      <c r="A689" s="8" t="s">
        <v>2</v>
      </c>
      <c r="B689" s="3">
        <v>2014</v>
      </c>
      <c r="C689" s="1">
        <v>10</v>
      </c>
      <c r="D689" s="1">
        <v>3</v>
      </c>
    </row>
    <row r="690" spans="1:10" ht="17" customHeight="1" x14ac:dyDescent="0.2">
      <c r="A690" s="8" t="s">
        <v>2</v>
      </c>
      <c r="B690" s="3">
        <v>2015</v>
      </c>
      <c r="C690" s="1">
        <v>7</v>
      </c>
      <c r="D690" s="1">
        <v>5</v>
      </c>
    </row>
    <row r="691" spans="1:10" ht="17" customHeight="1" x14ac:dyDescent="0.2">
      <c r="A691" s="7" t="s">
        <v>2</v>
      </c>
      <c r="B691" s="3">
        <v>2016</v>
      </c>
      <c r="C691" s="1">
        <v>1</v>
      </c>
      <c r="D691" s="1">
        <v>2</v>
      </c>
    </row>
    <row r="692" spans="1:10" ht="17" customHeight="1" x14ac:dyDescent="0.2">
      <c r="A692" s="8" t="s">
        <v>2</v>
      </c>
      <c r="B692" s="3">
        <v>2017</v>
      </c>
      <c r="C692" s="1">
        <v>2</v>
      </c>
      <c r="D692" s="1">
        <v>1</v>
      </c>
    </row>
    <row r="693" spans="1:10" ht="17" customHeight="1" x14ac:dyDescent="0.2">
      <c r="A693" s="8" t="s">
        <v>2</v>
      </c>
      <c r="B693" s="3">
        <v>2019</v>
      </c>
      <c r="C693" s="1">
        <v>7</v>
      </c>
      <c r="D693" s="1">
        <v>6</v>
      </c>
    </row>
    <row r="694" spans="1:10" ht="17" customHeight="1" x14ac:dyDescent="0.2">
      <c r="A694" s="7" t="s">
        <v>2</v>
      </c>
      <c r="B694" s="3">
        <v>2021</v>
      </c>
      <c r="C694" s="1">
        <v>6</v>
      </c>
      <c r="D694" s="1">
        <v>7</v>
      </c>
    </row>
    <row r="695" spans="1:10" ht="17" customHeight="1" x14ac:dyDescent="0.2">
      <c r="A695" s="8" t="s">
        <v>2</v>
      </c>
      <c r="B695" s="3">
        <v>2022</v>
      </c>
      <c r="C695" s="1">
        <v>15</v>
      </c>
      <c r="D695" s="1">
        <v>0</v>
      </c>
    </row>
    <row r="696" spans="1:10" ht="17" customHeight="1" x14ac:dyDescent="0.2">
      <c r="A696" s="8" t="s">
        <v>2</v>
      </c>
      <c r="B696" s="3">
        <v>2023</v>
      </c>
      <c r="C696" s="1">
        <v>9</v>
      </c>
      <c r="D696" s="1">
        <v>5</v>
      </c>
    </row>
    <row r="697" spans="1:10" ht="17" customHeight="1" x14ac:dyDescent="0.2">
      <c r="A697" s="7" t="s">
        <v>2</v>
      </c>
      <c r="B697" s="3">
        <v>2024</v>
      </c>
      <c r="C697" s="1">
        <v>6</v>
      </c>
      <c r="D697" s="1">
        <v>8</v>
      </c>
    </row>
    <row r="698" spans="1:10" ht="17" customHeight="1" x14ac:dyDescent="0.2">
      <c r="A698" s="8" t="s">
        <v>2</v>
      </c>
      <c r="B698" s="3">
        <v>2025</v>
      </c>
      <c r="C698" s="1">
        <v>1</v>
      </c>
      <c r="D698" s="1">
        <v>0</v>
      </c>
    </row>
    <row r="699" spans="1:10" ht="17" customHeight="1" x14ac:dyDescent="0.2">
      <c r="A699" s="8" t="s">
        <v>2</v>
      </c>
      <c r="B699" s="3">
        <v>2026</v>
      </c>
      <c r="C699" s="1">
        <v>11</v>
      </c>
      <c r="D699" s="1">
        <v>2</v>
      </c>
    </row>
    <row r="700" spans="1:10" ht="17" customHeight="1" x14ac:dyDescent="0.2">
      <c r="B700" s="3"/>
    </row>
    <row r="701" spans="1:10" ht="17" customHeight="1" x14ac:dyDescent="0.2">
      <c r="B701" s="1" t="s">
        <v>29</v>
      </c>
      <c r="C701" s="1">
        <f>SUM(C685:C700)</f>
        <v>101</v>
      </c>
      <c r="D701" s="1">
        <f>SUM(D685:D700)</f>
        <v>56</v>
      </c>
      <c r="E701" s="1">
        <f>COUNT(C685:C700)</f>
        <v>15</v>
      </c>
    </row>
    <row r="702" spans="1:10" ht="17" customHeight="1" x14ac:dyDescent="0.2">
      <c r="B702" s="3"/>
    </row>
    <row r="703" spans="1:10" ht="17" customHeight="1" x14ac:dyDescent="0.2">
      <c r="B703" s="3"/>
    </row>
    <row r="704" spans="1:10" ht="17" customHeight="1" x14ac:dyDescent="0.2">
      <c r="A704" s="8" t="s">
        <v>105</v>
      </c>
      <c r="B704" s="1">
        <v>2017</v>
      </c>
      <c r="C704" s="1">
        <v>6</v>
      </c>
      <c r="D704" s="1">
        <v>2</v>
      </c>
      <c r="E704" s="1">
        <f>E712</f>
        <v>6</v>
      </c>
      <c r="F704" s="1">
        <v>2</v>
      </c>
      <c r="G704" s="1">
        <v>4</v>
      </c>
      <c r="H704" s="5">
        <f>F704/E704</f>
        <v>0.33333333333333331</v>
      </c>
      <c r="I704" s="1">
        <f>C712</f>
        <v>27</v>
      </c>
      <c r="J704" s="1">
        <f>D712</f>
        <v>36</v>
      </c>
    </row>
    <row r="705" spans="1:10" ht="17" customHeight="1" x14ac:dyDescent="0.2">
      <c r="A705" s="8" t="s">
        <v>105</v>
      </c>
      <c r="B705" s="1">
        <v>2021</v>
      </c>
      <c r="C705" s="1">
        <v>6</v>
      </c>
      <c r="D705" s="1">
        <v>3</v>
      </c>
    </row>
    <row r="706" spans="1:10" ht="17" customHeight="1" x14ac:dyDescent="0.2">
      <c r="A706" s="7" t="s">
        <v>105</v>
      </c>
      <c r="B706" s="1">
        <v>2022</v>
      </c>
      <c r="C706" s="1">
        <v>0</v>
      </c>
      <c r="D706" s="1">
        <v>3</v>
      </c>
    </row>
    <row r="707" spans="1:10" ht="17" customHeight="1" x14ac:dyDescent="0.2">
      <c r="A707" s="7" t="s">
        <v>105</v>
      </c>
      <c r="B707" s="3">
        <v>2024</v>
      </c>
      <c r="C707" s="1">
        <v>3</v>
      </c>
      <c r="D707" s="1">
        <v>6</v>
      </c>
    </row>
    <row r="708" spans="1:10" ht="17" customHeight="1" x14ac:dyDescent="0.2">
      <c r="A708" s="7" t="s">
        <v>105</v>
      </c>
      <c r="B708" s="3">
        <v>2025</v>
      </c>
      <c r="C708" s="1">
        <v>3</v>
      </c>
      <c r="D708" s="1">
        <v>6</v>
      </c>
    </row>
    <row r="709" spans="1:10" ht="17" customHeight="1" x14ac:dyDescent="0.2">
      <c r="A709" s="7" t="s">
        <v>105</v>
      </c>
      <c r="B709" s="3">
        <v>2025</v>
      </c>
      <c r="C709" s="1">
        <v>3</v>
      </c>
      <c r="D709" s="1">
        <v>10</v>
      </c>
    </row>
    <row r="710" spans="1:10" ht="17" customHeight="1" x14ac:dyDescent="0.2">
      <c r="A710" s="10" t="s">
        <v>105</v>
      </c>
      <c r="B710" s="11" t="s">
        <v>152</v>
      </c>
      <c r="C710" s="12">
        <v>6</v>
      </c>
      <c r="D710" s="12">
        <v>6</v>
      </c>
    </row>
    <row r="711" spans="1:10" ht="17" customHeight="1" x14ac:dyDescent="0.2">
      <c r="B711" s="3"/>
    </row>
    <row r="712" spans="1:10" ht="17" customHeight="1" x14ac:dyDescent="0.2">
      <c r="B712" s="1" t="s">
        <v>29</v>
      </c>
      <c r="C712" s="1">
        <f>SUM(C704:C710)</f>
        <v>27</v>
      </c>
      <c r="D712" s="1">
        <f>SUM(D704:D710)</f>
        <v>36</v>
      </c>
      <c r="E712" s="1">
        <f>COUNT(C704:C709)</f>
        <v>6</v>
      </c>
    </row>
    <row r="713" spans="1:10" ht="17" customHeight="1" x14ac:dyDescent="0.2"/>
    <row r="714" spans="1:10" ht="17" customHeight="1" x14ac:dyDescent="0.2">
      <c r="A714" s="8" t="s">
        <v>21</v>
      </c>
      <c r="B714" s="3">
        <v>2011</v>
      </c>
      <c r="C714" s="1">
        <v>12</v>
      </c>
      <c r="D714" s="1">
        <v>0</v>
      </c>
      <c r="E714" s="1">
        <f>E719</f>
        <v>4</v>
      </c>
      <c r="F714" s="1">
        <v>3</v>
      </c>
      <c r="G714" s="1">
        <v>1</v>
      </c>
      <c r="H714" s="5">
        <f>F714/E714</f>
        <v>0.75</v>
      </c>
      <c r="I714" s="1">
        <f>C719</f>
        <v>27</v>
      </c>
      <c r="J714" s="1">
        <f>D719</f>
        <v>6</v>
      </c>
    </row>
    <row r="715" spans="1:10" ht="17" customHeight="1" x14ac:dyDescent="0.2">
      <c r="A715" s="8" t="s">
        <v>21</v>
      </c>
      <c r="B715" s="3" t="s">
        <v>69</v>
      </c>
      <c r="C715" s="1">
        <v>7</v>
      </c>
      <c r="D715" s="1">
        <v>1</v>
      </c>
    </row>
    <row r="716" spans="1:10" ht="17" customHeight="1" x14ac:dyDescent="0.2">
      <c r="A716" s="7" t="s">
        <v>21</v>
      </c>
      <c r="B716" s="3">
        <v>2021</v>
      </c>
      <c r="C716" s="1">
        <v>1</v>
      </c>
      <c r="D716" s="1">
        <v>2</v>
      </c>
    </row>
    <row r="717" spans="1:10" ht="17" customHeight="1" x14ac:dyDescent="0.2">
      <c r="A717" s="8" t="s">
        <v>21</v>
      </c>
      <c r="B717" s="3" t="s">
        <v>106</v>
      </c>
      <c r="C717" s="1">
        <v>7</v>
      </c>
      <c r="D717" s="1">
        <v>3</v>
      </c>
    </row>
    <row r="718" spans="1:10" ht="17" customHeight="1" x14ac:dyDescent="0.2">
      <c r="B718" s="3"/>
    </row>
    <row r="719" spans="1:10" ht="17" customHeight="1" x14ac:dyDescent="0.2">
      <c r="B719" s="1" t="s">
        <v>29</v>
      </c>
      <c r="C719" s="1">
        <f>SUM(C714:C718)</f>
        <v>27</v>
      </c>
      <c r="D719" s="1">
        <f>SUM(D714:D718)</f>
        <v>6</v>
      </c>
      <c r="E719" s="1">
        <f>COUNT(C714:C718)</f>
        <v>4</v>
      </c>
    </row>
    <row r="720" spans="1:10" ht="17" customHeight="1" x14ac:dyDescent="0.2">
      <c r="B720" s="3"/>
    </row>
    <row r="721" spans="1:10" ht="17" customHeight="1" x14ac:dyDescent="0.2">
      <c r="A721" s="7" t="s">
        <v>99</v>
      </c>
      <c r="B721" s="1">
        <v>2019</v>
      </c>
      <c r="C721" s="1">
        <v>1</v>
      </c>
      <c r="D721" s="1">
        <v>2</v>
      </c>
      <c r="E721" s="1">
        <f>E725</f>
        <v>3</v>
      </c>
      <c r="F721" s="1">
        <v>0</v>
      </c>
      <c r="G721" s="1">
        <v>3</v>
      </c>
      <c r="H721" s="5">
        <f>F721/E721</f>
        <v>0</v>
      </c>
      <c r="I721" s="1">
        <f>C725</f>
        <v>2</v>
      </c>
      <c r="J721" s="1">
        <f>D725</f>
        <v>12</v>
      </c>
    </row>
    <row r="722" spans="1:10" ht="17" customHeight="1" x14ac:dyDescent="0.2">
      <c r="B722" s="1">
        <v>2025</v>
      </c>
      <c r="C722" s="1">
        <v>1</v>
      </c>
      <c r="D722" s="1">
        <v>3</v>
      </c>
    </row>
    <row r="723" spans="1:10" ht="17" customHeight="1" x14ac:dyDescent="0.2">
      <c r="B723" s="1">
        <v>2025</v>
      </c>
      <c r="C723" s="1">
        <v>0</v>
      </c>
      <c r="D723" s="1">
        <v>7</v>
      </c>
    </row>
    <row r="724" spans="1:10" ht="17" customHeight="1" x14ac:dyDescent="0.2">
      <c r="B724" s="3"/>
    </row>
    <row r="725" spans="1:10" ht="17" customHeight="1" x14ac:dyDescent="0.2">
      <c r="B725" s="1" t="s">
        <v>29</v>
      </c>
      <c r="C725" s="1">
        <f>SUM(C721:C724)</f>
        <v>2</v>
      </c>
      <c r="D725" s="1">
        <f>SUM(D721:D724)</f>
        <v>12</v>
      </c>
      <c r="E725" s="1">
        <f>COUNT(C721:C724)</f>
        <v>3</v>
      </c>
    </row>
    <row r="726" spans="1:10" ht="17" customHeight="1" x14ac:dyDescent="0.2">
      <c r="B726" s="3"/>
    </row>
    <row r="727" spans="1:10" ht="17" customHeight="1" x14ac:dyDescent="0.2">
      <c r="B727" s="3"/>
    </row>
    <row r="728" spans="1:10" ht="17" customHeight="1" x14ac:dyDescent="0.2">
      <c r="A728" s="7" t="s">
        <v>41</v>
      </c>
      <c r="B728" s="1" t="s">
        <v>59</v>
      </c>
      <c r="C728" s="1">
        <v>0</v>
      </c>
      <c r="D728" s="1">
        <v>19</v>
      </c>
      <c r="E728" s="1">
        <f>E731</f>
        <v>2</v>
      </c>
      <c r="F728" s="1">
        <v>1</v>
      </c>
      <c r="G728" s="1">
        <v>1</v>
      </c>
      <c r="H728" s="5">
        <f>F728/E728</f>
        <v>0.5</v>
      </c>
      <c r="I728" s="1">
        <f>C731</f>
        <v>2</v>
      </c>
      <c r="J728" s="1">
        <f>D731</f>
        <v>20</v>
      </c>
    </row>
    <row r="729" spans="1:10" ht="17" customHeight="1" x14ac:dyDescent="0.2">
      <c r="A729" s="8" t="s">
        <v>41</v>
      </c>
      <c r="B729" s="1" t="s">
        <v>67</v>
      </c>
      <c r="C729" s="1">
        <v>2</v>
      </c>
      <c r="D729" s="1">
        <v>1</v>
      </c>
    </row>
    <row r="730" spans="1:10" ht="17" customHeight="1" x14ac:dyDescent="0.2">
      <c r="B730" s="3"/>
    </row>
    <row r="731" spans="1:10" ht="17" customHeight="1" x14ac:dyDescent="0.2">
      <c r="B731" s="1" t="s">
        <v>29</v>
      </c>
      <c r="C731" s="1">
        <f>SUM(C728:C730)</f>
        <v>2</v>
      </c>
      <c r="D731" s="1">
        <f>SUM(D728:D730)</f>
        <v>20</v>
      </c>
      <c r="E731" s="1">
        <f>COUNT(C728:C730)</f>
        <v>2</v>
      </c>
    </row>
    <row r="732" spans="1:10" ht="17" customHeight="1" x14ac:dyDescent="0.2"/>
    <row r="733" spans="1:10" ht="17" customHeight="1" x14ac:dyDescent="0.2"/>
    <row r="734" spans="1:10" ht="17" customHeight="1" x14ac:dyDescent="0.2"/>
    <row r="735" spans="1:10" ht="17" customHeight="1" x14ac:dyDescent="0.2">
      <c r="A735" s="8" t="s">
        <v>97</v>
      </c>
      <c r="B735" s="1">
        <v>2019</v>
      </c>
      <c r="C735" s="1">
        <v>12</v>
      </c>
      <c r="D735" s="1">
        <v>4</v>
      </c>
      <c r="E735" s="1">
        <f>E737</f>
        <v>1</v>
      </c>
      <c r="F735" s="1">
        <v>1</v>
      </c>
      <c r="G735" s="1">
        <v>0</v>
      </c>
      <c r="H735" s="5">
        <f>F735/E735</f>
        <v>1</v>
      </c>
      <c r="I735" s="1">
        <f>C737</f>
        <v>12</v>
      </c>
      <c r="J735" s="1">
        <f>D737</f>
        <v>4</v>
      </c>
    </row>
    <row r="736" spans="1:10" ht="17" customHeight="1" x14ac:dyDescent="0.2">
      <c r="B736" s="3"/>
    </row>
    <row r="737" spans="1:10" ht="17" customHeight="1" x14ac:dyDescent="0.2">
      <c r="B737" s="1" t="s">
        <v>29</v>
      </c>
      <c r="C737" s="1">
        <f>SUM(C735:C736)</f>
        <v>12</v>
      </c>
      <c r="D737" s="1">
        <f>SUM(D735:D736)</f>
        <v>4</v>
      </c>
      <c r="E737" s="1">
        <f>COUNT(C735:C736)</f>
        <v>1</v>
      </c>
    </row>
    <row r="738" spans="1:10" ht="17" customHeight="1" x14ac:dyDescent="0.2"/>
    <row r="739" spans="1:10" ht="17" customHeight="1" x14ac:dyDescent="0.2">
      <c r="A739" s="7" t="s">
        <v>125</v>
      </c>
      <c r="B739" s="1">
        <v>2022</v>
      </c>
      <c r="C739" s="1">
        <v>5</v>
      </c>
      <c r="D739" s="1">
        <v>1</v>
      </c>
      <c r="E739" s="1">
        <f>E741</f>
        <v>1</v>
      </c>
      <c r="F739" s="1">
        <v>1</v>
      </c>
      <c r="G739" s="1">
        <v>0</v>
      </c>
      <c r="H739" s="5">
        <f>F739/E739</f>
        <v>1</v>
      </c>
      <c r="I739" s="1">
        <f>C741</f>
        <v>5</v>
      </c>
      <c r="J739" s="1">
        <f>D741</f>
        <v>1</v>
      </c>
    </row>
    <row r="740" spans="1:10" ht="17" customHeight="1" x14ac:dyDescent="0.2">
      <c r="B740" s="3"/>
    </row>
    <row r="741" spans="1:10" ht="17" customHeight="1" x14ac:dyDescent="0.2">
      <c r="B741" s="1" t="s">
        <v>29</v>
      </c>
      <c r="C741" s="1">
        <f>SUM(C739:C740)</f>
        <v>5</v>
      </c>
      <c r="D741" s="1">
        <f>SUM(D739:D740)</f>
        <v>1</v>
      </c>
      <c r="E741" s="1">
        <f>COUNT(C739:C740)</f>
        <v>1</v>
      </c>
    </row>
    <row r="742" spans="1:10" ht="17" customHeight="1" x14ac:dyDescent="0.2"/>
    <row r="743" spans="1:10" ht="17" customHeight="1" x14ac:dyDescent="0.2"/>
    <row r="744" spans="1:10" ht="17" customHeight="1" x14ac:dyDescent="0.2">
      <c r="A744" s="8" t="s">
        <v>121</v>
      </c>
      <c r="B744" s="1">
        <v>2022</v>
      </c>
      <c r="C744" s="1">
        <v>8</v>
      </c>
      <c r="D744" s="1">
        <v>7</v>
      </c>
      <c r="E744" s="1">
        <f>E749</f>
        <v>5</v>
      </c>
      <c r="F744" s="1">
        <v>4</v>
      </c>
      <c r="G744" s="1">
        <v>1</v>
      </c>
      <c r="H744" s="5">
        <f>F744/E744</f>
        <v>0.8</v>
      </c>
      <c r="I744" s="1">
        <f>C749</f>
        <v>26</v>
      </c>
      <c r="J744" s="1">
        <f>D749</f>
        <v>24</v>
      </c>
    </row>
    <row r="745" spans="1:10" ht="17" customHeight="1" x14ac:dyDescent="0.2">
      <c r="A745" s="8" t="s">
        <v>121</v>
      </c>
      <c r="B745" s="1">
        <v>2023</v>
      </c>
      <c r="C745" s="1">
        <v>13</v>
      </c>
      <c r="D745" s="1">
        <v>10</v>
      </c>
    </row>
    <row r="746" spans="1:10" ht="17" customHeight="1" x14ac:dyDescent="0.2">
      <c r="A746" s="7" t="s">
        <v>121</v>
      </c>
      <c r="B746" s="3">
        <v>2024</v>
      </c>
      <c r="C746" s="1">
        <v>1</v>
      </c>
      <c r="D746" s="1">
        <v>6</v>
      </c>
    </row>
    <row r="747" spans="1:10" ht="17" customHeight="1" x14ac:dyDescent="0.2">
      <c r="A747" s="8" t="s">
        <v>121</v>
      </c>
      <c r="B747" s="3">
        <v>2025</v>
      </c>
      <c r="C747" s="1">
        <v>2</v>
      </c>
      <c r="D747" s="1">
        <v>1</v>
      </c>
    </row>
    <row r="748" spans="1:10" ht="17" customHeight="1" x14ac:dyDescent="0.2">
      <c r="A748" s="8" t="s">
        <v>121</v>
      </c>
      <c r="B748" s="3">
        <v>2026</v>
      </c>
      <c r="C748" s="1">
        <v>2</v>
      </c>
      <c r="D748" s="1">
        <v>0</v>
      </c>
    </row>
    <row r="749" spans="1:10" ht="17" customHeight="1" x14ac:dyDescent="0.2">
      <c r="B749" s="1" t="s">
        <v>29</v>
      </c>
      <c r="C749" s="1">
        <f>SUM(C744:C748)</f>
        <v>26</v>
      </c>
      <c r="D749" s="1">
        <f>SUM(D744:D748)</f>
        <v>24</v>
      </c>
      <c r="E749" s="1">
        <f>COUNT(C744:C748)</f>
        <v>5</v>
      </c>
    </row>
    <row r="750" spans="1:10" ht="17" customHeight="1" x14ac:dyDescent="0.2"/>
    <row r="751" spans="1:10" ht="17" customHeight="1" x14ac:dyDescent="0.2"/>
    <row r="752" spans="1:10" ht="17" customHeight="1" x14ac:dyDescent="0.2">
      <c r="A752" s="8" t="s">
        <v>61</v>
      </c>
      <c r="B752" s="1">
        <v>2014</v>
      </c>
      <c r="C752" s="1">
        <v>7</v>
      </c>
      <c r="D752" s="1">
        <v>4</v>
      </c>
      <c r="E752" s="1">
        <f>E754</f>
        <v>1</v>
      </c>
      <c r="F752" s="1">
        <v>1</v>
      </c>
      <c r="G752" s="1">
        <v>0</v>
      </c>
      <c r="H752" s="5">
        <f>F752/E752</f>
        <v>1</v>
      </c>
      <c r="I752" s="1">
        <f>C754</f>
        <v>7</v>
      </c>
      <c r="J752" s="1">
        <f>D754</f>
        <v>4</v>
      </c>
    </row>
    <row r="753" spans="1:10" ht="17" customHeight="1" x14ac:dyDescent="0.2">
      <c r="B753" s="3"/>
    </row>
    <row r="754" spans="1:10" ht="17" customHeight="1" x14ac:dyDescent="0.2">
      <c r="B754" s="1" t="s">
        <v>29</v>
      </c>
      <c r="C754" s="1">
        <f>SUM(C752:C753)</f>
        <v>7</v>
      </c>
      <c r="D754" s="1">
        <f>SUM(D752:D753)</f>
        <v>4</v>
      </c>
      <c r="E754" s="1">
        <f>COUNT(C752:C753)</f>
        <v>1</v>
      </c>
    </row>
    <row r="755" spans="1:10" ht="17" customHeight="1" x14ac:dyDescent="0.2">
      <c r="B755" s="3"/>
    </row>
    <row r="756" spans="1:10" ht="17" customHeight="1" x14ac:dyDescent="0.2">
      <c r="A756" s="8" t="s">
        <v>10</v>
      </c>
      <c r="B756" s="1">
        <v>2012</v>
      </c>
      <c r="C756" s="1">
        <v>10</v>
      </c>
      <c r="D756" s="1">
        <v>0</v>
      </c>
      <c r="E756" s="1">
        <f>E767</f>
        <v>9</v>
      </c>
      <c r="F756" s="1">
        <v>2</v>
      </c>
      <c r="G756" s="1">
        <v>7</v>
      </c>
      <c r="H756" s="5">
        <f>F756/E756</f>
        <v>0.22222222222222221</v>
      </c>
      <c r="I756" s="1">
        <f>C767</f>
        <v>28</v>
      </c>
      <c r="J756" s="1">
        <f>D767</f>
        <v>54</v>
      </c>
    </row>
    <row r="757" spans="1:10" ht="17" customHeight="1" x14ac:dyDescent="0.2">
      <c r="A757" s="7" t="s">
        <v>10</v>
      </c>
      <c r="B757" s="3">
        <v>2013</v>
      </c>
      <c r="C757" s="1">
        <v>2</v>
      </c>
      <c r="D757" s="1">
        <v>3</v>
      </c>
    </row>
    <row r="758" spans="1:10" ht="17" customHeight="1" x14ac:dyDescent="0.2">
      <c r="A758" s="7" t="s">
        <v>10</v>
      </c>
      <c r="B758" s="3">
        <v>2017</v>
      </c>
      <c r="C758" s="1">
        <v>3</v>
      </c>
      <c r="D758" s="1">
        <v>6</v>
      </c>
    </row>
    <row r="759" spans="1:10" ht="17" customHeight="1" x14ac:dyDescent="0.2">
      <c r="A759" s="7" t="s">
        <v>10</v>
      </c>
      <c r="B759" s="3">
        <v>2018</v>
      </c>
      <c r="C759" s="1">
        <v>2</v>
      </c>
      <c r="D759" s="1">
        <v>9</v>
      </c>
    </row>
    <row r="760" spans="1:10" ht="17" customHeight="1" x14ac:dyDescent="0.2">
      <c r="A760" s="7" t="s">
        <v>10</v>
      </c>
      <c r="B760" s="3">
        <v>2019</v>
      </c>
      <c r="C760" s="1">
        <v>0</v>
      </c>
      <c r="D760" s="1">
        <v>10</v>
      </c>
    </row>
    <row r="761" spans="1:10" ht="17" customHeight="1" x14ac:dyDescent="0.2">
      <c r="A761" s="8" t="s">
        <v>10</v>
      </c>
      <c r="B761" s="3">
        <v>2021</v>
      </c>
      <c r="C761" s="1">
        <v>5</v>
      </c>
      <c r="D761" s="1">
        <v>4</v>
      </c>
    </row>
    <row r="762" spans="1:10" ht="17" customHeight="1" x14ac:dyDescent="0.2">
      <c r="A762" s="7" t="s">
        <v>10</v>
      </c>
      <c r="B762" s="3">
        <v>2021</v>
      </c>
      <c r="C762" s="1">
        <v>3</v>
      </c>
      <c r="D762" s="1">
        <v>14</v>
      </c>
    </row>
    <row r="763" spans="1:10" ht="17" customHeight="1" x14ac:dyDescent="0.2">
      <c r="A763" s="7" t="s">
        <v>10</v>
      </c>
      <c r="B763" s="3">
        <v>2023</v>
      </c>
      <c r="C763" s="1">
        <v>1</v>
      </c>
      <c r="D763" s="1">
        <v>2</v>
      </c>
    </row>
    <row r="764" spans="1:10" ht="17" customHeight="1" x14ac:dyDescent="0.2">
      <c r="A764" s="7" t="s">
        <v>10</v>
      </c>
      <c r="B764" s="3">
        <v>2024</v>
      </c>
      <c r="C764" s="1">
        <v>2</v>
      </c>
      <c r="D764" s="1">
        <v>6</v>
      </c>
    </row>
    <row r="765" spans="1:10" ht="17" customHeight="1" x14ac:dyDescent="0.2">
      <c r="B765" s="3"/>
    </row>
    <row r="766" spans="1:10" ht="17" customHeight="1" x14ac:dyDescent="0.2">
      <c r="B766" s="3"/>
    </row>
    <row r="767" spans="1:10" ht="17" customHeight="1" x14ac:dyDescent="0.2">
      <c r="B767" s="1" t="s">
        <v>29</v>
      </c>
      <c r="C767" s="1">
        <f>SUM(C756:C766)</f>
        <v>28</v>
      </c>
      <c r="D767" s="1">
        <f>SUM(D756:D766)</f>
        <v>54</v>
      </c>
      <c r="E767" s="1">
        <f>COUNT(C756:C766)</f>
        <v>9</v>
      </c>
    </row>
    <row r="768" spans="1:10" ht="17" customHeight="1" x14ac:dyDescent="0.2"/>
    <row r="769" spans="1:10" ht="17" customHeight="1" x14ac:dyDescent="0.2">
      <c r="A769" s="8" t="s">
        <v>72</v>
      </c>
      <c r="B769" s="1">
        <v>2015</v>
      </c>
      <c r="C769" s="1">
        <v>13</v>
      </c>
      <c r="D769" s="1">
        <v>5</v>
      </c>
      <c r="E769" s="1">
        <f>E771</f>
        <v>1</v>
      </c>
      <c r="F769" s="1">
        <v>1</v>
      </c>
      <c r="G769" s="1">
        <v>0</v>
      </c>
      <c r="H769" s="5">
        <f>F769/E769</f>
        <v>1</v>
      </c>
      <c r="I769" s="1">
        <f>C771</f>
        <v>13</v>
      </c>
      <c r="J769" s="1">
        <f>D771</f>
        <v>5</v>
      </c>
    </row>
    <row r="770" spans="1:10" ht="17" customHeight="1" x14ac:dyDescent="0.2">
      <c r="B770" s="3"/>
    </row>
    <row r="771" spans="1:10" ht="17" customHeight="1" x14ac:dyDescent="0.2">
      <c r="B771" s="1" t="s">
        <v>29</v>
      </c>
      <c r="C771" s="1">
        <f>SUM(C769:C770)</f>
        <v>13</v>
      </c>
      <c r="D771" s="1">
        <f>SUM(D769:D770)</f>
        <v>5</v>
      </c>
      <c r="E771" s="1">
        <f>COUNT(C769:C770)</f>
        <v>1</v>
      </c>
    </row>
    <row r="772" spans="1:10" ht="17" customHeight="1" x14ac:dyDescent="0.2"/>
    <row r="773" spans="1:10" ht="17" customHeight="1" x14ac:dyDescent="0.2">
      <c r="A773" s="7" t="s">
        <v>52</v>
      </c>
      <c r="B773" s="1">
        <v>2013</v>
      </c>
      <c r="C773" s="1">
        <v>9</v>
      </c>
      <c r="D773" s="1">
        <v>2</v>
      </c>
      <c r="E773" s="1">
        <f>E775</f>
        <v>1</v>
      </c>
      <c r="F773" s="1">
        <v>1</v>
      </c>
      <c r="G773" s="1">
        <v>0</v>
      </c>
      <c r="H773" s="5">
        <f>F773/E773</f>
        <v>1</v>
      </c>
      <c r="I773" s="1">
        <f>C775</f>
        <v>9</v>
      </c>
      <c r="J773" s="1">
        <f>D775</f>
        <v>2</v>
      </c>
    </row>
    <row r="774" spans="1:10" ht="17" customHeight="1" x14ac:dyDescent="0.2">
      <c r="B774" s="3"/>
    </row>
    <row r="775" spans="1:10" ht="17" customHeight="1" x14ac:dyDescent="0.2">
      <c r="B775" s="1" t="s">
        <v>29</v>
      </c>
      <c r="C775" s="1">
        <f>SUM(C773:C774)</f>
        <v>9</v>
      </c>
      <c r="D775" s="1">
        <f>SUM(D773:D774)</f>
        <v>2</v>
      </c>
      <c r="E775" s="1">
        <f>COUNT(C773:C774)</f>
        <v>1</v>
      </c>
    </row>
    <row r="776" spans="1:10" ht="17" customHeight="1" x14ac:dyDescent="0.2">
      <c r="B776" s="3"/>
    </row>
    <row r="777" spans="1:10" ht="17" customHeight="1" x14ac:dyDescent="0.2">
      <c r="B777" s="3"/>
    </row>
    <row r="778" spans="1:10" ht="17" customHeight="1" x14ac:dyDescent="0.2">
      <c r="A778" s="7" t="s">
        <v>18</v>
      </c>
      <c r="B778" s="1">
        <v>2010</v>
      </c>
      <c r="C778" s="1">
        <v>4</v>
      </c>
      <c r="D778" s="1">
        <v>15</v>
      </c>
      <c r="E778" s="1">
        <f>E781</f>
        <v>2</v>
      </c>
      <c r="F778" s="1">
        <v>1</v>
      </c>
      <c r="G778" s="1">
        <v>1</v>
      </c>
      <c r="H778" s="5">
        <f>F778/E778</f>
        <v>0.5</v>
      </c>
      <c r="I778" s="1">
        <f>C781</f>
        <v>12</v>
      </c>
      <c r="J778" s="1">
        <f>D781</f>
        <v>18</v>
      </c>
    </row>
    <row r="779" spans="1:10" ht="17" customHeight="1" x14ac:dyDescent="0.2">
      <c r="A779" s="8" t="s">
        <v>18</v>
      </c>
      <c r="B779" s="1">
        <v>2011</v>
      </c>
      <c r="C779" s="1">
        <v>8</v>
      </c>
      <c r="D779" s="1">
        <v>3</v>
      </c>
    </row>
    <row r="780" spans="1:10" ht="17" customHeight="1" x14ac:dyDescent="0.2">
      <c r="B780" s="3"/>
    </row>
    <row r="781" spans="1:10" ht="17" customHeight="1" x14ac:dyDescent="0.2">
      <c r="B781" s="1" t="s">
        <v>29</v>
      </c>
      <c r="C781" s="1">
        <f>SUM(C778:C780)</f>
        <v>12</v>
      </c>
      <c r="D781" s="1">
        <f>SUM(D778:D780)</f>
        <v>18</v>
      </c>
      <c r="E781" s="1">
        <f>COUNT(C778:C780)</f>
        <v>2</v>
      </c>
    </row>
    <row r="782" spans="1:10" ht="17" customHeight="1" x14ac:dyDescent="0.2"/>
    <row r="783" spans="1:10" ht="17" customHeight="1" x14ac:dyDescent="0.2">
      <c r="A783" s="8" t="s">
        <v>46</v>
      </c>
      <c r="B783" s="1">
        <v>2012</v>
      </c>
      <c r="C783" s="1">
        <v>9</v>
      </c>
      <c r="D783" s="1">
        <v>2</v>
      </c>
      <c r="E783" s="1">
        <f>E786</f>
        <v>2</v>
      </c>
      <c r="F783" s="1">
        <v>1</v>
      </c>
      <c r="G783" s="1">
        <v>1</v>
      </c>
      <c r="H783" s="5">
        <f>F783/E783</f>
        <v>0.5</v>
      </c>
      <c r="I783" s="1">
        <f>C786</f>
        <v>10</v>
      </c>
    </row>
    <row r="784" spans="1:10" ht="17" customHeight="1" x14ac:dyDescent="0.2">
      <c r="A784" s="7" t="s">
        <v>46</v>
      </c>
      <c r="B784" s="1">
        <v>2018</v>
      </c>
      <c r="C784" s="1">
        <v>1</v>
      </c>
      <c r="D784" s="1">
        <v>3</v>
      </c>
    </row>
    <row r="785" spans="1:10" ht="17" customHeight="1" x14ac:dyDescent="0.2">
      <c r="B785" s="3"/>
    </row>
    <row r="786" spans="1:10" ht="17" customHeight="1" x14ac:dyDescent="0.2">
      <c r="B786" s="1" t="s">
        <v>29</v>
      </c>
      <c r="C786" s="1">
        <f>SUM(C783:C785)</f>
        <v>10</v>
      </c>
      <c r="D786" s="1">
        <f>SUM(D783:D785)</f>
        <v>5</v>
      </c>
      <c r="E786" s="1">
        <f>COUNT(C783:C785)</f>
        <v>2</v>
      </c>
    </row>
    <row r="787" spans="1:10" ht="17" customHeight="1" x14ac:dyDescent="0.2">
      <c r="B787" s="3"/>
    </row>
    <row r="788" spans="1:10" ht="17" customHeight="1" x14ac:dyDescent="0.2">
      <c r="A788" s="7" t="s">
        <v>47</v>
      </c>
      <c r="B788" s="1">
        <v>2011</v>
      </c>
      <c r="C788" s="1">
        <v>6</v>
      </c>
      <c r="D788" s="1">
        <v>7</v>
      </c>
      <c r="E788" s="1">
        <f>E798</f>
        <v>9</v>
      </c>
      <c r="F788" s="1">
        <v>5</v>
      </c>
      <c r="G788" s="1">
        <v>4</v>
      </c>
      <c r="H788" s="5">
        <f>F788/E788</f>
        <v>0.55555555555555558</v>
      </c>
      <c r="I788" s="1">
        <f>C798</f>
        <v>43</v>
      </c>
      <c r="J788" s="1">
        <f>D798</f>
        <v>47</v>
      </c>
    </row>
    <row r="789" spans="1:10" ht="17" customHeight="1" x14ac:dyDescent="0.2">
      <c r="A789" s="8" t="s">
        <v>47</v>
      </c>
      <c r="B789" s="1">
        <v>2012</v>
      </c>
      <c r="C789" s="1">
        <v>2</v>
      </c>
      <c r="D789" s="1">
        <v>1</v>
      </c>
    </row>
    <row r="790" spans="1:10" ht="17" customHeight="1" x14ac:dyDescent="0.2">
      <c r="A790" s="7" t="s">
        <v>47</v>
      </c>
      <c r="B790" s="3">
        <v>2013</v>
      </c>
      <c r="C790" s="1">
        <v>1</v>
      </c>
      <c r="D790" s="1">
        <v>4</v>
      </c>
    </row>
    <row r="791" spans="1:10" ht="17" customHeight="1" x14ac:dyDescent="0.2">
      <c r="A791" s="8" t="s">
        <v>47</v>
      </c>
      <c r="B791" s="3">
        <v>2014</v>
      </c>
      <c r="C791" s="1">
        <v>4</v>
      </c>
      <c r="D791" s="1">
        <v>0</v>
      </c>
    </row>
    <row r="792" spans="1:10" ht="17" customHeight="1" x14ac:dyDescent="0.2">
      <c r="A792" s="8" t="s">
        <v>47</v>
      </c>
      <c r="B792" s="3">
        <v>2016</v>
      </c>
      <c r="C792" s="1">
        <v>16</v>
      </c>
      <c r="D792" s="1">
        <v>6</v>
      </c>
    </row>
    <row r="793" spans="1:10" ht="17" customHeight="1" x14ac:dyDescent="0.2">
      <c r="A793" s="8" t="s">
        <v>47</v>
      </c>
      <c r="B793" s="3">
        <v>2019</v>
      </c>
      <c r="C793" s="1">
        <v>2</v>
      </c>
      <c r="D793" s="1">
        <v>0</v>
      </c>
    </row>
    <row r="794" spans="1:10" ht="17" customHeight="1" x14ac:dyDescent="0.2">
      <c r="A794" s="8" t="s">
        <v>47</v>
      </c>
      <c r="B794" s="3">
        <v>2020</v>
      </c>
      <c r="C794" s="1">
        <v>7</v>
      </c>
      <c r="D794" s="1">
        <v>6</v>
      </c>
    </row>
    <row r="795" spans="1:10" ht="17" customHeight="1" x14ac:dyDescent="0.2">
      <c r="A795" s="7" t="s">
        <v>47</v>
      </c>
      <c r="B795" s="3">
        <v>2022</v>
      </c>
      <c r="C795" s="1">
        <v>3</v>
      </c>
      <c r="D795" s="1">
        <v>11</v>
      </c>
    </row>
    <row r="796" spans="1:10" ht="17" customHeight="1" x14ac:dyDescent="0.2">
      <c r="A796" s="7" t="s">
        <v>47</v>
      </c>
      <c r="B796" s="3">
        <v>2024</v>
      </c>
      <c r="C796" s="1">
        <v>2</v>
      </c>
      <c r="D796" s="1">
        <v>12</v>
      </c>
    </row>
    <row r="797" spans="1:10" ht="17" customHeight="1" x14ac:dyDescent="0.2">
      <c r="B797" s="3"/>
    </row>
    <row r="798" spans="1:10" ht="17" customHeight="1" x14ac:dyDescent="0.2">
      <c r="B798" s="1" t="s">
        <v>29</v>
      </c>
      <c r="C798" s="1">
        <f>SUM(C788:C797)</f>
        <v>43</v>
      </c>
      <c r="D798" s="1">
        <f>SUM(D788:D797)</f>
        <v>47</v>
      </c>
      <c r="E798" s="1">
        <f>COUNT(C788:C797)</f>
        <v>9</v>
      </c>
    </row>
    <row r="799" spans="1:10" ht="17" customHeight="1" x14ac:dyDescent="0.2"/>
    <row r="800" spans="1:10" ht="17" customHeight="1" x14ac:dyDescent="0.2">
      <c r="A800" s="7" t="s">
        <v>56</v>
      </c>
      <c r="B800" s="1">
        <v>2013</v>
      </c>
      <c r="C800" s="1">
        <v>1</v>
      </c>
      <c r="D800" s="1">
        <v>2</v>
      </c>
      <c r="E800" s="1">
        <f>E802</f>
        <v>1</v>
      </c>
      <c r="F800" s="1">
        <v>0</v>
      </c>
      <c r="G800" s="1">
        <v>1</v>
      </c>
      <c r="H800" s="5">
        <f>F800/E800</f>
        <v>0</v>
      </c>
      <c r="I800" s="1">
        <f>C802</f>
        <v>1</v>
      </c>
    </row>
    <row r="801" spans="1:10" ht="17" customHeight="1" x14ac:dyDescent="0.2">
      <c r="B801" s="3"/>
    </row>
    <row r="802" spans="1:10" ht="17" customHeight="1" x14ac:dyDescent="0.2">
      <c r="B802" s="1" t="s">
        <v>29</v>
      </c>
      <c r="C802" s="1">
        <f>SUM(C800:C801)</f>
        <v>1</v>
      </c>
      <c r="D802" s="1">
        <f>SUM(D800:D801)</f>
        <v>2</v>
      </c>
      <c r="E802" s="1">
        <f>COUNT(C800:C801)</f>
        <v>1</v>
      </c>
    </row>
    <row r="803" spans="1:10" ht="17" customHeight="1" x14ac:dyDescent="0.2"/>
    <row r="804" spans="1:10" ht="17" customHeight="1" x14ac:dyDescent="0.2">
      <c r="A804" s="8" t="s">
        <v>40</v>
      </c>
      <c r="B804" s="1" t="s">
        <v>59</v>
      </c>
      <c r="C804" s="1">
        <v>8</v>
      </c>
      <c r="D804" s="1">
        <v>4</v>
      </c>
      <c r="E804" s="1">
        <f>E806</f>
        <v>1</v>
      </c>
      <c r="F804" s="1">
        <v>1</v>
      </c>
      <c r="G804" s="1">
        <v>0</v>
      </c>
      <c r="H804" s="5">
        <f>F804/E804</f>
        <v>1</v>
      </c>
      <c r="I804" s="1">
        <f>C806</f>
        <v>8</v>
      </c>
      <c r="J804" s="1">
        <f>D806</f>
        <v>4</v>
      </c>
    </row>
    <row r="805" spans="1:10" ht="17" customHeight="1" x14ac:dyDescent="0.2">
      <c r="B805" s="3"/>
    </row>
    <row r="806" spans="1:10" ht="17" customHeight="1" x14ac:dyDescent="0.2">
      <c r="B806" s="1" t="s">
        <v>29</v>
      </c>
      <c r="C806" s="1">
        <f>SUM(C804:C805)</f>
        <v>8</v>
      </c>
      <c r="D806" s="1">
        <f>SUM(D804:D805)</f>
        <v>4</v>
      </c>
      <c r="E806" s="1">
        <f>COUNT(C804:C805)</f>
        <v>1</v>
      </c>
    </row>
    <row r="807" spans="1:10" ht="17" customHeight="1" x14ac:dyDescent="0.2"/>
    <row r="808" spans="1:10" ht="17" customHeight="1" x14ac:dyDescent="0.2"/>
    <row r="809" spans="1:10" ht="17" customHeight="1" x14ac:dyDescent="0.2">
      <c r="A809" s="8" t="s">
        <v>102</v>
      </c>
      <c r="B809" s="1">
        <v>2020</v>
      </c>
      <c r="C809" s="1">
        <v>13</v>
      </c>
      <c r="D809" s="1">
        <v>0</v>
      </c>
      <c r="E809" s="1">
        <f>E811</f>
        <v>1</v>
      </c>
      <c r="F809" s="1">
        <v>1</v>
      </c>
      <c r="G809" s="1">
        <v>0</v>
      </c>
      <c r="H809" s="5">
        <f>F809/E809</f>
        <v>1</v>
      </c>
      <c r="I809" s="1">
        <f>C811</f>
        <v>13</v>
      </c>
      <c r="J809" s="1">
        <f>D811</f>
        <v>0</v>
      </c>
    </row>
    <row r="810" spans="1:10" ht="17" customHeight="1" x14ac:dyDescent="0.2">
      <c r="B810" s="3"/>
    </row>
    <row r="811" spans="1:10" ht="17" customHeight="1" x14ac:dyDescent="0.2">
      <c r="B811" s="1" t="s">
        <v>29</v>
      </c>
      <c r="C811" s="1">
        <f>SUM(C809:C810)</f>
        <v>13</v>
      </c>
      <c r="D811" s="1">
        <f>SUM(D809:D810)</f>
        <v>0</v>
      </c>
      <c r="E811" s="1">
        <f>COUNT(C809:C810)</f>
        <v>1</v>
      </c>
    </row>
    <row r="812" spans="1:10" ht="17" customHeight="1" x14ac:dyDescent="0.2">
      <c r="B812" s="3"/>
    </row>
    <row r="813" spans="1:10" ht="17" customHeight="1" x14ac:dyDescent="0.2">
      <c r="A813" s="7" t="s">
        <v>39</v>
      </c>
      <c r="B813" s="1">
        <v>2010</v>
      </c>
      <c r="C813" s="1">
        <v>11</v>
      </c>
      <c r="D813" s="1">
        <v>18</v>
      </c>
      <c r="E813" s="1">
        <f>E817</f>
        <v>3</v>
      </c>
      <c r="F813" s="1">
        <v>1</v>
      </c>
      <c r="G813" s="1">
        <v>2</v>
      </c>
      <c r="H813" s="5">
        <f>F813/E813</f>
        <v>0.33333333333333331</v>
      </c>
      <c r="I813" s="1">
        <f>C817</f>
        <v>20</v>
      </c>
      <c r="J813" s="1">
        <f>D817</f>
        <v>28</v>
      </c>
    </row>
    <row r="814" spans="1:10" ht="17" customHeight="1" x14ac:dyDescent="0.2">
      <c r="A814" s="8" t="s">
        <v>39</v>
      </c>
      <c r="B814" s="1">
        <v>2024</v>
      </c>
      <c r="C814" s="1">
        <v>5</v>
      </c>
      <c r="D814" s="1">
        <v>4</v>
      </c>
    </row>
    <row r="815" spans="1:10" ht="17" customHeight="1" x14ac:dyDescent="0.2">
      <c r="A815" s="7" t="s">
        <v>39</v>
      </c>
      <c r="B815" s="3">
        <v>2026</v>
      </c>
      <c r="C815" s="1">
        <v>4</v>
      </c>
      <c r="D815" s="1">
        <v>6</v>
      </c>
    </row>
    <row r="816" spans="1:10" ht="17" customHeight="1" x14ac:dyDescent="0.2">
      <c r="B816" s="3"/>
    </row>
    <row r="817" spans="1:10" ht="17" customHeight="1" x14ac:dyDescent="0.2">
      <c r="B817" s="1" t="s">
        <v>29</v>
      </c>
      <c r="C817" s="1">
        <f>SUM(C813:C815)</f>
        <v>20</v>
      </c>
      <c r="D817" s="1">
        <f>SUM(D813:D815)</f>
        <v>28</v>
      </c>
      <c r="E817" s="1">
        <f>COUNT(C813:C815)</f>
        <v>3</v>
      </c>
    </row>
    <row r="818" spans="1:10" ht="17" customHeight="1" x14ac:dyDescent="0.2"/>
    <row r="819" spans="1:10" ht="17" customHeight="1" x14ac:dyDescent="0.2">
      <c r="A819" s="7" t="s">
        <v>82</v>
      </c>
      <c r="B819" s="1">
        <v>2016</v>
      </c>
      <c r="C819" s="1">
        <v>3</v>
      </c>
      <c r="D819" s="1">
        <v>6</v>
      </c>
      <c r="E819" s="1">
        <f>E821</f>
        <v>1</v>
      </c>
      <c r="F819" s="1">
        <v>0</v>
      </c>
      <c r="G819" s="1">
        <v>1</v>
      </c>
      <c r="H819" s="5">
        <f>F819/E819</f>
        <v>0</v>
      </c>
      <c r="I819" s="1">
        <f>C821</f>
        <v>3</v>
      </c>
      <c r="J819" s="1">
        <f>D821</f>
        <v>6</v>
      </c>
    </row>
    <row r="820" spans="1:10" ht="17" customHeight="1" x14ac:dyDescent="0.2">
      <c r="B820" s="3"/>
    </row>
    <row r="821" spans="1:10" ht="17" customHeight="1" x14ac:dyDescent="0.2">
      <c r="B821" s="1" t="s">
        <v>29</v>
      </c>
      <c r="C821" s="1">
        <f>SUM(C819:C820)</f>
        <v>3</v>
      </c>
      <c r="D821" s="1">
        <f>SUM(D819:D820)</f>
        <v>6</v>
      </c>
      <c r="E821" s="1">
        <f>COUNT(C819:C820)</f>
        <v>1</v>
      </c>
    </row>
    <row r="822" spans="1:10" ht="17" customHeight="1" x14ac:dyDescent="0.2"/>
    <row r="823" spans="1:10" ht="17" customHeight="1" x14ac:dyDescent="0.2">
      <c r="A823" s="8" t="s">
        <v>48</v>
      </c>
      <c r="B823" s="1" t="s">
        <v>66</v>
      </c>
      <c r="C823" s="1">
        <v>2</v>
      </c>
      <c r="D823" s="1">
        <v>1</v>
      </c>
      <c r="E823" s="1">
        <f>E825</f>
        <v>1</v>
      </c>
      <c r="F823" s="1">
        <v>1</v>
      </c>
      <c r="G823" s="1">
        <v>0</v>
      </c>
      <c r="H823" s="5">
        <f>F823/E823</f>
        <v>1</v>
      </c>
      <c r="I823" s="1">
        <f>C825</f>
        <v>2</v>
      </c>
      <c r="J823" s="1">
        <f>D825</f>
        <v>1</v>
      </c>
    </row>
    <row r="824" spans="1:10" ht="17" customHeight="1" x14ac:dyDescent="0.2">
      <c r="B824" s="3"/>
    </row>
    <row r="825" spans="1:10" ht="17" customHeight="1" x14ac:dyDescent="0.2">
      <c r="B825" s="1" t="s">
        <v>29</v>
      </c>
      <c r="C825" s="1">
        <f>SUM(C823:C824)</f>
        <v>2</v>
      </c>
      <c r="D825" s="1">
        <f>SUM(D823:D824)</f>
        <v>1</v>
      </c>
      <c r="E825" s="1">
        <f>COUNT(C823:C824)</f>
        <v>1</v>
      </c>
    </row>
    <row r="826" spans="1:10" ht="17" customHeight="1" x14ac:dyDescent="0.2">
      <c r="B826" s="3"/>
    </row>
    <row r="827" spans="1:10" ht="17" customHeight="1" x14ac:dyDescent="0.2">
      <c r="A827" s="7" t="s">
        <v>70</v>
      </c>
      <c r="B827" s="1">
        <v>2015</v>
      </c>
      <c r="C827" s="1">
        <v>1</v>
      </c>
      <c r="D827" s="1">
        <v>9</v>
      </c>
      <c r="E827" s="1">
        <f>E829</f>
        <v>1</v>
      </c>
      <c r="F827" s="1">
        <v>0</v>
      </c>
      <c r="G827" s="1">
        <v>1</v>
      </c>
      <c r="H827" s="5">
        <f>F827/E827</f>
        <v>0</v>
      </c>
      <c r="I827" s="1">
        <f>C829</f>
        <v>1</v>
      </c>
      <c r="J827" s="1">
        <f>D829</f>
        <v>9</v>
      </c>
    </row>
    <row r="828" spans="1:10" ht="17" customHeight="1" x14ac:dyDescent="0.2">
      <c r="B828" s="3"/>
    </row>
    <row r="829" spans="1:10" ht="17" customHeight="1" x14ac:dyDescent="0.2">
      <c r="B829" s="1" t="s">
        <v>29</v>
      </c>
      <c r="C829" s="1">
        <f>SUM(C827:C828)</f>
        <v>1</v>
      </c>
      <c r="D829" s="1">
        <f>SUM(D827:D828)</f>
        <v>9</v>
      </c>
      <c r="E829" s="1">
        <f>COUNT(C827:C828)</f>
        <v>1</v>
      </c>
    </row>
    <row r="830" spans="1:10" ht="17" customHeight="1" x14ac:dyDescent="0.2">
      <c r="B830" s="3"/>
    </row>
    <row r="831" spans="1:10" ht="17" customHeight="1" x14ac:dyDescent="0.2">
      <c r="A831" s="7" t="s">
        <v>43</v>
      </c>
      <c r="B831" s="1">
        <v>2011</v>
      </c>
      <c r="C831" s="1">
        <v>11</v>
      </c>
      <c r="D831" s="1">
        <v>13</v>
      </c>
      <c r="E831" s="1">
        <f>E833</f>
        <v>1</v>
      </c>
      <c r="F831" s="1">
        <v>0</v>
      </c>
      <c r="G831" s="1">
        <v>1</v>
      </c>
      <c r="H831" s="5">
        <f>F831/E831</f>
        <v>0</v>
      </c>
      <c r="I831" s="1">
        <f>C833</f>
        <v>11</v>
      </c>
      <c r="J831" s="1">
        <f>D833</f>
        <v>13</v>
      </c>
    </row>
    <row r="832" spans="1:10" x14ac:dyDescent="0.2">
      <c r="B832" s="3"/>
    </row>
    <row r="833" spans="1:10" x14ac:dyDescent="0.2">
      <c r="B833" s="1" t="s">
        <v>29</v>
      </c>
      <c r="C833" s="1">
        <f>SUM(C831:C832)</f>
        <v>11</v>
      </c>
      <c r="D833" s="1">
        <f>SUM(D831:D832)</f>
        <v>13</v>
      </c>
      <c r="E833" s="1">
        <f>COUNT(C831:C832)</f>
        <v>1</v>
      </c>
    </row>
    <row r="835" spans="1:10" x14ac:dyDescent="0.2">
      <c r="A835" s="8" t="s">
        <v>124</v>
      </c>
      <c r="B835" s="1">
        <v>2022</v>
      </c>
      <c r="C835" s="1">
        <v>5</v>
      </c>
      <c r="D835" s="1">
        <v>2</v>
      </c>
      <c r="E835" s="1">
        <f>E837</f>
        <v>1</v>
      </c>
      <c r="F835" s="1">
        <v>1</v>
      </c>
      <c r="G835" s="1">
        <v>0</v>
      </c>
      <c r="H835" s="5">
        <f>F835/E835</f>
        <v>1</v>
      </c>
      <c r="I835" s="1">
        <f>C837</f>
        <v>5</v>
      </c>
      <c r="J835" s="1">
        <f>D837</f>
        <v>2</v>
      </c>
    </row>
    <row r="836" spans="1:10" x14ac:dyDescent="0.2">
      <c r="B836" s="3"/>
    </row>
    <row r="837" spans="1:10" x14ac:dyDescent="0.2">
      <c r="B837" s="1" t="s">
        <v>29</v>
      </c>
      <c r="C837" s="1">
        <f>SUM(C835:C836)</f>
        <v>5</v>
      </c>
      <c r="D837" s="1">
        <f>SUM(D835:D836)</f>
        <v>2</v>
      </c>
      <c r="E837" s="1">
        <f>COUNT(C835:C836)</f>
        <v>1</v>
      </c>
    </row>
    <row r="842" spans="1:10" x14ac:dyDescent="0.2">
      <c r="B842" s="3"/>
    </row>
    <row r="843" spans="1:10" x14ac:dyDescent="0.2">
      <c r="A843" s="7" t="s">
        <v>29</v>
      </c>
      <c r="B843" s="3"/>
      <c r="E843" s="1">
        <f>F843+G843</f>
        <v>478</v>
      </c>
      <c r="F843" s="1">
        <f>SUM(F6:F837)</f>
        <v>255</v>
      </c>
      <c r="G843" s="1">
        <f>SUM(G6:G837)</f>
        <v>223</v>
      </c>
      <c r="H843" s="5">
        <f>F843/E843</f>
        <v>0.53347280334728031</v>
      </c>
      <c r="I843" s="1">
        <f>SUM(I6:I833)</f>
        <v>2537</v>
      </c>
      <c r="J843" s="1">
        <f>SUM(J6:J833)</f>
        <v>2109</v>
      </c>
    </row>
    <row r="844" spans="1:10" x14ac:dyDescent="0.2">
      <c r="B844" s="3"/>
    </row>
    <row r="845" spans="1:10" x14ac:dyDescent="0.2">
      <c r="B845" s="3"/>
    </row>
    <row r="846" spans="1:10" x14ac:dyDescent="0.2">
      <c r="B846" s="3"/>
    </row>
    <row r="847" spans="1:10" x14ac:dyDescent="0.2">
      <c r="B847" s="3"/>
    </row>
    <row r="849" spans="1:9" x14ac:dyDescent="0.2">
      <c r="A849" s="7" t="s">
        <v>110</v>
      </c>
      <c r="B849" s="1" t="s">
        <v>111</v>
      </c>
      <c r="C849" s="1" t="s">
        <v>112</v>
      </c>
    </row>
    <row r="850" spans="1:9" x14ac:dyDescent="0.2">
      <c r="A850" s="7">
        <v>2009</v>
      </c>
      <c r="B850" s="1">
        <v>7</v>
      </c>
      <c r="C850" s="1">
        <v>14</v>
      </c>
    </row>
    <row r="851" spans="1:9" x14ac:dyDescent="0.2">
      <c r="A851" s="7">
        <v>2010</v>
      </c>
      <c r="B851" s="1">
        <v>18</v>
      </c>
      <c r="C851" s="1">
        <v>14</v>
      </c>
      <c r="D851" s="1" t="s">
        <v>149</v>
      </c>
    </row>
    <row r="852" spans="1:9" x14ac:dyDescent="0.2">
      <c r="A852" s="7">
        <v>2011</v>
      </c>
      <c r="B852" s="3">
        <v>17</v>
      </c>
      <c r="C852" s="1">
        <v>10</v>
      </c>
      <c r="E852" s="1" t="s">
        <v>113</v>
      </c>
      <c r="H852" s="5" t="s">
        <v>114</v>
      </c>
      <c r="I852" s="1" t="s">
        <v>115</v>
      </c>
    </row>
    <row r="853" spans="1:9" x14ac:dyDescent="0.2">
      <c r="A853" s="7">
        <v>2012</v>
      </c>
      <c r="B853" s="1">
        <v>21</v>
      </c>
      <c r="C853" s="1">
        <v>9</v>
      </c>
      <c r="D853" s="1" t="s">
        <v>150</v>
      </c>
    </row>
    <row r="854" spans="1:9" x14ac:dyDescent="0.2">
      <c r="A854" s="7">
        <v>2013</v>
      </c>
      <c r="B854" s="1">
        <v>21</v>
      </c>
      <c r="C854" s="1">
        <v>11</v>
      </c>
      <c r="D854" s="1" t="s">
        <v>148</v>
      </c>
      <c r="E854" s="1" t="s">
        <v>116</v>
      </c>
    </row>
    <row r="855" spans="1:9" x14ac:dyDescent="0.2">
      <c r="A855" s="7">
        <v>2014</v>
      </c>
      <c r="B855" s="1">
        <v>20</v>
      </c>
      <c r="C855" s="1">
        <v>9</v>
      </c>
    </row>
    <row r="856" spans="1:9" x14ac:dyDescent="0.2">
      <c r="A856" s="7">
        <v>2015</v>
      </c>
      <c r="B856" s="1">
        <v>8</v>
      </c>
      <c r="C856" s="1">
        <v>18</v>
      </c>
      <c r="E856" s="1" t="s">
        <v>117</v>
      </c>
    </row>
    <row r="857" spans="1:9" x14ac:dyDescent="0.2">
      <c r="A857" s="7">
        <v>2016</v>
      </c>
      <c r="B857" s="1">
        <v>12</v>
      </c>
      <c r="C857" s="1">
        <v>14</v>
      </c>
    </row>
    <row r="858" spans="1:9" x14ac:dyDescent="0.2">
      <c r="A858" s="7">
        <v>2017</v>
      </c>
      <c r="B858" s="1">
        <v>17</v>
      </c>
      <c r="C858" s="1">
        <v>11</v>
      </c>
    </row>
    <row r="859" spans="1:9" x14ac:dyDescent="0.2">
      <c r="A859" s="7">
        <v>2018</v>
      </c>
      <c r="B859" s="3">
        <v>16</v>
      </c>
      <c r="C859" s="1">
        <v>13</v>
      </c>
      <c r="E859" s="1" t="s">
        <v>118</v>
      </c>
    </row>
    <row r="860" spans="1:9" x14ac:dyDescent="0.2">
      <c r="A860" s="7">
        <v>2019</v>
      </c>
      <c r="B860" s="3">
        <v>17</v>
      </c>
      <c r="C860" s="1">
        <v>11</v>
      </c>
    </row>
    <row r="861" spans="1:9" x14ac:dyDescent="0.2">
      <c r="A861" s="7">
        <v>2020</v>
      </c>
      <c r="B861" s="3">
        <v>4</v>
      </c>
      <c r="C861" s="1">
        <v>6</v>
      </c>
      <c r="D861"/>
    </row>
    <row r="862" spans="1:9" x14ac:dyDescent="0.2">
      <c r="A862" s="7">
        <v>2021</v>
      </c>
      <c r="B862" s="3">
        <v>13</v>
      </c>
      <c r="C862" s="1">
        <v>15</v>
      </c>
    </row>
    <row r="863" spans="1:9" x14ac:dyDescent="0.2">
      <c r="A863" s="7">
        <v>2022</v>
      </c>
      <c r="B863" s="3">
        <v>9</v>
      </c>
      <c r="C863" s="1">
        <v>18</v>
      </c>
    </row>
    <row r="864" spans="1:9" x14ac:dyDescent="0.2">
      <c r="A864" s="7">
        <v>2023</v>
      </c>
      <c r="B864" s="3">
        <v>15</v>
      </c>
      <c r="C864" s="1">
        <v>13</v>
      </c>
    </row>
    <row r="865" spans="1:5" x14ac:dyDescent="0.2">
      <c r="A865" s="7">
        <v>2024</v>
      </c>
      <c r="B865" s="3">
        <v>12</v>
      </c>
      <c r="C865" s="1">
        <v>16</v>
      </c>
      <c r="D865" s="1" t="s">
        <v>140</v>
      </c>
    </row>
    <row r="866" spans="1:5" x14ac:dyDescent="0.2">
      <c r="A866" s="7">
        <v>2025</v>
      </c>
      <c r="B866" s="3">
        <v>15</v>
      </c>
      <c r="C866" s="1">
        <v>11</v>
      </c>
    </row>
    <row r="867" spans="1:5" x14ac:dyDescent="0.2">
      <c r="A867" s="7">
        <v>2026</v>
      </c>
      <c r="B867" s="3">
        <v>17</v>
      </c>
      <c r="C867" s="1">
        <v>10</v>
      </c>
      <c r="D867" s="1" t="s">
        <v>151</v>
      </c>
    </row>
    <row r="868" spans="1:5" x14ac:dyDescent="0.2">
      <c r="B868" s="3"/>
    </row>
    <row r="869" spans="1:5" x14ac:dyDescent="0.2">
      <c r="A869" s="7" t="s">
        <v>29</v>
      </c>
      <c r="B869" s="1">
        <f>SUM(B850:B867)</f>
        <v>259</v>
      </c>
      <c r="C869" s="1">
        <f>SUM(C850:C867)</f>
        <v>223</v>
      </c>
    </row>
    <row r="870" spans="1:5" x14ac:dyDescent="0.2">
      <c r="B870" s="3"/>
    </row>
    <row r="871" spans="1:5" x14ac:dyDescent="0.2">
      <c r="B871" s="3"/>
    </row>
    <row r="872" spans="1:5" x14ac:dyDescent="0.2">
      <c r="A872" s="7" t="s">
        <v>142</v>
      </c>
      <c r="B872" s="3" t="s">
        <v>111</v>
      </c>
      <c r="C872" s="1" t="s">
        <v>112</v>
      </c>
    </row>
    <row r="873" spans="1:5" x14ac:dyDescent="0.2">
      <c r="A873" s="7" t="s">
        <v>144</v>
      </c>
      <c r="B873" s="1">
        <v>227</v>
      </c>
      <c r="C873" s="1">
        <v>202</v>
      </c>
    </row>
    <row r="874" spans="1:5" x14ac:dyDescent="0.2">
      <c r="A874" s="7" t="s">
        <v>143</v>
      </c>
      <c r="B874" s="3">
        <v>32</v>
      </c>
      <c r="C874" s="1">
        <v>21</v>
      </c>
      <c r="D874" s="1" t="s">
        <v>151</v>
      </c>
    </row>
    <row r="875" spans="1:5" x14ac:dyDescent="0.2">
      <c r="B875" s="3"/>
    </row>
    <row r="876" spans="1:5" x14ac:dyDescent="0.2">
      <c r="B876" s="3"/>
      <c r="E876" s="1" t="s">
        <v>154</v>
      </c>
    </row>
    <row r="877" spans="1:5" x14ac:dyDescent="0.2">
      <c r="B877" s="3"/>
    </row>
    <row r="878" spans="1:5" x14ac:dyDescent="0.2">
      <c r="B878" s="3"/>
    </row>
    <row r="879" spans="1:5" x14ac:dyDescent="0.2">
      <c r="B879" s="3"/>
    </row>
    <row r="880" spans="1:5" x14ac:dyDescent="0.2">
      <c r="B880" s="3"/>
    </row>
    <row r="881" spans="2:2" x14ac:dyDescent="0.2">
      <c r="B881" s="3"/>
    </row>
    <row r="887" spans="2:2" x14ac:dyDescent="0.2">
      <c r="B887" s="3"/>
    </row>
    <row r="888" spans="2:2" x14ac:dyDescent="0.2">
      <c r="B888" s="3"/>
    </row>
    <row r="889" spans="2:2" x14ac:dyDescent="0.2">
      <c r="B889" s="3"/>
    </row>
    <row r="890" spans="2:2" x14ac:dyDescent="0.2">
      <c r="B890" s="3"/>
    </row>
    <row r="891" spans="2:2" x14ac:dyDescent="0.2">
      <c r="B891" s="3"/>
    </row>
    <row r="892" spans="2:2" x14ac:dyDescent="0.2">
      <c r="B892" s="3"/>
    </row>
    <row r="893" spans="2:2" x14ac:dyDescent="0.2">
      <c r="B893" s="3"/>
    </row>
    <row r="894" spans="2:2" x14ac:dyDescent="0.2">
      <c r="B894" s="2"/>
    </row>
    <row r="895" spans="2:2" x14ac:dyDescent="0.2">
      <c r="B895" s="3"/>
    </row>
    <row r="896" spans="2:2" x14ac:dyDescent="0.2">
      <c r="B896" s="3"/>
    </row>
    <row r="897" spans="2:2" x14ac:dyDescent="0.2">
      <c r="B897" s="3"/>
    </row>
    <row r="898" spans="2:2" x14ac:dyDescent="0.2">
      <c r="B898" s="3"/>
    </row>
    <row r="900" spans="2:2" x14ac:dyDescent="0.2">
      <c r="B900" s="3"/>
    </row>
    <row r="901" spans="2:2" x14ac:dyDescent="0.2">
      <c r="B901" s="3"/>
    </row>
    <row r="902" spans="2:2" x14ac:dyDescent="0.2">
      <c r="B902" s="3"/>
    </row>
    <row r="903" spans="2:2" x14ac:dyDescent="0.2">
      <c r="B903" s="3"/>
    </row>
    <row r="904" spans="2:2" x14ac:dyDescent="0.2">
      <c r="B904" s="3"/>
    </row>
    <row r="905" spans="2:2" x14ac:dyDescent="0.2">
      <c r="B905" s="3"/>
    </row>
    <row r="906" spans="2:2" x14ac:dyDescent="0.2">
      <c r="B906" s="3"/>
    </row>
    <row r="907" spans="2:2" x14ac:dyDescent="0.2">
      <c r="B907" s="3"/>
    </row>
    <row r="911" spans="2:2" x14ac:dyDescent="0.2">
      <c r="B911" s="3"/>
    </row>
    <row r="914" spans="2:2" x14ac:dyDescent="0.2">
      <c r="B914" s="3"/>
    </row>
    <row r="917" spans="2:2" x14ac:dyDescent="0.2">
      <c r="B917" s="3"/>
    </row>
    <row r="920" spans="2:2" x14ac:dyDescent="0.2">
      <c r="B920" s="3"/>
    </row>
    <row r="923" spans="2:2" x14ac:dyDescent="0.2">
      <c r="B923" s="3"/>
    </row>
    <row r="924" spans="2:2" x14ac:dyDescent="0.2">
      <c r="B924" s="3"/>
    </row>
    <row r="925" spans="2:2" x14ac:dyDescent="0.2">
      <c r="B925" s="3"/>
    </row>
    <row r="926" spans="2:2" x14ac:dyDescent="0.2">
      <c r="B926" s="3"/>
    </row>
    <row r="928" spans="2:2" x14ac:dyDescent="0.2">
      <c r="B928" s="3"/>
    </row>
    <row r="929" spans="2:2" x14ac:dyDescent="0.2">
      <c r="B929" s="3"/>
    </row>
    <row r="930" spans="2:2" x14ac:dyDescent="0.2">
      <c r="B930" s="3"/>
    </row>
    <row r="931" spans="2:2" x14ac:dyDescent="0.2">
      <c r="B931" s="3"/>
    </row>
    <row r="932" spans="2:2" x14ac:dyDescent="0.2">
      <c r="B932" s="3"/>
    </row>
    <row r="933" spans="2:2" x14ac:dyDescent="0.2">
      <c r="B933" s="3"/>
    </row>
    <row r="936" spans="2:2" x14ac:dyDescent="0.2">
      <c r="B936" s="3"/>
    </row>
    <row r="942" spans="2:2" x14ac:dyDescent="0.2">
      <c r="B942" s="3"/>
    </row>
    <row r="945" spans="2:2" x14ac:dyDescent="0.2">
      <c r="B945" s="3"/>
    </row>
    <row r="946" spans="2:2" x14ac:dyDescent="0.2">
      <c r="B946" s="3"/>
    </row>
    <row r="947" spans="2:2" x14ac:dyDescent="0.2">
      <c r="B947" s="3"/>
    </row>
    <row r="950" spans="2:2" x14ac:dyDescent="0.2">
      <c r="B950" s="3"/>
    </row>
    <row r="955" spans="2:2" x14ac:dyDescent="0.2">
      <c r="B955" s="3"/>
    </row>
    <row r="956" spans="2:2" x14ac:dyDescent="0.2">
      <c r="B956" s="3"/>
    </row>
    <row r="957" spans="2:2" x14ac:dyDescent="0.2">
      <c r="B957" s="3"/>
    </row>
    <row r="958" spans="2:2" x14ac:dyDescent="0.2">
      <c r="B958" s="3"/>
    </row>
    <row r="959" spans="2:2" x14ac:dyDescent="0.2">
      <c r="B959" s="3"/>
    </row>
    <row r="960" spans="2:2" x14ac:dyDescent="0.2">
      <c r="B960" s="2"/>
    </row>
    <row r="961" spans="2:2" x14ac:dyDescent="0.2">
      <c r="B961" s="3"/>
    </row>
    <row r="962" spans="2:2" x14ac:dyDescent="0.2">
      <c r="B962" s="3"/>
    </row>
    <row r="963" spans="2:2" x14ac:dyDescent="0.2">
      <c r="B963" s="3"/>
    </row>
    <row r="964" spans="2:2" x14ac:dyDescent="0.2">
      <c r="B964" s="3"/>
    </row>
    <row r="965" spans="2:2" x14ac:dyDescent="0.2">
      <c r="B965" s="3"/>
    </row>
    <row r="966" spans="2:2" x14ac:dyDescent="0.2">
      <c r="B966" s="3"/>
    </row>
    <row r="967" spans="2:2" x14ac:dyDescent="0.2">
      <c r="B967" s="3"/>
    </row>
    <row r="968" spans="2:2" x14ac:dyDescent="0.2">
      <c r="B968" s="3"/>
    </row>
    <row r="969" spans="2:2" x14ac:dyDescent="0.2">
      <c r="B969" s="3"/>
    </row>
    <row r="970" spans="2:2" x14ac:dyDescent="0.2">
      <c r="B970" s="3"/>
    </row>
    <row r="971" spans="2:2" x14ac:dyDescent="0.2">
      <c r="B971" s="3"/>
    </row>
    <row r="973" spans="2:2" ht="15" customHeight="1" x14ac:dyDescent="0.2"/>
    <row r="977" spans="2:2" x14ac:dyDescent="0.2">
      <c r="B977" s="3"/>
    </row>
    <row r="980" spans="2:2" x14ac:dyDescent="0.2">
      <c r="B980" s="3"/>
    </row>
    <row r="983" spans="2:2" x14ac:dyDescent="0.2">
      <c r="B983" s="3"/>
    </row>
    <row r="984" spans="2:2" x14ac:dyDescent="0.2">
      <c r="B984" s="3"/>
    </row>
    <row r="990" spans="2:2" x14ac:dyDescent="0.2">
      <c r="B990" s="3"/>
    </row>
    <row r="993" spans="2:2" x14ac:dyDescent="0.2">
      <c r="B993" s="3"/>
    </row>
    <row r="994" spans="2:2" x14ac:dyDescent="0.2">
      <c r="B994" s="3"/>
    </row>
    <row r="997" spans="2:2" x14ac:dyDescent="0.2">
      <c r="B997" s="3"/>
    </row>
    <row r="1004" spans="2:2" x14ac:dyDescent="0.2">
      <c r="B1004" s="3"/>
    </row>
    <row r="1005" spans="2:2" x14ac:dyDescent="0.2">
      <c r="B1005" s="3"/>
    </row>
    <row r="1006" spans="2:2" x14ac:dyDescent="0.2">
      <c r="B1006" s="3"/>
    </row>
    <row r="1007" spans="2:2" x14ac:dyDescent="0.2">
      <c r="B1007" s="3"/>
    </row>
    <row r="1008" spans="2:2" x14ac:dyDescent="0.2">
      <c r="B1008" s="3"/>
    </row>
    <row r="1009" spans="2:2" x14ac:dyDescent="0.2">
      <c r="B1009" s="3"/>
    </row>
    <row r="1010" spans="2:2" x14ac:dyDescent="0.2">
      <c r="B1010" s="3"/>
    </row>
    <row r="1011" spans="2:2" x14ac:dyDescent="0.2">
      <c r="B1011" s="3"/>
    </row>
    <row r="1012" spans="2:2" x14ac:dyDescent="0.2">
      <c r="B1012" s="3"/>
    </row>
    <row r="1013" spans="2:2" x14ac:dyDescent="0.2">
      <c r="B1013" s="3"/>
    </row>
    <row r="1019" spans="2:2" x14ac:dyDescent="0.2">
      <c r="B1019" s="3"/>
    </row>
    <row r="1020" spans="2:2" x14ac:dyDescent="0.2">
      <c r="B1020" s="3"/>
    </row>
    <row r="1021" spans="2:2" x14ac:dyDescent="0.2">
      <c r="B1021" s="3"/>
    </row>
    <row r="1022" spans="2:2" x14ac:dyDescent="0.2">
      <c r="B1022" s="3"/>
    </row>
    <row r="1023" spans="2:2" x14ac:dyDescent="0.2">
      <c r="B1023" s="3"/>
    </row>
    <row r="1024" spans="2:2" x14ac:dyDescent="0.2">
      <c r="B1024" s="3"/>
    </row>
    <row r="1025" spans="2:2" x14ac:dyDescent="0.2">
      <c r="B1025" s="3"/>
    </row>
    <row r="1026" spans="2:2" x14ac:dyDescent="0.2">
      <c r="B1026" s="3"/>
    </row>
    <row r="1027" spans="2:2" x14ac:dyDescent="0.2">
      <c r="B1027" s="3"/>
    </row>
    <row r="1028" spans="2:2" x14ac:dyDescent="0.2">
      <c r="B1028" s="3"/>
    </row>
    <row r="1029" spans="2:2" x14ac:dyDescent="0.2">
      <c r="B1029" s="3"/>
    </row>
    <row r="1030" spans="2:2" x14ac:dyDescent="0.2">
      <c r="B1030" s="3"/>
    </row>
    <row r="1031" spans="2:2" x14ac:dyDescent="0.2">
      <c r="B1031" s="3"/>
    </row>
    <row r="1032" spans="2:2" x14ac:dyDescent="0.2">
      <c r="B1032" s="3"/>
    </row>
    <row r="1033" spans="2:2" x14ac:dyDescent="0.2">
      <c r="B1033" s="3"/>
    </row>
    <row r="1036" spans="2:2" x14ac:dyDescent="0.2">
      <c r="B1036" s="2"/>
    </row>
    <row r="1041" spans="2:2" x14ac:dyDescent="0.2">
      <c r="B1041" s="3"/>
    </row>
    <row r="1043" spans="2:2" x14ac:dyDescent="0.2">
      <c r="B1043" s="3"/>
    </row>
    <row r="1044" spans="2:2" x14ac:dyDescent="0.2">
      <c r="B1044" s="3"/>
    </row>
    <row r="1045" spans="2:2" x14ac:dyDescent="0.2">
      <c r="B1045" s="3"/>
    </row>
    <row r="1046" spans="2:2" x14ac:dyDescent="0.2">
      <c r="B1046" s="3"/>
    </row>
    <row r="1047" spans="2:2" x14ac:dyDescent="0.2">
      <c r="B1047" s="3"/>
    </row>
    <row r="1048" spans="2:2" x14ac:dyDescent="0.2">
      <c r="B1048" s="3"/>
    </row>
    <row r="1049" spans="2:2" x14ac:dyDescent="0.2">
      <c r="B1049" s="2"/>
    </row>
    <row r="1050" spans="2:2" x14ac:dyDescent="0.2">
      <c r="B1050" s="3"/>
    </row>
    <row r="1051" spans="2:2" x14ac:dyDescent="0.2">
      <c r="B1051" s="3"/>
    </row>
    <row r="1052" spans="2:2" x14ac:dyDescent="0.2">
      <c r="B1052" s="3"/>
    </row>
    <row r="1053" spans="2:2" x14ac:dyDescent="0.2">
      <c r="B1053" s="3"/>
    </row>
    <row r="1054" spans="2:2" x14ac:dyDescent="0.2">
      <c r="B1054" s="3"/>
    </row>
    <row r="1055" spans="2:2" x14ac:dyDescent="0.2">
      <c r="B1055" s="3"/>
    </row>
    <row r="1056" spans="2:2" x14ac:dyDescent="0.2">
      <c r="B1056" s="3"/>
    </row>
    <row r="1057" spans="2:2" x14ac:dyDescent="0.2">
      <c r="B1057" s="3"/>
    </row>
    <row r="1058" spans="2:2" x14ac:dyDescent="0.2">
      <c r="B1058" s="3"/>
    </row>
    <row r="1059" spans="2:2" x14ac:dyDescent="0.2">
      <c r="B1059" s="3"/>
    </row>
    <row r="1060" spans="2:2" x14ac:dyDescent="0.2">
      <c r="B1060" s="3"/>
    </row>
    <row r="1061" spans="2:2" x14ac:dyDescent="0.2">
      <c r="B1061" s="3"/>
    </row>
    <row r="1062" spans="2:2" x14ac:dyDescent="0.2">
      <c r="B1062" s="3"/>
    </row>
    <row r="1063" spans="2:2" x14ac:dyDescent="0.2">
      <c r="B1063" s="3"/>
    </row>
    <row r="1064" spans="2:2" x14ac:dyDescent="0.2">
      <c r="B1064" s="3"/>
    </row>
    <row r="1069" spans="2:2" x14ac:dyDescent="0.2">
      <c r="B1069" s="2"/>
    </row>
    <row r="1074" spans="2:2" x14ac:dyDescent="0.2">
      <c r="B1074" s="3"/>
    </row>
    <row r="1075" spans="2:2" x14ac:dyDescent="0.2">
      <c r="B1075" s="3"/>
    </row>
    <row r="1076" spans="2:2" x14ac:dyDescent="0.2">
      <c r="B1076" s="3"/>
    </row>
    <row r="1077" spans="2:2" x14ac:dyDescent="0.2">
      <c r="B1077" s="3"/>
    </row>
    <row r="1078" spans="2:2" x14ac:dyDescent="0.2">
      <c r="B1078" s="3"/>
    </row>
    <row r="1079" spans="2:2" x14ac:dyDescent="0.2">
      <c r="B1079" s="3"/>
    </row>
    <row r="1080" spans="2:2" x14ac:dyDescent="0.2">
      <c r="B1080" s="3"/>
    </row>
    <row r="1081" spans="2:2" x14ac:dyDescent="0.2">
      <c r="B1081" s="3"/>
    </row>
    <row r="1082" spans="2:2" x14ac:dyDescent="0.2">
      <c r="B1082" s="3"/>
    </row>
    <row r="1083" spans="2:2" x14ac:dyDescent="0.2">
      <c r="B1083" s="3"/>
    </row>
    <row r="1084" spans="2:2" x14ac:dyDescent="0.2">
      <c r="B1084" s="2"/>
    </row>
    <row r="1085" spans="2:2" x14ac:dyDescent="0.2">
      <c r="B1085" s="2"/>
    </row>
    <row r="1086" spans="2:2" x14ac:dyDescent="0.2">
      <c r="B1086" s="3"/>
    </row>
    <row r="1087" spans="2:2" x14ac:dyDescent="0.2">
      <c r="B1087" s="3"/>
    </row>
    <row r="1088" spans="2:2" x14ac:dyDescent="0.2">
      <c r="B1088" s="3"/>
    </row>
    <row r="1089" spans="2:2" x14ac:dyDescent="0.2">
      <c r="B1089" s="3"/>
    </row>
    <row r="1090" spans="2:2" x14ac:dyDescent="0.2">
      <c r="B1090" s="3"/>
    </row>
    <row r="1091" spans="2:2" x14ac:dyDescent="0.2">
      <c r="B1091" s="3"/>
    </row>
    <row r="1092" spans="2:2" x14ac:dyDescent="0.2">
      <c r="B1092" s="3"/>
    </row>
    <row r="1093" spans="2:2" x14ac:dyDescent="0.2">
      <c r="B1093" s="3"/>
    </row>
    <row r="1094" spans="2:2" x14ac:dyDescent="0.2">
      <c r="B1094" s="3"/>
    </row>
    <row r="1095" spans="2:2" x14ac:dyDescent="0.2">
      <c r="B1095" s="3"/>
    </row>
    <row r="1096" spans="2:2" x14ac:dyDescent="0.2">
      <c r="B1096" s="3"/>
    </row>
    <row r="1097" spans="2:2" x14ac:dyDescent="0.2">
      <c r="B1097" s="3"/>
    </row>
    <row r="1098" spans="2:2" x14ac:dyDescent="0.2">
      <c r="B1098" s="3"/>
    </row>
    <row r="1099" spans="2:2" x14ac:dyDescent="0.2">
      <c r="B1099" s="3"/>
    </row>
    <row r="1100" spans="2:2" x14ac:dyDescent="0.2">
      <c r="B1100" s="3"/>
    </row>
    <row r="1101" spans="2:2" x14ac:dyDescent="0.2">
      <c r="B1101" s="3"/>
    </row>
    <row r="1107" spans="2:2" x14ac:dyDescent="0.2">
      <c r="B1107" s="3"/>
    </row>
    <row r="1108" spans="2:2" x14ac:dyDescent="0.2">
      <c r="B1108" s="2"/>
    </row>
    <row r="1110" spans="2:2" x14ac:dyDescent="0.2">
      <c r="B1110" s="3"/>
    </row>
    <row r="1111" spans="2:2" x14ac:dyDescent="0.2">
      <c r="B1111" s="3"/>
    </row>
    <row r="1112" spans="2:2" x14ac:dyDescent="0.2">
      <c r="B1112" s="3"/>
    </row>
    <row r="1115" spans="2:2" x14ac:dyDescent="0.2">
      <c r="B1115" s="3"/>
    </row>
    <row r="1118" spans="2:2" x14ac:dyDescent="0.2">
      <c r="B1118" s="3"/>
    </row>
    <row r="1119" spans="2:2" x14ac:dyDescent="0.2">
      <c r="B1119" s="3"/>
    </row>
    <row r="1124" spans="2:2" x14ac:dyDescent="0.2">
      <c r="B1124" s="3"/>
    </row>
    <row r="1125" spans="2:2" x14ac:dyDescent="0.2">
      <c r="B1125" s="3"/>
    </row>
    <row r="1126" spans="2:2" x14ac:dyDescent="0.2">
      <c r="B1126" s="2"/>
    </row>
    <row r="1127" spans="2:2" x14ac:dyDescent="0.2">
      <c r="B1127" s="2"/>
    </row>
    <row r="1128" spans="2:2" x14ac:dyDescent="0.2">
      <c r="B1128" s="2"/>
    </row>
    <row r="1129" spans="2:2" x14ac:dyDescent="0.2">
      <c r="B1129" s="3"/>
    </row>
    <row r="1130" spans="2:2" x14ac:dyDescent="0.2">
      <c r="B1130" s="3"/>
    </row>
    <row r="1131" spans="2:2" x14ac:dyDescent="0.2">
      <c r="B1131" s="3"/>
    </row>
    <row r="1132" spans="2:2" x14ac:dyDescent="0.2">
      <c r="B1132" s="3"/>
    </row>
    <row r="1133" spans="2:2" x14ac:dyDescent="0.2">
      <c r="B1133" s="3"/>
    </row>
    <row r="1134" spans="2:2" x14ac:dyDescent="0.2">
      <c r="B1134" s="3"/>
    </row>
    <row r="1135" spans="2:2" x14ac:dyDescent="0.2">
      <c r="B1135" s="3"/>
    </row>
    <row r="1136" spans="2:2" x14ac:dyDescent="0.2">
      <c r="B1136" s="3"/>
    </row>
    <row r="1137" spans="2:2" x14ac:dyDescent="0.2">
      <c r="B1137" s="3"/>
    </row>
    <row r="1138" spans="2:2" x14ac:dyDescent="0.2">
      <c r="B1138" s="3"/>
    </row>
    <row r="1139" spans="2:2" x14ac:dyDescent="0.2">
      <c r="B1139" s="3"/>
    </row>
    <row r="1140" spans="2:2" x14ac:dyDescent="0.2">
      <c r="B1140" s="3"/>
    </row>
    <row r="1141" spans="2:2" x14ac:dyDescent="0.2">
      <c r="B1141" s="3"/>
    </row>
    <row r="1145" spans="2:2" x14ac:dyDescent="0.2">
      <c r="B1145" s="3"/>
    </row>
    <row r="1146" spans="2:2" x14ac:dyDescent="0.2">
      <c r="B1146" s="3"/>
    </row>
    <row r="1147" spans="2:2" x14ac:dyDescent="0.2">
      <c r="B1147" s="3"/>
    </row>
    <row r="1151" spans="2:2" x14ac:dyDescent="0.2">
      <c r="B1151" s="3"/>
    </row>
    <row r="1152" spans="2:2" x14ac:dyDescent="0.2">
      <c r="B1152" s="3"/>
    </row>
    <row r="1155" spans="2:2" x14ac:dyDescent="0.2">
      <c r="B1155" s="3"/>
    </row>
    <row r="1156" spans="2:2" x14ac:dyDescent="0.2">
      <c r="B1156" s="3"/>
    </row>
    <row r="1157" spans="2:2" x14ac:dyDescent="0.2">
      <c r="B1157" s="3"/>
    </row>
    <row r="1158" spans="2:2" x14ac:dyDescent="0.2">
      <c r="B1158" s="3"/>
    </row>
    <row r="1159" spans="2:2" x14ac:dyDescent="0.2">
      <c r="B1159" s="3"/>
    </row>
    <row r="1160" spans="2:2" x14ac:dyDescent="0.2">
      <c r="B1160" s="3"/>
    </row>
    <row r="1161" spans="2:2" x14ac:dyDescent="0.2">
      <c r="B1161" s="3"/>
    </row>
    <row r="1162" spans="2:2" x14ac:dyDescent="0.2">
      <c r="B1162" s="3"/>
    </row>
    <row r="1165" spans="2:2" x14ac:dyDescent="0.2">
      <c r="B1165" s="2"/>
    </row>
    <row r="1166" spans="2:2" x14ac:dyDescent="0.2">
      <c r="B1166" s="2"/>
    </row>
    <row r="1167" spans="2:2" x14ac:dyDescent="0.2">
      <c r="B1167" s="3"/>
    </row>
    <row r="1168" spans="2:2" x14ac:dyDescent="0.2">
      <c r="B1168" s="3"/>
    </row>
    <row r="1169" spans="2:2" x14ac:dyDescent="0.2">
      <c r="B1169" s="3"/>
    </row>
    <row r="1170" spans="2:2" x14ac:dyDescent="0.2">
      <c r="B1170" s="3"/>
    </row>
    <row r="1172" spans="2:2" x14ac:dyDescent="0.2">
      <c r="B1172" s="3"/>
    </row>
    <row r="1173" spans="2:2" x14ac:dyDescent="0.2">
      <c r="B1173" s="3"/>
    </row>
    <row r="1174" spans="2:2" x14ac:dyDescent="0.2">
      <c r="B1174" s="3"/>
    </row>
    <row r="1177" spans="2:2" x14ac:dyDescent="0.2">
      <c r="B1177" s="3"/>
    </row>
    <row r="1183" spans="2:2" x14ac:dyDescent="0.2">
      <c r="B1183" s="3"/>
    </row>
    <row r="1186" spans="2:2" x14ac:dyDescent="0.2">
      <c r="B1186" s="3"/>
    </row>
    <row r="1189" spans="2:2" x14ac:dyDescent="0.2">
      <c r="B1189" s="3"/>
    </row>
    <row r="1196" spans="2:2" x14ac:dyDescent="0.2">
      <c r="B1196" s="3"/>
    </row>
    <row r="1197" spans="2:2" x14ac:dyDescent="0.2">
      <c r="B1197" s="3"/>
    </row>
    <row r="1198" spans="2:2" x14ac:dyDescent="0.2">
      <c r="B1198" s="3"/>
    </row>
    <row r="1199" spans="2:2" x14ac:dyDescent="0.2">
      <c r="B1199" s="3"/>
    </row>
    <row r="1200" spans="2:2" x14ac:dyDescent="0.2">
      <c r="B1200" s="3"/>
    </row>
    <row r="1201" spans="2:2" x14ac:dyDescent="0.2">
      <c r="B1201" s="3"/>
    </row>
    <row r="1203" spans="2:2" x14ac:dyDescent="0.2">
      <c r="B1203" s="3"/>
    </row>
    <row r="1204" spans="2:2" x14ac:dyDescent="0.2">
      <c r="B1204" s="3"/>
    </row>
    <row r="1205" spans="2:2" x14ac:dyDescent="0.2">
      <c r="B1205" s="3"/>
    </row>
    <row r="1206" spans="2:2" x14ac:dyDescent="0.2">
      <c r="B1206" s="3"/>
    </row>
    <row r="1207" spans="2:2" x14ac:dyDescent="0.2">
      <c r="B1207" s="3"/>
    </row>
    <row r="1208" spans="2:2" x14ac:dyDescent="0.2">
      <c r="B1208" s="3"/>
    </row>
    <row r="1209" spans="2:2" x14ac:dyDescent="0.2">
      <c r="B1209" s="3"/>
    </row>
    <row r="1210" spans="2:2" x14ac:dyDescent="0.2">
      <c r="B1210" s="3"/>
    </row>
    <row r="1215" spans="2:2" x14ac:dyDescent="0.2">
      <c r="B1215" s="3"/>
    </row>
    <row r="1216" spans="2:2" x14ac:dyDescent="0.2">
      <c r="B1216" s="3"/>
    </row>
    <row r="1217" spans="2:2" x14ac:dyDescent="0.2">
      <c r="B1217" s="3"/>
    </row>
    <row r="1218" spans="2:2" x14ac:dyDescent="0.2">
      <c r="B1218" s="3"/>
    </row>
    <row r="1219" spans="2:2" x14ac:dyDescent="0.2">
      <c r="B1219" s="3"/>
    </row>
    <row r="1223" spans="2:2" x14ac:dyDescent="0.2">
      <c r="B1223" s="2"/>
    </row>
    <row r="1225" spans="2:2" x14ac:dyDescent="0.2">
      <c r="B1225" s="3"/>
    </row>
    <row r="1228" spans="2:2" x14ac:dyDescent="0.2">
      <c r="B1228" s="3"/>
    </row>
    <row r="1232" spans="2:2" x14ac:dyDescent="0.2">
      <c r="B1232" s="3"/>
    </row>
    <row r="1236" spans="2:2" x14ac:dyDescent="0.2">
      <c r="B1236" s="3"/>
    </row>
    <row r="1245" spans="2:2" x14ac:dyDescent="0.2">
      <c r="B1245" s="3"/>
    </row>
    <row r="1246" spans="2:2" x14ac:dyDescent="0.2">
      <c r="B1246" s="3"/>
    </row>
    <row r="1247" spans="2:2" x14ac:dyDescent="0.2">
      <c r="B1247" s="3"/>
    </row>
    <row r="1253" spans="2:2" x14ac:dyDescent="0.2">
      <c r="B1253" s="3"/>
    </row>
    <row r="1256" spans="2:2" x14ac:dyDescent="0.2">
      <c r="B1256" s="3"/>
    </row>
    <row r="1261" spans="2:2" x14ac:dyDescent="0.2">
      <c r="B1261" s="3"/>
    </row>
    <row r="1262" spans="2:2" x14ac:dyDescent="0.2">
      <c r="B1262" s="3"/>
    </row>
    <row r="1265" spans="1:10" x14ac:dyDescent="0.2">
      <c r="B1265" s="3"/>
    </row>
    <row r="1268" spans="1:10" x14ac:dyDescent="0.2">
      <c r="A1268" s="7" t="s">
        <v>29</v>
      </c>
      <c r="E1268" s="1">
        <f>SUM(E13:E1266)</f>
        <v>1427</v>
      </c>
      <c r="F1268" s="1">
        <f>SUM(F13:F1266)</f>
        <v>508</v>
      </c>
      <c r="G1268" s="1">
        <f>SUM(G13:G1266)</f>
        <v>443</v>
      </c>
      <c r="H1268" s="5">
        <f>F1268/E1268</f>
        <v>0.35599159074982478</v>
      </c>
      <c r="I1268" s="1">
        <f>SUM(I13:I1266)</f>
        <v>5057</v>
      </c>
      <c r="J1268" s="1">
        <f>SUM(J13:J1266)</f>
        <v>4200</v>
      </c>
    </row>
    <row r="1271" spans="1:10" x14ac:dyDescent="0.2">
      <c r="E1271" s="1" t="s">
        <v>30</v>
      </c>
    </row>
    <row r="1272" spans="1:10" x14ac:dyDescent="0.2">
      <c r="E1272" s="1" t="s">
        <v>31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DBBDB-0929-684A-93D7-59C85DE57E0E}">
  <dimension ref="A1"/>
  <sheetViews>
    <sheetView workbookViewId="0">
      <selection activeCell="C11" sqref="C11"/>
    </sheetView>
  </sheetViews>
  <sheetFormatPr baseColWidth="10" defaultRowHeight="16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cp:lastPrinted>2026-04-14T19:55:28Z</cp:lastPrinted>
  <dcterms:created xsi:type="dcterms:W3CDTF">2022-01-16T04:12:21Z</dcterms:created>
  <dcterms:modified xsi:type="dcterms:W3CDTF">2026-04-25T03:33:31Z</dcterms:modified>
</cp:coreProperties>
</file>