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immoyes/Documents/baseball folder/Ponte Vedra/2025 PV/"/>
    </mc:Choice>
  </mc:AlternateContent>
  <xr:revisionPtr revIDLastSave="0" documentId="13_ncr:1_{DBDA3B84-D645-8846-BDDA-A5BA2059E672}" xr6:coauthVersionLast="47" xr6:coauthVersionMax="47" xr10:uidLastSave="{00000000-0000-0000-0000-000000000000}"/>
  <bookViews>
    <workbookView xWindow="17320" yWindow="3380" windowWidth="17920" windowHeight="15560" xr2:uid="{328C086A-4218-434A-B6AB-AFA535D7320F}"/>
  </bookViews>
  <sheets>
    <sheet name="Sheet1" sheetId="1" r:id="rId1"/>
  </sheets>
  <definedNames>
    <definedName name="_xlnm._FilterDatabase" localSheetId="0" hidden="1">Sheet1!$A$4:$D$1296</definedName>
    <definedName name="_xlnm.Print_Area" localSheetId="0">Sheet1!$A$96:$J$116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23" i="1" l="1"/>
  <c r="D723" i="1"/>
  <c r="C723" i="1"/>
  <c r="E89" i="1"/>
  <c r="E87" i="1" s="1"/>
  <c r="H87" i="1" s="1"/>
  <c r="D89" i="1"/>
  <c r="J87" i="1" s="1"/>
  <c r="C89" i="1"/>
  <c r="I87" i="1" s="1"/>
  <c r="E687" i="1"/>
  <c r="D687" i="1"/>
  <c r="C687" i="1"/>
  <c r="E637" i="1"/>
  <c r="E635" i="1" s="1"/>
  <c r="H635" i="1" s="1"/>
  <c r="D637" i="1"/>
  <c r="J635" i="1" s="1"/>
  <c r="C637" i="1"/>
  <c r="I635" i="1" s="1"/>
  <c r="C841" i="1"/>
  <c r="B841" i="1"/>
  <c r="E68" i="1"/>
  <c r="E63" i="1" s="1"/>
  <c r="D68" i="1"/>
  <c r="C68" i="1"/>
  <c r="E489" i="1"/>
  <c r="E487" i="1" s="1"/>
  <c r="H487" i="1" s="1"/>
  <c r="D489" i="1"/>
  <c r="J487" i="1" s="1"/>
  <c r="C489" i="1"/>
  <c r="I487" i="1" s="1"/>
  <c r="E444" i="1"/>
  <c r="D444" i="1"/>
  <c r="J442" i="1" s="1"/>
  <c r="C444" i="1"/>
  <c r="I442" i="1" s="1"/>
  <c r="H442" i="1"/>
  <c r="E655" i="1"/>
  <c r="E653" i="1" s="1"/>
  <c r="H653" i="1" s="1"/>
  <c r="D655" i="1"/>
  <c r="J653" i="1" s="1"/>
  <c r="C655" i="1"/>
  <c r="I653" i="1" s="1"/>
  <c r="E224" i="1" l="1"/>
  <c r="E220" i="1" s="1"/>
  <c r="H220" i="1" s="1"/>
  <c r="D224" i="1"/>
  <c r="J220" i="1" s="1"/>
  <c r="C224" i="1"/>
  <c r="I220" i="1" s="1"/>
  <c r="E623" i="1" l="1"/>
  <c r="E620" i="1" s="1"/>
  <c r="H620" i="1" s="1"/>
  <c r="D623" i="1"/>
  <c r="J620" i="1" s="1"/>
  <c r="C623" i="1"/>
  <c r="I620" i="1" s="1"/>
  <c r="E716" i="1" l="1"/>
  <c r="E714" i="1" s="1"/>
  <c r="H714" i="1" s="1"/>
  <c r="D716" i="1"/>
  <c r="C716" i="1"/>
  <c r="I714" i="1" s="1"/>
  <c r="J714" i="1"/>
  <c r="F816" i="1"/>
  <c r="G816" i="1"/>
  <c r="E810" i="1"/>
  <c r="E808" i="1" s="1"/>
  <c r="H808" i="1" s="1"/>
  <c r="D810" i="1"/>
  <c r="J808" i="1" s="1"/>
  <c r="C810" i="1"/>
  <c r="I808" i="1" s="1"/>
  <c r="E274" i="1"/>
  <c r="E272" i="1" s="1"/>
  <c r="H272" i="1" s="1"/>
  <c r="D274" i="1"/>
  <c r="J272" i="1" s="1"/>
  <c r="C274" i="1"/>
  <c r="I272" i="1" s="1"/>
  <c r="E369" i="1"/>
  <c r="E367" i="1" s="1"/>
  <c r="H367" i="1" s="1"/>
  <c r="D369" i="1"/>
  <c r="J367" i="1" s="1"/>
  <c r="C369" i="1"/>
  <c r="I367" i="1" s="1"/>
  <c r="E719" i="1"/>
  <c r="H719" i="1" s="1"/>
  <c r="J719" i="1"/>
  <c r="I719" i="1"/>
  <c r="E816" i="1" l="1"/>
  <c r="H816" i="1" s="1"/>
  <c r="E200" i="1"/>
  <c r="E198" i="1" s="1"/>
  <c r="H198" i="1" s="1"/>
  <c r="D200" i="1"/>
  <c r="J198" i="1" s="1"/>
  <c r="C200" i="1"/>
  <c r="I198" i="1" s="1"/>
  <c r="E566" i="1" l="1"/>
  <c r="E560" i="1" s="1"/>
  <c r="D566" i="1"/>
  <c r="J560" i="1" s="1"/>
  <c r="C566" i="1"/>
  <c r="I560" i="1" s="1"/>
  <c r="E15" i="1"/>
  <c r="E18" i="1"/>
  <c r="E10" i="1"/>
  <c r="E6" i="1" s="1"/>
  <c r="E694" i="1"/>
  <c r="E689" i="1" s="1"/>
  <c r="D694" i="1"/>
  <c r="C694" i="1"/>
  <c r="I689" i="1" s="1"/>
  <c r="E440" i="1"/>
  <c r="E438" i="1" s="1"/>
  <c r="H438" i="1" s="1"/>
  <c r="D440" i="1"/>
  <c r="J438" i="1" s="1"/>
  <c r="C440" i="1"/>
  <c r="I438" i="1" s="1"/>
  <c r="E570" i="1"/>
  <c r="E568" i="1" s="1"/>
  <c r="H568" i="1" s="1"/>
  <c r="D570" i="1"/>
  <c r="J568" i="1" s="1"/>
  <c r="C570" i="1"/>
  <c r="I568" i="1" s="1"/>
  <c r="E156" i="1"/>
  <c r="E152" i="1" s="1"/>
  <c r="H152" i="1" s="1"/>
  <c r="D156" i="1"/>
  <c r="J152" i="1" s="1"/>
  <c r="C156" i="1"/>
  <c r="I152" i="1" s="1"/>
  <c r="E270" i="1"/>
  <c r="E266" i="1" s="1"/>
  <c r="H266" i="1" s="1"/>
  <c r="D270" i="1"/>
  <c r="J266" i="1" s="1"/>
  <c r="C270" i="1"/>
  <c r="I266" i="1" s="1"/>
  <c r="H689" i="1" l="1"/>
  <c r="J689" i="1"/>
  <c r="C290" i="1" l="1"/>
  <c r="D290" i="1"/>
  <c r="J283" i="1" s="1"/>
  <c r="E785" i="1"/>
  <c r="E783" i="1" s="1"/>
  <c r="H783" i="1" s="1"/>
  <c r="D785" i="1"/>
  <c r="J783" i="1" s="1"/>
  <c r="C785" i="1"/>
  <c r="I783" i="1" s="1"/>
  <c r="E205" i="1" l="1"/>
  <c r="E203" i="1" s="1"/>
  <c r="H203" i="1" s="1"/>
  <c r="D205" i="1"/>
  <c r="J203" i="1" s="1"/>
  <c r="C205" i="1"/>
  <c r="I203" i="1" s="1"/>
  <c r="E700" i="1"/>
  <c r="E696" i="1" s="1"/>
  <c r="H696" i="1" s="1"/>
  <c r="D700" i="1"/>
  <c r="J696" i="1" s="1"/>
  <c r="C700" i="1"/>
  <c r="I696" i="1" s="1"/>
  <c r="E377" i="1"/>
  <c r="E375" i="1" s="1"/>
  <c r="H375" i="1" s="1"/>
  <c r="D377" i="1"/>
  <c r="J375" i="1" s="1"/>
  <c r="C377" i="1"/>
  <c r="I375" i="1" s="1"/>
  <c r="E712" i="1"/>
  <c r="E710" i="1" s="1"/>
  <c r="H710" i="1" s="1"/>
  <c r="D712" i="1"/>
  <c r="J710" i="1" s="1"/>
  <c r="C712" i="1"/>
  <c r="I710" i="1" s="1"/>
  <c r="E502" i="1"/>
  <c r="E496" i="1" s="1"/>
  <c r="H496" i="1" s="1"/>
  <c r="D502" i="1"/>
  <c r="J496" i="1" s="1"/>
  <c r="C502" i="1"/>
  <c r="I496" i="1" s="1"/>
  <c r="E350" i="1" l="1"/>
  <c r="E348" i="1" s="1"/>
  <c r="H348" i="1" s="1"/>
  <c r="D350" i="1"/>
  <c r="J348" i="1" s="1"/>
  <c r="C350" i="1"/>
  <c r="I348" i="1" s="1"/>
  <c r="E646" i="1"/>
  <c r="E644" i="1" s="1"/>
  <c r="H644" i="1" s="1"/>
  <c r="D646" i="1"/>
  <c r="J644" i="1" s="1"/>
  <c r="C646" i="1"/>
  <c r="I644" i="1" s="1"/>
  <c r="E338" i="1"/>
  <c r="E336" i="1" s="1"/>
  <c r="H336" i="1" s="1"/>
  <c r="D338" i="1"/>
  <c r="J336" i="1" s="1"/>
  <c r="C338" i="1"/>
  <c r="I336" i="1" s="1"/>
  <c r="E174" i="1"/>
  <c r="E172" i="1" s="1"/>
  <c r="H172" i="1" s="1"/>
  <c r="D174" i="1"/>
  <c r="J172" i="1" s="1"/>
  <c r="C174" i="1"/>
  <c r="I172" i="1" s="1"/>
  <c r="E494" i="1"/>
  <c r="E492" i="1" s="1"/>
  <c r="H492" i="1" s="1"/>
  <c r="D494" i="1"/>
  <c r="J492" i="1" s="1"/>
  <c r="C494" i="1"/>
  <c r="I492" i="1" s="1"/>
  <c r="E342" i="1"/>
  <c r="E340" i="1" s="1"/>
  <c r="H340" i="1" s="1"/>
  <c r="D342" i="1"/>
  <c r="J340" i="1" s="1"/>
  <c r="C342" i="1"/>
  <c r="I340" i="1" s="1"/>
  <c r="E309" i="1" l="1"/>
  <c r="E292" i="1" s="1"/>
  <c r="D309" i="1"/>
  <c r="J292" i="1" s="1"/>
  <c r="C309" i="1"/>
  <c r="I292" i="1" s="1"/>
  <c r="E680" i="1"/>
  <c r="H680" i="1" s="1"/>
  <c r="J680" i="1"/>
  <c r="I680" i="1"/>
  <c r="E330" i="1"/>
  <c r="E327" i="1" s="1"/>
  <c r="H327" i="1" s="1"/>
  <c r="D330" i="1"/>
  <c r="J327" i="1" s="1"/>
  <c r="C330" i="1"/>
  <c r="I327" i="1" s="1"/>
  <c r="E660" i="1"/>
  <c r="E658" i="1" s="1"/>
  <c r="H658" i="1" s="1"/>
  <c r="D660" i="1"/>
  <c r="J658" i="1" s="1"/>
  <c r="C660" i="1"/>
  <c r="I658" i="1" s="1"/>
  <c r="E485" i="1"/>
  <c r="E482" i="1" s="1"/>
  <c r="H482" i="1" s="1"/>
  <c r="D485" i="1"/>
  <c r="J482" i="1" s="1"/>
  <c r="C485" i="1"/>
  <c r="I482" i="1" s="1"/>
  <c r="E40" i="1"/>
  <c r="E33" i="1" s="1"/>
  <c r="E313" i="1"/>
  <c r="E311" i="1" s="1"/>
  <c r="H311" i="1" s="1"/>
  <c r="D313" i="1"/>
  <c r="J311" i="1" s="1"/>
  <c r="C313" i="1"/>
  <c r="I311" i="1" s="1"/>
  <c r="E794" i="1"/>
  <c r="E792" i="1" s="1"/>
  <c r="H792" i="1" s="1"/>
  <c r="D794" i="1"/>
  <c r="J792" i="1" s="1"/>
  <c r="C794" i="1"/>
  <c r="I792" i="1" s="1"/>
  <c r="E346" i="1"/>
  <c r="E344" i="1" s="1"/>
  <c r="H344" i="1" s="1"/>
  <c r="D346" i="1"/>
  <c r="J344" i="1" s="1"/>
  <c r="C346" i="1"/>
  <c r="I344" i="1" s="1"/>
  <c r="E334" i="1"/>
  <c r="E332" i="1" s="1"/>
  <c r="H332" i="1" s="1"/>
  <c r="D334" i="1"/>
  <c r="J332" i="1" s="1"/>
  <c r="C334" i="1"/>
  <c r="I332" i="1" s="1"/>
  <c r="E524" i="1"/>
  <c r="E522" i="1" s="1"/>
  <c r="H522" i="1" s="1"/>
  <c r="D524" i="1"/>
  <c r="J522" i="1" s="1"/>
  <c r="C524" i="1"/>
  <c r="I522" i="1" s="1"/>
  <c r="E255" i="1"/>
  <c r="E253" i="1" s="1"/>
  <c r="H253" i="1" s="1"/>
  <c r="D255" i="1"/>
  <c r="J253" i="1" s="1"/>
  <c r="C255" i="1"/>
  <c r="I253" i="1" s="1"/>
  <c r="E520" i="1"/>
  <c r="E504" i="1" s="1"/>
  <c r="H504" i="1" s="1"/>
  <c r="D520" i="1"/>
  <c r="J504" i="1" s="1"/>
  <c r="C520" i="1"/>
  <c r="I504" i="1" s="1"/>
  <c r="E211" i="1"/>
  <c r="E209" i="1" s="1"/>
  <c r="H209" i="1" s="1"/>
  <c r="D211" i="1"/>
  <c r="J209" i="1" s="1"/>
  <c r="C211" i="1"/>
  <c r="I209" i="1" s="1"/>
  <c r="E548" i="1"/>
  <c r="E546" i="1" s="1"/>
  <c r="H546" i="1" s="1"/>
  <c r="D548" i="1"/>
  <c r="J546" i="1" s="1"/>
  <c r="C548" i="1"/>
  <c r="I546" i="1" s="1"/>
  <c r="E745" i="1"/>
  <c r="E743" i="1" s="1"/>
  <c r="H743" i="1" s="1"/>
  <c r="D745" i="1"/>
  <c r="J743" i="1" s="1"/>
  <c r="C745" i="1"/>
  <c r="I743" i="1" s="1"/>
  <c r="E633" i="1"/>
  <c r="E631" i="1" s="1"/>
  <c r="H631" i="1" s="1"/>
  <c r="D633" i="1"/>
  <c r="J631" i="1" s="1"/>
  <c r="C633" i="1"/>
  <c r="I631" i="1" s="1"/>
  <c r="E802" i="1"/>
  <c r="E800" i="1" s="1"/>
  <c r="H800" i="1" s="1"/>
  <c r="D802" i="1"/>
  <c r="J800" i="1" s="1"/>
  <c r="C802" i="1"/>
  <c r="I800" i="1" s="1"/>
  <c r="E94" i="1"/>
  <c r="E92" i="1" s="1"/>
  <c r="H92" i="1" s="1"/>
  <c r="D94" i="1"/>
  <c r="J92" i="1" s="1"/>
  <c r="C94" i="1"/>
  <c r="I92" i="1" s="1"/>
  <c r="E642" i="1" l="1"/>
  <c r="E640" i="1" s="1"/>
  <c r="H640" i="1" s="1"/>
  <c r="D642" i="1"/>
  <c r="J640" i="1" s="1"/>
  <c r="C642" i="1"/>
  <c r="I640" i="1" s="1"/>
  <c r="E480" i="1"/>
  <c r="E478" i="1" s="1"/>
  <c r="H478" i="1" s="1"/>
  <c r="D480" i="1"/>
  <c r="J478" i="1" s="1"/>
  <c r="C480" i="1"/>
  <c r="I478" i="1" s="1"/>
  <c r="E651" i="1"/>
  <c r="E649" i="1" s="1"/>
  <c r="H649" i="1" s="1"/>
  <c r="D651" i="1"/>
  <c r="J649" i="1" s="1"/>
  <c r="C651" i="1"/>
  <c r="I649" i="1" s="1"/>
  <c r="E728" i="1"/>
  <c r="E726" i="1" s="1"/>
  <c r="H726" i="1" s="1"/>
  <c r="D728" i="1"/>
  <c r="J726" i="1" s="1"/>
  <c r="C728" i="1"/>
  <c r="I726" i="1" s="1"/>
  <c r="E396" i="1"/>
  <c r="E394" i="1" s="1"/>
  <c r="D396" i="1"/>
  <c r="J394" i="1" s="1"/>
  <c r="C396" i="1"/>
  <c r="I394" i="1" s="1"/>
  <c r="E614" i="1"/>
  <c r="E592" i="1" s="1"/>
  <c r="H592" i="1" s="1"/>
  <c r="D614" i="1"/>
  <c r="C614" i="1"/>
  <c r="I592" i="1" s="1"/>
  <c r="E61" i="1"/>
  <c r="E47" i="1" s="1"/>
  <c r="E247" i="1"/>
  <c r="E245" i="1" s="1"/>
  <c r="H245" i="1" s="1"/>
  <c r="D247" i="1"/>
  <c r="J245" i="1" s="1"/>
  <c r="C247" i="1"/>
  <c r="I245" i="1" s="1"/>
  <c r="E317" i="1"/>
  <c r="E315" i="1" s="1"/>
  <c r="H315" i="1" s="1"/>
  <c r="D317" i="1"/>
  <c r="J315" i="1" s="1"/>
  <c r="C317" i="1"/>
  <c r="I315" i="1" s="1"/>
  <c r="E776" i="1"/>
  <c r="E774" i="1" s="1"/>
  <c r="D776" i="1"/>
  <c r="C776" i="1"/>
  <c r="I774" i="1" s="1"/>
  <c r="E618" i="1"/>
  <c r="E616" i="1" s="1"/>
  <c r="H616" i="1" s="1"/>
  <c r="D618" i="1"/>
  <c r="J616" i="1" s="1"/>
  <c r="C618" i="1"/>
  <c r="I616" i="1" s="1"/>
  <c r="E321" i="1"/>
  <c r="E319" i="1" s="1"/>
  <c r="H319" i="1" s="1"/>
  <c r="D321" i="1"/>
  <c r="J319" i="1" s="1"/>
  <c r="C321" i="1"/>
  <c r="I319" i="1" s="1"/>
  <c r="E44" i="1"/>
  <c r="E42" i="1" s="1"/>
  <c r="H42" i="1" s="1"/>
  <c r="D44" i="1"/>
  <c r="J42" i="1" s="1"/>
  <c r="C44" i="1"/>
  <c r="I42" i="1" s="1"/>
  <c r="E390" i="1"/>
  <c r="E379" i="1" s="1"/>
  <c r="C390" i="1"/>
  <c r="I379" i="1" s="1"/>
  <c r="D390" i="1"/>
  <c r="J379" i="1" s="1"/>
  <c r="E749" i="1"/>
  <c r="E747" i="1" s="1"/>
  <c r="H747" i="1" s="1"/>
  <c r="D749" i="1"/>
  <c r="J747" i="1" s="1"/>
  <c r="C749" i="1"/>
  <c r="I747" i="1" s="1"/>
  <c r="C589" i="1"/>
  <c r="D589" i="1"/>
  <c r="E589" i="1"/>
  <c r="E170" i="1"/>
  <c r="E165" i="1" s="1"/>
  <c r="H165" i="1" s="1"/>
  <c r="D170" i="1"/>
  <c r="J165" i="1" s="1"/>
  <c r="C170" i="1"/>
  <c r="I165" i="1" s="1"/>
  <c r="E163" i="1"/>
  <c r="E159" i="1" s="1"/>
  <c r="H159" i="1" s="1"/>
  <c r="D163" i="1"/>
  <c r="J159" i="1" s="1"/>
  <c r="C163" i="1"/>
  <c r="I159" i="1" s="1"/>
  <c r="D30" i="1"/>
  <c r="J26" i="1" s="1"/>
  <c r="E30" i="1"/>
  <c r="E26" i="1" s="1"/>
  <c r="H26" i="1" s="1"/>
  <c r="C30" i="1"/>
  <c r="I26" i="1" s="1"/>
  <c r="E798" i="1"/>
  <c r="E796" i="1" s="1"/>
  <c r="H796" i="1" s="1"/>
  <c r="D798" i="1"/>
  <c r="J796" i="1" s="1"/>
  <c r="C798" i="1"/>
  <c r="I796" i="1" s="1"/>
  <c r="E741" i="1"/>
  <c r="E730" i="1" s="1"/>
  <c r="H730" i="1" s="1"/>
  <c r="D741" i="1"/>
  <c r="J730" i="1" s="1"/>
  <c r="C741" i="1"/>
  <c r="I730" i="1" s="1"/>
  <c r="E760" i="1"/>
  <c r="E757" i="1" s="1"/>
  <c r="H757" i="1" s="1"/>
  <c r="D760" i="1"/>
  <c r="C760" i="1"/>
  <c r="I757" i="1" s="1"/>
  <c r="H394" i="1" l="1"/>
  <c r="E392" i="1"/>
  <c r="H392" i="1" s="1"/>
  <c r="H774" i="1"/>
  <c r="E218" i="1" l="1"/>
  <c r="E213" i="1" s="1"/>
  <c r="H213" i="1" s="1"/>
  <c r="D218" i="1"/>
  <c r="J213" i="1" s="1"/>
  <c r="C218" i="1"/>
  <c r="I213" i="1" s="1"/>
  <c r="D24" i="1"/>
  <c r="J18" i="1" s="1"/>
  <c r="C24" i="1"/>
  <c r="I18" i="1" s="1"/>
  <c r="H18" i="1"/>
  <c r="E628" i="1"/>
  <c r="E626" i="1" s="1"/>
  <c r="H626" i="1" s="1"/>
  <c r="D628" i="1"/>
  <c r="J626" i="1" s="1"/>
  <c r="C628" i="1"/>
  <c r="I626" i="1" s="1"/>
  <c r="E806" i="1"/>
  <c r="E804" i="1" s="1"/>
  <c r="H804" i="1" s="1"/>
  <c r="D806" i="1"/>
  <c r="J804" i="1" s="1"/>
  <c r="C806" i="1"/>
  <c r="I804" i="1" s="1"/>
  <c r="E772" i="1"/>
  <c r="E762" i="1" s="1"/>
  <c r="H762" i="1" s="1"/>
  <c r="D772" i="1"/>
  <c r="J762" i="1" s="1"/>
  <c r="C772" i="1"/>
  <c r="I762" i="1" s="1"/>
  <c r="E574" i="1"/>
  <c r="E572" i="1" s="1"/>
  <c r="H572" i="1" s="1"/>
  <c r="D574" i="1"/>
  <c r="J572" i="1" s="1"/>
  <c r="C574" i="1"/>
  <c r="I572" i="1" s="1"/>
  <c r="H292" i="1"/>
  <c r="E706" i="1"/>
  <c r="E703" i="1" s="1"/>
  <c r="H703" i="1" s="1"/>
  <c r="D706" i="1"/>
  <c r="J703" i="1" s="1"/>
  <c r="C706" i="1"/>
  <c r="I703" i="1" s="1"/>
  <c r="E780" i="1"/>
  <c r="E778" i="1" s="1"/>
  <c r="H778" i="1" s="1"/>
  <c r="D780" i="1"/>
  <c r="J778" i="1" s="1"/>
  <c r="C780" i="1"/>
  <c r="I778" i="1" s="1"/>
  <c r="H560" i="1"/>
  <c r="E432" i="1"/>
  <c r="E424" i="1" s="1"/>
  <c r="H424" i="1" s="1"/>
  <c r="D432" i="1"/>
  <c r="J424" i="1" s="1"/>
  <c r="C432" i="1"/>
  <c r="I424" i="1" s="1"/>
  <c r="E755" i="1"/>
  <c r="E752" i="1" s="1"/>
  <c r="H752" i="1" s="1"/>
  <c r="D755" i="1"/>
  <c r="J752" i="1" s="1"/>
  <c r="C755" i="1"/>
  <c r="I752" i="1" s="1"/>
  <c r="C422" i="1"/>
  <c r="I398" i="1" s="1"/>
  <c r="D422" i="1"/>
  <c r="J398" i="1" s="1"/>
  <c r="E422" i="1"/>
  <c r="E192" i="1"/>
  <c r="D192" i="1"/>
  <c r="J177" i="1" s="1"/>
  <c r="C192" i="1"/>
  <c r="I177" i="1" s="1"/>
  <c r="E790" i="1"/>
  <c r="E787" i="1" s="1"/>
  <c r="H787" i="1" s="1"/>
  <c r="D790" i="1"/>
  <c r="J787" i="1" s="1"/>
  <c r="C790" i="1"/>
  <c r="I787" i="1" s="1"/>
  <c r="E85" i="1"/>
  <c r="E70" i="1" s="1"/>
  <c r="H70" i="1" s="1"/>
  <c r="D85" i="1"/>
  <c r="J70" i="1" s="1"/>
  <c r="C85" i="1"/>
  <c r="I70" i="1" s="1"/>
  <c r="E558" i="1"/>
  <c r="E550" i="1" s="1"/>
  <c r="H550" i="1" s="1"/>
  <c r="D558" i="1"/>
  <c r="J550" i="1" s="1"/>
  <c r="C558" i="1"/>
  <c r="I550" i="1" s="1"/>
  <c r="E677" i="1"/>
  <c r="E662" i="1" s="1"/>
  <c r="H662" i="1" s="1"/>
  <c r="D677" i="1"/>
  <c r="J662" i="1" s="1"/>
  <c r="C677" i="1"/>
  <c r="I662" i="1" s="1"/>
  <c r="C10" i="1"/>
  <c r="I6" i="1" s="1"/>
  <c r="D10" i="1"/>
  <c r="J6" i="1" s="1"/>
  <c r="D40" i="1"/>
  <c r="J33" i="1" s="1"/>
  <c r="C40" i="1"/>
  <c r="I33" i="1" s="1"/>
  <c r="H33" i="1"/>
  <c r="E576" i="1"/>
  <c r="H576" i="1" s="1"/>
  <c r="I576" i="1"/>
  <c r="D61" i="1"/>
  <c r="J47" i="1" s="1"/>
  <c r="C61" i="1"/>
  <c r="I47" i="1" s="1"/>
  <c r="H47" i="1"/>
  <c r="E243" i="1"/>
  <c r="E226" i="1" s="1"/>
  <c r="H226" i="1" s="1"/>
  <c r="D243" i="1"/>
  <c r="J226" i="1" s="1"/>
  <c r="C243" i="1"/>
  <c r="I226" i="1" s="1"/>
  <c r="D15" i="1"/>
  <c r="J12" i="1" s="1"/>
  <c r="C15" i="1"/>
  <c r="H6" i="1"/>
  <c r="E281" i="1"/>
  <c r="E278" i="1" s="1"/>
  <c r="H278" i="1" s="1"/>
  <c r="D281" i="1"/>
  <c r="J278" i="1" s="1"/>
  <c r="C281" i="1"/>
  <c r="I278" i="1" s="1"/>
  <c r="E264" i="1"/>
  <c r="E257" i="1" s="1"/>
  <c r="H257" i="1" s="1"/>
  <c r="D264" i="1"/>
  <c r="J257" i="1" s="1"/>
  <c r="C264" i="1"/>
  <c r="I257" i="1" s="1"/>
  <c r="C116" i="1"/>
  <c r="I96" i="1" s="1"/>
  <c r="D116" i="1"/>
  <c r="J96" i="1" s="1"/>
  <c r="E116" i="1"/>
  <c r="E96" i="1" s="1"/>
  <c r="H96" i="1" s="1"/>
  <c r="E436" i="1"/>
  <c r="E434" i="1" s="1"/>
  <c r="H434" i="1" s="1"/>
  <c r="D436" i="1"/>
  <c r="J434" i="1" s="1"/>
  <c r="C436" i="1"/>
  <c r="I434" i="1" s="1"/>
  <c r="E544" i="1"/>
  <c r="E530" i="1" s="1"/>
  <c r="H530" i="1" s="1"/>
  <c r="D544" i="1"/>
  <c r="J530" i="1" s="1"/>
  <c r="C544" i="1"/>
  <c r="I530" i="1" s="1"/>
  <c r="E365" i="1"/>
  <c r="E352" i="1" s="1"/>
  <c r="H352" i="1" s="1"/>
  <c r="D365" i="1"/>
  <c r="J352" i="1" s="1"/>
  <c r="C365" i="1"/>
  <c r="I352" i="1" s="1"/>
  <c r="H12" i="1"/>
  <c r="E398" i="1" l="1"/>
  <c r="H398" i="1" s="1"/>
  <c r="E177" i="1"/>
  <c r="H177" i="1" s="1"/>
  <c r="E24" i="1"/>
  <c r="J576" i="1"/>
  <c r="H379" i="1"/>
  <c r="I12" i="1"/>
  <c r="E150" i="1" l="1"/>
  <c r="D150" i="1"/>
  <c r="J118" i="1" s="1"/>
  <c r="C150" i="1"/>
  <c r="I118" i="1" s="1"/>
  <c r="E475" i="1"/>
  <c r="E447" i="1" s="1"/>
  <c r="H447" i="1" s="1"/>
  <c r="D475" i="1"/>
  <c r="J447" i="1" s="1"/>
  <c r="C475" i="1"/>
  <c r="I447" i="1" s="1"/>
  <c r="E118" i="1" l="1"/>
  <c r="H118" i="1" s="1"/>
  <c r="J816" i="1"/>
  <c r="J1240" i="1" s="1"/>
  <c r="F1240" i="1"/>
  <c r="G1240" i="1"/>
  <c r="I283" i="1"/>
  <c r="I816" i="1" s="1"/>
  <c r="E290" i="1"/>
  <c r="E283" i="1" s="1"/>
  <c r="I1240" i="1" l="1"/>
  <c r="E1240" i="1"/>
  <c r="H1240" i="1" s="1"/>
  <c r="H283" i="1"/>
</calcChain>
</file>

<file path=xl/sharedStrings.xml><?xml version="1.0" encoding="utf-8"?>
<sst xmlns="http://schemas.openxmlformats.org/spreadsheetml/2006/main" count="629" uniqueCount="148">
  <si>
    <t>Year</t>
  </si>
  <si>
    <t>Score PV</t>
  </si>
  <si>
    <t>St. Augustine</t>
  </si>
  <si>
    <t>Creekside</t>
  </si>
  <si>
    <t>Menendez</t>
  </si>
  <si>
    <t>Fletcher</t>
  </si>
  <si>
    <t>Palatka</t>
  </si>
  <si>
    <t>Matanzas</t>
  </si>
  <si>
    <t>Nease</t>
  </si>
  <si>
    <t>Bolles</t>
  </si>
  <si>
    <t>Trinity Christian</t>
  </si>
  <si>
    <t>Atlantic Coast</t>
  </si>
  <si>
    <t>Bartram Trail</t>
  </si>
  <si>
    <t>Mandarin</t>
  </si>
  <si>
    <t>TEAM</t>
  </si>
  <si>
    <t>Fernandina Beach</t>
  </si>
  <si>
    <t>Episcopal</t>
  </si>
  <si>
    <t>Bishop Kenny</t>
  </si>
  <si>
    <t>University Christian</t>
  </si>
  <si>
    <t>Ridgeview</t>
  </si>
  <si>
    <t>Middleburg</t>
  </si>
  <si>
    <t>Stanton Prep</t>
  </si>
  <si>
    <t>Paxon</t>
  </si>
  <si>
    <t>Providence</t>
  </si>
  <si>
    <t>No. of Games</t>
  </si>
  <si>
    <t>Score Opponent</t>
  </si>
  <si>
    <t>W</t>
  </si>
  <si>
    <t>L</t>
  </si>
  <si>
    <t>PCTS</t>
  </si>
  <si>
    <t>Totals</t>
  </si>
  <si>
    <t>Note</t>
  </si>
  <si>
    <t>off 16</t>
  </si>
  <si>
    <t>Atlantic (Port Orange)</t>
  </si>
  <si>
    <t>Middlesboro (KY)</t>
  </si>
  <si>
    <t>Flagler Palm Coast</t>
  </si>
  <si>
    <t>Arlington Country Day</t>
  </si>
  <si>
    <t>Clay</t>
  </si>
  <si>
    <t>Baker County</t>
  </si>
  <si>
    <t>Parker</t>
  </si>
  <si>
    <t>West Nassau</t>
  </si>
  <si>
    <t>Wakullah</t>
  </si>
  <si>
    <t>Tampa Jesuit</t>
  </si>
  <si>
    <t>Pope (GA)</t>
  </si>
  <si>
    <t>Windermer Prep</t>
  </si>
  <si>
    <t>Rockledge</t>
  </si>
  <si>
    <t>Eagles View</t>
  </si>
  <si>
    <t>Valdosta (GA)</t>
  </si>
  <si>
    <t>Valdosta Lowndes (GA)</t>
  </si>
  <si>
    <t>West Florida</t>
  </si>
  <si>
    <t>American Heritage</t>
  </si>
  <si>
    <t>Colquitt Co (GA)</t>
  </si>
  <si>
    <t>Columbus (GA)</t>
  </si>
  <si>
    <t>Union Co.</t>
  </si>
  <si>
    <t>Baron Collier</t>
  </si>
  <si>
    <t>Hernando</t>
  </si>
  <si>
    <t>Riverview</t>
  </si>
  <si>
    <t>Viero</t>
  </si>
  <si>
    <t>Gulf Breeze</t>
  </si>
  <si>
    <t>Estero</t>
  </si>
  <si>
    <t>2010*</t>
  </si>
  <si>
    <t>Melbourne Catholic</t>
  </si>
  <si>
    <t>Tulsa Union (OK)</t>
  </si>
  <si>
    <t>South Doyle (TN)</t>
  </si>
  <si>
    <t>Niceville</t>
  </si>
  <si>
    <t>2009*</t>
  </si>
  <si>
    <t>2011*</t>
  </si>
  <si>
    <t>2012*</t>
  </si>
  <si>
    <t>2013*</t>
  </si>
  <si>
    <t>Second Baptish (TX)</t>
  </si>
  <si>
    <t>2014*</t>
  </si>
  <si>
    <t>Williston</t>
  </si>
  <si>
    <t>Royal Palm Beach</t>
  </si>
  <si>
    <t>Trinity Prep</t>
  </si>
  <si>
    <t>Palm Beach Central</t>
  </si>
  <si>
    <t>Dwyer</t>
  </si>
  <si>
    <t>2015*</t>
  </si>
  <si>
    <t>Bishop Verot</t>
  </si>
  <si>
    <t>Orange Park</t>
  </si>
  <si>
    <t>Evans (GA)</t>
  </si>
  <si>
    <t>Orange City U</t>
  </si>
  <si>
    <t>Lake Brantley</t>
  </si>
  <si>
    <t>Leesburg</t>
  </si>
  <si>
    <t>Winter Park</t>
  </si>
  <si>
    <t>2016*</t>
  </si>
  <si>
    <t>Florence (AL)</t>
  </si>
  <si>
    <t>N. Florida Christian</t>
  </si>
  <si>
    <t>Spruce Creek</t>
  </si>
  <si>
    <t>IMG Blue</t>
  </si>
  <si>
    <t>2017*</t>
  </si>
  <si>
    <t>Lee Co (GA)</t>
  </si>
  <si>
    <t>North Marion</t>
  </si>
  <si>
    <t>Coventant Day (NC)</t>
  </si>
  <si>
    <t>Lane Tech (IL)</t>
  </si>
  <si>
    <t>South Dade</t>
  </si>
  <si>
    <t>Lemont (IL)</t>
  </si>
  <si>
    <t>2018*</t>
  </si>
  <si>
    <t>Oakleaf</t>
  </si>
  <si>
    <t>Taveras</t>
  </si>
  <si>
    <t>Masters Academy</t>
  </si>
  <si>
    <t>Tallahassee Lincoln</t>
  </si>
  <si>
    <t>Duval Charter</t>
  </si>
  <si>
    <t>2019*</t>
  </si>
  <si>
    <t>Westside</t>
  </si>
  <si>
    <t>Fleming Island</t>
  </si>
  <si>
    <t>First Coast</t>
  </si>
  <si>
    <t>St. Joseph Academy</t>
  </si>
  <si>
    <t>2021*</t>
  </si>
  <si>
    <t>Christ Church</t>
  </si>
  <si>
    <t>Pine Ridge</t>
  </si>
  <si>
    <t>Mosley</t>
  </si>
  <si>
    <t>Year by Year Records</t>
  </si>
  <si>
    <t>Won</t>
  </si>
  <si>
    <t>Lost</t>
  </si>
  <si>
    <t xml:space="preserve">Max Preps  </t>
  </si>
  <si>
    <t>19-10</t>
  </si>
  <si>
    <t>17-10 is correct</t>
  </si>
  <si>
    <t>Max Preps did not include game 1 Palatka &amp; Baker Co &amp; Jesuit twice)</t>
  </si>
  <si>
    <t xml:space="preserve">Max Preps did not inluded loss to Fletcher </t>
  </si>
  <si>
    <t>Max Preps did not record playoff win vs. Ridgeview</t>
  </si>
  <si>
    <t>Deltona</t>
  </si>
  <si>
    <t>(won on forfeit)</t>
  </si>
  <si>
    <t>Tocoi Creek</t>
  </si>
  <si>
    <t>Martin County</t>
  </si>
  <si>
    <t>First Academy</t>
  </si>
  <si>
    <t>Winter Springs</t>
  </si>
  <si>
    <t>Timber Creek</t>
  </si>
  <si>
    <t>Runs For</t>
  </si>
  <si>
    <t>Runs Against</t>
  </si>
  <si>
    <t>Pace</t>
  </si>
  <si>
    <t>Hillgrove (GA)</t>
  </si>
  <si>
    <t>Beachside</t>
  </si>
  <si>
    <t>Crescent Ciity</t>
  </si>
  <si>
    <t>Eustis</t>
  </si>
  <si>
    <t>Riverside</t>
  </si>
  <si>
    <t>Englewood</t>
  </si>
  <si>
    <t>Mater Academy</t>
  </si>
  <si>
    <t>South Fork</t>
  </si>
  <si>
    <t>Mount Dora</t>
  </si>
  <si>
    <t>Normal University (IL)</t>
  </si>
  <si>
    <t>IMG Royal</t>
  </si>
  <si>
    <t xml:space="preserve"> </t>
  </si>
  <si>
    <t>2024*</t>
  </si>
  <si>
    <t>Coaching record</t>
  </si>
  <si>
    <t>Dennis Robinson</t>
  </si>
  <si>
    <t>Tom Stanton 2009-24</t>
  </si>
  <si>
    <t>Sandelwood</t>
  </si>
  <si>
    <t>Bishop Snyder</t>
  </si>
  <si>
    <t>PONTE VEDRA VS. OPPONENENTS SINCE 2009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</si>
</sst>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.000"/>
  </numFmts>
  <fonts count="5" x14ac:knownFonts="1"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/>
    <xf numFmtId="0" fontId="1" fillId="0" borderId="0" xfId="0" applyFont="1" applyAlignment="1">
      <alignment horizontal="left"/>
    </xf>
    <xf numFmtId="0" fontId="0" fillId="0" borderId="0" xfId="0" applyAlignment="1">
      <alignment horizontal="left" wrapText="1"/>
    </xf>
    <xf numFmtId="164" fontId="0" fillId="0" borderId="0" xfId="0" applyNumberFormat="1" applyAlignment="1">
      <alignment horizontal="left"/>
    </xf>
    <xf numFmtId="164" fontId="0" fillId="0" borderId="0" xfId="0" applyNumberFormat="1" applyAlignment="1">
      <alignment horizontal="left" wrapText="1"/>
    </xf>
    <xf numFmtId="0" fontId="0" fillId="0" borderId="0" xfId="0" applyAlignment="1">
      <alignment horizontal="left" vertical="top"/>
    </xf>
    <xf numFmtId="0" fontId="2" fillId="0" borderId="0" xfId="0" applyFont="1" applyAlignment="1">
      <alignment horizontal="left" vertical="top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6AFD7D-7691-1E4F-A362-3A70737C73C0}">
  <dimension ref="A2:K1244"/>
  <sheetViews>
    <sheetView tabSelected="1" zoomScaleNormal="100" workbookViewId="0">
      <selection activeCell="F9" sqref="F9"/>
    </sheetView>
  </sheetViews>
  <sheetFormatPr baseColWidth="10" defaultRowHeight="16" x14ac:dyDescent="0.2"/>
  <cols>
    <col min="1" max="1" width="21.33203125" style="7" customWidth="1"/>
    <col min="2" max="2" width="10.83203125" style="1"/>
    <col min="3" max="3" width="8.1640625" style="1" bestFit="1" customWidth="1"/>
    <col min="4" max="4" width="9.1640625" style="1" customWidth="1"/>
    <col min="5" max="5" width="7.33203125" style="1" customWidth="1"/>
    <col min="6" max="6" width="9.1640625" style="1" bestFit="1" customWidth="1"/>
    <col min="7" max="7" width="4.1640625" style="1" bestFit="1" customWidth="1"/>
    <col min="8" max="8" width="6.33203125" style="5" customWidth="1"/>
    <col min="9" max="9" width="6" style="1" customWidth="1"/>
    <col min="10" max="10" width="7.33203125" style="1" bestFit="1" customWidth="1"/>
  </cols>
  <sheetData>
    <row r="2" spans="1:10" x14ac:dyDescent="0.2">
      <c r="A2" s="7" t="s">
        <v>147</v>
      </c>
    </row>
    <row r="4" spans="1:10" ht="35" customHeight="1" x14ac:dyDescent="0.2">
      <c r="A4" s="7" t="s">
        <v>14</v>
      </c>
      <c r="B4" s="1" t="s">
        <v>0</v>
      </c>
      <c r="C4" s="4" t="s">
        <v>1</v>
      </c>
      <c r="D4" s="4" t="s">
        <v>25</v>
      </c>
      <c r="E4" s="4" t="s">
        <v>24</v>
      </c>
      <c r="F4" s="4" t="s">
        <v>26</v>
      </c>
      <c r="G4" s="4" t="s">
        <v>27</v>
      </c>
      <c r="H4" s="6" t="s">
        <v>28</v>
      </c>
      <c r="I4" s="4" t="s">
        <v>126</v>
      </c>
      <c r="J4" s="4" t="s">
        <v>127</v>
      </c>
    </row>
    <row r="6" spans="1:10" x14ac:dyDescent="0.2">
      <c r="A6" s="7" t="s">
        <v>35</v>
      </c>
      <c r="B6" s="1">
        <v>2009</v>
      </c>
      <c r="C6" s="1">
        <v>0</v>
      </c>
      <c r="D6" s="1">
        <v>1</v>
      </c>
      <c r="E6" s="1">
        <f>E10</f>
        <v>3</v>
      </c>
      <c r="F6" s="1">
        <v>1</v>
      </c>
      <c r="G6" s="1">
        <v>2</v>
      </c>
      <c r="H6" s="5">
        <f>F6/E6</f>
        <v>0.33333333333333331</v>
      </c>
      <c r="I6" s="1">
        <f>C10</f>
        <v>7</v>
      </c>
      <c r="J6" s="1">
        <f>D10</f>
        <v>4</v>
      </c>
    </row>
    <row r="7" spans="1:10" x14ac:dyDescent="0.2">
      <c r="A7" s="7" t="s">
        <v>35</v>
      </c>
      <c r="B7" s="3">
        <v>2009</v>
      </c>
      <c r="C7" s="1">
        <v>1</v>
      </c>
      <c r="D7" s="1">
        <v>2</v>
      </c>
    </row>
    <row r="8" spans="1:10" x14ac:dyDescent="0.2">
      <c r="A8" s="8" t="s">
        <v>35</v>
      </c>
      <c r="B8" s="1">
        <v>2010</v>
      </c>
      <c r="C8" s="1">
        <v>6</v>
      </c>
      <c r="D8" s="1">
        <v>1</v>
      </c>
    </row>
    <row r="10" spans="1:10" x14ac:dyDescent="0.2">
      <c r="B10" s="1" t="s">
        <v>29</v>
      </c>
      <c r="C10" s="1">
        <f>SUM(C6:C9)</f>
        <v>7</v>
      </c>
      <c r="D10" s="1">
        <f>SUM(D6:D9)</f>
        <v>4</v>
      </c>
      <c r="E10" s="1">
        <f>COUNT(C6:C9)</f>
        <v>3</v>
      </c>
    </row>
    <row r="12" spans="1:10" x14ac:dyDescent="0.2">
      <c r="A12" s="8" t="s">
        <v>32</v>
      </c>
      <c r="B12" s="1">
        <v>2009</v>
      </c>
      <c r="C12" s="1">
        <v>6</v>
      </c>
      <c r="D12" s="1">
        <v>2</v>
      </c>
      <c r="E12" s="1">
        <v>2</v>
      </c>
      <c r="F12" s="1">
        <v>1</v>
      </c>
      <c r="G12" s="1">
        <v>1</v>
      </c>
      <c r="H12" s="5">
        <f>F12/E12</f>
        <v>0.5</v>
      </c>
      <c r="I12" s="1">
        <f>C15</f>
        <v>15</v>
      </c>
      <c r="J12" s="1">
        <f>D15</f>
        <v>16</v>
      </c>
    </row>
    <row r="13" spans="1:10" x14ac:dyDescent="0.2">
      <c r="A13" s="7" t="s">
        <v>32</v>
      </c>
      <c r="B13" s="1">
        <v>2009</v>
      </c>
      <c r="C13" s="1">
        <v>9</v>
      </c>
      <c r="D13" s="1">
        <v>14</v>
      </c>
    </row>
    <row r="15" spans="1:10" x14ac:dyDescent="0.2">
      <c r="B15" s="1" t="s">
        <v>29</v>
      </c>
      <c r="C15" s="1">
        <f>SUM(C12:C14)</f>
        <v>15</v>
      </c>
      <c r="D15" s="1">
        <f>SUM(D12:D14)</f>
        <v>16</v>
      </c>
      <c r="E15" s="1">
        <f>COUNT(C12:C14)</f>
        <v>2</v>
      </c>
    </row>
    <row r="18" spans="1:10" x14ac:dyDescent="0.2">
      <c r="A18" s="8" t="s">
        <v>11</v>
      </c>
      <c r="B18" s="1">
        <v>2011</v>
      </c>
      <c r="C18" s="1">
        <v>8</v>
      </c>
      <c r="D18" s="1">
        <v>1</v>
      </c>
      <c r="E18" s="1">
        <f>COUNT(C18:C23)</f>
        <v>5</v>
      </c>
      <c r="F18" s="1">
        <v>4</v>
      </c>
      <c r="G18" s="1">
        <v>1</v>
      </c>
      <c r="H18" s="5">
        <f>F18/E18</f>
        <v>0.8</v>
      </c>
      <c r="I18" s="1">
        <f>C24</f>
        <v>28</v>
      </c>
      <c r="J18" s="1">
        <f>D24</f>
        <v>15</v>
      </c>
    </row>
    <row r="19" spans="1:10" x14ac:dyDescent="0.2">
      <c r="A19" s="8" t="s">
        <v>11</v>
      </c>
      <c r="B19" s="3">
        <v>2012</v>
      </c>
      <c r="C19" s="1">
        <v>3</v>
      </c>
      <c r="D19" s="1">
        <v>1</v>
      </c>
    </row>
    <row r="20" spans="1:10" x14ac:dyDescent="0.2">
      <c r="A20" s="8" t="s">
        <v>11</v>
      </c>
      <c r="B20" s="1">
        <v>2021</v>
      </c>
      <c r="C20" s="1">
        <v>4</v>
      </c>
      <c r="D20" s="1">
        <v>3</v>
      </c>
    </row>
    <row r="21" spans="1:10" x14ac:dyDescent="0.2">
      <c r="A21" s="7" t="s">
        <v>11</v>
      </c>
      <c r="B21" s="1">
        <v>2022</v>
      </c>
      <c r="C21" s="1">
        <v>5</v>
      </c>
      <c r="D21" s="1">
        <v>6</v>
      </c>
    </row>
    <row r="22" spans="1:10" x14ac:dyDescent="0.2">
      <c r="A22" s="8" t="s">
        <v>11</v>
      </c>
      <c r="B22" s="1">
        <v>2022</v>
      </c>
      <c r="C22" s="1">
        <v>8</v>
      </c>
      <c r="D22" s="1">
        <v>4</v>
      </c>
    </row>
    <row r="24" spans="1:10" x14ac:dyDescent="0.2">
      <c r="B24" s="1" t="s">
        <v>29</v>
      </c>
      <c r="C24" s="1">
        <f>SUM(C18:C23)</f>
        <v>28</v>
      </c>
      <c r="D24" s="1">
        <f>SUM(D18:D23)</f>
        <v>15</v>
      </c>
      <c r="E24" s="1">
        <f>COUNT(C10:C19)</f>
        <v>6</v>
      </c>
    </row>
    <row r="26" spans="1:10" x14ac:dyDescent="0.2">
      <c r="A26" s="7" t="s">
        <v>49</v>
      </c>
      <c r="B26" s="1" t="s">
        <v>66</v>
      </c>
      <c r="C26" s="1">
        <v>0</v>
      </c>
      <c r="D26" s="1">
        <v>9</v>
      </c>
      <c r="E26" s="1">
        <f>E30</f>
        <v>1</v>
      </c>
      <c r="F26" s="1">
        <v>0</v>
      </c>
      <c r="G26" s="1">
        <v>1</v>
      </c>
      <c r="H26" s="5">
        <f>F26/E26</f>
        <v>0</v>
      </c>
      <c r="I26" s="1">
        <f>C30</f>
        <v>0</v>
      </c>
      <c r="J26" s="1">
        <f>D30</f>
        <v>9</v>
      </c>
    </row>
    <row r="27" spans="1:10" x14ac:dyDescent="0.2">
      <c r="B27" s="3"/>
    </row>
    <row r="30" spans="1:10" x14ac:dyDescent="0.2">
      <c r="B30" s="1" t="s">
        <v>29</v>
      </c>
      <c r="C30" s="1">
        <f>SUM(C26:C29)</f>
        <v>0</v>
      </c>
      <c r="D30" s="1">
        <f>SUM(D26:D29)</f>
        <v>9</v>
      </c>
      <c r="E30" s="1">
        <f>COUNT(C26:C29)</f>
        <v>1</v>
      </c>
    </row>
    <row r="33" spans="1:10" x14ac:dyDescent="0.2">
      <c r="A33" s="7" t="s">
        <v>37</v>
      </c>
      <c r="B33" s="1">
        <v>2010</v>
      </c>
      <c r="C33" s="1">
        <v>11</v>
      </c>
      <c r="D33" s="1">
        <v>12</v>
      </c>
      <c r="E33" s="1">
        <f>E40</f>
        <v>7</v>
      </c>
      <c r="F33" s="1">
        <v>3</v>
      </c>
      <c r="G33" s="1">
        <v>4</v>
      </c>
      <c r="H33" s="5">
        <f>F33/E33</f>
        <v>0.42857142857142855</v>
      </c>
      <c r="I33" s="1">
        <f>C40</f>
        <v>29</v>
      </c>
      <c r="J33" s="1">
        <f>D40</f>
        <v>33</v>
      </c>
    </row>
    <row r="34" spans="1:10" x14ac:dyDescent="0.2">
      <c r="A34" s="7" t="s">
        <v>37</v>
      </c>
      <c r="B34" s="3">
        <v>2010</v>
      </c>
      <c r="C34" s="1">
        <v>2</v>
      </c>
      <c r="D34" s="1">
        <v>11</v>
      </c>
    </row>
    <row r="35" spans="1:10" x14ac:dyDescent="0.2">
      <c r="A35" s="8" t="s">
        <v>37</v>
      </c>
      <c r="B35" s="3" t="s">
        <v>67</v>
      </c>
      <c r="C35" s="1">
        <v>2</v>
      </c>
      <c r="D35" s="1">
        <v>1</v>
      </c>
    </row>
    <row r="36" spans="1:10" x14ac:dyDescent="0.2">
      <c r="A36" s="8" t="s">
        <v>37</v>
      </c>
      <c r="B36" s="1">
        <v>2015</v>
      </c>
      <c r="C36" s="1">
        <v>7</v>
      </c>
      <c r="D36" s="1">
        <v>1</v>
      </c>
    </row>
    <row r="37" spans="1:10" x14ac:dyDescent="0.2">
      <c r="A37" s="7" t="s">
        <v>37</v>
      </c>
      <c r="B37" s="1">
        <v>2016</v>
      </c>
      <c r="C37" s="1">
        <v>3</v>
      </c>
      <c r="D37" s="1">
        <v>5</v>
      </c>
    </row>
    <row r="38" spans="1:10" x14ac:dyDescent="0.2">
      <c r="A38" s="8" t="s">
        <v>37</v>
      </c>
      <c r="B38" s="1">
        <v>2017</v>
      </c>
      <c r="C38" s="1">
        <v>3</v>
      </c>
      <c r="D38" s="1">
        <v>1</v>
      </c>
    </row>
    <row r="39" spans="1:10" x14ac:dyDescent="0.2">
      <c r="A39" s="7" t="s">
        <v>37</v>
      </c>
      <c r="B39" s="1">
        <v>2025</v>
      </c>
      <c r="C39" s="1">
        <v>1</v>
      </c>
      <c r="D39" s="1">
        <v>2</v>
      </c>
    </row>
    <row r="40" spans="1:10" x14ac:dyDescent="0.2">
      <c r="B40" s="1" t="s">
        <v>29</v>
      </c>
      <c r="C40" s="1">
        <f>SUM(C33:C39)</f>
        <v>29</v>
      </c>
      <c r="D40" s="1">
        <f>SUM(D33:D39)</f>
        <v>33</v>
      </c>
      <c r="E40" s="1">
        <f>COUNT(C33:C39)</f>
        <v>7</v>
      </c>
    </row>
    <row r="42" spans="1:10" x14ac:dyDescent="0.2">
      <c r="A42" s="8" t="s">
        <v>53</v>
      </c>
      <c r="B42" s="1">
        <v>2013</v>
      </c>
      <c r="C42" s="1">
        <v>4</v>
      </c>
      <c r="D42" s="1">
        <v>1</v>
      </c>
      <c r="E42" s="1">
        <f>E44</f>
        <v>1</v>
      </c>
      <c r="F42" s="1">
        <v>1</v>
      </c>
      <c r="G42" s="1">
        <v>0</v>
      </c>
      <c r="H42" s="5">
        <f>F42/E42</f>
        <v>1</v>
      </c>
      <c r="I42" s="1">
        <f>C44</f>
        <v>4</v>
      </c>
      <c r="J42" s="1">
        <f>D44</f>
        <v>1</v>
      </c>
    </row>
    <row r="43" spans="1:10" x14ac:dyDescent="0.2">
      <c r="B43" s="3"/>
    </row>
    <row r="44" spans="1:10" x14ac:dyDescent="0.2">
      <c r="B44" s="1" t="s">
        <v>29</v>
      </c>
      <c r="C44" s="1">
        <f>SUM(C42:C43)</f>
        <v>4</v>
      </c>
      <c r="D44" s="1">
        <f>SUM(D42:D43)</f>
        <v>1</v>
      </c>
      <c r="E44" s="1">
        <f>COUNT(C42:C43)</f>
        <v>1</v>
      </c>
    </row>
    <row r="47" spans="1:10" x14ac:dyDescent="0.2">
      <c r="A47" s="7" t="s">
        <v>12</v>
      </c>
      <c r="B47" s="1">
        <v>2010</v>
      </c>
      <c r="C47" s="1">
        <v>1</v>
      </c>
      <c r="D47" s="1">
        <v>7</v>
      </c>
      <c r="E47" s="1">
        <f>E61</f>
        <v>13</v>
      </c>
      <c r="F47" s="1">
        <v>3</v>
      </c>
      <c r="G47" s="1">
        <v>10</v>
      </c>
      <c r="H47" s="5">
        <f>F47/E47</f>
        <v>0.23076923076923078</v>
      </c>
      <c r="I47" s="1">
        <f>C61</f>
        <v>51</v>
      </c>
      <c r="J47" s="1">
        <f>D61</f>
        <v>104</v>
      </c>
    </row>
    <row r="48" spans="1:10" x14ac:dyDescent="0.2">
      <c r="A48" s="8" t="s">
        <v>12</v>
      </c>
      <c r="B48" s="3">
        <v>2011</v>
      </c>
      <c r="C48" s="1">
        <v>8</v>
      </c>
      <c r="D48" s="1">
        <v>7</v>
      </c>
    </row>
    <row r="49" spans="1:10" x14ac:dyDescent="0.2">
      <c r="A49" s="7" t="s">
        <v>12</v>
      </c>
      <c r="B49" s="3">
        <v>2013</v>
      </c>
      <c r="C49" s="1">
        <v>0</v>
      </c>
      <c r="D49" s="1">
        <v>9</v>
      </c>
    </row>
    <row r="50" spans="1:10" x14ac:dyDescent="0.2">
      <c r="A50" s="7" t="s">
        <v>12</v>
      </c>
      <c r="B50" s="1">
        <v>2014</v>
      </c>
      <c r="C50" s="1">
        <v>3</v>
      </c>
      <c r="D50" s="1">
        <v>11</v>
      </c>
    </row>
    <row r="51" spans="1:10" x14ac:dyDescent="0.2">
      <c r="A51" s="7" t="s">
        <v>12</v>
      </c>
      <c r="B51" s="1">
        <v>2018</v>
      </c>
      <c r="C51" s="1">
        <v>1</v>
      </c>
      <c r="D51" s="1">
        <v>8</v>
      </c>
    </row>
    <row r="52" spans="1:10" x14ac:dyDescent="0.2">
      <c r="A52" s="7" t="s">
        <v>12</v>
      </c>
      <c r="B52" s="1">
        <v>2019</v>
      </c>
      <c r="C52" s="1">
        <v>4</v>
      </c>
      <c r="D52" s="1">
        <v>14</v>
      </c>
    </row>
    <row r="53" spans="1:10" x14ac:dyDescent="0.2">
      <c r="A53" s="8" t="s">
        <v>12</v>
      </c>
      <c r="B53" s="1">
        <v>2020</v>
      </c>
      <c r="C53" s="1">
        <v>4</v>
      </c>
      <c r="D53" s="1">
        <v>0</v>
      </c>
    </row>
    <row r="54" spans="1:10" x14ac:dyDescent="0.2">
      <c r="A54" s="7" t="s">
        <v>12</v>
      </c>
      <c r="B54" s="1">
        <v>2020</v>
      </c>
      <c r="C54" s="1">
        <v>4</v>
      </c>
      <c r="D54" s="1">
        <v>8</v>
      </c>
    </row>
    <row r="55" spans="1:10" x14ac:dyDescent="0.2">
      <c r="A55" s="7" t="s">
        <v>12</v>
      </c>
      <c r="B55" s="1">
        <v>2021</v>
      </c>
      <c r="C55" s="1">
        <v>0</v>
      </c>
      <c r="D55" s="1">
        <v>10</v>
      </c>
    </row>
    <row r="56" spans="1:10" x14ac:dyDescent="0.2">
      <c r="A56" s="7" t="s">
        <v>12</v>
      </c>
      <c r="B56" s="1">
        <v>2021</v>
      </c>
      <c r="C56" s="1">
        <v>3</v>
      </c>
      <c r="D56" s="1">
        <v>8</v>
      </c>
    </row>
    <row r="57" spans="1:10" x14ac:dyDescent="0.2">
      <c r="A57" s="7" t="s">
        <v>12</v>
      </c>
      <c r="B57" s="1">
        <v>2022</v>
      </c>
      <c r="C57" s="1">
        <v>3</v>
      </c>
      <c r="D57" s="1">
        <v>8</v>
      </c>
    </row>
    <row r="58" spans="1:10" x14ac:dyDescent="0.2">
      <c r="A58" s="8" t="s">
        <v>12</v>
      </c>
      <c r="B58" s="1">
        <v>2023</v>
      </c>
      <c r="C58" s="1">
        <v>13</v>
      </c>
      <c r="D58" s="1">
        <v>0</v>
      </c>
    </row>
    <row r="59" spans="1:10" x14ac:dyDescent="0.2">
      <c r="A59" s="7" t="s">
        <v>12</v>
      </c>
      <c r="B59" s="1">
        <v>2024</v>
      </c>
      <c r="C59" s="1">
        <v>7</v>
      </c>
      <c r="D59" s="1">
        <v>14</v>
      </c>
    </row>
    <row r="61" spans="1:10" x14ac:dyDescent="0.2">
      <c r="B61" s="1" t="s">
        <v>29</v>
      </c>
      <c r="C61" s="1">
        <f>SUM(C47:C60)</f>
        <v>51</v>
      </c>
      <c r="D61" s="1">
        <f>SUM(D47:D60)</f>
        <v>104</v>
      </c>
      <c r="E61" s="1">
        <f>COUNT(C47:C60)</f>
        <v>13</v>
      </c>
    </row>
    <row r="63" spans="1:10" x14ac:dyDescent="0.2">
      <c r="A63" s="8" t="s">
        <v>130</v>
      </c>
      <c r="B63" s="1">
        <v>2023</v>
      </c>
      <c r="C63" s="1">
        <v>10</v>
      </c>
      <c r="D63" s="1">
        <v>0</v>
      </c>
      <c r="E63" s="1">
        <f>E68</f>
        <v>4</v>
      </c>
      <c r="F63" s="1">
        <v>3</v>
      </c>
      <c r="G63" s="1">
        <v>1</v>
      </c>
      <c r="H63" s="5">
        <v>1</v>
      </c>
      <c r="I63" s="1">
        <v>10</v>
      </c>
      <c r="J63" s="1">
        <v>0</v>
      </c>
    </row>
    <row r="64" spans="1:10" x14ac:dyDescent="0.2">
      <c r="A64" s="8" t="s">
        <v>130</v>
      </c>
      <c r="B64" s="1">
        <v>2024</v>
      </c>
      <c r="C64" s="1">
        <v>2</v>
      </c>
      <c r="D64" s="1">
        <v>0</v>
      </c>
    </row>
    <row r="65" spans="1:10" x14ac:dyDescent="0.2">
      <c r="A65" s="7" t="s">
        <v>130</v>
      </c>
      <c r="B65" s="1">
        <v>2024</v>
      </c>
      <c r="C65" s="1">
        <v>4</v>
      </c>
      <c r="D65" s="1">
        <v>8</v>
      </c>
    </row>
    <row r="66" spans="1:10" x14ac:dyDescent="0.2">
      <c r="A66" s="8" t="s">
        <v>130</v>
      </c>
      <c r="B66" s="1">
        <v>2025</v>
      </c>
      <c r="C66" s="1">
        <v>1</v>
      </c>
      <c r="D66" s="1">
        <v>0</v>
      </c>
    </row>
    <row r="68" spans="1:10" x14ac:dyDescent="0.2">
      <c r="B68" s="1" t="s">
        <v>29</v>
      </c>
      <c r="C68" s="1">
        <f>SUM(C63:C67)</f>
        <v>17</v>
      </c>
      <c r="D68" s="1">
        <f>SUM(D63:D67)</f>
        <v>8</v>
      </c>
      <c r="E68" s="1">
        <f>COUNT(C62:C67)</f>
        <v>4</v>
      </c>
    </row>
    <row r="70" spans="1:10" x14ac:dyDescent="0.2">
      <c r="A70" s="8" t="s">
        <v>17</v>
      </c>
      <c r="B70" s="1">
        <v>2010</v>
      </c>
      <c r="C70" s="1">
        <v>13</v>
      </c>
      <c r="D70" s="1">
        <v>10</v>
      </c>
      <c r="E70" s="1">
        <f>E85</f>
        <v>14</v>
      </c>
      <c r="F70" s="1">
        <v>5</v>
      </c>
      <c r="G70" s="1">
        <v>9</v>
      </c>
      <c r="H70" s="5">
        <f>F70/E70</f>
        <v>0.35714285714285715</v>
      </c>
      <c r="I70" s="1">
        <f>C85</f>
        <v>69</v>
      </c>
      <c r="J70" s="1">
        <f>D85</f>
        <v>88</v>
      </c>
    </row>
    <row r="71" spans="1:10" x14ac:dyDescent="0.2">
      <c r="A71" s="8" t="s">
        <v>17</v>
      </c>
      <c r="B71" s="1" t="s">
        <v>59</v>
      </c>
      <c r="C71" s="1">
        <v>17</v>
      </c>
      <c r="D71" s="1">
        <v>5</v>
      </c>
    </row>
    <row r="72" spans="1:10" x14ac:dyDescent="0.2">
      <c r="A72" s="8" t="s">
        <v>17</v>
      </c>
      <c r="B72" s="3">
        <v>2011</v>
      </c>
      <c r="C72" s="1">
        <v>6</v>
      </c>
      <c r="D72" s="1">
        <v>2</v>
      </c>
    </row>
    <row r="73" spans="1:10" x14ac:dyDescent="0.2">
      <c r="A73" s="7" t="s">
        <v>17</v>
      </c>
      <c r="B73" s="3">
        <v>2012</v>
      </c>
      <c r="C73" s="1">
        <v>0</v>
      </c>
      <c r="D73" s="1">
        <v>2</v>
      </c>
    </row>
    <row r="74" spans="1:10" x14ac:dyDescent="0.2">
      <c r="A74" s="7" t="s">
        <v>17</v>
      </c>
      <c r="B74" s="3">
        <v>2013</v>
      </c>
      <c r="C74" s="1">
        <v>4</v>
      </c>
      <c r="D74" s="1">
        <v>12</v>
      </c>
    </row>
    <row r="75" spans="1:10" x14ac:dyDescent="0.2">
      <c r="A75" s="7" t="s">
        <v>17</v>
      </c>
      <c r="B75" s="1">
        <v>2014</v>
      </c>
      <c r="C75" s="1">
        <v>6</v>
      </c>
      <c r="D75" s="1">
        <v>7</v>
      </c>
    </row>
    <row r="76" spans="1:10" x14ac:dyDescent="0.2">
      <c r="A76" s="7" t="s">
        <v>17</v>
      </c>
      <c r="B76" s="1">
        <v>2016</v>
      </c>
      <c r="C76" s="1">
        <v>1</v>
      </c>
      <c r="D76" s="1">
        <v>6</v>
      </c>
    </row>
    <row r="77" spans="1:10" x14ac:dyDescent="0.2">
      <c r="A77" s="8" t="s">
        <v>17</v>
      </c>
      <c r="B77" s="1">
        <v>2017</v>
      </c>
      <c r="C77" s="1">
        <v>4</v>
      </c>
      <c r="D77" s="1">
        <v>1</v>
      </c>
    </row>
    <row r="78" spans="1:10" x14ac:dyDescent="0.2">
      <c r="A78" s="8" t="s">
        <v>17</v>
      </c>
      <c r="B78" s="1">
        <v>2018</v>
      </c>
      <c r="C78" s="1">
        <v>4</v>
      </c>
      <c r="D78" s="1">
        <v>3</v>
      </c>
    </row>
    <row r="79" spans="1:10" x14ac:dyDescent="0.2">
      <c r="A79" s="7" t="s">
        <v>17</v>
      </c>
      <c r="B79" s="1">
        <v>2019</v>
      </c>
      <c r="C79" s="1">
        <v>7</v>
      </c>
      <c r="D79" s="1">
        <v>13</v>
      </c>
    </row>
    <row r="80" spans="1:10" x14ac:dyDescent="0.2">
      <c r="A80" s="7" t="s">
        <v>17</v>
      </c>
      <c r="B80" s="1">
        <v>2021</v>
      </c>
      <c r="C80" s="1">
        <v>4</v>
      </c>
      <c r="D80" s="1">
        <v>6</v>
      </c>
    </row>
    <row r="81" spans="1:10" x14ac:dyDescent="0.2">
      <c r="A81" s="7" t="s">
        <v>17</v>
      </c>
      <c r="B81" s="1">
        <v>2022</v>
      </c>
      <c r="C81" s="1">
        <v>1</v>
      </c>
      <c r="D81" s="1">
        <v>3</v>
      </c>
    </row>
    <row r="82" spans="1:10" x14ac:dyDescent="0.2">
      <c r="A82" s="7" t="s">
        <v>17</v>
      </c>
      <c r="B82" s="1">
        <v>2023</v>
      </c>
      <c r="C82" s="1">
        <v>0</v>
      </c>
      <c r="D82" s="1">
        <v>13</v>
      </c>
    </row>
    <row r="83" spans="1:10" x14ac:dyDescent="0.2">
      <c r="A83" s="7" t="s">
        <v>17</v>
      </c>
      <c r="B83" s="1">
        <v>2024</v>
      </c>
      <c r="C83" s="1">
        <v>2</v>
      </c>
      <c r="D83" s="1">
        <v>5</v>
      </c>
    </row>
    <row r="85" spans="1:10" x14ac:dyDescent="0.2">
      <c r="B85" s="1" t="s">
        <v>29</v>
      </c>
      <c r="C85" s="1">
        <f>SUM(C70:C84)</f>
        <v>69</v>
      </c>
      <c r="D85" s="1">
        <f>SUM(D70:D84)</f>
        <v>88</v>
      </c>
      <c r="E85" s="1">
        <f>COUNT(C70:C84)</f>
        <v>14</v>
      </c>
    </row>
    <row r="87" spans="1:10" x14ac:dyDescent="0.2">
      <c r="A87" s="7" t="s">
        <v>146</v>
      </c>
      <c r="B87" s="1">
        <v>2025</v>
      </c>
      <c r="C87" s="1">
        <v>1</v>
      </c>
      <c r="D87" s="1">
        <v>11</v>
      </c>
      <c r="E87" s="1">
        <f>E89</f>
        <v>1</v>
      </c>
      <c r="F87" s="1">
        <v>0</v>
      </c>
      <c r="G87" s="1">
        <v>1</v>
      </c>
      <c r="H87" s="5">
        <f>F87/E87</f>
        <v>0</v>
      </c>
      <c r="I87" s="1">
        <f>C89</f>
        <v>1</v>
      </c>
      <c r="J87" s="1">
        <f>D89</f>
        <v>11</v>
      </c>
    </row>
    <row r="88" spans="1:10" x14ac:dyDescent="0.2">
      <c r="B88" s="3"/>
    </row>
    <row r="89" spans="1:10" x14ac:dyDescent="0.2">
      <c r="B89" s="1" t="s">
        <v>29</v>
      </c>
      <c r="C89" s="1">
        <f>SUM(C87:C88)</f>
        <v>1</v>
      </c>
      <c r="D89" s="1">
        <f>SUM(D87:D88)</f>
        <v>11</v>
      </c>
      <c r="E89" s="1">
        <f>COUNT(C87:C88)</f>
        <v>1</v>
      </c>
    </row>
    <row r="92" spans="1:10" x14ac:dyDescent="0.2">
      <c r="A92" s="7" t="s">
        <v>76</v>
      </c>
      <c r="B92" s="1">
        <v>2015</v>
      </c>
      <c r="C92" s="1">
        <v>1</v>
      </c>
      <c r="D92" s="1">
        <v>11</v>
      </c>
      <c r="E92" s="1">
        <f>E94</f>
        <v>1</v>
      </c>
      <c r="F92" s="1">
        <v>0</v>
      </c>
      <c r="G92" s="1">
        <v>1</v>
      </c>
      <c r="H92" s="5">
        <f>F92/E92</f>
        <v>0</v>
      </c>
      <c r="I92" s="1">
        <f>C94</f>
        <v>1</v>
      </c>
      <c r="J92" s="1">
        <f>D94</f>
        <v>11</v>
      </c>
    </row>
    <row r="93" spans="1:10" x14ac:dyDescent="0.2">
      <c r="B93" s="3"/>
    </row>
    <row r="94" spans="1:10" x14ac:dyDescent="0.2">
      <c r="B94" s="1" t="s">
        <v>29</v>
      </c>
      <c r="C94" s="1">
        <f>SUM(C92:C93)</f>
        <v>1</v>
      </c>
      <c r="D94" s="1">
        <f>SUM(D92:D93)</f>
        <v>11</v>
      </c>
      <c r="E94" s="1">
        <f>COUNT(C92:C93)</f>
        <v>1</v>
      </c>
    </row>
    <row r="96" spans="1:10" x14ac:dyDescent="0.2">
      <c r="A96" s="7" t="s">
        <v>9</v>
      </c>
      <c r="B96" s="1">
        <v>2009</v>
      </c>
      <c r="C96" s="1">
        <v>0</v>
      </c>
      <c r="D96" s="1">
        <v>17</v>
      </c>
      <c r="E96" s="1">
        <f>E116</f>
        <v>19</v>
      </c>
      <c r="F96" s="1">
        <v>4</v>
      </c>
      <c r="G96" s="1">
        <v>15</v>
      </c>
      <c r="H96" s="5">
        <f>F96/E96</f>
        <v>0.21052631578947367</v>
      </c>
      <c r="I96" s="1">
        <f>C116</f>
        <v>51</v>
      </c>
      <c r="J96" s="1">
        <f>D116</f>
        <v>130</v>
      </c>
    </row>
    <row r="97" spans="1:4" x14ac:dyDescent="0.2">
      <c r="A97" s="7" t="s">
        <v>9</v>
      </c>
      <c r="B97" s="1">
        <v>2009</v>
      </c>
      <c r="C97" s="1">
        <v>4</v>
      </c>
      <c r="D97" s="1">
        <v>6</v>
      </c>
    </row>
    <row r="98" spans="1:4" x14ac:dyDescent="0.2">
      <c r="A98" s="7" t="s">
        <v>9</v>
      </c>
      <c r="B98" s="1">
        <v>2010</v>
      </c>
      <c r="C98" s="1">
        <v>1</v>
      </c>
      <c r="D98" s="1">
        <v>11</v>
      </c>
    </row>
    <row r="99" spans="1:4" x14ac:dyDescent="0.2">
      <c r="A99" s="8" t="s">
        <v>9</v>
      </c>
      <c r="B99" s="1">
        <v>2011</v>
      </c>
      <c r="C99" s="1">
        <v>10</v>
      </c>
      <c r="D99" s="1">
        <v>1</v>
      </c>
    </row>
    <row r="100" spans="1:4" x14ac:dyDescent="0.2">
      <c r="A100" s="7" t="s">
        <v>9</v>
      </c>
      <c r="B100" s="3">
        <v>2012</v>
      </c>
      <c r="C100" s="1">
        <v>3</v>
      </c>
      <c r="D100" s="1">
        <v>7</v>
      </c>
    </row>
    <row r="101" spans="1:4" x14ac:dyDescent="0.2">
      <c r="A101" s="7" t="s">
        <v>9</v>
      </c>
      <c r="B101" s="3">
        <v>2012</v>
      </c>
      <c r="C101" s="1">
        <v>0</v>
      </c>
      <c r="D101" s="1">
        <v>2</v>
      </c>
    </row>
    <row r="102" spans="1:4" x14ac:dyDescent="0.2">
      <c r="A102" s="7" t="s">
        <v>9</v>
      </c>
      <c r="B102" s="1">
        <v>2013</v>
      </c>
      <c r="C102" s="1">
        <v>5</v>
      </c>
      <c r="D102" s="1">
        <v>8</v>
      </c>
    </row>
    <row r="103" spans="1:4" x14ac:dyDescent="0.2">
      <c r="A103" s="7" t="s">
        <v>9</v>
      </c>
      <c r="B103" s="1">
        <v>2014</v>
      </c>
      <c r="C103" s="1">
        <v>1</v>
      </c>
      <c r="D103" s="1">
        <v>7</v>
      </c>
    </row>
    <row r="104" spans="1:4" x14ac:dyDescent="0.2">
      <c r="A104" s="7" t="s">
        <v>9</v>
      </c>
      <c r="B104" s="1">
        <v>2015</v>
      </c>
      <c r="C104" s="1">
        <v>1</v>
      </c>
      <c r="D104" s="1">
        <v>4</v>
      </c>
    </row>
    <row r="105" spans="1:4" x14ac:dyDescent="0.2">
      <c r="A105" s="7" t="s">
        <v>9</v>
      </c>
      <c r="B105" s="1">
        <v>2016</v>
      </c>
      <c r="C105" s="1">
        <v>2</v>
      </c>
      <c r="D105" s="1">
        <v>14</v>
      </c>
    </row>
    <row r="106" spans="1:4" x14ac:dyDescent="0.2">
      <c r="A106" s="8" t="s">
        <v>9</v>
      </c>
      <c r="B106" s="1">
        <v>2017</v>
      </c>
      <c r="C106" s="1">
        <v>7</v>
      </c>
      <c r="D106" s="1">
        <v>2</v>
      </c>
    </row>
    <row r="107" spans="1:4" x14ac:dyDescent="0.2">
      <c r="A107" s="8" t="s">
        <v>9</v>
      </c>
      <c r="B107" s="1">
        <v>2018</v>
      </c>
      <c r="C107" s="1">
        <v>7</v>
      </c>
      <c r="D107" s="1">
        <v>4</v>
      </c>
    </row>
    <row r="108" spans="1:4" x14ac:dyDescent="0.2">
      <c r="A108" s="7" t="s">
        <v>9</v>
      </c>
      <c r="B108" s="3">
        <v>2019</v>
      </c>
      <c r="C108" s="1">
        <v>0</v>
      </c>
      <c r="D108" s="1">
        <v>10</v>
      </c>
    </row>
    <row r="109" spans="1:4" x14ac:dyDescent="0.2">
      <c r="A109" s="7" t="s">
        <v>9</v>
      </c>
      <c r="B109" s="3">
        <v>2020</v>
      </c>
      <c r="C109" s="1">
        <v>0</v>
      </c>
      <c r="D109" s="1">
        <v>11</v>
      </c>
    </row>
    <row r="110" spans="1:4" x14ac:dyDescent="0.2">
      <c r="A110" s="7" t="s">
        <v>9</v>
      </c>
      <c r="B110" s="3">
        <v>2021</v>
      </c>
      <c r="C110" s="1">
        <v>0</v>
      </c>
      <c r="D110" s="1">
        <v>6</v>
      </c>
    </row>
    <row r="111" spans="1:4" x14ac:dyDescent="0.2">
      <c r="A111" s="8" t="s">
        <v>9</v>
      </c>
      <c r="B111" s="3">
        <v>2022</v>
      </c>
      <c r="C111" s="1">
        <v>3</v>
      </c>
      <c r="D111" s="1">
        <v>2</v>
      </c>
    </row>
    <row r="112" spans="1:4" x14ac:dyDescent="0.2">
      <c r="A112" s="7" t="s">
        <v>9</v>
      </c>
      <c r="B112" s="3">
        <v>2023</v>
      </c>
      <c r="C112" s="1">
        <v>2</v>
      </c>
      <c r="D112" s="1">
        <v>5</v>
      </c>
    </row>
    <row r="113" spans="1:10" x14ac:dyDescent="0.2">
      <c r="A113" s="7" t="s">
        <v>9</v>
      </c>
      <c r="B113" s="3">
        <v>2024</v>
      </c>
      <c r="C113" s="1">
        <v>0</v>
      </c>
      <c r="D113" s="1">
        <v>5</v>
      </c>
    </row>
    <row r="114" spans="1:10" x14ac:dyDescent="0.2">
      <c r="A114" s="7" t="s">
        <v>9</v>
      </c>
      <c r="B114" s="3">
        <v>2025</v>
      </c>
      <c r="C114" s="1">
        <v>5</v>
      </c>
      <c r="D114" s="1">
        <v>8</v>
      </c>
    </row>
    <row r="115" spans="1:10" x14ac:dyDescent="0.2">
      <c r="B115" s="3"/>
    </row>
    <row r="116" spans="1:10" x14ac:dyDescent="0.2">
      <c r="B116" s="1" t="s">
        <v>29</v>
      </c>
      <c r="C116" s="1">
        <f>SUM(C96:C115)</f>
        <v>51</v>
      </c>
      <c r="D116" s="1">
        <f>SUM(D96:D115)</f>
        <v>130</v>
      </c>
      <c r="E116" s="1">
        <f>COUNT(C96:C115)</f>
        <v>19</v>
      </c>
    </row>
    <row r="118" spans="1:10" x14ac:dyDescent="0.2">
      <c r="A118" s="8" t="s">
        <v>36</v>
      </c>
      <c r="B118" s="1">
        <v>2009</v>
      </c>
      <c r="C118" s="1">
        <v>8</v>
      </c>
      <c r="D118" s="1">
        <v>5</v>
      </c>
      <c r="E118" s="1">
        <f>E150</f>
        <v>31</v>
      </c>
      <c r="F118" s="1">
        <v>12</v>
      </c>
      <c r="G118" s="1">
        <v>19</v>
      </c>
      <c r="H118" s="5">
        <f>F118/E118</f>
        <v>0.38709677419354838</v>
      </c>
      <c r="I118" s="1">
        <f>C150</f>
        <v>131</v>
      </c>
      <c r="J118" s="1">
        <f>D150</f>
        <v>164</v>
      </c>
    </row>
    <row r="119" spans="1:10" x14ac:dyDescent="0.2">
      <c r="A119" s="8" t="s">
        <v>36</v>
      </c>
      <c r="B119" s="1">
        <v>2009</v>
      </c>
      <c r="C119" s="1">
        <v>12</v>
      </c>
      <c r="D119" s="1">
        <v>8</v>
      </c>
    </row>
    <row r="120" spans="1:10" x14ac:dyDescent="0.2">
      <c r="A120" s="8" t="s">
        <v>36</v>
      </c>
      <c r="B120" s="1">
        <v>2010</v>
      </c>
      <c r="C120" s="1">
        <v>11</v>
      </c>
      <c r="D120" s="1">
        <v>2</v>
      </c>
    </row>
    <row r="121" spans="1:10" x14ac:dyDescent="0.2">
      <c r="A121" s="7" t="s">
        <v>36</v>
      </c>
      <c r="B121" s="1">
        <v>2011</v>
      </c>
      <c r="C121" s="1">
        <v>3</v>
      </c>
      <c r="D121" s="1">
        <v>5</v>
      </c>
    </row>
    <row r="122" spans="1:10" x14ac:dyDescent="0.2">
      <c r="A122" s="7" t="s">
        <v>36</v>
      </c>
      <c r="B122" s="1">
        <v>2012</v>
      </c>
      <c r="C122" s="1">
        <v>3</v>
      </c>
      <c r="D122" s="1">
        <v>8</v>
      </c>
    </row>
    <row r="123" spans="1:10" x14ac:dyDescent="0.2">
      <c r="A123" s="8" t="s">
        <v>36</v>
      </c>
      <c r="B123" s="1" t="s">
        <v>66</v>
      </c>
      <c r="C123" s="1">
        <v>1</v>
      </c>
      <c r="D123" s="1">
        <v>0</v>
      </c>
    </row>
    <row r="124" spans="1:10" x14ac:dyDescent="0.2">
      <c r="A124" s="8" t="s">
        <v>36</v>
      </c>
      <c r="B124" s="3">
        <v>2013</v>
      </c>
      <c r="C124" s="1">
        <v>3</v>
      </c>
      <c r="D124" s="1">
        <v>2</v>
      </c>
    </row>
    <row r="125" spans="1:10" x14ac:dyDescent="0.2">
      <c r="A125" s="8" t="s">
        <v>36</v>
      </c>
      <c r="B125" s="1">
        <v>2014</v>
      </c>
      <c r="C125" s="1">
        <v>9</v>
      </c>
      <c r="D125" s="1">
        <v>7</v>
      </c>
    </row>
    <row r="126" spans="1:10" x14ac:dyDescent="0.2">
      <c r="A126" s="8" t="s">
        <v>36</v>
      </c>
      <c r="B126" s="1">
        <v>2014</v>
      </c>
      <c r="C126" s="1">
        <v>1</v>
      </c>
      <c r="D126" s="1">
        <v>0</v>
      </c>
    </row>
    <row r="127" spans="1:10" x14ac:dyDescent="0.2">
      <c r="A127" s="7" t="s">
        <v>36</v>
      </c>
      <c r="B127" s="1" t="s">
        <v>69</v>
      </c>
      <c r="C127" s="1">
        <v>7</v>
      </c>
      <c r="D127" s="1">
        <v>11</v>
      </c>
    </row>
    <row r="128" spans="1:10" x14ac:dyDescent="0.2">
      <c r="A128" s="7" t="s">
        <v>36</v>
      </c>
      <c r="B128" s="1" t="s">
        <v>69</v>
      </c>
      <c r="C128" s="1">
        <v>2</v>
      </c>
      <c r="D128" s="1">
        <v>3</v>
      </c>
    </row>
    <row r="129" spans="1:4" x14ac:dyDescent="0.2">
      <c r="A129" s="7" t="s">
        <v>36</v>
      </c>
      <c r="B129" s="1">
        <v>2015</v>
      </c>
      <c r="C129" s="1">
        <v>4</v>
      </c>
      <c r="D129" s="1">
        <v>8</v>
      </c>
    </row>
    <row r="130" spans="1:4" x14ac:dyDescent="0.2">
      <c r="A130" s="7" t="s">
        <v>36</v>
      </c>
      <c r="B130" s="1">
        <v>2015</v>
      </c>
      <c r="C130" s="1">
        <v>3</v>
      </c>
      <c r="D130" s="1">
        <v>4</v>
      </c>
    </row>
    <row r="131" spans="1:4" x14ac:dyDescent="0.2">
      <c r="A131" s="7" t="s">
        <v>36</v>
      </c>
      <c r="B131" s="1" t="s">
        <v>75</v>
      </c>
      <c r="C131" s="1">
        <v>0</v>
      </c>
      <c r="D131" s="1">
        <v>2</v>
      </c>
    </row>
    <row r="132" spans="1:4" x14ac:dyDescent="0.2">
      <c r="A132" s="8" t="s">
        <v>36</v>
      </c>
      <c r="B132" s="1">
        <v>2016</v>
      </c>
      <c r="C132" s="1">
        <v>7</v>
      </c>
      <c r="D132" s="1">
        <v>3</v>
      </c>
    </row>
    <row r="133" spans="1:4" x14ac:dyDescent="0.2">
      <c r="A133" s="8" t="s">
        <v>36</v>
      </c>
      <c r="B133" s="1">
        <v>2016</v>
      </c>
      <c r="C133" s="1">
        <v>5</v>
      </c>
      <c r="D133" s="1">
        <v>3</v>
      </c>
    </row>
    <row r="134" spans="1:4" x14ac:dyDescent="0.2">
      <c r="A134" s="7" t="s">
        <v>36</v>
      </c>
      <c r="B134" s="1">
        <v>2017</v>
      </c>
      <c r="C134" s="1">
        <v>4</v>
      </c>
      <c r="D134" s="1">
        <v>11</v>
      </c>
    </row>
    <row r="135" spans="1:4" x14ac:dyDescent="0.2">
      <c r="A135" s="7" t="s">
        <v>36</v>
      </c>
      <c r="B135" s="1">
        <v>2017</v>
      </c>
      <c r="C135" s="1">
        <v>1</v>
      </c>
      <c r="D135" s="1">
        <v>2</v>
      </c>
    </row>
    <row r="136" spans="1:4" x14ac:dyDescent="0.2">
      <c r="A136" s="8" t="s">
        <v>36</v>
      </c>
      <c r="B136" s="1" t="s">
        <v>88</v>
      </c>
      <c r="C136" s="1">
        <v>3</v>
      </c>
      <c r="D136" s="1">
        <v>2</v>
      </c>
    </row>
    <row r="137" spans="1:4" x14ac:dyDescent="0.2">
      <c r="A137" s="7" t="s">
        <v>36</v>
      </c>
      <c r="B137" s="1">
        <v>2018</v>
      </c>
      <c r="C137" s="1">
        <v>1</v>
      </c>
      <c r="D137" s="1">
        <v>4</v>
      </c>
    </row>
    <row r="138" spans="1:4" x14ac:dyDescent="0.2">
      <c r="A138" s="7" t="s">
        <v>36</v>
      </c>
      <c r="B138" s="1">
        <v>2018</v>
      </c>
      <c r="C138" s="1">
        <v>4</v>
      </c>
      <c r="D138" s="1">
        <v>8</v>
      </c>
    </row>
    <row r="139" spans="1:4" x14ac:dyDescent="0.2">
      <c r="A139" s="8" t="s">
        <v>36</v>
      </c>
      <c r="B139" s="1" t="s">
        <v>95</v>
      </c>
      <c r="C139" s="1">
        <v>6</v>
      </c>
      <c r="D139" s="1">
        <v>4</v>
      </c>
    </row>
    <row r="140" spans="1:4" x14ac:dyDescent="0.2">
      <c r="A140" s="7" t="s">
        <v>36</v>
      </c>
      <c r="B140" s="1" t="s">
        <v>95</v>
      </c>
      <c r="C140" s="1">
        <v>2</v>
      </c>
      <c r="D140" s="1">
        <v>4</v>
      </c>
    </row>
    <row r="141" spans="1:4" x14ac:dyDescent="0.2">
      <c r="A141" s="8" t="s">
        <v>36</v>
      </c>
      <c r="B141" s="1">
        <v>2019</v>
      </c>
      <c r="C141" s="1">
        <v>13</v>
      </c>
      <c r="D141" s="1">
        <v>5</v>
      </c>
    </row>
    <row r="142" spans="1:4" x14ac:dyDescent="0.2">
      <c r="A142" s="7" t="s">
        <v>36</v>
      </c>
      <c r="B142" s="1">
        <v>2019</v>
      </c>
      <c r="C142" s="1">
        <v>4</v>
      </c>
      <c r="D142" s="1">
        <v>5</v>
      </c>
    </row>
    <row r="143" spans="1:4" x14ac:dyDescent="0.2">
      <c r="A143" s="7" t="s">
        <v>36</v>
      </c>
      <c r="B143" s="1">
        <v>2020</v>
      </c>
      <c r="C143" s="1">
        <v>1</v>
      </c>
      <c r="D143" s="1">
        <v>7</v>
      </c>
    </row>
    <row r="144" spans="1:4" x14ac:dyDescent="0.2">
      <c r="A144" s="7" t="s">
        <v>36</v>
      </c>
      <c r="B144" s="1">
        <v>2021</v>
      </c>
      <c r="C144" s="1">
        <v>1</v>
      </c>
      <c r="D144" s="1">
        <v>11</v>
      </c>
    </row>
    <row r="145" spans="1:10" x14ac:dyDescent="0.2">
      <c r="A145" s="7" t="s">
        <v>36</v>
      </c>
      <c r="B145" s="1">
        <v>2022</v>
      </c>
      <c r="C145" s="1">
        <v>5</v>
      </c>
      <c r="D145" s="1">
        <v>8</v>
      </c>
    </row>
    <row r="146" spans="1:10" x14ac:dyDescent="0.2">
      <c r="A146" s="7" t="s">
        <v>36</v>
      </c>
      <c r="B146" s="1">
        <v>2023</v>
      </c>
      <c r="C146" s="1">
        <v>0</v>
      </c>
      <c r="D146" s="1">
        <v>9</v>
      </c>
    </row>
    <row r="147" spans="1:10" x14ac:dyDescent="0.2">
      <c r="A147" s="7" t="s">
        <v>36</v>
      </c>
      <c r="B147" s="1">
        <v>2024</v>
      </c>
      <c r="C147" s="1">
        <v>0</v>
      </c>
      <c r="D147" s="1">
        <v>2</v>
      </c>
    </row>
    <row r="148" spans="1:10" x14ac:dyDescent="0.2">
      <c r="A148" s="7" t="s">
        <v>36</v>
      </c>
      <c r="B148" s="1">
        <v>2024</v>
      </c>
      <c r="C148" s="1">
        <v>7</v>
      </c>
      <c r="D148" s="1">
        <v>11</v>
      </c>
    </row>
    <row r="150" spans="1:10" x14ac:dyDescent="0.2">
      <c r="B150" s="1" t="s">
        <v>29</v>
      </c>
      <c r="C150" s="1">
        <f>SUM(C118:C149)</f>
        <v>131</v>
      </c>
      <c r="D150" s="1">
        <f>SUM(D118:D149)</f>
        <v>164</v>
      </c>
      <c r="E150" s="1">
        <f>COUNT(C118:C149)</f>
        <v>31</v>
      </c>
    </row>
    <row r="152" spans="1:10" x14ac:dyDescent="0.2">
      <c r="A152" s="7" t="s">
        <v>107</v>
      </c>
      <c r="B152" s="1">
        <v>2021</v>
      </c>
      <c r="C152" s="1">
        <v>7</v>
      </c>
      <c r="D152" s="1">
        <v>8</v>
      </c>
      <c r="E152" s="1">
        <f>E156</f>
        <v>3</v>
      </c>
      <c r="F152" s="1">
        <v>2</v>
      </c>
      <c r="G152" s="1">
        <v>1</v>
      </c>
      <c r="H152" s="5">
        <f>F152/E152</f>
        <v>0.66666666666666663</v>
      </c>
      <c r="I152" s="1">
        <f>C156</f>
        <v>33</v>
      </c>
      <c r="J152" s="1">
        <f>D156</f>
        <v>16</v>
      </c>
    </row>
    <row r="153" spans="1:10" x14ac:dyDescent="0.2">
      <c r="B153" s="1">
        <v>2025</v>
      </c>
      <c r="C153" s="1">
        <v>13</v>
      </c>
      <c r="D153" s="1">
        <v>5</v>
      </c>
    </row>
    <row r="154" spans="1:10" x14ac:dyDescent="0.2">
      <c r="B154" s="3">
        <v>2025</v>
      </c>
      <c r="C154" s="1">
        <v>13</v>
      </c>
      <c r="D154" s="1">
        <v>3</v>
      </c>
    </row>
    <row r="155" spans="1:10" x14ac:dyDescent="0.2">
      <c r="B155" s="3"/>
    </row>
    <row r="156" spans="1:10" x14ac:dyDescent="0.2">
      <c r="B156" s="1" t="s">
        <v>29</v>
      </c>
      <c r="C156" s="1">
        <f>SUM(C152:C154)</f>
        <v>33</v>
      </c>
      <c r="D156" s="1">
        <f>SUM(D152:D154)</f>
        <v>16</v>
      </c>
      <c r="E156" s="1">
        <f>COUNT(C152:C154)</f>
        <v>3</v>
      </c>
    </row>
    <row r="159" spans="1:10" x14ac:dyDescent="0.2">
      <c r="A159" s="8" t="s">
        <v>50</v>
      </c>
      <c r="B159" s="1">
        <v>2013</v>
      </c>
      <c r="C159" s="1">
        <v>17</v>
      </c>
      <c r="D159" s="1">
        <v>3</v>
      </c>
      <c r="E159" s="1">
        <f>E163</f>
        <v>3</v>
      </c>
      <c r="F159" s="1">
        <v>2</v>
      </c>
      <c r="G159" s="1">
        <v>1</v>
      </c>
      <c r="H159" s="5">
        <f>F159/E159</f>
        <v>0.66666666666666663</v>
      </c>
      <c r="I159" s="1">
        <f>C163</f>
        <v>24</v>
      </c>
      <c r="J159" s="1">
        <f>D163</f>
        <v>14</v>
      </c>
    </row>
    <row r="160" spans="1:10" x14ac:dyDescent="0.2">
      <c r="A160" s="7" t="s">
        <v>50</v>
      </c>
      <c r="B160" s="3">
        <v>2014</v>
      </c>
      <c r="C160" s="1">
        <v>4</v>
      </c>
      <c r="D160" s="1">
        <v>11</v>
      </c>
    </row>
    <row r="161" spans="1:10" x14ac:dyDescent="0.2">
      <c r="A161" s="8" t="s">
        <v>50</v>
      </c>
      <c r="B161" s="3">
        <v>2020</v>
      </c>
      <c r="C161" s="1">
        <v>3</v>
      </c>
      <c r="D161" s="1">
        <v>0</v>
      </c>
    </row>
    <row r="163" spans="1:10" x14ac:dyDescent="0.2">
      <c r="B163" s="1" t="s">
        <v>29</v>
      </c>
      <c r="C163" s="1">
        <f>SUM(C159:C162)</f>
        <v>24</v>
      </c>
      <c r="D163" s="1">
        <f>SUM(D159:D162)</f>
        <v>14</v>
      </c>
      <c r="E163" s="1">
        <f>COUNT(C159:C162)</f>
        <v>3</v>
      </c>
    </row>
    <row r="165" spans="1:10" x14ac:dyDescent="0.2">
      <c r="A165" s="7" t="s">
        <v>51</v>
      </c>
      <c r="B165" s="1">
        <v>2013</v>
      </c>
      <c r="C165" s="1">
        <v>4</v>
      </c>
      <c r="D165" s="1">
        <v>5</v>
      </c>
      <c r="E165" s="1">
        <f>E170</f>
        <v>4</v>
      </c>
      <c r="F165" s="1">
        <v>1</v>
      </c>
      <c r="G165" s="1">
        <v>3</v>
      </c>
      <c r="H165" s="5">
        <f>F165/E165</f>
        <v>0.25</v>
      </c>
      <c r="I165" s="1">
        <f>C170</f>
        <v>23</v>
      </c>
      <c r="J165" s="1">
        <f>D170</f>
        <v>15</v>
      </c>
    </row>
    <row r="166" spans="1:10" x14ac:dyDescent="0.2">
      <c r="A166" s="8" t="s">
        <v>51</v>
      </c>
      <c r="B166" s="3">
        <v>2014</v>
      </c>
      <c r="C166" s="1">
        <v>15</v>
      </c>
      <c r="D166" s="1">
        <v>4</v>
      </c>
    </row>
    <row r="167" spans="1:10" x14ac:dyDescent="0.2">
      <c r="A167" s="7" t="s">
        <v>51</v>
      </c>
      <c r="B167" s="1">
        <v>2015</v>
      </c>
      <c r="C167" s="1">
        <v>3</v>
      </c>
      <c r="D167" s="1">
        <v>4</v>
      </c>
    </row>
    <row r="168" spans="1:10" x14ac:dyDescent="0.2">
      <c r="A168" s="7" t="s">
        <v>51</v>
      </c>
      <c r="B168" s="1">
        <v>2017</v>
      </c>
      <c r="C168" s="1">
        <v>1</v>
      </c>
      <c r="D168" s="1">
        <v>2</v>
      </c>
    </row>
    <row r="170" spans="1:10" x14ac:dyDescent="0.2">
      <c r="B170" s="1" t="s">
        <v>29</v>
      </c>
      <c r="C170" s="1">
        <f>SUM(C165:C169)</f>
        <v>23</v>
      </c>
      <c r="D170" s="1">
        <f>SUM(D165:D169)</f>
        <v>15</v>
      </c>
      <c r="E170" s="1">
        <f>COUNT(C165:C169)</f>
        <v>4</v>
      </c>
    </row>
    <row r="172" spans="1:10" x14ac:dyDescent="0.2">
      <c r="A172" s="7" t="s">
        <v>91</v>
      </c>
      <c r="B172" s="1">
        <v>2018</v>
      </c>
      <c r="C172" s="1">
        <v>9</v>
      </c>
      <c r="D172" s="1">
        <v>12</v>
      </c>
      <c r="E172" s="1">
        <f>E174</f>
        <v>1</v>
      </c>
      <c r="F172" s="1">
        <v>0</v>
      </c>
      <c r="G172" s="1">
        <v>1</v>
      </c>
      <c r="H172" s="5">
        <f>F172/E172</f>
        <v>0</v>
      </c>
      <c r="I172" s="1">
        <f>C174</f>
        <v>9</v>
      </c>
      <c r="J172" s="1">
        <f>D174</f>
        <v>12</v>
      </c>
    </row>
    <row r="173" spans="1:10" x14ac:dyDescent="0.2">
      <c r="B173" s="3"/>
    </row>
    <row r="174" spans="1:10" x14ac:dyDescent="0.2">
      <c r="B174" s="1" t="s">
        <v>29</v>
      </c>
      <c r="C174" s="1">
        <f>SUM(C172:C173)</f>
        <v>9</v>
      </c>
      <c r="D174" s="1">
        <f>SUM(D172:D173)</f>
        <v>12</v>
      </c>
      <c r="E174" s="1">
        <f>COUNT(C172:C173)</f>
        <v>1</v>
      </c>
    </row>
    <row r="177" spans="1:10" x14ac:dyDescent="0.2">
      <c r="A177" s="7" t="s">
        <v>3</v>
      </c>
      <c r="B177" s="1">
        <v>2010</v>
      </c>
      <c r="C177" s="1">
        <v>5</v>
      </c>
      <c r="D177" s="1">
        <v>7</v>
      </c>
      <c r="E177" s="1">
        <f>E192</f>
        <v>14</v>
      </c>
      <c r="F177" s="1">
        <v>7</v>
      </c>
      <c r="G177" s="1">
        <v>7</v>
      </c>
      <c r="H177" s="5">
        <f>F177/E177</f>
        <v>0.5</v>
      </c>
      <c r="I177" s="1">
        <f>C192</f>
        <v>60</v>
      </c>
      <c r="J177" s="1">
        <f>D192</f>
        <v>53</v>
      </c>
    </row>
    <row r="178" spans="1:10" x14ac:dyDescent="0.2">
      <c r="A178" s="8" t="s">
        <v>3</v>
      </c>
      <c r="B178" s="3" t="s">
        <v>59</v>
      </c>
      <c r="C178" s="1">
        <v>5</v>
      </c>
      <c r="D178" s="1">
        <v>4</v>
      </c>
    </row>
    <row r="179" spans="1:10" x14ac:dyDescent="0.2">
      <c r="A179" s="8" t="s">
        <v>3</v>
      </c>
      <c r="B179" s="1">
        <v>2011</v>
      </c>
      <c r="C179" s="1">
        <v>7</v>
      </c>
      <c r="D179" s="1">
        <v>2</v>
      </c>
    </row>
    <row r="180" spans="1:10" x14ac:dyDescent="0.2">
      <c r="A180" s="8" t="s">
        <v>3</v>
      </c>
      <c r="B180" s="3">
        <v>2012</v>
      </c>
      <c r="C180" s="1">
        <v>4</v>
      </c>
      <c r="D180" s="1">
        <v>0</v>
      </c>
    </row>
    <row r="181" spans="1:10" x14ac:dyDescent="0.2">
      <c r="A181" s="7" t="s">
        <v>3</v>
      </c>
      <c r="B181" s="3">
        <v>2013</v>
      </c>
      <c r="C181" s="1">
        <v>0</v>
      </c>
      <c r="D181" s="1">
        <v>2</v>
      </c>
    </row>
    <row r="182" spans="1:10" x14ac:dyDescent="0.2">
      <c r="A182" s="8" t="s">
        <v>3</v>
      </c>
      <c r="B182" s="1">
        <v>2014</v>
      </c>
      <c r="C182" s="1">
        <v>4</v>
      </c>
      <c r="D182" s="1">
        <v>1</v>
      </c>
    </row>
    <row r="183" spans="1:10" x14ac:dyDescent="0.2">
      <c r="A183" s="7" t="s">
        <v>3</v>
      </c>
      <c r="B183" s="1">
        <v>2015</v>
      </c>
      <c r="C183" s="1">
        <v>2</v>
      </c>
      <c r="D183" s="1">
        <v>3</v>
      </c>
    </row>
    <row r="184" spans="1:10" x14ac:dyDescent="0.2">
      <c r="A184" s="7" t="s">
        <v>3</v>
      </c>
      <c r="B184" s="1">
        <v>2016</v>
      </c>
      <c r="C184" s="1">
        <v>0</v>
      </c>
      <c r="D184" s="1">
        <v>3</v>
      </c>
    </row>
    <row r="185" spans="1:10" x14ac:dyDescent="0.2">
      <c r="A185" s="8" t="s">
        <v>3</v>
      </c>
      <c r="B185" s="1">
        <v>2017</v>
      </c>
      <c r="C185" s="1">
        <v>12</v>
      </c>
      <c r="D185" s="1">
        <v>7</v>
      </c>
    </row>
    <row r="186" spans="1:10" x14ac:dyDescent="0.2">
      <c r="A186" s="8" t="s">
        <v>3</v>
      </c>
      <c r="B186" s="1">
        <v>2018</v>
      </c>
      <c r="C186" s="1">
        <v>9</v>
      </c>
      <c r="D186" s="1">
        <v>6</v>
      </c>
    </row>
    <row r="187" spans="1:10" x14ac:dyDescent="0.2">
      <c r="A187" s="7" t="s">
        <v>3</v>
      </c>
      <c r="B187" s="1">
        <v>2019</v>
      </c>
      <c r="C187" s="1">
        <v>4</v>
      </c>
      <c r="D187" s="1">
        <v>7</v>
      </c>
    </row>
    <row r="188" spans="1:10" x14ac:dyDescent="0.2">
      <c r="A188" s="7" t="s">
        <v>3</v>
      </c>
      <c r="B188" s="1">
        <v>2021</v>
      </c>
      <c r="C188" s="1">
        <v>0</v>
      </c>
      <c r="D188" s="1">
        <v>2</v>
      </c>
    </row>
    <row r="189" spans="1:10" x14ac:dyDescent="0.2">
      <c r="A189" s="8" t="s">
        <v>3</v>
      </c>
      <c r="B189" s="1">
        <v>2022</v>
      </c>
      <c r="C189" s="1">
        <v>7</v>
      </c>
      <c r="D189" s="1">
        <v>5</v>
      </c>
    </row>
    <row r="190" spans="1:10" x14ac:dyDescent="0.2">
      <c r="A190" s="7" t="s">
        <v>3</v>
      </c>
      <c r="B190" s="1">
        <v>2023</v>
      </c>
      <c r="C190" s="1">
        <v>1</v>
      </c>
      <c r="D190" s="1">
        <v>4</v>
      </c>
    </row>
    <row r="192" spans="1:10" x14ac:dyDescent="0.2">
      <c r="B192" s="1" t="s">
        <v>29</v>
      </c>
      <c r="C192" s="1">
        <f>SUM(C177:C191)</f>
        <v>60</v>
      </c>
      <c r="D192" s="1">
        <f>SUM(D177:D191)</f>
        <v>53</v>
      </c>
      <c r="E192" s="1">
        <f>COUNT(C177:C191)</f>
        <v>14</v>
      </c>
    </row>
    <row r="195" spans="1:11" x14ac:dyDescent="0.2">
      <c r="A195" s="8" t="s">
        <v>131</v>
      </c>
      <c r="B195" s="1">
        <v>2023</v>
      </c>
      <c r="C195" s="1">
        <v>22</v>
      </c>
      <c r="D195" s="1">
        <v>2</v>
      </c>
      <c r="E195" s="1">
        <v>1</v>
      </c>
      <c r="F195" s="1">
        <v>1</v>
      </c>
      <c r="G195" s="1">
        <v>0</v>
      </c>
      <c r="H195" s="5">
        <v>1</v>
      </c>
      <c r="I195" s="1">
        <v>1</v>
      </c>
      <c r="J195" s="1">
        <v>0</v>
      </c>
      <c r="K195" s="1"/>
    </row>
    <row r="198" spans="1:11" x14ac:dyDescent="0.2">
      <c r="A198" s="8" t="s">
        <v>119</v>
      </c>
      <c r="B198" s="1" t="s">
        <v>106</v>
      </c>
      <c r="C198" s="1">
        <v>1</v>
      </c>
      <c r="D198" s="1">
        <v>0</v>
      </c>
      <c r="E198" s="1">
        <f>E200</f>
        <v>1</v>
      </c>
      <c r="F198" s="1">
        <v>1</v>
      </c>
      <c r="G198" s="1">
        <v>0</v>
      </c>
      <c r="H198" s="5">
        <f>F198/E198</f>
        <v>1</v>
      </c>
      <c r="I198" s="1">
        <f>C200</f>
        <v>1</v>
      </c>
      <c r="J198" s="1">
        <f>D200</f>
        <v>0</v>
      </c>
    </row>
    <row r="199" spans="1:11" x14ac:dyDescent="0.2">
      <c r="A199" s="7" t="s">
        <v>120</v>
      </c>
      <c r="B199" s="3"/>
    </row>
    <row r="200" spans="1:11" x14ac:dyDescent="0.2">
      <c r="B200" s="1" t="s">
        <v>29</v>
      </c>
      <c r="C200" s="1">
        <f>SUM(C198:C199)</f>
        <v>1</v>
      </c>
      <c r="D200" s="1">
        <f>SUM(D198:D199)</f>
        <v>0</v>
      </c>
      <c r="E200" s="1">
        <f>COUNT(C198:C199)</f>
        <v>1</v>
      </c>
    </row>
    <row r="203" spans="1:11" x14ac:dyDescent="0.2">
      <c r="A203" s="8" t="s">
        <v>100</v>
      </c>
      <c r="B203" s="1">
        <v>2019</v>
      </c>
      <c r="C203" s="1">
        <v>7</v>
      </c>
      <c r="D203" s="1">
        <v>0</v>
      </c>
      <c r="E203" s="1">
        <f>E205</f>
        <v>1</v>
      </c>
      <c r="F203" s="1">
        <v>1</v>
      </c>
      <c r="G203" s="1">
        <v>0</v>
      </c>
      <c r="H203" s="5">
        <f>F203/E203</f>
        <v>1</v>
      </c>
      <c r="I203" s="1">
        <f>C205</f>
        <v>7</v>
      </c>
      <c r="J203" s="1">
        <f>D205</f>
        <v>0</v>
      </c>
    </row>
    <row r="204" spans="1:11" x14ac:dyDescent="0.2">
      <c r="B204" s="3"/>
    </row>
    <row r="205" spans="1:11" x14ac:dyDescent="0.2">
      <c r="B205" s="1" t="s">
        <v>29</v>
      </c>
      <c r="C205" s="1">
        <f>SUM(C203:C204)</f>
        <v>7</v>
      </c>
      <c r="D205" s="1">
        <f>SUM(D203:D204)</f>
        <v>0</v>
      </c>
      <c r="E205" s="1">
        <f>COUNT(C203:C204)</f>
        <v>1</v>
      </c>
    </row>
    <row r="209" spans="1:10" x14ac:dyDescent="0.2">
      <c r="A209" s="7" t="s">
        <v>74</v>
      </c>
      <c r="B209" s="1">
        <v>2015</v>
      </c>
      <c r="C209" s="1">
        <v>3</v>
      </c>
      <c r="D209" s="1">
        <v>6</v>
      </c>
      <c r="E209" s="1">
        <f>E211</f>
        <v>1</v>
      </c>
      <c r="F209" s="1">
        <v>0</v>
      </c>
      <c r="G209" s="1">
        <v>1</v>
      </c>
      <c r="H209" s="5">
        <f>F209/E209</f>
        <v>0</v>
      </c>
      <c r="I209" s="1">
        <f>C211</f>
        <v>3</v>
      </c>
      <c r="J209" s="1">
        <f>D211</f>
        <v>6</v>
      </c>
    </row>
    <row r="210" spans="1:10" x14ac:dyDescent="0.2">
      <c r="B210" s="3"/>
    </row>
    <row r="211" spans="1:10" x14ac:dyDescent="0.2">
      <c r="B211" s="1" t="s">
        <v>29</v>
      </c>
      <c r="C211" s="1">
        <f>SUM(C209:C210)</f>
        <v>3</v>
      </c>
      <c r="D211" s="1">
        <f>SUM(D209:D210)</f>
        <v>6</v>
      </c>
      <c r="E211" s="1">
        <f>COUNT(C209:C210)</f>
        <v>1</v>
      </c>
    </row>
    <row r="213" spans="1:10" x14ac:dyDescent="0.2">
      <c r="A213" s="8" t="s">
        <v>45</v>
      </c>
      <c r="B213" s="1">
        <v>2011</v>
      </c>
      <c r="C213" s="1">
        <v>18</v>
      </c>
      <c r="D213" s="1">
        <v>8</v>
      </c>
      <c r="E213" s="1">
        <f>E218</f>
        <v>4</v>
      </c>
      <c r="F213" s="1">
        <v>4</v>
      </c>
      <c r="G213" s="1">
        <v>0</v>
      </c>
      <c r="H213" s="5">
        <f>F213/E213</f>
        <v>1</v>
      </c>
      <c r="I213" s="1">
        <f>C218</f>
        <v>38</v>
      </c>
      <c r="J213" s="1">
        <f>D218</f>
        <v>10</v>
      </c>
    </row>
    <row r="214" spans="1:10" x14ac:dyDescent="0.2">
      <c r="A214" s="8" t="s">
        <v>45</v>
      </c>
      <c r="B214" s="3">
        <v>2012</v>
      </c>
      <c r="C214" s="1">
        <v>3</v>
      </c>
      <c r="D214" s="1">
        <v>2</v>
      </c>
    </row>
    <row r="215" spans="1:10" x14ac:dyDescent="0.2">
      <c r="A215" s="8" t="s">
        <v>45</v>
      </c>
      <c r="B215" s="1">
        <v>2014</v>
      </c>
      <c r="C215" s="1">
        <v>6</v>
      </c>
      <c r="D215" s="1">
        <v>0</v>
      </c>
    </row>
    <row r="216" spans="1:10" x14ac:dyDescent="0.2">
      <c r="A216" s="8" t="s">
        <v>45</v>
      </c>
      <c r="B216" s="1">
        <v>2024</v>
      </c>
      <c r="C216" s="1">
        <v>11</v>
      </c>
      <c r="D216" s="1">
        <v>0</v>
      </c>
    </row>
    <row r="218" spans="1:10" x14ac:dyDescent="0.2">
      <c r="B218" s="1" t="s">
        <v>29</v>
      </c>
      <c r="C218" s="1">
        <f>SUM(C213:C217)</f>
        <v>38</v>
      </c>
      <c r="D218" s="1">
        <f>SUM(D213:D217)</f>
        <v>10</v>
      </c>
      <c r="E218" s="1">
        <f>COUNT(C213:C217)</f>
        <v>4</v>
      </c>
    </row>
    <row r="220" spans="1:10" x14ac:dyDescent="0.2">
      <c r="A220" s="8" t="s">
        <v>134</v>
      </c>
      <c r="B220" s="1">
        <v>2023</v>
      </c>
      <c r="C220" s="1">
        <v>10</v>
      </c>
      <c r="D220" s="1">
        <v>0</v>
      </c>
      <c r="E220" s="1">
        <f>E224</f>
        <v>3</v>
      </c>
      <c r="F220" s="1">
        <v>3</v>
      </c>
      <c r="G220" s="1">
        <v>0</v>
      </c>
      <c r="H220" s="5">
        <f>F220/E220</f>
        <v>1</v>
      </c>
      <c r="I220" s="1">
        <f>C224</f>
        <v>25</v>
      </c>
      <c r="J220" s="1">
        <f>D224</f>
        <v>0</v>
      </c>
    </row>
    <row r="221" spans="1:10" ht="17" customHeight="1" x14ac:dyDescent="0.2">
      <c r="A221" s="8" t="s">
        <v>134</v>
      </c>
      <c r="B221" s="1">
        <v>2024</v>
      </c>
      <c r="C221" s="1">
        <v>7</v>
      </c>
      <c r="D221" s="1">
        <v>0</v>
      </c>
    </row>
    <row r="222" spans="1:10" ht="17" customHeight="1" x14ac:dyDescent="0.2">
      <c r="A222" s="8" t="s">
        <v>134</v>
      </c>
      <c r="B222" s="1">
        <v>2025</v>
      </c>
      <c r="C222" s="1">
        <v>8</v>
      </c>
      <c r="D222" s="1">
        <v>0</v>
      </c>
    </row>
    <row r="223" spans="1:10" x14ac:dyDescent="0.2">
      <c r="B223" s="3"/>
    </row>
    <row r="224" spans="1:10" x14ac:dyDescent="0.2">
      <c r="B224" s="1" t="s">
        <v>29</v>
      </c>
      <c r="C224" s="1">
        <f>SUM(C220:C223)</f>
        <v>25</v>
      </c>
      <c r="D224" s="1">
        <f>SUM(D220:D223)</f>
        <v>0</v>
      </c>
      <c r="E224" s="1">
        <f>COUNT(C220:C223)</f>
        <v>3</v>
      </c>
    </row>
    <row r="226" spans="1:10" x14ac:dyDescent="0.2">
      <c r="A226" s="7" t="s">
        <v>16</v>
      </c>
      <c r="B226" s="1">
        <v>2009</v>
      </c>
      <c r="C226" s="1">
        <v>1</v>
      </c>
      <c r="D226" s="1">
        <v>5</v>
      </c>
      <c r="E226" s="1">
        <f>E243</f>
        <v>16</v>
      </c>
      <c r="F226" s="1">
        <v>8</v>
      </c>
      <c r="G226" s="1">
        <v>8</v>
      </c>
      <c r="H226" s="5">
        <f>F226/E226</f>
        <v>0.5</v>
      </c>
      <c r="I226" s="1">
        <f>C243</f>
        <v>89</v>
      </c>
      <c r="J226" s="1">
        <f>D243</f>
        <v>79</v>
      </c>
    </row>
    <row r="227" spans="1:10" x14ac:dyDescent="0.2">
      <c r="A227" s="7" t="s">
        <v>16</v>
      </c>
      <c r="B227" s="1">
        <v>2009</v>
      </c>
      <c r="C227" s="1">
        <v>1</v>
      </c>
      <c r="D227" s="1">
        <v>4</v>
      </c>
    </row>
    <row r="228" spans="1:10" x14ac:dyDescent="0.2">
      <c r="A228" s="7" t="s">
        <v>16</v>
      </c>
      <c r="B228" s="1">
        <v>2010</v>
      </c>
      <c r="C228" s="1">
        <v>2</v>
      </c>
      <c r="D228" s="1">
        <v>11</v>
      </c>
    </row>
    <row r="229" spans="1:10" x14ac:dyDescent="0.2">
      <c r="A229" s="8" t="s">
        <v>16</v>
      </c>
      <c r="B229" s="1">
        <v>2010</v>
      </c>
      <c r="C229" s="1">
        <v>12</v>
      </c>
      <c r="D229" s="1">
        <v>2</v>
      </c>
    </row>
    <row r="230" spans="1:10" x14ac:dyDescent="0.2">
      <c r="A230" s="7" t="s">
        <v>16</v>
      </c>
      <c r="B230" s="3">
        <v>2011</v>
      </c>
      <c r="C230" s="1">
        <v>4</v>
      </c>
      <c r="D230" s="1">
        <v>14</v>
      </c>
    </row>
    <row r="231" spans="1:10" x14ac:dyDescent="0.2">
      <c r="A231" s="7" t="s">
        <v>16</v>
      </c>
      <c r="B231" s="3">
        <v>2012</v>
      </c>
      <c r="C231" s="1">
        <v>1</v>
      </c>
      <c r="D231" s="1">
        <v>7</v>
      </c>
    </row>
    <row r="232" spans="1:10" x14ac:dyDescent="0.2">
      <c r="A232" s="8" t="s">
        <v>16</v>
      </c>
      <c r="B232" s="3">
        <v>2013</v>
      </c>
      <c r="C232" s="1">
        <v>3</v>
      </c>
      <c r="D232" s="1">
        <v>1</v>
      </c>
    </row>
    <row r="233" spans="1:10" x14ac:dyDescent="0.2">
      <c r="A233" s="8" t="s">
        <v>16</v>
      </c>
      <c r="B233" s="1">
        <v>2014</v>
      </c>
      <c r="C233" s="1">
        <v>9</v>
      </c>
      <c r="D233" s="1">
        <v>4</v>
      </c>
    </row>
    <row r="234" spans="1:10" x14ac:dyDescent="0.2">
      <c r="A234" s="8" t="s">
        <v>16</v>
      </c>
      <c r="B234" s="1">
        <v>2015</v>
      </c>
      <c r="C234" s="1">
        <v>11</v>
      </c>
      <c r="D234" s="1">
        <v>0</v>
      </c>
    </row>
    <row r="235" spans="1:10" x14ac:dyDescent="0.2">
      <c r="A235" s="8" t="s">
        <v>16</v>
      </c>
      <c r="B235" s="3">
        <v>2016</v>
      </c>
      <c r="C235" s="1">
        <v>12</v>
      </c>
      <c r="D235" s="1">
        <v>7</v>
      </c>
    </row>
    <row r="236" spans="1:10" x14ac:dyDescent="0.2">
      <c r="A236" s="8" t="s">
        <v>16</v>
      </c>
      <c r="B236" s="3">
        <v>2017</v>
      </c>
      <c r="C236" s="1">
        <v>5</v>
      </c>
      <c r="D236" s="1">
        <v>2</v>
      </c>
    </row>
    <row r="237" spans="1:10" x14ac:dyDescent="0.2">
      <c r="A237" s="8" t="s">
        <v>16</v>
      </c>
      <c r="B237" s="3">
        <v>2018</v>
      </c>
      <c r="C237" s="1">
        <v>10</v>
      </c>
      <c r="D237" s="1">
        <v>0</v>
      </c>
    </row>
    <row r="238" spans="1:10" x14ac:dyDescent="0.2">
      <c r="A238" s="7" t="s">
        <v>16</v>
      </c>
      <c r="B238" s="3">
        <v>2019</v>
      </c>
      <c r="C238" s="1">
        <v>4</v>
      </c>
      <c r="D238" s="1">
        <v>5</v>
      </c>
    </row>
    <row r="239" spans="1:10" x14ac:dyDescent="0.2">
      <c r="A239" s="7" t="s">
        <v>16</v>
      </c>
      <c r="B239" s="3">
        <v>2021</v>
      </c>
      <c r="C239" s="1">
        <v>3</v>
      </c>
      <c r="D239" s="1">
        <v>11</v>
      </c>
    </row>
    <row r="240" spans="1:10" x14ac:dyDescent="0.2">
      <c r="A240" s="7" t="s">
        <v>16</v>
      </c>
      <c r="B240" s="3">
        <v>2022</v>
      </c>
      <c r="C240" s="1">
        <v>0</v>
      </c>
      <c r="D240" s="1">
        <v>3</v>
      </c>
    </row>
    <row r="241" spans="1:10" x14ac:dyDescent="0.2">
      <c r="A241" s="8" t="s">
        <v>16</v>
      </c>
      <c r="B241" s="3">
        <v>2023</v>
      </c>
      <c r="C241" s="1">
        <v>11</v>
      </c>
      <c r="D241" s="1">
        <v>3</v>
      </c>
    </row>
    <row r="242" spans="1:10" x14ac:dyDescent="0.2">
      <c r="B242" s="3"/>
    </row>
    <row r="243" spans="1:10" x14ac:dyDescent="0.2">
      <c r="B243" s="1" t="s">
        <v>29</v>
      </c>
      <c r="C243" s="1">
        <f>SUM(C226:C242)</f>
        <v>89</v>
      </c>
      <c r="D243" s="1">
        <f>SUM(D226:D242)</f>
        <v>79</v>
      </c>
      <c r="E243" s="1">
        <f>COUNT(C226:C242)</f>
        <v>16</v>
      </c>
    </row>
    <row r="245" spans="1:10" x14ac:dyDescent="0.2">
      <c r="A245" s="8" t="s">
        <v>58</v>
      </c>
      <c r="B245" s="1">
        <v>2013</v>
      </c>
      <c r="C245" s="1">
        <v>6</v>
      </c>
      <c r="D245" s="1">
        <v>2</v>
      </c>
      <c r="E245" s="1">
        <f>E247</f>
        <v>1</v>
      </c>
      <c r="F245" s="1">
        <v>1</v>
      </c>
      <c r="G245" s="1">
        <v>0</v>
      </c>
      <c r="H245" s="5">
        <f>F245/E245</f>
        <v>1</v>
      </c>
      <c r="I245" s="1">
        <f>C247</f>
        <v>6</v>
      </c>
      <c r="J245" s="1">
        <f>D247</f>
        <v>2</v>
      </c>
    </row>
    <row r="246" spans="1:10" x14ac:dyDescent="0.2">
      <c r="B246" s="3"/>
    </row>
    <row r="247" spans="1:10" x14ac:dyDescent="0.2">
      <c r="B247" s="1" t="s">
        <v>29</v>
      </c>
      <c r="C247" s="1">
        <f>SUM(C245:C246)</f>
        <v>6</v>
      </c>
      <c r="D247" s="1">
        <f>SUM(D245:D246)</f>
        <v>2</v>
      </c>
      <c r="E247" s="1">
        <f>COUNT(C245:C246)</f>
        <v>1</v>
      </c>
    </row>
    <row r="250" spans="1:10" x14ac:dyDescent="0.2">
      <c r="A250" s="8" t="s">
        <v>132</v>
      </c>
      <c r="B250" s="1">
        <v>2023</v>
      </c>
      <c r="C250" s="1">
        <v>14</v>
      </c>
      <c r="D250" s="1">
        <v>5</v>
      </c>
      <c r="E250" s="1">
        <v>1</v>
      </c>
      <c r="F250" s="1">
        <v>1</v>
      </c>
      <c r="G250" s="1">
        <v>0</v>
      </c>
      <c r="H250" s="5">
        <v>1</v>
      </c>
      <c r="I250" s="1">
        <v>14</v>
      </c>
      <c r="J250" s="1">
        <v>5</v>
      </c>
    </row>
    <row r="253" spans="1:10" x14ac:dyDescent="0.2">
      <c r="A253" s="7" t="s">
        <v>78</v>
      </c>
      <c r="B253" s="1">
        <v>2016</v>
      </c>
      <c r="C253" s="1">
        <v>6</v>
      </c>
      <c r="D253" s="1">
        <v>9</v>
      </c>
      <c r="E253" s="1">
        <f>E255</f>
        <v>1</v>
      </c>
      <c r="F253" s="1">
        <v>0</v>
      </c>
      <c r="G253" s="1">
        <v>1</v>
      </c>
      <c r="H253" s="5">
        <f>F253/E253</f>
        <v>0</v>
      </c>
      <c r="I253" s="1">
        <f>C255</f>
        <v>6</v>
      </c>
      <c r="J253" s="1">
        <f>D255</f>
        <v>9</v>
      </c>
    </row>
    <row r="254" spans="1:10" x14ac:dyDescent="0.2">
      <c r="B254" s="3"/>
    </row>
    <row r="255" spans="1:10" x14ac:dyDescent="0.2">
      <c r="B255" s="1" t="s">
        <v>29</v>
      </c>
      <c r="C255" s="1">
        <f>SUM(C253:C254)</f>
        <v>6</v>
      </c>
      <c r="D255" s="1">
        <f>SUM(D253:D254)</f>
        <v>9</v>
      </c>
      <c r="E255" s="1">
        <f>COUNT(C253:C254)</f>
        <v>1</v>
      </c>
    </row>
    <row r="257" spans="1:10" x14ac:dyDescent="0.2">
      <c r="A257" s="7" t="s">
        <v>15</v>
      </c>
      <c r="B257" s="1">
        <v>2009</v>
      </c>
      <c r="C257" s="1">
        <v>2</v>
      </c>
      <c r="D257" s="1">
        <v>5</v>
      </c>
      <c r="E257" s="1">
        <f>E264</f>
        <v>6</v>
      </c>
      <c r="F257" s="1">
        <v>3</v>
      </c>
      <c r="G257" s="1">
        <v>3</v>
      </c>
      <c r="H257" s="5">
        <f>F257/E257</f>
        <v>0.5</v>
      </c>
      <c r="I257" s="1">
        <f>C264</f>
        <v>32</v>
      </c>
      <c r="J257" s="1">
        <f>D264</f>
        <v>34</v>
      </c>
    </row>
    <row r="258" spans="1:10" x14ac:dyDescent="0.2">
      <c r="A258" s="7" t="s">
        <v>15</v>
      </c>
      <c r="B258" s="3">
        <v>2010</v>
      </c>
      <c r="C258" s="1">
        <v>2</v>
      </c>
      <c r="D258" s="1">
        <v>5</v>
      </c>
    </row>
    <row r="259" spans="1:10" x14ac:dyDescent="0.2">
      <c r="A259" s="8" t="s">
        <v>15</v>
      </c>
      <c r="B259" s="1">
        <v>2010</v>
      </c>
      <c r="C259" s="1">
        <v>10</v>
      </c>
      <c r="D259" s="1">
        <v>7</v>
      </c>
    </row>
    <row r="260" spans="1:10" x14ac:dyDescent="0.2">
      <c r="A260" s="8" t="s">
        <v>15</v>
      </c>
      <c r="B260" s="1">
        <v>2016</v>
      </c>
      <c r="C260" s="1">
        <v>7</v>
      </c>
      <c r="D260" s="1">
        <v>1</v>
      </c>
    </row>
    <row r="261" spans="1:10" x14ac:dyDescent="0.2">
      <c r="A261" s="7" t="s">
        <v>15</v>
      </c>
      <c r="B261" s="1">
        <v>2023</v>
      </c>
      <c r="C261" s="1">
        <v>0</v>
      </c>
      <c r="D261" s="1">
        <v>10</v>
      </c>
    </row>
    <row r="262" spans="1:10" x14ac:dyDescent="0.2">
      <c r="A262" s="8" t="s">
        <v>15</v>
      </c>
      <c r="B262" s="1">
        <v>2024</v>
      </c>
      <c r="C262" s="1">
        <v>11</v>
      </c>
      <c r="D262" s="1">
        <v>6</v>
      </c>
    </row>
    <row r="264" spans="1:10" x14ac:dyDescent="0.2">
      <c r="B264" s="1" t="s">
        <v>29</v>
      </c>
      <c r="C264" s="1">
        <f>SUM(C257:C263)</f>
        <v>32</v>
      </c>
      <c r="D264" s="1">
        <f>SUM(D257:D263)</f>
        <v>34</v>
      </c>
      <c r="E264" s="1">
        <f>COUNT(C257:C263)</f>
        <v>6</v>
      </c>
    </row>
    <row r="266" spans="1:10" x14ac:dyDescent="0.2">
      <c r="A266" s="8" t="s">
        <v>104</v>
      </c>
      <c r="B266" s="1">
        <v>2021</v>
      </c>
      <c r="C266" s="1">
        <v>7</v>
      </c>
      <c r="D266" s="1">
        <v>4</v>
      </c>
      <c r="E266" s="1">
        <f>E270</f>
        <v>2</v>
      </c>
      <c r="F266" s="1">
        <v>1</v>
      </c>
      <c r="G266" s="1">
        <v>1</v>
      </c>
      <c r="H266" s="5">
        <f>F266/E266</f>
        <v>0.5</v>
      </c>
      <c r="I266" s="1">
        <f>C270</f>
        <v>9</v>
      </c>
      <c r="J266" s="1">
        <f>D270</f>
        <v>8</v>
      </c>
    </row>
    <row r="267" spans="1:10" x14ac:dyDescent="0.2">
      <c r="A267" s="7" t="s">
        <v>104</v>
      </c>
      <c r="B267" s="1">
        <v>2022</v>
      </c>
      <c r="C267" s="1">
        <v>2</v>
      </c>
      <c r="D267" s="1">
        <v>4</v>
      </c>
    </row>
    <row r="268" spans="1:10" x14ac:dyDescent="0.2">
      <c r="A268" s="7" t="s">
        <v>104</v>
      </c>
      <c r="B268" s="1">
        <v>2025</v>
      </c>
    </row>
    <row r="269" spans="1:10" x14ac:dyDescent="0.2">
      <c r="B269" s="3"/>
    </row>
    <row r="270" spans="1:10" x14ac:dyDescent="0.2">
      <c r="B270" s="1" t="s">
        <v>29</v>
      </c>
      <c r="C270" s="1">
        <f>SUM(C266:C269)</f>
        <v>9</v>
      </c>
      <c r="D270" s="1">
        <f>SUM(D266:D269)</f>
        <v>8</v>
      </c>
      <c r="E270" s="1">
        <f>COUNT(C266:C269)</f>
        <v>2</v>
      </c>
    </row>
    <row r="272" spans="1:10" x14ac:dyDescent="0.2">
      <c r="A272" s="7" t="s">
        <v>123</v>
      </c>
      <c r="B272" s="1">
        <v>2022</v>
      </c>
      <c r="C272" s="1">
        <v>5</v>
      </c>
      <c r="D272" s="1">
        <v>16</v>
      </c>
      <c r="E272" s="1">
        <f>E274</f>
        <v>1</v>
      </c>
      <c r="F272" s="1">
        <v>0</v>
      </c>
      <c r="G272" s="1">
        <v>1</v>
      </c>
      <c r="H272" s="5">
        <f>F272/E272</f>
        <v>0</v>
      </c>
      <c r="I272" s="1">
        <f>C274</f>
        <v>5</v>
      </c>
      <c r="J272" s="1">
        <f>D274</f>
        <v>16</v>
      </c>
    </row>
    <row r="273" spans="1:10" x14ac:dyDescent="0.2">
      <c r="B273" s="3"/>
    </row>
    <row r="274" spans="1:10" x14ac:dyDescent="0.2">
      <c r="B274" s="1" t="s">
        <v>29</v>
      </c>
      <c r="C274" s="1">
        <f>SUM(C272:C273)</f>
        <v>5</v>
      </c>
      <c r="D274" s="1">
        <f>SUM(D272:D273)</f>
        <v>16</v>
      </c>
      <c r="E274" s="1">
        <f>COUNT(C272:C273)</f>
        <v>1</v>
      </c>
    </row>
    <row r="278" spans="1:10" x14ac:dyDescent="0.2">
      <c r="A278" s="7" t="s">
        <v>34</v>
      </c>
      <c r="B278" s="1">
        <v>2009</v>
      </c>
      <c r="C278" s="1">
        <v>5</v>
      </c>
      <c r="D278" s="1">
        <v>7</v>
      </c>
      <c r="E278" s="1">
        <f>E281</f>
        <v>2</v>
      </c>
      <c r="F278" s="1">
        <v>1</v>
      </c>
      <c r="G278" s="1">
        <v>1</v>
      </c>
      <c r="H278" s="5">
        <f>F278/E278</f>
        <v>0.5</v>
      </c>
      <c r="I278" s="1">
        <f>C281</f>
        <v>8</v>
      </c>
      <c r="J278" s="1">
        <f>D281</f>
        <v>9</v>
      </c>
    </row>
    <row r="279" spans="1:10" x14ac:dyDescent="0.2">
      <c r="A279" s="8" t="s">
        <v>34</v>
      </c>
      <c r="B279" s="3">
        <v>2012</v>
      </c>
      <c r="C279" s="1">
        <v>3</v>
      </c>
      <c r="D279" s="1">
        <v>2</v>
      </c>
    </row>
    <row r="280" spans="1:10" x14ac:dyDescent="0.2">
      <c r="B280" s="3"/>
    </row>
    <row r="281" spans="1:10" x14ac:dyDescent="0.2">
      <c r="B281" s="1" t="s">
        <v>29</v>
      </c>
      <c r="C281" s="1">
        <f>SUM(C278:C280)</f>
        <v>8</v>
      </c>
      <c r="D281" s="1">
        <f>SUM(D278:D280)</f>
        <v>9</v>
      </c>
      <c r="E281" s="1">
        <f>COUNT(C278:C280)</f>
        <v>2</v>
      </c>
    </row>
    <row r="283" spans="1:10" x14ac:dyDescent="0.2">
      <c r="A283" s="7" t="s">
        <v>103</v>
      </c>
      <c r="B283" s="1">
        <v>2020</v>
      </c>
      <c r="C283" s="1">
        <v>1</v>
      </c>
      <c r="D283" s="1">
        <v>2</v>
      </c>
      <c r="E283" s="1">
        <f>E290</f>
        <v>6</v>
      </c>
      <c r="F283" s="1">
        <v>1</v>
      </c>
      <c r="G283" s="1">
        <v>5</v>
      </c>
      <c r="H283" s="5">
        <f>F283/E283</f>
        <v>0.16666666666666666</v>
      </c>
      <c r="I283" s="1">
        <f>C290</f>
        <v>17</v>
      </c>
      <c r="J283" s="1">
        <f>D290</f>
        <v>22</v>
      </c>
    </row>
    <row r="284" spans="1:10" x14ac:dyDescent="0.2">
      <c r="A284" s="7" t="s">
        <v>103</v>
      </c>
      <c r="B284" s="3">
        <v>2021</v>
      </c>
      <c r="C284" s="1">
        <v>0</v>
      </c>
      <c r="D284" s="1">
        <v>2</v>
      </c>
    </row>
    <row r="285" spans="1:10" x14ac:dyDescent="0.2">
      <c r="A285" s="7" t="s">
        <v>103</v>
      </c>
      <c r="B285" s="3">
        <v>2022</v>
      </c>
      <c r="C285" s="1">
        <v>5</v>
      </c>
      <c r="D285" s="1">
        <v>9</v>
      </c>
    </row>
    <row r="286" spans="1:10" x14ac:dyDescent="0.2">
      <c r="A286" s="7" t="s">
        <v>103</v>
      </c>
      <c r="B286" s="3">
        <v>2023</v>
      </c>
      <c r="C286" s="1">
        <v>1</v>
      </c>
      <c r="D286" s="1">
        <v>4</v>
      </c>
    </row>
    <row r="287" spans="1:10" x14ac:dyDescent="0.2">
      <c r="A287" s="7" t="s">
        <v>103</v>
      </c>
      <c r="B287" s="3">
        <v>2024</v>
      </c>
      <c r="C287" s="1">
        <v>2</v>
      </c>
      <c r="D287" s="1">
        <v>4</v>
      </c>
    </row>
    <row r="288" spans="1:10" x14ac:dyDescent="0.2">
      <c r="A288" s="8" t="s">
        <v>103</v>
      </c>
      <c r="B288" s="10">
        <v>2025</v>
      </c>
      <c r="C288" s="1">
        <v>8</v>
      </c>
      <c r="D288" s="1">
        <v>1</v>
      </c>
    </row>
    <row r="289" spans="1:10" x14ac:dyDescent="0.2">
      <c r="B289" s="3"/>
    </row>
    <row r="290" spans="1:10" x14ac:dyDescent="0.2">
      <c r="B290" s="1" t="s">
        <v>29</v>
      </c>
      <c r="C290" s="1">
        <f>SUM(C283:C289)</f>
        <v>17</v>
      </c>
      <c r="D290" s="1">
        <f>SUM(D283:D289)</f>
        <v>22</v>
      </c>
      <c r="E290" s="1">
        <f>COUNT(C283:C289)</f>
        <v>6</v>
      </c>
    </row>
    <row r="292" spans="1:10" x14ac:dyDescent="0.2">
      <c r="A292" s="7" t="s">
        <v>5</v>
      </c>
      <c r="B292" s="1">
        <v>2011</v>
      </c>
      <c r="C292" s="1">
        <v>0</v>
      </c>
      <c r="D292" s="1">
        <v>12</v>
      </c>
      <c r="E292" s="1">
        <f>E309</f>
        <v>16</v>
      </c>
      <c r="F292" s="1">
        <v>8</v>
      </c>
      <c r="G292" s="1">
        <v>8</v>
      </c>
      <c r="H292" s="5">
        <f>F292/E292</f>
        <v>0.5</v>
      </c>
      <c r="I292" s="1">
        <f>C309</f>
        <v>55</v>
      </c>
      <c r="J292" s="1">
        <f>D309</f>
        <v>78</v>
      </c>
    </row>
    <row r="293" spans="1:10" x14ac:dyDescent="0.2">
      <c r="A293" s="8" t="s">
        <v>5</v>
      </c>
      <c r="B293" s="1">
        <v>2011</v>
      </c>
      <c r="C293" s="1">
        <v>6</v>
      </c>
      <c r="D293" s="1">
        <v>5</v>
      </c>
    </row>
    <row r="294" spans="1:10" x14ac:dyDescent="0.2">
      <c r="A294" s="8" t="s">
        <v>5</v>
      </c>
      <c r="B294" s="3">
        <v>2012</v>
      </c>
      <c r="C294" s="1">
        <v>6</v>
      </c>
      <c r="D294" s="1">
        <v>4</v>
      </c>
    </row>
    <row r="295" spans="1:10" x14ac:dyDescent="0.2">
      <c r="A295" s="7" t="s">
        <v>5</v>
      </c>
      <c r="B295" s="3">
        <v>2013</v>
      </c>
      <c r="C295" s="1">
        <v>2</v>
      </c>
      <c r="D295" s="1">
        <v>6</v>
      </c>
    </row>
    <row r="296" spans="1:10" x14ac:dyDescent="0.2">
      <c r="A296" s="8" t="s">
        <v>5</v>
      </c>
      <c r="B296" s="3">
        <v>2014</v>
      </c>
      <c r="C296" s="1">
        <v>5</v>
      </c>
      <c r="D296" s="1">
        <v>1</v>
      </c>
    </row>
    <row r="297" spans="1:10" x14ac:dyDescent="0.2">
      <c r="A297" s="7" t="s">
        <v>5</v>
      </c>
      <c r="B297" s="3">
        <v>2015</v>
      </c>
      <c r="C297" s="1">
        <v>3</v>
      </c>
      <c r="D297" s="1">
        <v>8</v>
      </c>
    </row>
    <row r="298" spans="1:10" x14ac:dyDescent="0.2">
      <c r="A298" s="8" t="s">
        <v>5</v>
      </c>
      <c r="B298" s="3">
        <v>2016</v>
      </c>
      <c r="C298" s="1">
        <v>3</v>
      </c>
      <c r="D298" s="1">
        <v>1</v>
      </c>
    </row>
    <row r="299" spans="1:10" x14ac:dyDescent="0.2">
      <c r="A299" s="7" t="s">
        <v>5</v>
      </c>
      <c r="B299" s="3">
        <v>2017</v>
      </c>
      <c r="C299" s="1">
        <v>2</v>
      </c>
      <c r="D299" s="1">
        <v>6</v>
      </c>
    </row>
    <row r="300" spans="1:10" x14ac:dyDescent="0.2">
      <c r="A300" s="7" t="s">
        <v>5</v>
      </c>
      <c r="B300" s="3">
        <v>2018</v>
      </c>
      <c r="C300" s="1">
        <v>3</v>
      </c>
      <c r="D300" s="1">
        <v>5</v>
      </c>
    </row>
    <row r="301" spans="1:10" x14ac:dyDescent="0.2">
      <c r="A301" s="7" t="s">
        <v>5</v>
      </c>
      <c r="B301" s="3">
        <v>2019</v>
      </c>
      <c r="C301" s="1">
        <v>0</v>
      </c>
      <c r="D301" s="1">
        <v>8</v>
      </c>
    </row>
    <row r="302" spans="1:10" x14ac:dyDescent="0.2">
      <c r="A302" s="8" t="s">
        <v>5</v>
      </c>
      <c r="B302" s="3">
        <v>2021</v>
      </c>
      <c r="C302" s="1">
        <v>2</v>
      </c>
      <c r="D302" s="1">
        <v>1</v>
      </c>
    </row>
    <row r="303" spans="1:10" x14ac:dyDescent="0.2">
      <c r="A303" s="7" t="s">
        <v>5</v>
      </c>
      <c r="B303" s="3">
        <v>2022</v>
      </c>
      <c r="C303" s="1">
        <v>3</v>
      </c>
      <c r="D303" s="1">
        <v>9</v>
      </c>
    </row>
    <row r="304" spans="1:10" x14ac:dyDescent="0.2">
      <c r="A304" s="7" t="s">
        <v>5</v>
      </c>
      <c r="B304" s="3">
        <v>2022</v>
      </c>
      <c r="C304" s="1">
        <v>1</v>
      </c>
      <c r="D304" s="1">
        <v>5</v>
      </c>
    </row>
    <row r="305" spans="1:10" x14ac:dyDescent="0.2">
      <c r="A305" s="8" t="s">
        <v>5</v>
      </c>
      <c r="B305" s="3">
        <v>2023</v>
      </c>
      <c r="C305" s="1">
        <v>7</v>
      </c>
      <c r="D305" s="1">
        <v>2</v>
      </c>
    </row>
    <row r="306" spans="1:10" x14ac:dyDescent="0.2">
      <c r="A306" s="8" t="s">
        <v>5</v>
      </c>
      <c r="B306" s="3">
        <v>2025</v>
      </c>
      <c r="C306" s="1">
        <v>4</v>
      </c>
      <c r="D306" s="1">
        <v>3</v>
      </c>
    </row>
    <row r="307" spans="1:10" x14ac:dyDescent="0.2">
      <c r="A307" s="8" t="s">
        <v>5</v>
      </c>
      <c r="B307" s="3">
        <v>2025</v>
      </c>
      <c r="C307" s="1">
        <v>8</v>
      </c>
      <c r="D307" s="1">
        <v>2</v>
      </c>
    </row>
    <row r="308" spans="1:10" x14ac:dyDescent="0.2">
      <c r="B308" s="3"/>
    </row>
    <row r="309" spans="1:10" x14ac:dyDescent="0.2">
      <c r="B309" s="1" t="s">
        <v>29</v>
      </c>
      <c r="C309" s="1">
        <f>SUM(C292:C308)</f>
        <v>55</v>
      </c>
      <c r="D309" s="1">
        <f>SUM(D292:D308)</f>
        <v>78</v>
      </c>
      <c r="E309" s="1">
        <f>COUNT(C292:C308)</f>
        <v>16</v>
      </c>
    </row>
    <row r="310" spans="1:10" x14ac:dyDescent="0.2">
      <c r="B310" s="3"/>
    </row>
    <row r="311" spans="1:10" x14ac:dyDescent="0.2">
      <c r="A311" s="7" t="s">
        <v>84</v>
      </c>
      <c r="B311" s="1">
        <v>2017</v>
      </c>
      <c r="C311" s="1">
        <v>5</v>
      </c>
      <c r="D311" s="1">
        <v>4</v>
      </c>
      <c r="E311" s="1">
        <f>E313</f>
        <v>1</v>
      </c>
      <c r="F311" s="1">
        <v>1</v>
      </c>
      <c r="G311" s="1">
        <v>0</v>
      </c>
      <c r="H311" s="5">
        <f>F311/E311</f>
        <v>1</v>
      </c>
      <c r="I311" s="1">
        <f>C313</f>
        <v>5</v>
      </c>
      <c r="J311" s="1">
        <f>D313</f>
        <v>4</v>
      </c>
    </row>
    <row r="312" spans="1:10" x14ac:dyDescent="0.2">
      <c r="B312" s="3"/>
    </row>
    <row r="313" spans="1:10" x14ac:dyDescent="0.2">
      <c r="B313" s="1" t="s">
        <v>29</v>
      </c>
      <c r="C313" s="1">
        <f>SUM(C311:C312)</f>
        <v>5</v>
      </c>
      <c r="D313" s="1">
        <f>SUM(D311:D312)</f>
        <v>4</v>
      </c>
      <c r="E313" s="1">
        <f>COUNT(C311:C312)</f>
        <v>1</v>
      </c>
    </row>
    <row r="314" spans="1:10" x14ac:dyDescent="0.2">
      <c r="B314" s="3"/>
    </row>
    <row r="315" spans="1:10" x14ac:dyDescent="0.2">
      <c r="A315" s="8" t="s">
        <v>57</v>
      </c>
      <c r="B315" s="1" t="s">
        <v>67</v>
      </c>
      <c r="C315" s="1">
        <v>4</v>
      </c>
      <c r="D315" s="1">
        <v>1</v>
      </c>
      <c r="E315" s="1">
        <f>E317</f>
        <v>1</v>
      </c>
      <c r="F315" s="1">
        <v>1</v>
      </c>
      <c r="G315" s="1">
        <v>0</v>
      </c>
      <c r="H315" s="5">
        <f>F315/E315</f>
        <v>1</v>
      </c>
      <c r="I315" s="1">
        <f>C317</f>
        <v>4</v>
      </c>
      <c r="J315" s="1">
        <f>D317</f>
        <v>1</v>
      </c>
    </row>
    <row r="316" spans="1:10" x14ac:dyDescent="0.2">
      <c r="B316" s="3"/>
    </row>
    <row r="317" spans="1:10" x14ac:dyDescent="0.2">
      <c r="B317" s="1" t="s">
        <v>29</v>
      </c>
      <c r="C317" s="1">
        <f>SUM(C315:C316)</f>
        <v>4</v>
      </c>
      <c r="D317" s="1">
        <f>SUM(D315:D316)</f>
        <v>1</v>
      </c>
      <c r="E317" s="1">
        <f>COUNT(C315:C316)</f>
        <v>1</v>
      </c>
    </row>
    <row r="319" spans="1:10" x14ac:dyDescent="0.2">
      <c r="A319" s="8" t="s">
        <v>54</v>
      </c>
      <c r="B319" s="1">
        <v>2013</v>
      </c>
      <c r="C319" s="1">
        <v>7</v>
      </c>
      <c r="D319" s="1">
        <v>2</v>
      </c>
      <c r="E319" s="1">
        <f>E321</f>
        <v>1</v>
      </c>
      <c r="F319" s="1">
        <v>1</v>
      </c>
      <c r="G319" s="1">
        <v>0</v>
      </c>
      <c r="H319" s="5">
        <f>F319/E319</f>
        <v>1</v>
      </c>
      <c r="I319" s="1">
        <f>C321</f>
        <v>7</v>
      </c>
      <c r="J319" s="1">
        <f>D321</f>
        <v>2</v>
      </c>
    </row>
    <row r="321" spans="1:10" x14ac:dyDescent="0.2">
      <c r="B321" s="1" t="s">
        <v>29</v>
      </c>
      <c r="C321" s="1">
        <f>SUM(C319:C320)</f>
        <v>7</v>
      </c>
      <c r="D321" s="1">
        <f>SUM(D319:D320)</f>
        <v>2</v>
      </c>
      <c r="E321" s="1">
        <f>COUNT(C319:C320)</f>
        <v>1</v>
      </c>
    </row>
    <row r="323" spans="1:10" x14ac:dyDescent="0.2">
      <c r="A323" s="7" t="s">
        <v>129</v>
      </c>
      <c r="B323" s="1">
        <v>2023</v>
      </c>
      <c r="C323" s="1">
        <v>4</v>
      </c>
      <c r="D323" s="1">
        <v>7</v>
      </c>
      <c r="E323" s="1">
        <v>1</v>
      </c>
      <c r="F323" s="1">
        <v>0</v>
      </c>
      <c r="G323" s="1">
        <v>1</v>
      </c>
      <c r="H323" s="5">
        <v>0</v>
      </c>
      <c r="I323" s="1">
        <v>4</v>
      </c>
      <c r="J323" s="1">
        <v>7</v>
      </c>
    </row>
    <row r="327" spans="1:10" x14ac:dyDescent="0.2">
      <c r="A327" s="8" t="s">
        <v>87</v>
      </c>
      <c r="B327" s="1">
        <v>2017</v>
      </c>
      <c r="C327" s="1">
        <v>5</v>
      </c>
      <c r="D327" s="1">
        <v>1</v>
      </c>
      <c r="E327" s="1">
        <f>E330</f>
        <v>2</v>
      </c>
      <c r="F327" s="1">
        <v>1</v>
      </c>
      <c r="G327" s="1">
        <v>1</v>
      </c>
      <c r="H327" s="5">
        <f>F327/E327</f>
        <v>0.5</v>
      </c>
      <c r="I327" s="1">
        <f>C330</f>
        <v>8</v>
      </c>
      <c r="J327" s="1">
        <f>D330</f>
        <v>13</v>
      </c>
    </row>
    <row r="328" spans="1:10" x14ac:dyDescent="0.2">
      <c r="A328" s="7" t="s">
        <v>139</v>
      </c>
      <c r="B328" s="1">
        <v>2024</v>
      </c>
      <c r="C328" s="1">
        <v>3</v>
      </c>
      <c r="D328" s="1">
        <v>12</v>
      </c>
    </row>
    <row r="330" spans="1:10" x14ac:dyDescent="0.2">
      <c r="B330" s="1" t="s">
        <v>29</v>
      </c>
      <c r="C330" s="1">
        <f>SUM(C327:C329)</f>
        <v>8</v>
      </c>
      <c r="D330" s="1">
        <f>SUM(D327:D329)</f>
        <v>13</v>
      </c>
      <c r="E330" s="1">
        <f>COUNT(C327:C329)</f>
        <v>2</v>
      </c>
    </row>
    <row r="332" spans="1:10" x14ac:dyDescent="0.2">
      <c r="A332" s="7" t="s">
        <v>80</v>
      </c>
      <c r="B332" s="1">
        <v>2016</v>
      </c>
      <c r="C332" s="1">
        <v>1</v>
      </c>
      <c r="D332" s="1">
        <v>3</v>
      </c>
      <c r="E332" s="1">
        <f>E334</f>
        <v>1</v>
      </c>
      <c r="F332" s="1">
        <v>0</v>
      </c>
      <c r="G332" s="1">
        <v>1</v>
      </c>
      <c r="H332" s="5">
        <f>F332/E332</f>
        <v>0</v>
      </c>
      <c r="I332" s="1">
        <f>C334</f>
        <v>1</v>
      </c>
      <c r="J332" s="1">
        <f>D334</f>
        <v>3</v>
      </c>
    </row>
    <row r="334" spans="1:10" x14ac:dyDescent="0.2">
      <c r="B334" s="1" t="s">
        <v>29</v>
      </c>
      <c r="C334" s="1">
        <f>SUM(C332:C333)</f>
        <v>1</v>
      </c>
      <c r="D334" s="1">
        <f>SUM(D332:D333)</f>
        <v>3</v>
      </c>
      <c r="E334" s="1">
        <f>COUNT(C332:C333)</f>
        <v>1</v>
      </c>
    </row>
    <row r="336" spans="1:10" x14ac:dyDescent="0.2">
      <c r="A336" s="8" t="s">
        <v>92</v>
      </c>
      <c r="B336" s="1">
        <v>2018</v>
      </c>
      <c r="C336" s="1">
        <v>19</v>
      </c>
      <c r="D336" s="1">
        <v>2</v>
      </c>
      <c r="E336" s="1">
        <f>E338</f>
        <v>1</v>
      </c>
      <c r="F336" s="1">
        <v>1</v>
      </c>
      <c r="G336" s="1">
        <v>0</v>
      </c>
      <c r="H336" s="5">
        <f>F336/E336</f>
        <v>1</v>
      </c>
      <c r="I336" s="1">
        <f>C338</f>
        <v>19</v>
      </c>
      <c r="J336" s="1">
        <f>D338</f>
        <v>2</v>
      </c>
    </row>
    <row r="338" spans="1:10" x14ac:dyDescent="0.2">
      <c r="B338" s="1" t="s">
        <v>29</v>
      </c>
      <c r="C338" s="1">
        <f>SUM(C336:C337)</f>
        <v>19</v>
      </c>
      <c r="D338" s="1">
        <f>SUM(D336:D337)</f>
        <v>2</v>
      </c>
      <c r="E338" s="1">
        <f>COUNT(C336:C337)</f>
        <v>1</v>
      </c>
    </row>
    <row r="340" spans="1:10" x14ac:dyDescent="0.2">
      <c r="A340" s="7" t="s">
        <v>89</v>
      </c>
      <c r="B340" s="1">
        <v>2018</v>
      </c>
      <c r="C340" s="1">
        <v>3</v>
      </c>
      <c r="D340" s="1">
        <v>9</v>
      </c>
      <c r="E340" s="1">
        <f>E342</f>
        <v>1</v>
      </c>
      <c r="F340" s="1">
        <v>0</v>
      </c>
      <c r="G340" s="1">
        <v>1</v>
      </c>
      <c r="H340" s="5">
        <f>F340/E340</f>
        <v>0</v>
      </c>
      <c r="I340" s="1">
        <f>C342</f>
        <v>3</v>
      </c>
      <c r="J340" s="1">
        <f>D342</f>
        <v>9</v>
      </c>
    </row>
    <row r="342" spans="1:10" x14ac:dyDescent="0.2">
      <c r="B342" s="1" t="s">
        <v>29</v>
      </c>
      <c r="C342" s="1">
        <f>SUM(C340:C341)</f>
        <v>3</v>
      </c>
      <c r="D342" s="1">
        <f>SUM(D340:D341)</f>
        <v>9</v>
      </c>
      <c r="E342" s="1">
        <f>COUNT(C340:C341)</f>
        <v>1</v>
      </c>
    </row>
    <row r="344" spans="1:10" x14ac:dyDescent="0.2">
      <c r="A344" s="8" t="s">
        <v>81</v>
      </c>
      <c r="B344" s="1">
        <v>2016</v>
      </c>
      <c r="C344" s="1">
        <v>12</v>
      </c>
      <c r="D344" s="1">
        <v>5</v>
      </c>
      <c r="E344" s="1">
        <f>E346</f>
        <v>1</v>
      </c>
      <c r="F344" s="1">
        <v>1</v>
      </c>
      <c r="G344" s="1">
        <v>0</v>
      </c>
      <c r="H344" s="5">
        <f>F344/E344</f>
        <v>1</v>
      </c>
      <c r="I344" s="1">
        <f>C346</f>
        <v>12</v>
      </c>
      <c r="J344" s="1">
        <f>D346</f>
        <v>5</v>
      </c>
    </row>
    <row r="345" spans="1:10" x14ac:dyDescent="0.2">
      <c r="B345" s="3"/>
    </row>
    <row r="346" spans="1:10" x14ac:dyDescent="0.2">
      <c r="B346" s="1" t="s">
        <v>29</v>
      </c>
      <c r="C346" s="1">
        <f>SUM(C344:C345)</f>
        <v>12</v>
      </c>
      <c r="D346" s="1">
        <f>SUM(D344:D345)</f>
        <v>5</v>
      </c>
      <c r="E346" s="1">
        <f>COUNT(C344:C345)</f>
        <v>1</v>
      </c>
    </row>
    <row r="348" spans="1:10" x14ac:dyDescent="0.2">
      <c r="A348" s="7" t="s">
        <v>94</v>
      </c>
      <c r="B348" s="1">
        <v>2018</v>
      </c>
      <c r="C348" s="1">
        <v>13</v>
      </c>
      <c r="D348" s="1">
        <v>11</v>
      </c>
      <c r="E348" s="1">
        <f>E350</f>
        <v>1</v>
      </c>
      <c r="F348" s="1">
        <v>1</v>
      </c>
      <c r="G348" s="1">
        <v>0</v>
      </c>
      <c r="H348" s="5">
        <f>F348/E348</f>
        <v>1</v>
      </c>
      <c r="I348" s="1">
        <f>C350</f>
        <v>13</v>
      </c>
      <c r="J348" s="1">
        <f>D350</f>
        <v>11</v>
      </c>
    </row>
    <row r="350" spans="1:10" x14ac:dyDescent="0.2">
      <c r="B350" s="1" t="s">
        <v>29</v>
      </c>
      <c r="C350" s="1">
        <f>SUM(C348:C349)</f>
        <v>13</v>
      </c>
      <c r="D350" s="1">
        <f>SUM(D348:D349)</f>
        <v>11</v>
      </c>
      <c r="E350" s="1">
        <f>COUNT(C348:C349)</f>
        <v>1</v>
      </c>
    </row>
    <row r="352" spans="1:10" x14ac:dyDescent="0.2">
      <c r="A352" s="8" t="s">
        <v>13</v>
      </c>
      <c r="B352" s="1">
        <v>2009</v>
      </c>
      <c r="C352" s="1">
        <v>4</v>
      </c>
      <c r="D352" s="1">
        <v>3</v>
      </c>
      <c r="E352" s="1">
        <f>E365</f>
        <v>11</v>
      </c>
      <c r="F352" s="1">
        <v>5</v>
      </c>
      <c r="G352" s="1">
        <v>6</v>
      </c>
      <c r="H352" s="5">
        <f>F352/E352</f>
        <v>0.45454545454545453</v>
      </c>
      <c r="I352" s="1">
        <f>C365</f>
        <v>59</v>
      </c>
      <c r="J352" s="1">
        <f>D365</f>
        <v>46</v>
      </c>
    </row>
    <row r="353" spans="1:10" x14ac:dyDescent="0.2">
      <c r="A353" s="8" t="s">
        <v>13</v>
      </c>
      <c r="B353" s="1">
        <v>2010</v>
      </c>
      <c r="C353" s="1">
        <v>11</v>
      </c>
      <c r="D353" s="1">
        <v>1</v>
      </c>
    </row>
    <row r="354" spans="1:10" x14ac:dyDescent="0.2">
      <c r="A354" s="7" t="s">
        <v>13</v>
      </c>
      <c r="B354" s="3">
        <v>2011</v>
      </c>
      <c r="C354" s="1">
        <v>4</v>
      </c>
      <c r="D354" s="1">
        <v>5</v>
      </c>
    </row>
    <row r="355" spans="1:10" x14ac:dyDescent="0.2">
      <c r="A355" s="7" t="s">
        <v>13</v>
      </c>
      <c r="B355" s="3">
        <v>2015</v>
      </c>
      <c r="C355" s="1">
        <v>5</v>
      </c>
      <c r="D355" s="1">
        <v>6</v>
      </c>
    </row>
    <row r="356" spans="1:10" x14ac:dyDescent="0.2">
      <c r="A356" s="8" t="s">
        <v>13</v>
      </c>
      <c r="B356" s="3">
        <v>2016</v>
      </c>
      <c r="C356" s="1">
        <v>15</v>
      </c>
      <c r="D356" s="1">
        <v>2</v>
      </c>
    </row>
    <row r="357" spans="1:10" x14ac:dyDescent="0.2">
      <c r="A357" s="7" t="s">
        <v>13</v>
      </c>
      <c r="B357" s="3">
        <v>2017</v>
      </c>
      <c r="C357" s="1">
        <v>2</v>
      </c>
      <c r="D357" s="1">
        <v>4</v>
      </c>
    </row>
    <row r="358" spans="1:10" x14ac:dyDescent="0.2">
      <c r="A358" s="8" t="s">
        <v>13</v>
      </c>
      <c r="B358" s="3">
        <v>2018</v>
      </c>
      <c r="C358" s="1">
        <v>3</v>
      </c>
      <c r="D358" s="1">
        <v>2</v>
      </c>
    </row>
    <row r="359" spans="1:10" x14ac:dyDescent="0.2">
      <c r="A359" s="8" t="s">
        <v>13</v>
      </c>
      <c r="B359" s="3">
        <v>2019</v>
      </c>
      <c r="C359" s="1">
        <v>9</v>
      </c>
      <c r="D359" s="1">
        <v>8</v>
      </c>
    </row>
    <row r="360" spans="1:10" x14ac:dyDescent="0.2">
      <c r="A360" s="7" t="s">
        <v>13</v>
      </c>
      <c r="B360" s="3">
        <v>2021</v>
      </c>
      <c r="C360" s="1">
        <v>1</v>
      </c>
      <c r="D360" s="1">
        <v>8</v>
      </c>
    </row>
    <row r="361" spans="1:10" x14ac:dyDescent="0.2">
      <c r="A361" s="7" t="s">
        <v>13</v>
      </c>
      <c r="B361" s="3">
        <v>2022</v>
      </c>
      <c r="C361" s="1">
        <v>0</v>
      </c>
      <c r="D361" s="1">
        <v>1</v>
      </c>
    </row>
    <row r="362" spans="1:10" x14ac:dyDescent="0.2">
      <c r="A362" s="7" t="s">
        <v>13</v>
      </c>
      <c r="B362" s="3">
        <v>2023</v>
      </c>
      <c r="C362" s="1">
        <v>5</v>
      </c>
      <c r="D362" s="1">
        <v>6</v>
      </c>
    </row>
    <row r="363" spans="1:10" x14ac:dyDescent="0.2">
      <c r="B363" s="3"/>
    </row>
    <row r="364" spans="1:10" x14ac:dyDescent="0.2">
      <c r="B364" s="3"/>
    </row>
    <row r="365" spans="1:10" x14ac:dyDescent="0.2">
      <c r="B365" s="1" t="s">
        <v>29</v>
      </c>
      <c r="C365" s="1">
        <f>SUM(C352:C364)</f>
        <v>59</v>
      </c>
      <c r="D365" s="1">
        <f>SUM(D352:D364)</f>
        <v>46</v>
      </c>
      <c r="E365" s="1">
        <f>COUNT(C352:C364)</f>
        <v>11</v>
      </c>
    </row>
    <row r="367" spans="1:10" x14ac:dyDescent="0.2">
      <c r="A367" s="7" t="s">
        <v>122</v>
      </c>
      <c r="B367" s="1">
        <v>2022</v>
      </c>
      <c r="C367" s="1">
        <v>1</v>
      </c>
      <c r="D367" s="1">
        <v>9</v>
      </c>
      <c r="E367" s="1">
        <f>E369</f>
        <v>1</v>
      </c>
      <c r="F367" s="1">
        <v>0</v>
      </c>
      <c r="G367" s="1">
        <v>1</v>
      </c>
      <c r="H367" s="5">
        <f>F367/E367</f>
        <v>0</v>
      </c>
      <c r="I367" s="1">
        <f>C369</f>
        <v>1</v>
      </c>
      <c r="J367" s="1">
        <f>D369</f>
        <v>9</v>
      </c>
    </row>
    <row r="369" spans="1:10" x14ac:dyDescent="0.2">
      <c r="B369" s="1" t="s">
        <v>29</v>
      </c>
      <c r="C369" s="1">
        <f>SUM(C367:C368)</f>
        <v>1</v>
      </c>
      <c r="D369" s="1">
        <f>SUM(D367:D368)</f>
        <v>9</v>
      </c>
      <c r="E369" s="1">
        <f>COUNT(C367:C368)</f>
        <v>1</v>
      </c>
    </row>
    <row r="375" spans="1:10" x14ac:dyDescent="0.2">
      <c r="A375" s="8" t="s">
        <v>98</v>
      </c>
      <c r="B375" s="1">
        <v>2019</v>
      </c>
      <c r="C375" s="1">
        <v>9</v>
      </c>
      <c r="D375" s="1">
        <v>7</v>
      </c>
      <c r="E375" s="1">
        <f>E377</f>
        <v>1</v>
      </c>
      <c r="F375" s="1">
        <v>1</v>
      </c>
      <c r="G375" s="1">
        <v>0</v>
      </c>
      <c r="H375" s="5">
        <f>F375/E375</f>
        <v>1</v>
      </c>
      <c r="I375" s="1">
        <f>C377</f>
        <v>9</v>
      </c>
      <c r="J375" s="1">
        <f>D377</f>
        <v>7</v>
      </c>
    </row>
    <row r="377" spans="1:10" x14ac:dyDescent="0.2">
      <c r="B377" s="1" t="s">
        <v>29</v>
      </c>
      <c r="C377" s="1">
        <f>SUM(C375:C376)</f>
        <v>9</v>
      </c>
      <c r="D377" s="1">
        <f>SUM(D375:D376)</f>
        <v>7</v>
      </c>
      <c r="E377" s="1">
        <f>COUNT(C375:C376)</f>
        <v>1</v>
      </c>
    </row>
    <row r="379" spans="1:10" x14ac:dyDescent="0.2">
      <c r="A379" s="7" t="s">
        <v>7</v>
      </c>
      <c r="B379" s="1">
        <v>2009</v>
      </c>
      <c r="C379" s="1">
        <v>1</v>
      </c>
      <c r="D379" s="1">
        <v>3</v>
      </c>
      <c r="E379" s="1">
        <f>E390</f>
        <v>10</v>
      </c>
      <c r="F379" s="1">
        <v>9</v>
      </c>
      <c r="G379" s="1">
        <v>1</v>
      </c>
      <c r="H379" s="5">
        <f>F379/E379</f>
        <v>0.9</v>
      </c>
      <c r="I379" s="1">
        <f>C390</f>
        <v>64</v>
      </c>
      <c r="J379" s="1">
        <f>D390</f>
        <v>17</v>
      </c>
    </row>
    <row r="380" spans="1:10" x14ac:dyDescent="0.2">
      <c r="A380" s="8" t="s">
        <v>7</v>
      </c>
      <c r="B380" s="1">
        <v>2010</v>
      </c>
      <c r="C380" s="1">
        <v>7</v>
      </c>
      <c r="D380" s="1">
        <v>1</v>
      </c>
    </row>
    <row r="381" spans="1:10" x14ac:dyDescent="0.2">
      <c r="A381" s="8" t="s">
        <v>7</v>
      </c>
      <c r="B381" s="3">
        <v>2011</v>
      </c>
      <c r="C381" s="1">
        <v>6</v>
      </c>
      <c r="D381" s="1">
        <v>4</v>
      </c>
    </row>
    <row r="382" spans="1:10" x14ac:dyDescent="0.2">
      <c r="A382" s="8" t="s">
        <v>7</v>
      </c>
      <c r="B382" s="3">
        <v>2012</v>
      </c>
      <c r="C382" s="1">
        <v>5</v>
      </c>
      <c r="D382" s="1">
        <v>0</v>
      </c>
    </row>
    <row r="383" spans="1:10" x14ac:dyDescent="0.2">
      <c r="A383" s="8" t="s">
        <v>7</v>
      </c>
      <c r="B383" s="3">
        <v>2012</v>
      </c>
      <c r="C383" s="1">
        <v>9</v>
      </c>
      <c r="D383" s="1">
        <v>0</v>
      </c>
    </row>
    <row r="384" spans="1:10" x14ac:dyDescent="0.2">
      <c r="A384" s="8" t="s">
        <v>7</v>
      </c>
      <c r="B384" s="3" t="s">
        <v>66</v>
      </c>
      <c r="C384" s="1">
        <v>4</v>
      </c>
      <c r="D384" s="1">
        <v>1</v>
      </c>
    </row>
    <row r="385" spans="1:10" x14ac:dyDescent="0.2">
      <c r="A385" s="8" t="s">
        <v>7</v>
      </c>
      <c r="B385" s="3">
        <v>2013</v>
      </c>
      <c r="C385" s="1">
        <v>4</v>
      </c>
      <c r="D385" s="1">
        <v>1</v>
      </c>
    </row>
    <row r="386" spans="1:10" x14ac:dyDescent="0.2">
      <c r="A386" s="8" t="s">
        <v>7</v>
      </c>
      <c r="B386" s="3">
        <v>2013</v>
      </c>
      <c r="C386" s="1">
        <v>12</v>
      </c>
      <c r="D386" s="1">
        <v>6</v>
      </c>
    </row>
    <row r="387" spans="1:10" x14ac:dyDescent="0.2">
      <c r="A387" s="8" t="s">
        <v>7</v>
      </c>
      <c r="B387" s="3" t="s">
        <v>67</v>
      </c>
      <c r="C387" s="1">
        <v>5</v>
      </c>
      <c r="D387" s="1">
        <v>0</v>
      </c>
    </row>
    <row r="388" spans="1:10" x14ac:dyDescent="0.2">
      <c r="A388" s="8" t="s">
        <v>7</v>
      </c>
      <c r="B388" s="3">
        <v>2021</v>
      </c>
      <c r="C388" s="1">
        <v>11</v>
      </c>
      <c r="D388" s="1">
        <v>1</v>
      </c>
    </row>
    <row r="389" spans="1:10" x14ac:dyDescent="0.2">
      <c r="B389" s="3"/>
    </row>
    <row r="390" spans="1:10" x14ac:dyDescent="0.2">
      <c r="B390" s="1" t="s">
        <v>29</v>
      </c>
      <c r="C390" s="1">
        <f>SUM(C379:C389)</f>
        <v>64</v>
      </c>
      <c r="D390" s="1">
        <f>SUM(D379:D389)</f>
        <v>17</v>
      </c>
      <c r="E390" s="1">
        <f>COUNT(C379:C389)</f>
        <v>10</v>
      </c>
    </row>
    <row r="392" spans="1:10" x14ac:dyDescent="0.2">
      <c r="A392" s="7" t="s">
        <v>135</v>
      </c>
      <c r="B392" s="1">
        <v>2024</v>
      </c>
      <c r="C392" s="1">
        <v>4</v>
      </c>
      <c r="D392" s="1">
        <v>7</v>
      </c>
      <c r="E392" s="1">
        <f>E394</f>
        <v>1</v>
      </c>
      <c r="F392" s="1">
        <v>0</v>
      </c>
      <c r="G392" s="1">
        <v>1</v>
      </c>
      <c r="H392" s="5">
        <f>F392/E392</f>
        <v>0</v>
      </c>
      <c r="I392" s="1">
        <v>4</v>
      </c>
      <c r="J392" s="1">
        <v>7</v>
      </c>
    </row>
    <row r="393" spans="1:10" x14ac:dyDescent="0.2">
      <c r="B393" s="3"/>
    </row>
    <row r="394" spans="1:10" x14ac:dyDescent="0.2">
      <c r="A394" s="8" t="s">
        <v>60</v>
      </c>
      <c r="B394" s="1">
        <v>2014</v>
      </c>
      <c r="C394" s="1">
        <v>3</v>
      </c>
      <c r="D394" s="1">
        <v>2</v>
      </c>
      <c r="E394" s="1">
        <f>E396</f>
        <v>1</v>
      </c>
      <c r="F394" s="1">
        <v>1</v>
      </c>
      <c r="G394" s="1">
        <v>0</v>
      </c>
      <c r="H394" s="5">
        <f>F394/E394</f>
        <v>1</v>
      </c>
      <c r="I394" s="1">
        <f>C396</f>
        <v>3</v>
      </c>
      <c r="J394" s="1">
        <f>D396</f>
        <v>2</v>
      </c>
    </row>
    <row r="395" spans="1:10" x14ac:dyDescent="0.2">
      <c r="B395" s="3"/>
    </row>
    <row r="396" spans="1:10" x14ac:dyDescent="0.2">
      <c r="B396" s="1" t="s">
        <v>29</v>
      </c>
      <c r="C396" s="1">
        <f>SUM(C394:C395)</f>
        <v>3</v>
      </c>
      <c r="D396" s="1">
        <f>SUM(D394:D395)</f>
        <v>2</v>
      </c>
      <c r="E396" s="1">
        <f>COUNT(C394:C395)</f>
        <v>1</v>
      </c>
    </row>
    <row r="397" spans="1:10" x14ac:dyDescent="0.2">
      <c r="B397" s="3"/>
    </row>
    <row r="398" spans="1:10" x14ac:dyDescent="0.2">
      <c r="A398" s="8" t="s">
        <v>4</v>
      </c>
      <c r="B398" s="1">
        <v>2010</v>
      </c>
      <c r="C398" s="1">
        <v>5</v>
      </c>
      <c r="D398" s="1">
        <v>0</v>
      </c>
      <c r="E398" s="1">
        <f>E422</f>
        <v>23</v>
      </c>
      <c r="F398" s="1">
        <v>19</v>
      </c>
      <c r="G398" s="1">
        <v>4</v>
      </c>
      <c r="H398" s="5">
        <f>F398/E398</f>
        <v>0.82608695652173914</v>
      </c>
      <c r="I398" s="1">
        <f>C422</f>
        <v>182</v>
      </c>
      <c r="J398" s="1">
        <f>D422</f>
        <v>50</v>
      </c>
    </row>
    <row r="399" spans="1:10" x14ac:dyDescent="0.2">
      <c r="A399" s="7" t="s">
        <v>4</v>
      </c>
      <c r="B399" s="3">
        <v>2011</v>
      </c>
      <c r="C399" s="1">
        <v>5</v>
      </c>
      <c r="D399" s="1">
        <v>6</v>
      </c>
    </row>
    <row r="400" spans="1:10" x14ac:dyDescent="0.2">
      <c r="A400" s="8" t="s">
        <v>4</v>
      </c>
      <c r="B400" s="3">
        <v>2012</v>
      </c>
      <c r="C400" s="1">
        <v>10</v>
      </c>
      <c r="D400" s="1">
        <v>1</v>
      </c>
    </row>
    <row r="401" spans="1:4" x14ac:dyDescent="0.2">
      <c r="A401" s="8" t="s">
        <v>4</v>
      </c>
      <c r="B401" s="3">
        <v>2012</v>
      </c>
      <c r="C401" s="1">
        <v>10</v>
      </c>
      <c r="D401" s="1">
        <v>0</v>
      </c>
    </row>
    <row r="402" spans="1:4" x14ac:dyDescent="0.2">
      <c r="A402" s="8" t="s">
        <v>4</v>
      </c>
      <c r="B402" s="3">
        <v>2013</v>
      </c>
      <c r="C402" s="1">
        <v>6</v>
      </c>
      <c r="D402" s="1">
        <v>1</v>
      </c>
    </row>
    <row r="403" spans="1:4" x14ac:dyDescent="0.2">
      <c r="A403" s="8" t="s">
        <v>4</v>
      </c>
      <c r="B403" s="3">
        <v>2013</v>
      </c>
      <c r="C403" s="1">
        <v>10</v>
      </c>
      <c r="D403" s="1">
        <v>0</v>
      </c>
    </row>
    <row r="404" spans="1:4" x14ac:dyDescent="0.2">
      <c r="A404" s="8" t="s">
        <v>4</v>
      </c>
      <c r="B404" s="3">
        <v>2014</v>
      </c>
      <c r="C404" s="1">
        <v>12</v>
      </c>
      <c r="D404" s="1">
        <v>0</v>
      </c>
    </row>
    <row r="405" spans="1:4" x14ac:dyDescent="0.2">
      <c r="A405" s="8" t="s">
        <v>4</v>
      </c>
      <c r="B405" s="3">
        <v>2014</v>
      </c>
      <c r="C405" s="1">
        <v>9</v>
      </c>
      <c r="D405" s="1">
        <v>2</v>
      </c>
    </row>
    <row r="406" spans="1:4" x14ac:dyDescent="0.2">
      <c r="A406" s="7" t="s">
        <v>4</v>
      </c>
      <c r="B406" s="3">
        <v>2015</v>
      </c>
      <c r="C406" s="1">
        <v>3</v>
      </c>
      <c r="D406" s="1">
        <v>4</v>
      </c>
    </row>
    <row r="407" spans="1:4" x14ac:dyDescent="0.2">
      <c r="A407" s="7" t="s">
        <v>4</v>
      </c>
      <c r="B407" s="3">
        <v>2015</v>
      </c>
      <c r="C407" s="1">
        <v>10</v>
      </c>
      <c r="D407" s="1">
        <v>12</v>
      </c>
    </row>
    <row r="408" spans="1:4" x14ac:dyDescent="0.2">
      <c r="A408" s="8" t="s">
        <v>4</v>
      </c>
      <c r="B408" s="3">
        <v>2016</v>
      </c>
      <c r="C408" s="1">
        <v>8</v>
      </c>
      <c r="D408" s="1">
        <v>6</v>
      </c>
    </row>
    <row r="409" spans="1:4" x14ac:dyDescent="0.2">
      <c r="A409" s="8" t="s">
        <v>4</v>
      </c>
      <c r="B409" s="3">
        <v>2016</v>
      </c>
      <c r="C409" s="1">
        <v>4</v>
      </c>
      <c r="D409" s="1">
        <v>0</v>
      </c>
    </row>
    <row r="410" spans="1:4" x14ac:dyDescent="0.2">
      <c r="A410" s="8" t="s">
        <v>4</v>
      </c>
      <c r="B410" s="3">
        <v>2017</v>
      </c>
      <c r="C410" s="1">
        <v>9</v>
      </c>
      <c r="D410" s="1">
        <v>0</v>
      </c>
    </row>
    <row r="411" spans="1:4" x14ac:dyDescent="0.2">
      <c r="A411" s="8" t="s">
        <v>4</v>
      </c>
      <c r="B411" s="3">
        <v>2017</v>
      </c>
      <c r="C411" s="1">
        <v>9</v>
      </c>
      <c r="D411" s="1">
        <v>3</v>
      </c>
    </row>
    <row r="412" spans="1:4" x14ac:dyDescent="0.2">
      <c r="A412" s="8" t="s">
        <v>4</v>
      </c>
      <c r="B412" s="3">
        <v>2018</v>
      </c>
      <c r="C412" s="1">
        <v>13</v>
      </c>
      <c r="D412" s="1">
        <v>1</v>
      </c>
    </row>
    <row r="413" spans="1:4" x14ac:dyDescent="0.2">
      <c r="A413" s="8" t="s">
        <v>4</v>
      </c>
      <c r="B413" s="3">
        <v>2018</v>
      </c>
      <c r="C413" s="1">
        <v>5</v>
      </c>
      <c r="D413" s="1">
        <v>1</v>
      </c>
    </row>
    <row r="414" spans="1:4" x14ac:dyDescent="0.2">
      <c r="A414" s="8" t="s">
        <v>4</v>
      </c>
      <c r="B414" s="3">
        <v>2019</v>
      </c>
      <c r="C414" s="1">
        <v>7</v>
      </c>
      <c r="D414" s="1">
        <v>1</v>
      </c>
    </row>
    <row r="415" spans="1:4" x14ac:dyDescent="0.2">
      <c r="A415" s="8" t="s">
        <v>4</v>
      </c>
      <c r="B415" s="3">
        <v>2019</v>
      </c>
      <c r="C415" s="1">
        <v>13</v>
      </c>
      <c r="D415" s="1">
        <v>2</v>
      </c>
    </row>
    <row r="416" spans="1:4" x14ac:dyDescent="0.2">
      <c r="A416" s="8" t="s">
        <v>4</v>
      </c>
      <c r="B416" s="3" t="s">
        <v>101</v>
      </c>
      <c r="C416" s="1">
        <v>9</v>
      </c>
      <c r="D416" s="1">
        <v>0</v>
      </c>
    </row>
    <row r="417" spans="1:10" x14ac:dyDescent="0.2">
      <c r="A417" s="8" t="s">
        <v>4</v>
      </c>
      <c r="B417" s="3">
        <v>2022</v>
      </c>
      <c r="C417" s="1">
        <v>10</v>
      </c>
      <c r="D417" s="1">
        <v>4</v>
      </c>
    </row>
    <row r="418" spans="1:10" x14ac:dyDescent="0.2">
      <c r="A418" s="8" t="s">
        <v>4</v>
      </c>
      <c r="B418" s="3">
        <v>2023</v>
      </c>
      <c r="C418" s="1">
        <v>6</v>
      </c>
      <c r="D418" s="1">
        <v>0</v>
      </c>
    </row>
    <row r="419" spans="1:10" x14ac:dyDescent="0.2">
      <c r="A419" s="8" t="s">
        <v>4</v>
      </c>
      <c r="B419" s="3">
        <v>2024</v>
      </c>
      <c r="C419" s="1">
        <v>5</v>
      </c>
      <c r="D419" s="1">
        <v>1</v>
      </c>
    </row>
    <row r="420" spans="1:10" x14ac:dyDescent="0.2">
      <c r="A420" s="7" t="s">
        <v>4</v>
      </c>
      <c r="B420" s="3">
        <v>2025</v>
      </c>
      <c r="C420" s="1">
        <v>4</v>
      </c>
      <c r="D420" s="1">
        <v>5</v>
      </c>
    </row>
    <row r="421" spans="1:10" x14ac:dyDescent="0.2">
      <c r="B421" s="3"/>
    </row>
    <row r="422" spans="1:10" x14ac:dyDescent="0.2">
      <c r="B422" s="1" t="s">
        <v>29</v>
      </c>
      <c r="C422" s="1">
        <f>SUM(C398:C421)</f>
        <v>182</v>
      </c>
      <c r="D422" s="1">
        <f>SUM(D398:D421)</f>
        <v>50</v>
      </c>
      <c r="E422" s="1">
        <f>COUNT(C398:C421)</f>
        <v>23</v>
      </c>
    </row>
    <row r="423" spans="1:10" x14ac:dyDescent="0.2">
      <c r="B423" s="3"/>
    </row>
    <row r="424" spans="1:10" x14ac:dyDescent="0.2">
      <c r="A424" s="8" t="s">
        <v>20</v>
      </c>
      <c r="B424" s="1">
        <v>2010</v>
      </c>
      <c r="C424" s="1">
        <v>13</v>
      </c>
      <c r="D424" s="1">
        <v>6</v>
      </c>
      <c r="E424" s="1">
        <f>E432</f>
        <v>7</v>
      </c>
      <c r="F424" s="1">
        <v>6</v>
      </c>
      <c r="G424" s="1">
        <v>1</v>
      </c>
      <c r="H424" s="5">
        <f>F424/E424</f>
        <v>0.8571428571428571</v>
      </c>
      <c r="I424" s="1">
        <f>C432</f>
        <v>63</v>
      </c>
      <c r="J424" s="1">
        <f>D432</f>
        <v>25</v>
      </c>
    </row>
    <row r="425" spans="1:10" x14ac:dyDescent="0.2">
      <c r="A425" s="7" t="s">
        <v>20</v>
      </c>
      <c r="B425" s="3">
        <v>2011</v>
      </c>
      <c r="C425" s="1">
        <v>7</v>
      </c>
      <c r="D425" s="1">
        <v>6</v>
      </c>
    </row>
    <row r="426" spans="1:10" x14ac:dyDescent="0.2">
      <c r="A426" s="8" t="s">
        <v>20</v>
      </c>
      <c r="B426" s="3">
        <v>2012</v>
      </c>
      <c r="C426" s="1">
        <v>6</v>
      </c>
      <c r="D426" s="1">
        <v>0</v>
      </c>
    </row>
    <row r="427" spans="1:10" x14ac:dyDescent="0.2">
      <c r="A427" s="8" t="s">
        <v>20</v>
      </c>
      <c r="B427" s="3">
        <v>2015</v>
      </c>
      <c r="C427" s="1">
        <v>9</v>
      </c>
      <c r="D427" s="1">
        <v>12</v>
      </c>
    </row>
    <row r="428" spans="1:10" x14ac:dyDescent="0.2">
      <c r="A428" s="8" t="s">
        <v>20</v>
      </c>
      <c r="B428" s="3" t="s">
        <v>106</v>
      </c>
      <c r="C428" s="1">
        <v>10</v>
      </c>
      <c r="D428" s="1">
        <v>1</v>
      </c>
    </row>
    <row r="429" spans="1:10" x14ac:dyDescent="0.2">
      <c r="A429" s="8" t="s">
        <v>20</v>
      </c>
      <c r="B429" s="3">
        <v>2023</v>
      </c>
      <c r="C429" s="1">
        <v>8</v>
      </c>
      <c r="D429" s="1">
        <v>0</v>
      </c>
    </row>
    <row r="430" spans="1:10" x14ac:dyDescent="0.2">
      <c r="A430" s="8" t="s">
        <v>20</v>
      </c>
      <c r="B430" s="3">
        <v>2024</v>
      </c>
      <c r="C430" s="1">
        <v>10</v>
      </c>
      <c r="D430" s="1">
        <v>0</v>
      </c>
    </row>
    <row r="431" spans="1:10" x14ac:dyDescent="0.2">
      <c r="B431" s="3"/>
    </row>
    <row r="432" spans="1:10" x14ac:dyDescent="0.2">
      <c r="B432" s="1" t="s">
        <v>29</v>
      </c>
      <c r="C432" s="1">
        <f>SUM(C424:C431)</f>
        <v>63</v>
      </c>
      <c r="D432" s="1">
        <f>SUM(D424:D431)</f>
        <v>25</v>
      </c>
      <c r="E432" s="1">
        <f>COUNT(C424:C431)</f>
        <v>7</v>
      </c>
    </row>
    <row r="434" spans="1:10" x14ac:dyDescent="0.2">
      <c r="A434" s="7" t="s">
        <v>33</v>
      </c>
      <c r="B434" s="1">
        <v>2009</v>
      </c>
      <c r="C434" s="1">
        <v>10</v>
      </c>
      <c r="D434" s="1">
        <v>13</v>
      </c>
      <c r="E434" s="1">
        <f>E436</f>
        <v>1</v>
      </c>
      <c r="F434" s="1">
        <v>0</v>
      </c>
      <c r="G434" s="1">
        <v>1</v>
      </c>
      <c r="H434" s="5">
        <f>F434/E434</f>
        <v>0</v>
      </c>
      <c r="I434" s="1">
        <f>C436</f>
        <v>10</v>
      </c>
      <c r="J434" s="1">
        <f>D436</f>
        <v>13</v>
      </c>
    </row>
    <row r="436" spans="1:10" x14ac:dyDescent="0.2">
      <c r="B436" s="1" t="s">
        <v>29</v>
      </c>
      <c r="C436" s="1">
        <f>SUM(C434:C435)</f>
        <v>10</v>
      </c>
      <c r="D436" s="1">
        <f>SUM(D434:D435)</f>
        <v>13</v>
      </c>
      <c r="E436" s="1">
        <f>COUNT(C434:C435)</f>
        <v>1</v>
      </c>
    </row>
    <row r="438" spans="1:10" x14ac:dyDescent="0.2">
      <c r="A438" s="7" t="s">
        <v>109</v>
      </c>
      <c r="B438" s="1" t="s">
        <v>106</v>
      </c>
      <c r="C438" s="1">
        <v>1</v>
      </c>
      <c r="D438" s="1">
        <v>13</v>
      </c>
      <c r="E438" s="1">
        <f>E440</f>
        <v>1</v>
      </c>
      <c r="F438" s="1">
        <v>0</v>
      </c>
      <c r="G438" s="1">
        <v>1</v>
      </c>
      <c r="H438" s="5">
        <f>F438/E438</f>
        <v>0</v>
      </c>
      <c r="I438" s="1">
        <f>C440</f>
        <v>1</v>
      </c>
      <c r="J438" s="1">
        <f>D440</f>
        <v>13</v>
      </c>
    </row>
    <row r="440" spans="1:10" x14ac:dyDescent="0.2">
      <c r="B440" s="1" t="s">
        <v>29</v>
      </c>
      <c r="C440" s="1">
        <f>SUM(C438:C439)</f>
        <v>1</v>
      </c>
      <c r="D440" s="1">
        <f>SUM(D438:D439)</f>
        <v>13</v>
      </c>
      <c r="E440" s="1">
        <f>COUNT(C438:C439)</f>
        <v>1</v>
      </c>
    </row>
    <row r="442" spans="1:10" x14ac:dyDescent="0.2">
      <c r="A442" s="8" t="s">
        <v>137</v>
      </c>
      <c r="B442" s="1">
        <v>2024</v>
      </c>
      <c r="C442" s="1">
        <v>1</v>
      </c>
      <c r="D442" s="1">
        <v>3</v>
      </c>
      <c r="E442" s="1">
        <v>7</v>
      </c>
      <c r="F442" s="1">
        <v>0</v>
      </c>
      <c r="G442" s="1">
        <v>1</v>
      </c>
      <c r="H442" s="5">
        <f>F442/E442</f>
        <v>0</v>
      </c>
      <c r="I442" s="1">
        <f>C444</f>
        <v>1</v>
      </c>
      <c r="J442" s="1">
        <f>D444</f>
        <v>3</v>
      </c>
    </row>
    <row r="444" spans="1:10" x14ac:dyDescent="0.2">
      <c r="B444" s="1" t="s">
        <v>29</v>
      </c>
      <c r="C444" s="1">
        <f>SUM(C442:C443)</f>
        <v>1</v>
      </c>
      <c r="D444" s="1">
        <f>SUM(D442:D443)</f>
        <v>3</v>
      </c>
      <c r="E444" s="1">
        <f>COUNT(C442:C443)</f>
        <v>1</v>
      </c>
    </row>
    <row r="447" spans="1:10" x14ac:dyDescent="0.2">
      <c r="A447" s="7" t="s">
        <v>8</v>
      </c>
      <c r="B447" s="1">
        <v>2009</v>
      </c>
      <c r="C447" s="1">
        <v>4</v>
      </c>
      <c r="D447" s="1">
        <v>5</v>
      </c>
      <c r="E447" s="1">
        <f>E475</f>
        <v>27</v>
      </c>
      <c r="F447" s="1">
        <v>14</v>
      </c>
      <c r="G447" s="1">
        <v>13</v>
      </c>
      <c r="H447" s="5">
        <f>F447/E447</f>
        <v>0.51851851851851849</v>
      </c>
      <c r="I447" s="1">
        <f>C475</f>
        <v>109</v>
      </c>
      <c r="J447" s="1">
        <f>D475</f>
        <v>103</v>
      </c>
    </row>
    <row r="448" spans="1:10" x14ac:dyDescent="0.2">
      <c r="A448" s="8" t="s">
        <v>8</v>
      </c>
      <c r="B448" s="1">
        <v>2009</v>
      </c>
      <c r="C448" s="1">
        <v>7</v>
      </c>
      <c r="D448" s="1">
        <v>6</v>
      </c>
    </row>
    <row r="449" spans="1:4" x14ac:dyDescent="0.2">
      <c r="A449" s="8" t="s">
        <v>8</v>
      </c>
      <c r="B449" s="1" t="s">
        <v>64</v>
      </c>
      <c r="C449" s="1">
        <v>3</v>
      </c>
      <c r="D449" s="1">
        <v>2</v>
      </c>
    </row>
    <row r="450" spans="1:4" x14ac:dyDescent="0.2">
      <c r="A450" s="7" t="s">
        <v>8</v>
      </c>
      <c r="B450" s="1">
        <v>2010</v>
      </c>
      <c r="C450" s="1">
        <v>3</v>
      </c>
      <c r="D450" s="1">
        <v>6</v>
      </c>
    </row>
    <row r="451" spans="1:4" x14ac:dyDescent="0.2">
      <c r="A451" s="8" t="s">
        <v>8</v>
      </c>
      <c r="B451" s="1">
        <v>2010</v>
      </c>
      <c r="C451" s="1">
        <v>10</v>
      </c>
      <c r="D451" s="1">
        <v>2</v>
      </c>
    </row>
    <row r="452" spans="1:4" x14ac:dyDescent="0.2">
      <c r="A452" s="8" t="s">
        <v>8</v>
      </c>
      <c r="B452" s="1" t="s">
        <v>59</v>
      </c>
      <c r="C452" s="1">
        <v>6</v>
      </c>
      <c r="D452" s="1">
        <v>3</v>
      </c>
    </row>
    <row r="453" spans="1:4" x14ac:dyDescent="0.2">
      <c r="A453" s="7" t="s">
        <v>8</v>
      </c>
      <c r="B453" s="3">
        <v>2011</v>
      </c>
      <c r="C453" s="1">
        <v>4</v>
      </c>
      <c r="D453" s="1">
        <v>5</v>
      </c>
    </row>
    <row r="454" spans="1:4" x14ac:dyDescent="0.2">
      <c r="A454" s="7" t="s">
        <v>8</v>
      </c>
      <c r="B454" s="3" t="s">
        <v>65</v>
      </c>
      <c r="C454" s="1">
        <v>1</v>
      </c>
      <c r="D454" s="1">
        <v>3</v>
      </c>
    </row>
    <row r="455" spans="1:4" x14ac:dyDescent="0.2">
      <c r="A455" s="8" t="s">
        <v>8</v>
      </c>
      <c r="B455" s="3">
        <v>2012</v>
      </c>
      <c r="C455" s="1">
        <v>3</v>
      </c>
      <c r="D455" s="1">
        <v>2</v>
      </c>
    </row>
    <row r="456" spans="1:4" x14ac:dyDescent="0.2">
      <c r="A456" s="7" t="s">
        <v>8</v>
      </c>
      <c r="B456" s="3">
        <v>2012</v>
      </c>
      <c r="C456" s="1">
        <v>2</v>
      </c>
      <c r="D456" s="1">
        <v>3</v>
      </c>
    </row>
    <row r="457" spans="1:4" x14ac:dyDescent="0.2">
      <c r="A457" s="8" t="s">
        <v>8</v>
      </c>
      <c r="B457" s="3" t="s">
        <v>66</v>
      </c>
      <c r="C457" s="1">
        <v>7</v>
      </c>
      <c r="D457" s="1">
        <v>0</v>
      </c>
    </row>
    <row r="458" spans="1:4" x14ac:dyDescent="0.2">
      <c r="A458" s="8" t="s">
        <v>8</v>
      </c>
      <c r="B458" s="1">
        <v>2013</v>
      </c>
      <c r="C458" s="1">
        <v>6</v>
      </c>
      <c r="D458" s="1">
        <v>2</v>
      </c>
    </row>
    <row r="459" spans="1:4" x14ac:dyDescent="0.2">
      <c r="A459" s="7" t="s">
        <v>8</v>
      </c>
      <c r="B459" s="1">
        <v>2013</v>
      </c>
      <c r="C459" s="1">
        <v>2</v>
      </c>
      <c r="D459" s="1">
        <v>7</v>
      </c>
    </row>
    <row r="460" spans="1:4" x14ac:dyDescent="0.2">
      <c r="A460" s="8" t="s">
        <v>8</v>
      </c>
      <c r="B460" s="1" t="s">
        <v>67</v>
      </c>
      <c r="C460" s="1">
        <v>3</v>
      </c>
      <c r="D460" s="1">
        <v>2</v>
      </c>
    </row>
    <row r="461" spans="1:4" x14ac:dyDescent="0.2">
      <c r="A461" s="8" t="s">
        <v>8</v>
      </c>
      <c r="B461" s="1" t="s">
        <v>67</v>
      </c>
      <c r="C461" s="1">
        <v>8</v>
      </c>
      <c r="D461" s="1">
        <v>5</v>
      </c>
    </row>
    <row r="462" spans="1:4" x14ac:dyDescent="0.2">
      <c r="A462" s="7" t="s">
        <v>8</v>
      </c>
      <c r="B462" s="1">
        <v>2014</v>
      </c>
      <c r="C462" s="1">
        <v>2</v>
      </c>
      <c r="D462" s="1">
        <v>3</v>
      </c>
    </row>
    <row r="463" spans="1:4" x14ac:dyDescent="0.2">
      <c r="A463" s="7" t="s">
        <v>8</v>
      </c>
      <c r="B463" s="1">
        <v>2015</v>
      </c>
      <c r="C463" s="1">
        <v>0</v>
      </c>
      <c r="D463" s="1">
        <v>1</v>
      </c>
    </row>
    <row r="464" spans="1:4" x14ac:dyDescent="0.2">
      <c r="A464" s="7" t="s">
        <v>8</v>
      </c>
      <c r="B464" s="1">
        <v>2016</v>
      </c>
      <c r="C464" s="1">
        <v>2</v>
      </c>
      <c r="D464" s="1">
        <v>3</v>
      </c>
    </row>
    <row r="465" spans="1:10" x14ac:dyDescent="0.2">
      <c r="A465" s="7" t="s">
        <v>8</v>
      </c>
      <c r="B465" s="1">
        <v>2017</v>
      </c>
      <c r="C465" s="1">
        <v>3</v>
      </c>
      <c r="D465" s="1">
        <v>4</v>
      </c>
    </row>
    <row r="466" spans="1:10" x14ac:dyDescent="0.2">
      <c r="A466" s="7" t="s">
        <v>8</v>
      </c>
      <c r="B466" s="1">
        <v>2018</v>
      </c>
      <c r="C466" s="1">
        <v>4</v>
      </c>
      <c r="D466" s="1">
        <v>8</v>
      </c>
    </row>
    <row r="467" spans="1:10" x14ac:dyDescent="0.2">
      <c r="A467" s="8" t="s">
        <v>8</v>
      </c>
      <c r="B467" s="1">
        <v>2019</v>
      </c>
      <c r="C467" s="1">
        <v>2</v>
      </c>
      <c r="D467" s="1">
        <v>1</v>
      </c>
    </row>
    <row r="468" spans="1:10" x14ac:dyDescent="0.2">
      <c r="A468" s="7" t="s">
        <v>8</v>
      </c>
      <c r="B468" s="1">
        <v>2020</v>
      </c>
      <c r="C468" s="1">
        <v>2</v>
      </c>
      <c r="D468" s="1">
        <v>8</v>
      </c>
    </row>
    <row r="469" spans="1:10" x14ac:dyDescent="0.2">
      <c r="A469" s="8" t="s">
        <v>8</v>
      </c>
      <c r="B469" s="1">
        <v>2021</v>
      </c>
      <c r="C469" s="1">
        <v>4</v>
      </c>
      <c r="D469" s="1">
        <v>3</v>
      </c>
    </row>
    <row r="470" spans="1:10" x14ac:dyDescent="0.2">
      <c r="A470" s="7" t="s">
        <v>8</v>
      </c>
      <c r="B470" s="1">
        <v>2022</v>
      </c>
      <c r="C470" s="1">
        <v>4</v>
      </c>
      <c r="D470" s="1">
        <v>10</v>
      </c>
    </row>
    <row r="471" spans="1:10" x14ac:dyDescent="0.2">
      <c r="A471" s="8" t="s">
        <v>8</v>
      </c>
      <c r="B471" s="1">
        <v>2023</v>
      </c>
      <c r="C471" s="1">
        <v>7</v>
      </c>
      <c r="D471" s="1">
        <v>6</v>
      </c>
    </row>
    <row r="472" spans="1:10" x14ac:dyDescent="0.2">
      <c r="A472" s="8" t="s">
        <v>8</v>
      </c>
      <c r="B472" s="1">
        <v>2024</v>
      </c>
      <c r="C472" s="1">
        <v>4</v>
      </c>
      <c r="D472" s="1">
        <v>3</v>
      </c>
    </row>
    <row r="473" spans="1:10" x14ac:dyDescent="0.2">
      <c r="A473" s="8" t="s">
        <v>8</v>
      </c>
      <c r="B473" s="1">
        <v>2025</v>
      </c>
      <c r="C473" s="1">
        <v>6</v>
      </c>
      <c r="D473" s="1">
        <v>0</v>
      </c>
    </row>
    <row r="475" spans="1:10" x14ac:dyDescent="0.2">
      <c r="B475" s="1" t="s">
        <v>29</v>
      </c>
      <c r="C475" s="1">
        <f>SUM(C447:C474)</f>
        <v>109</v>
      </c>
      <c r="D475" s="1">
        <f>SUM(D447:D474)</f>
        <v>103</v>
      </c>
      <c r="E475" s="1">
        <f>COUNT(C447:C474)</f>
        <v>27</v>
      </c>
    </row>
    <row r="478" spans="1:10" x14ac:dyDescent="0.2">
      <c r="A478" s="8" t="s">
        <v>63</v>
      </c>
      <c r="B478" s="1">
        <v>2014</v>
      </c>
      <c r="C478" s="1">
        <v>5</v>
      </c>
      <c r="D478" s="1">
        <v>2</v>
      </c>
      <c r="E478" s="1">
        <f>E480</f>
        <v>1</v>
      </c>
      <c r="F478" s="1">
        <v>1</v>
      </c>
      <c r="G478" s="1">
        <v>0</v>
      </c>
      <c r="H478" s="5">
        <f>F478/E478</f>
        <v>1</v>
      </c>
      <c r="I478" s="1">
        <f>C480</f>
        <v>5</v>
      </c>
      <c r="J478" s="1">
        <f>D480</f>
        <v>2</v>
      </c>
    </row>
    <row r="480" spans="1:10" x14ac:dyDescent="0.2">
      <c r="B480" s="1" t="s">
        <v>29</v>
      </c>
      <c r="C480" s="1">
        <f>SUM(C478:C479)</f>
        <v>5</v>
      </c>
      <c r="D480" s="1">
        <f>SUM(D478:D479)</f>
        <v>2</v>
      </c>
      <c r="E480" s="1">
        <f>COUNT(C478:C479)</f>
        <v>1</v>
      </c>
    </row>
    <row r="482" spans="1:10" x14ac:dyDescent="0.2">
      <c r="A482" s="7" t="s">
        <v>85</v>
      </c>
      <c r="B482" s="1">
        <v>2017</v>
      </c>
      <c r="C482" s="1">
        <v>8</v>
      </c>
      <c r="D482" s="1">
        <v>14</v>
      </c>
      <c r="E482" s="1">
        <f>E485</f>
        <v>2</v>
      </c>
      <c r="F482" s="1">
        <v>0</v>
      </c>
      <c r="G482" s="1">
        <v>2</v>
      </c>
      <c r="H482" s="5">
        <f>F482/E482</f>
        <v>0</v>
      </c>
      <c r="I482" s="1">
        <f>C485</f>
        <v>12</v>
      </c>
      <c r="J482" s="1">
        <f>D485</f>
        <v>28</v>
      </c>
    </row>
    <row r="483" spans="1:10" x14ac:dyDescent="0.2">
      <c r="A483" s="7" t="s">
        <v>85</v>
      </c>
      <c r="B483" s="1">
        <v>2019</v>
      </c>
      <c r="C483" s="1">
        <v>4</v>
      </c>
      <c r="D483" s="1">
        <v>14</v>
      </c>
    </row>
    <row r="485" spans="1:10" x14ac:dyDescent="0.2">
      <c r="B485" s="1" t="s">
        <v>29</v>
      </c>
      <c r="C485" s="1">
        <f>SUM(C482:C484)</f>
        <v>12</v>
      </c>
      <c r="D485" s="1">
        <f>SUM(D482:D484)</f>
        <v>28</v>
      </c>
      <c r="E485" s="1">
        <f>COUNT(C482:C484)</f>
        <v>2</v>
      </c>
    </row>
    <row r="487" spans="1:10" x14ac:dyDescent="0.2">
      <c r="A487" s="8" t="s">
        <v>138</v>
      </c>
      <c r="B487" s="1">
        <v>2024</v>
      </c>
      <c r="C487" s="1">
        <v>3</v>
      </c>
      <c r="D487" s="1">
        <v>8</v>
      </c>
      <c r="E487" s="1">
        <f>E489</f>
        <v>1</v>
      </c>
      <c r="F487" s="1">
        <v>0</v>
      </c>
      <c r="G487" s="1">
        <v>1</v>
      </c>
      <c r="H487" s="5">
        <f>F487/E487</f>
        <v>0</v>
      </c>
      <c r="I487" s="1">
        <f>C489</f>
        <v>3</v>
      </c>
      <c r="J487" s="1">
        <f>D489</f>
        <v>8</v>
      </c>
    </row>
    <row r="489" spans="1:10" x14ac:dyDescent="0.2">
      <c r="B489" s="1" t="s">
        <v>29</v>
      </c>
      <c r="C489" s="1">
        <f>SUM(C487:C488)</f>
        <v>3</v>
      </c>
      <c r="D489" s="1">
        <f>SUM(D487:D488)</f>
        <v>8</v>
      </c>
      <c r="E489" s="1">
        <f>COUNT(C487:C488)</f>
        <v>1</v>
      </c>
    </row>
    <row r="492" spans="1:10" x14ac:dyDescent="0.2">
      <c r="A492" s="8" t="s">
        <v>90</v>
      </c>
      <c r="B492" s="1">
        <v>2018</v>
      </c>
      <c r="C492" s="1">
        <v>6</v>
      </c>
      <c r="D492" s="1">
        <v>5</v>
      </c>
      <c r="E492" s="1">
        <f>E494</f>
        <v>1</v>
      </c>
      <c r="F492" s="1">
        <v>1</v>
      </c>
      <c r="G492" s="1">
        <v>0</v>
      </c>
      <c r="H492" s="5">
        <f>F492/E492</f>
        <v>1</v>
      </c>
      <c r="I492" s="1">
        <f>C494</f>
        <v>6</v>
      </c>
      <c r="J492" s="1">
        <f>D494</f>
        <v>5</v>
      </c>
    </row>
    <row r="494" spans="1:10" x14ac:dyDescent="0.2">
      <c r="B494" s="1" t="s">
        <v>29</v>
      </c>
      <c r="C494" s="1">
        <f>SUM(C492:C493)</f>
        <v>6</v>
      </c>
      <c r="D494" s="1">
        <f>SUM(D492:D493)</f>
        <v>5</v>
      </c>
      <c r="E494" s="1">
        <f>COUNT(C492:C493)</f>
        <v>1</v>
      </c>
    </row>
    <row r="496" spans="1:10" x14ac:dyDescent="0.2">
      <c r="A496" s="8" t="s">
        <v>96</v>
      </c>
      <c r="B496" s="1">
        <v>2019</v>
      </c>
      <c r="C496" s="1">
        <v>5</v>
      </c>
      <c r="D496" s="1">
        <v>4</v>
      </c>
      <c r="E496" s="1">
        <f>E502</f>
        <v>5</v>
      </c>
      <c r="F496" s="1">
        <v>2</v>
      </c>
      <c r="G496" s="1">
        <v>3</v>
      </c>
      <c r="H496" s="5">
        <f>F496/E496</f>
        <v>0.4</v>
      </c>
      <c r="I496" s="1">
        <f>C502</f>
        <v>31</v>
      </c>
      <c r="J496" s="1">
        <f>D502</f>
        <v>35</v>
      </c>
    </row>
    <row r="497" spans="1:10" x14ac:dyDescent="0.2">
      <c r="A497" s="8" t="s">
        <v>96</v>
      </c>
      <c r="B497" s="1">
        <v>2021</v>
      </c>
      <c r="C497" s="1">
        <v>7</v>
      </c>
      <c r="D497" s="1">
        <v>6</v>
      </c>
    </row>
    <row r="498" spans="1:10" x14ac:dyDescent="0.2">
      <c r="A498" s="7" t="s">
        <v>96</v>
      </c>
      <c r="B498" s="1">
        <v>2022</v>
      </c>
      <c r="C498" s="1">
        <v>8</v>
      </c>
      <c r="D498" s="1">
        <v>19</v>
      </c>
    </row>
    <row r="499" spans="1:10" x14ac:dyDescent="0.2">
      <c r="A499" s="7" t="s">
        <v>96</v>
      </c>
      <c r="B499" s="1">
        <v>2023</v>
      </c>
      <c r="C499" s="1">
        <v>7</v>
      </c>
      <c r="D499" s="1">
        <v>0</v>
      </c>
    </row>
    <row r="500" spans="1:10" x14ac:dyDescent="0.2">
      <c r="A500" s="7" t="s">
        <v>96</v>
      </c>
      <c r="B500" s="1">
        <v>2025</v>
      </c>
      <c r="C500" s="1">
        <v>4</v>
      </c>
      <c r="D500" s="1">
        <v>6</v>
      </c>
    </row>
    <row r="502" spans="1:10" x14ac:dyDescent="0.2">
      <c r="B502" s="1" t="s">
        <v>29</v>
      </c>
      <c r="C502" s="1">
        <f>SUM(C496:C501)</f>
        <v>31</v>
      </c>
      <c r="D502" s="1">
        <f>SUM(D496:D501)</f>
        <v>35</v>
      </c>
      <c r="E502" s="1">
        <f>COUNT(C496:C501)</f>
        <v>5</v>
      </c>
    </row>
    <row r="504" spans="1:10" x14ac:dyDescent="0.2">
      <c r="A504" s="8" t="s">
        <v>77</v>
      </c>
      <c r="B504" s="1">
        <v>2015</v>
      </c>
      <c r="C504" s="1">
        <v>3</v>
      </c>
      <c r="D504" s="1">
        <v>1</v>
      </c>
      <c r="E504" s="1">
        <f>E520</f>
        <v>14</v>
      </c>
      <c r="F504" s="1">
        <v>14</v>
      </c>
      <c r="G504" s="1">
        <v>0</v>
      </c>
      <c r="H504" s="5">
        <f>F504/E504</f>
        <v>1</v>
      </c>
      <c r="I504" s="1">
        <f>C520</f>
        <v>136</v>
      </c>
      <c r="J504" s="1">
        <f>D520</f>
        <v>39</v>
      </c>
    </row>
    <row r="505" spans="1:10" x14ac:dyDescent="0.2">
      <c r="A505" s="8" t="s">
        <v>77</v>
      </c>
      <c r="B505" s="1">
        <v>2015</v>
      </c>
      <c r="C505" s="1">
        <v>11</v>
      </c>
      <c r="D505" s="1">
        <v>3</v>
      </c>
    </row>
    <row r="506" spans="1:10" x14ac:dyDescent="0.2">
      <c r="A506" s="8" t="s">
        <v>77</v>
      </c>
      <c r="B506" s="1">
        <v>2016</v>
      </c>
      <c r="C506" s="1">
        <v>3</v>
      </c>
      <c r="D506" s="1">
        <v>1</v>
      </c>
    </row>
    <row r="507" spans="1:10" x14ac:dyDescent="0.2">
      <c r="A507" s="8" t="s">
        <v>77</v>
      </c>
      <c r="B507" s="1">
        <v>2016</v>
      </c>
      <c r="C507" s="1">
        <v>11</v>
      </c>
      <c r="D507" s="1">
        <v>3</v>
      </c>
    </row>
    <row r="508" spans="1:10" x14ac:dyDescent="0.2">
      <c r="A508" s="8" t="s">
        <v>77</v>
      </c>
      <c r="B508" s="1">
        <v>2017</v>
      </c>
      <c r="C508" s="1">
        <v>15</v>
      </c>
      <c r="D508" s="1">
        <v>1</v>
      </c>
    </row>
    <row r="509" spans="1:10" x14ac:dyDescent="0.2">
      <c r="A509" s="8" t="s">
        <v>77</v>
      </c>
      <c r="B509" s="1">
        <v>2017</v>
      </c>
      <c r="C509" s="1">
        <v>14</v>
      </c>
      <c r="D509" s="1">
        <v>2</v>
      </c>
    </row>
    <row r="510" spans="1:10" x14ac:dyDescent="0.2">
      <c r="A510" s="8" t="s">
        <v>77</v>
      </c>
      <c r="B510" s="1">
        <v>2018</v>
      </c>
      <c r="C510" s="1">
        <v>8</v>
      </c>
      <c r="D510" s="1">
        <v>0</v>
      </c>
    </row>
    <row r="511" spans="1:10" x14ac:dyDescent="0.2">
      <c r="A511" s="8" t="s">
        <v>77</v>
      </c>
      <c r="B511" s="1">
        <v>2018</v>
      </c>
      <c r="C511" s="1">
        <v>8</v>
      </c>
      <c r="D511" s="1">
        <v>6</v>
      </c>
    </row>
    <row r="512" spans="1:10" x14ac:dyDescent="0.2">
      <c r="A512" s="8" t="s">
        <v>77</v>
      </c>
      <c r="B512" s="1">
        <v>2019</v>
      </c>
      <c r="C512" s="1">
        <v>4</v>
      </c>
      <c r="D512" s="1">
        <v>3</v>
      </c>
    </row>
    <row r="513" spans="1:10" x14ac:dyDescent="0.2">
      <c r="A513" s="8" t="s">
        <v>77</v>
      </c>
      <c r="B513" s="1">
        <v>2019</v>
      </c>
      <c r="C513" s="1">
        <v>13</v>
      </c>
      <c r="D513" s="1">
        <v>4</v>
      </c>
    </row>
    <row r="514" spans="1:10" x14ac:dyDescent="0.2">
      <c r="A514" s="8" t="s">
        <v>77</v>
      </c>
      <c r="B514" s="1">
        <v>2022</v>
      </c>
      <c r="C514" s="1">
        <v>11</v>
      </c>
      <c r="D514" s="1">
        <v>7</v>
      </c>
    </row>
    <row r="515" spans="1:10" x14ac:dyDescent="0.2">
      <c r="A515" s="8" t="s">
        <v>77</v>
      </c>
      <c r="B515" s="1">
        <v>2023</v>
      </c>
      <c r="C515" s="1">
        <v>12</v>
      </c>
      <c r="D515" s="1">
        <v>3</v>
      </c>
    </row>
    <row r="516" spans="1:10" x14ac:dyDescent="0.2">
      <c r="A516" s="8" t="s">
        <v>77</v>
      </c>
      <c r="B516" s="1">
        <v>2024</v>
      </c>
      <c r="C516" s="1">
        <v>12</v>
      </c>
      <c r="D516" s="1">
        <v>4</v>
      </c>
    </row>
    <row r="517" spans="1:10" x14ac:dyDescent="0.2">
      <c r="A517" s="8" t="s">
        <v>77</v>
      </c>
      <c r="B517" s="1">
        <v>2025</v>
      </c>
      <c r="C517" s="1">
        <v>11</v>
      </c>
      <c r="D517" s="1">
        <v>1</v>
      </c>
    </row>
    <row r="518" spans="1:10" x14ac:dyDescent="0.2">
      <c r="A518" s="8" t="s">
        <v>77</v>
      </c>
      <c r="B518" s="1">
        <v>2025</v>
      </c>
    </row>
    <row r="520" spans="1:10" x14ac:dyDescent="0.2">
      <c r="B520" s="1" t="s">
        <v>29</v>
      </c>
      <c r="C520" s="1">
        <f>SUM(C504:C519)</f>
        <v>136</v>
      </c>
      <c r="D520" s="1">
        <f>SUM(D504:D519)</f>
        <v>39</v>
      </c>
      <c r="E520" s="1">
        <f>COUNT(C504:C519)</f>
        <v>14</v>
      </c>
    </row>
    <row r="522" spans="1:10" x14ac:dyDescent="0.2">
      <c r="A522" s="7" t="s">
        <v>79</v>
      </c>
      <c r="B522" s="1">
        <v>2016</v>
      </c>
      <c r="C522" s="1">
        <v>6</v>
      </c>
      <c r="D522" s="1">
        <v>7</v>
      </c>
      <c r="E522" s="1">
        <f>E524</f>
        <v>1</v>
      </c>
      <c r="F522" s="1">
        <v>0</v>
      </c>
      <c r="G522" s="1">
        <v>1</v>
      </c>
      <c r="H522" s="5">
        <f>F522/E522</f>
        <v>0</v>
      </c>
      <c r="I522" s="1">
        <f>C524</f>
        <v>6</v>
      </c>
      <c r="J522" s="1">
        <f>D524</f>
        <v>7</v>
      </c>
    </row>
    <row r="524" spans="1:10" x14ac:dyDescent="0.2">
      <c r="B524" s="1" t="s">
        <v>29</v>
      </c>
      <c r="C524" s="1">
        <f>SUM(C522:C523)</f>
        <v>6</v>
      </c>
      <c r="D524" s="1">
        <f>SUM(D522:D523)</f>
        <v>7</v>
      </c>
      <c r="E524" s="1">
        <f>COUNT(C522:C523)</f>
        <v>1</v>
      </c>
    </row>
    <row r="527" spans="1:10" x14ac:dyDescent="0.2">
      <c r="A527" s="7" t="s">
        <v>128</v>
      </c>
      <c r="B527" s="1">
        <v>2023</v>
      </c>
      <c r="C527" s="1">
        <v>2</v>
      </c>
      <c r="D527" s="1">
        <v>3</v>
      </c>
      <c r="E527" s="1">
        <v>1</v>
      </c>
      <c r="F527" s="1">
        <v>0</v>
      </c>
      <c r="G527" s="1">
        <v>1</v>
      </c>
      <c r="H527" s="5">
        <v>0</v>
      </c>
      <c r="I527" s="1">
        <v>2</v>
      </c>
      <c r="J527" s="1">
        <v>3</v>
      </c>
    </row>
    <row r="530" spans="1:10" x14ac:dyDescent="0.2">
      <c r="A530" s="7" t="s">
        <v>6</v>
      </c>
      <c r="B530" s="1">
        <v>2009</v>
      </c>
      <c r="C530" s="1">
        <v>0</v>
      </c>
      <c r="D530" s="1">
        <v>4</v>
      </c>
      <c r="E530" s="1">
        <f>E544</f>
        <v>13</v>
      </c>
      <c r="F530" s="1">
        <v>7</v>
      </c>
      <c r="G530" s="1">
        <v>6</v>
      </c>
      <c r="H530" s="5">
        <f>F530/E530</f>
        <v>0.53846153846153844</v>
      </c>
      <c r="I530" s="1">
        <f>C544</f>
        <v>87</v>
      </c>
      <c r="J530" s="1">
        <f>D544</f>
        <v>49</v>
      </c>
    </row>
    <row r="531" spans="1:10" x14ac:dyDescent="0.2">
      <c r="A531" s="7" t="s">
        <v>6</v>
      </c>
      <c r="B531" s="1" t="s">
        <v>64</v>
      </c>
      <c r="C531" s="1">
        <v>4</v>
      </c>
      <c r="D531" s="1">
        <v>5</v>
      </c>
    </row>
    <row r="532" spans="1:10" x14ac:dyDescent="0.2">
      <c r="A532" s="7" t="s">
        <v>6</v>
      </c>
      <c r="B532" s="1">
        <v>2010</v>
      </c>
      <c r="C532" s="1">
        <v>4</v>
      </c>
      <c r="D532" s="1">
        <v>5</v>
      </c>
    </row>
    <row r="533" spans="1:10" x14ac:dyDescent="0.2">
      <c r="A533" s="7" t="s">
        <v>6</v>
      </c>
      <c r="B533" s="1">
        <v>2010</v>
      </c>
      <c r="C533" s="1">
        <v>7</v>
      </c>
      <c r="D533" s="1">
        <v>8</v>
      </c>
    </row>
    <row r="534" spans="1:10" x14ac:dyDescent="0.2">
      <c r="A534" s="8" t="s">
        <v>6</v>
      </c>
      <c r="B534" s="1" t="s">
        <v>59</v>
      </c>
      <c r="C534" s="1">
        <v>11</v>
      </c>
      <c r="D534" s="1">
        <v>6</v>
      </c>
    </row>
    <row r="535" spans="1:10" x14ac:dyDescent="0.2">
      <c r="A535" s="8" t="s">
        <v>6</v>
      </c>
      <c r="B535" s="3">
        <v>2011</v>
      </c>
      <c r="C535" s="1">
        <v>7</v>
      </c>
      <c r="D535" s="1">
        <v>2</v>
      </c>
    </row>
    <row r="536" spans="1:10" x14ac:dyDescent="0.2">
      <c r="A536" s="8" t="s">
        <v>6</v>
      </c>
      <c r="B536" s="3" t="s">
        <v>65</v>
      </c>
      <c r="C536" s="1">
        <v>4</v>
      </c>
      <c r="D536" s="1">
        <v>0</v>
      </c>
    </row>
    <row r="537" spans="1:10" x14ac:dyDescent="0.2">
      <c r="A537" s="7" t="s">
        <v>6</v>
      </c>
      <c r="B537" s="1">
        <v>2012</v>
      </c>
      <c r="C537" s="1">
        <v>2</v>
      </c>
      <c r="D537" s="1">
        <v>3</v>
      </c>
    </row>
    <row r="538" spans="1:10" x14ac:dyDescent="0.2">
      <c r="A538" s="8" t="s">
        <v>6</v>
      </c>
      <c r="B538" s="1">
        <v>2013</v>
      </c>
      <c r="C538" s="1">
        <v>7</v>
      </c>
      <c r="D538" s="1">
        <v>6</v>
      </c>
    </row>
    <row r="539" spans="1:10" x14ac:dyDescent="0.2">
      <c r="A539" s="8" t="s">
        <v>6</v>
      </c>
      <c r="B539" s="1">
        <v>2014</v>
      </c>
      <c r="C539" s="1">
        <v>11</v>
      </c>
      <c r="D539" s="1">
        <v>1</v>
      </c>
    </row>
    <row r="540" spans="1:10" x14ac:dyDescent="0.2">
      <c r="A540" s="8" t="s">
        <v>6</v>
      </c>
      <c r="B540" s="1">
        <v>2014</v>
      </c>
      <c r="C540" s="1">
        <v>15</v>
      </c>
      <c r="D540" s="1">
        <v>1</v>
      </c>
    </row>
    <row r="541" spans="1:10" x14ac:dyDescent="0.2">
      <c r="A541" s="7" t="s">
        <v>6</v>
      </c>
      <c r="B541" s="1">
        <v>2015</v>
      </c>
      <c r="C541" s="1">
        <v>1</v>
      </c>
      <c r="D541" s="1">
        <v>4</v>
      </c>
    </row>
    <row r="542" spans="1:10" x14ac:dyDescent="0.2">
      <c r="A542" s="8" t="s">
        <v>6</v>
      </c>
      <c r="B542" s="1">
        <v>2015</v>
      </c>
      <c r="C542" s="1">
        <v>14</v>
      </c>
      <c r="D542" s="1">
        <v>4</v>
      </c>
    </row>
    <row r="543" spans="1:10" x14ac:dyDescent="0.2">
      <c r="B543" s="3"/>
    </row>
    <row r="544" spans="1:10" x14ac:dyDescent="0.2">
      <c r="B544" s="1" t="s">
        <v>29</v>
      </c>
      <c r="C544" s="1">
        <f>SUM(C530:C543)</f>
        <v>87</v>
      </c>
      <c r="D544" s="1">
        <f>SUM(D530:D543)</f>
        <v>49</v>
      </c>
      <c r="E544" s="1">
        <f>COUNT(C530:C543)</f>
        <v>13</v>
      </c>
    </row>
    <row r="546" spans="1:10" x14ac:dyDescent="0.2">
      <c r="A546" s="7" t="s">
        <v>73</v>
      </c>
      <c r="B546" s="1">
        <v>2015</v>
      </c>
      <c r="C546" s="1">
        <v>2</v>
      </c>
      <c r="D546" s="1">
        <v>3</v>
      </c>
      <c r="E546" s="1">
        <f>E548</f>
        <v>1</v>
      </c>
      <c r="F546" s="1">
        <v>0</v>
      </c>
      <c r="G546" s="1">
        <v>1</v>
      </c>
      <c r="H546" s="5">
        <f>F546/E546</f>
        <v>0</v>
      </c>
      <c r="I546" s="1">
        <f>C548</f>
        <v>2</v>
      </c>
      <c r="J546" s="1">
        <f>D548</f>
        <v>3</v>
      </c>
    </row>
    <row r="547" spans="1:10" x14ac:dyDescent="0.2">
      <c r="B547" s="3"/>
    </row>
    <row r="548" spans="1:10" x14ac:dyDescent="0.2">
      <c r="B548" s="1" t="s">
        <v>29</v>
      </c>
      <c r="C548" s="1">
        <f>SUM(C546:C547)</f>
        <v>2</v>
      </c>
      <c r="D548" s="1">
        <f>SUM(D546:D547)</f>
        <v>3</v>
      </c>
      <c r="E548" s="1">
        <f>COUNT(C546:C547)</f>
        <v>1</v>
      </c>
    </row>
    <row r="550" spans="1:10" x14ac:dyDescent="0.2">
      <c r="A550" s="8" t="s">
        <v>38</v>
      </c>
      <c r="B550" s="1">
        <v>2010</v>
      </c>
      <c r="C550" s="1">
        <v>8</v>
      </c>
      <c r="D550" s="1">
        <v>3</v>
      </c>
      <c r="E550" s="1">
        <f>E558</f>
        <v>7</v>
      </c>
      <c r="F550" s="1">
        <v>5</v>
      </c>
      <c r="G550" s="1">
        <v>2</v>
      </c>
      <c r="H550" s="5">
        <f>F550/E550</f>
        <v>0.7142857142857143</v>
      </c>
      <c r="I550" s="1">
        <f>C558</f>
        <v>46</v>
      </c>
      <c r="J550" s="1">
        <f>D558</f>
        <v>20</v>
      </c>
    </row>
    <row r="551" spans="1:10" x14ac:dyDescent="0.2">
      <c r="A551" s="7" t="s">
        <v>38</v>
      </c>
      <c r="B551" s="1">
        <v>2016</v>
      </c>
      <c r="C551" s="1">
        <v>3</v>
      </c>
      <c r="D551" s="1">
        <v>4</v>
      </c>
    </row>
    <row r="552" spans="1:10" x14ac:dyDescent="0.2">
      <c r="A552" s="8" t="s">
        <v>38</v>
      </c>
      <c r="B552" s="1">
        <v>2017</v>
      </c>
      <c r="C552" s="1">
        <v>5</v>
      </c>
      <c r="D552" s="1">
        <v>1</v>
      </c>
    </row>
    <row r="553" spans="1:10" x14ac:dyDescent="0.2">
      <c r="A553" s="8" t="s">
        <v>38</v>
      </c>
      <c r="B553" s="1" t="s">
        <v>95</v>
      </c>
      <c r="C553" s="1">
        <v>6</v>
      </c>
      <c r="D553" s="1">
        <v>0</v>
      </c>
    </row>
    <row r="554" spans="1:10" x14ac:dyDescent="0.2">
      <c r="A554" s="7" t="s">
        <v>38</v>
      </c>
      <c r="B554" s="1" t="s">
        <v>101</v>
      </c>
      <c r="C554" s="1">
        <v>5</v>
      </c>
      <c r="D554" s="1">
        <v>7</v>
      </c>
    </row>
    <row r="555" spans="1:10" x14ac:dyDescent="0.2">
      <c r="A555" s="8" t="s">
        <v>38</v>
      </c>
      <c r="B555" s="1" t="s">
        <v>141</v>
      </c>
      <c r="C555" s="1">
        <v>11</v>
      </c>
      <c r="D555" s="1">
        <v>0</v>
      </c>
    </row>
    <row r="556" spans="1:10" x14ac:dyDescent="0.2">
      <c r="A556" s="8" t="s">
        <v>38</v>
      </c>
      <c r="B556" s="1">
        <v>2025</v>
      </c>
      <c r="C556" s="1">
        <v>8</v>
      </c>
      <c r="D556" s="1">
        <v>5</v>
      </c>
    </row>
    <row r="557" spans="1:10" x14ac:dyDescent="0.2">
      <c r="B557" s="3"/>
    </row>
    <row r="558" spans="1:10" x14ac:dyDescent="0.2">
      <c r="B558" s="1" t="s">
        <v>29</v>
      </c>
      <c r="C558" s="1">
        <f>SUM(C550:C557)</f>
        <v>46</v>
      </c>
      <c r="D558" s="1">
        <f>SUM(D550:D557)</f>
        <v>20</v>
      </c>
      <c r="E558" s="1">
        <f>COUNT(C550:C557)</f>
        <v>7</v>
      </c>
    </row>
    <row r="560" spans="1:10" x14ac:dyDescent="0.2">
      <c r="A560" s="8" t="s">
        <v>22</v>
      </c>
      <c r="B560" s="1" t="s">
        <v>59</v>
      </c>
      <c r="C560" s="1">
        <v>7</v>
      </c>
      <c r="D560" s="1">
        <v>1</v>
      </c>
      <c r="E560" s="1">
        <f>E566</f>
        <v>5</v>
      </c>
      <c r="F560" s="1">
        <v>4</v>
      </c>
      <c r="G560" s="1">
        <v>1</v>
      </c>
      <c r="H560" s="5">
        <f>F560/E560</f>
        <v>0.8</v>
      </c>
      <c r="I560" s="1">
        <f>+C566</f>
        <v>35</v>
      </c>
      <c r="J560" s="1">
        <f>+D566</f>
        <v>10</v>
      </c>
    </row>
    <row r="561" spans="1:10" x14ac:dyDescent="0.2">
      <c r="A561" s="8" t="s">
        <v>22</v>
      </c>
      <c r="B561" s="3">
        <v>2011</v>
      </c>
      <c r="C561" s="1">
        <v>5</v>
      </c>
      <c r="D561" s="1">
        <v>3</v>
      </c>
    </row>
    <row r="562" spans="1:10" x14ac:dyDescent="0.2">
      <c r="A562" s="8" t="s">
        <v>22</v>
      </c>
      <c r="B562" s="3" t="s">
        <v>66</v>
      </c>
      <c r="C562" s="1">
        <v>3</v>
      </c>
      <c r="D562" s="1">
        <v>2</v>
      </c>
    </row>
    <row r="563" spans="1:10" x14ac:dyDescent="0.2">
      <c r="A563" s="7" t="s">
        <v>22</v>
      </c>
      <c r="B563" s="1" t="s">
        <v>88</v>
      </c>
      <c r="C563" s="1">
        <v>0</v>
      </c>
      <c r="D563" s="1">
        <v>2</v>
      </c>
    </row>
    <row r="564" spans="1:10" x14ac:dyDescent="0.2">
      <c r="A564" s="8" t="s">
        <v>22</v>
      </c>
      <c r="B564" s="1">
        <v>2023</v>
      </c>
      <c r="C564" s="1">
        <v>20</v>
      </c>
      <c r="D564" s="1">
        <v>2</v>
      </c>
    </row>
    <row r="566" spans="1:10" x14ac:dyDescent="0.2">
      <c r="B566" s="1" t="s">
        <v>29</v>
      </c>
      <c r="C566" s="1">
        <f>SUM(C560:C565)</f>
        <v>35</v>
      </c>
      <c r="D566" s="1">
        <f>SUM(D560:D565)</f>
        <v>10</v>
      </c>
      <c r="E566" s="1">
        <f>COUNT(C560:C565)</f>
        <v>5</v>
      </c>
    </row>
    <row r="568" spans="1:10" x14ac:dyDescent="0.2">
      <c r="A568" s="8" t="s">
        <v>108</v>
      </c>
      <c r="B568" s="1" t="s">
        <v>106</v>
      </c>
      <c r="C568" s="1">
        <v>5</v>
      </c>
      <c r="D568" s="1">
        <v>4</v>
      </c>
      <c r="E568" s="1">
        <f>E570</f>
        <v>1</v>
      </c>
      <c r="F568" s="1">
        <v>1</v>
      </c>
      <c r="G568" s="1">
        <v>0</v>
      </c>
      <c r="H568" s="5">
        <f>F568/E568</f>
        <v>1</v>
      </c>
      <c r="I568" s="1">
        <f>C570</f>
        <v>5</v>
      </c>
      <c r="J568" s="1">
        <f>D570</f>
        <v>4</v>
      </c>
    </row>
    <row r="569" spans="1:10" x14ac:dyDescent="0.2">
      <c r="B569" s="3"/>
    </row>
    <row r="570" spans="1:10" x14ac:dyDescent="0.2">
      <c r="B570" s="1" t="s">
        <v>29</v>
      </c>
      <c r="C570" s="1">
        <f>SUM(C568:C569)</f>
        <v>5</v>
      </c>
      <c r="D570" s="1">
        <f>SUM(D568:D569)</f>
        <v>4</v>
      </c>
      <c r="E570" s="1">
        <f>COUNT(C568:C569)</f>
        <v>1</v>
      </c>
    </row>
    <row r="572" spans="1:10" x14ac:dyDescent="0.2">
      <c r="A572" s="8" t="s">
        <v>42</v>
      </c>
      <c r="B572" s="1">
        <v>2011</v>
      </c>
      <c r="C572" s="1">
        <v>13</v>
      </c>
      <c r="D572" s="1">
        <v>7</v>
      </c>
      <c r="E572" s="1">
        <f>E574</f>
        <v>1</v>
      </c>
      <c r="F572" s="1">
        <v>1</v>
      </c>
      <c r="G572" s="1">
        <v>0</v>
      </c>
      <c r="H572" s="5">
        <f>F572/E572</f>
        <v>1</v>
      </c>
      <c r="I572" s="1">
        <f>C574</f>
        <v>13</v>
      </c>
      <c r="J572" s="1">
        <f>D574</f>
        <v>7</v>
      </c>
    </row>
    <row r="573" spans="1:10" x14ac:dyDescent="0.2">
      <c r="B573" s="3"/>
    </row>
    <row r="574" spans="1:10" x14ac:dyDescent="0.2">
      <c r="B574" s="1" t="s">
        <v>29</v>
      </c>
      <c r="C574" s="1">
        <f>SUM(C572:C573)</f>
        <v>13</v>
      </c>
      <c r="D574" s="1">
        <f>SUM(D572:D573)</f>
        <v>7</v>
      </c>
      <c r="E574" s="1">
        <f>COUNT(C572:C573)</f>
        <v>1</v>
      </c>
    </row>
    <row r="576" spans="1:10" x14ac:dyDescent="0.2">
      <c r="A576" s="7" t="s">
        <v>23</v>
      </c>
      <c r="B576" s="1">
        <v>2010</v>
      </c>
      <c r="C576" s="1">
        <v>4</v>
      </c>
      <c r="D576" s="1">
        <v>5</v>
      </c>
      <c r="E576" s="1">
        <f>E589</f>
        <v>12</v>
      </c>
      <c r="F576" s="1">
        <v>3</v>
      </c>
      <c r="G576" s="1">
        <v>9</v>
      </c>
      <c r="H576" s="5">
        <f>F576/E576</f>
        <v>0.25</v>
      </c>
      <c r="I576" s="1">
        <f>C589</f>
        <v>41</v>
      </c>
      <c r="J576" s="1">
        <f>D589</f>
        <v>75</v>
      </c>
    </row>
    <row r="577" spans="1:9" x14ac:dyDescent="0.2">
      <c r="A577" s="8" t="s">
        <v>23</v>
      </c>
      <c r="B577" s="1">
        <v>2011</v>
      </c>
      <c r="C577" s="1">
        <v>6</v>
      </c>
      <c r="D577" s="1">
        <v>3</v>
      </c>
    </row>
    <row r="578" spans="1:9" x14ac:dyDescent="0.2">
      <c r="A578" s="8" t="s">
        <v>23</v>
      </c>
      <c r="B578" s="1">
        <v>2012</v>
      </c>
      <c r="C578" s="1">
        <v>2</v>
      </c>
      <c r="D578" s="1">
        <v>1</v>
      </c>
    </row>
    <row r="579" spans="1:9" x14ac:dyDescent="0.2">
      <c r="A579" s="7" t="s">
        <v>23</v>
      </c>
      <c r="B579" s="1">
        <v>2012</v>
      </c>
      <c r="C579" s="1">
        <v>1</v>
      </c>
      <c r="D579" s="1">
        <v>4</v>
      </c>
    </row>
    <row r="580" spans="1:9" x14ac:dyDescent="0.2">
      <c r="A580" s="7" t="s">
        <v>23</v>
      </c>
      <c r="B580" s="1">
        <v>2013</v>
      </c>
      <c r="C580" s="1">
        <v>8</v>
      </c>
      <c r="D580" s="1">
        <v>10</v>
      </c>
      <c r="G580" s="3"/>
    </row>
    <row r="581" spans="1:9" x14ac:dyDescent="0.2">
      <c r="A581" s="8" t="s">
        <v>23</v>
      </c>
      <c r="B581" s="1">
        <v>2015</v>
      </c>
      <c r="C581" s="1">
        <v>7</v>
      </c>
      <c r="D581" s="1">
        <v>4</v>
      </c>
    </row>
    <row r="582" spans="1:9" x14ac:dyDescent="0.2">
      <c r="A582" s="7" t="s">
        <v>23</v>
      </c>
      <c r="B582" s="1">
        <v>2020</v>
      </c>
      <c r="C582" s="1">
        <v>0</v>
      </c>
      <c r="D582" s="1">
        <v>4</v>
      </c>
    </row>
    <row r="583" spans="1:9" x14ac:dyDescent="0.2">
      <c r="A583" s="7" t="s">
        <v>23</v>
      </c>
      <c r="B583" s="1">
        <v>2021</v>
      </c>
      <c r="C583" s="1">
        <v>1</v>
      </c>
      <c r="D583" s="1">
        <v>9</v>
      </c>
    </row>
    <row r="584" spans="1:9" x14ac:dyDescent="0.2">
      <c r="A584" s="7" t="s">
        <v>23</v>
      </c>
      <c r="B584" s="1">
        <v>2022</v>
      </c>
      <c r="C584" s="1">
        <v>3</v>
      </c>
      <c r="D584" s="1">
        <v>11</v>
      </c>
    </row>
    <row r="585" spans="1:9" x14ac:dyDescent="0.2">
      <c r="A585" s="7" t="s">
        <v>23</v>
      </c>
      <c r="B585" s="1">
        <v>2023</v>
      </c>
      <c r="C585" s="1">
        <v>0</v>
      </c>
      <c r="D585" s="1">
        <v>6</v>
      </c>
    </row>
    <row r="586" spans="1:9" x14ac:dyDescent="0.2">
      <c r="A586" s="7" t="s">
        <v>23</v>
      </c>
      <c r="B586" s="1">
        <v>2024</v>
      </c>
      <c r="C586" s="1">
        <v>5</v>
      </c>
      <c r="D586" s="1">
        <v>13</v>
      </c>
    </row>
    <row r="587" spans="1:9" x14ac:dyDescent="0.2">
      <c r="A587" s="7" t="s">
        <v>23</v>
      </c>
      <c r="B587" s="1">
        <v>2025</v>
      </c>
      <c r="C587" s="1">
        <v>4</v>
      </c>
      <c r="D587" s="1">
        <v>5</v>
      </c>
    </row>
    <row r="588" spans="1:9" x14ac:dyDescent="0.2">
      <c r="B588" s="3"/>
    </row>
    <row r="589" spans="1:9" x14ac:dyDescent="0.2">
      <c r="B589" s="1" t="s">
        <v>29</v>
      </c>
      <c r="C589" s="1">
        <f>SUM(C576:C588)</f>
        <v>41</v>
      </c>
      <c r="D589" s="1">
        <f>SUM(D576:D588)</f>
        <v>75</v>
      </c>
      <c r="E589" s="1">
        <f>COUNT(C576:C588)</f>
        <v>12</v>
      </c>
    </row>
    <row r="592" spans="1:9" x14ac:dyDescent="0.2">
      <c r="A592" s="8" t="s">
        <v>19</v>
      </c>
      <c r="B592" s="1">
        <v>2014</v>
      </c>
      <c r="C592" s="1">
        <v>2</v>
      </c>
      <c r="D592" s="1">
        <v>0</v>
      </c>
      <c r="E592" s="1">
        <f>E614</f>
        <v>21</v>
      </c>
      <c r="F592" s="1">
        <v>13</v>
      </c>
      <c r="G592" s="1">
        <v>8</v>
      </c>
      <c r="H592" s="5">
        <f>F592/E592</f>
        <v>0.61904761904761907</v>
      </c>
      <c r="I592" s="1">
        <f>C614</f>
        <v>105</v>
      </c>
    </row>
    <row r="593" spans="1:7" x14ac:dyDescent="0.2">
      <c r="A593" s="8" t="s">
        <v>19</v>
      </c>
      <c r="B593" s="1">
        <v>2014</v>
      </c>
      <c r="C593" s="1">
        <v>11</v>
      </c>
      <c r="D593" s="1">
        <v>1</v>
      </c>
    </row>
    <row r="594" spans="1:7" x14ac:dyDescent="0.2">
      <c r="A594" s="8" t="s">
        <v>19</v>
      </c>
      <c r="B594" s="1" t="s">
        <v>69</v>
      </c>
      <c r="C594" s="1">
        <v>12</v>
      </c>
      <c r="D594" s="1">
        <v>2</v>
      </c>
    </row>
    <row r="595" spans="1:7" x14ac:dyDescent="0.2">
      <c r="A595" s="8" t="s">
        <v>19</v>
      </c>
      <c r="B595" s="1">
        <v>2015</v>
      </c>
      <c r="C595" s="1">
        <v>9</v>
      </c>
      <c r="D595" s="1">
        <v>7</v>
      </c>
    </row>
    <row r="596" spans="1:7" x14ac:dyDescent="0.2">
      <c r="A596" s="8" t="s">
        <v>19</v>
      </c>
      <c r="B596" s="1">
        <v>2015</v>
      </c>
      <c r="C596" s="1">
        <v>10</v>
      </c>
      <c r="D596" s="1">
        <v>4</v>
      </c>
      <c r="G596" s="3"/>
    </row>
    <row r="597" spans="1:7" x14ac:dyDescent="0.2">
      <c r="A597" s="7" t="s">
        <v>19</v>
      </c>
      <c r="B597" s="1">
        <v>2016</v>
      </c>
      <c r="C597" s="1">
        <v>5</v>
      </c>
      <c r="D597" s="1">
        <v>8</v>
      </c>
    </row>
    <row r="598" spans="1:7" x14ac:dyDescent="0.2">
      <c r="A598" s="7" t="s">
        <v>19</v>
      </c>
      <c r="B598" s="1">
        <v>2016</v>
      </c>
      <c r="C598" s="1">
        <v>3</v>
      </c>
      <c r="D598" s="1">
        <v>4</v>
      </c>
    </row>
    <row r="599" spans="1:7" x14ac:dyDescent="0.2">
      <c r="A599" s="7" t="s">
        <v>19</v>
      </c>
      <c r="B599" s="1" t="s">
        <v>83</v>
      </c>
      <c r="C599" s="1">
        <v>2</v>
      </c>
      <c r="D599" s="1">
        <v>3</v>
      </c>
    </row>
    <row r="600" spans="1:7" x14ac:dyDescent="0.2">
      <c r="A600" s="8" t="s">
        <v>19</v>
      </c>
      <c r="B600" s="1">
        <v>2017</v>
      </c>
      <c r="C600" s="1">
        <v>5</v>
      </c>
      <c r="D600" s="1">
        <v>0</v>
      </c>
    </row>
    <row r="601" spans="1:7" x14ac:dyDescent="0.2">
      <c r="A601" s="7" t="s">
        <v>19</v>
      </c>
      <c r="B601" s="1">
        <v>2017</v>
      </c>
      <c r="C601" s="1">
        <v>4</v>
      </c>
      <c r="D601" s="1">
        <v>9</v>
      </c>
    </row>
    <row r="602" spans="1:7" x14ac:dyDescent="0.2">
      <c r="A602" s="8" t="s">
        <v>19</v>
      </c>
      <c r="B602" s="1" t="s">
        <v>88</v>
      </c>
      <c r="C602" s="1">
        <v>2</v>
      </c>
      <c r="D602" s="1">
        <v>1</v>
      </c>
    </row>
    <row r="603" spans="1:7" x14ac:dyDescent="0.2">
      <c r="A603" s="7" t="s">
        <v>19</v>
      </c>
      <c r="B603" s="3">
        <v>2018</v>
      </c>
      <c r="C603" s="1">
        <v>1</v>
      </c>
      <c r="D603" s="1">
        <v>11</v>
      </c>
    </row>
    <row r="604" spans="1:7" x14ac:dyDescent="0.2">
      <c r="A604" s="7" t="s">
        <v>19</v>
      </c>
      <c r="B604" s="3">
        <v>2018</v>
      </c>
      <c r="C604" s="1">
        <v>0</v>
      </c>
      <c r="D604" s="1">
        <v>5</v>
      </c>
    </row>
    <row r="605" spans="1:7" x14ac:dyDescent="0.2">
      <c r="A605" s="8" t="s">
        <v>19</v>
      </c>
      <c r="B605" s="3" t="s">
        <v>95</v>
      </c>
      <c r="C605" s="1">
        <v>7</v>
      </c>
      <c r="D605" s="1">
        <v>4</v>
      </c>
    </row>
    <row r="606" spans="1:7" x14ac:dyDescent="0.2">
      <c r="A606" s="8" t="s">
        <v>19</v>
      </c>
      <c r="B606" s="3">
        <v>2019</v>
      </c>
      <c r="C606" s="1">
        <v>4</v>
      </c>
      <c r="D606" s="1">
        <v>1</v>
      </c>
    </row>
    <row r="607" spans="1:7" x14ac:dyDescent="0.2">
      <c r="A607" s="8" t="s">
        <v>19</v>
      </c>
      <c r="B607" s="3">
        <v>2019</v>
      </c>
      <c r="C607" s="1">
        <v>1</v>
      </c>
      <c r="D607" s="1">
        <v>0</v>
      </c>
    </row>
    <row r="608" spans="1:7" x14ac:dyDescent="0.2">
      <c r="A608" s="8" t="s">
        <v>19</v>
      </c>
      <c r="B608" s="3" t="s">
        <v>101</v>
      </c>
      <c r="C608" s="1">
        <v>6</v>
      </c>
      <c r="D608" s="1">
        <v>0</v>
      </c>
    </row>
    <row r="609" spans="1:10" x14ac:dyDescent="0.2">
      <c r="A609" s="7" t="s">
        <v>19</v>
      </c>
      <c r="B609" s="3">
        <v>2021</v>
      </c>
      <c r="C609" s="1">
        <v>2</v>
      </c>
      <c r="D609" s="1">
        <v>3</v>
      </c>
    </row>
    <row r="610" spans="1:10" x14ac:dyDescent="0.2">
      <c r="A610" s="8" t="s">
        <v>19</v>
      </c>
      <c r="B610" s="3">
        <v>2021</v>
      </c>
      <c r="C610" s="1">
        <v>8</v>
      </c>
      <c r="D610" s="1">
        <v>7</v>
      </c>
    </row>
    <row r="611" spans="1:10" x14ac:dyDescent="0.2">
      <c r="A611" s="7" t="s">
        <v>19</v>
      </c>
      <c r="B611" s="3">
        <v>2023</v>
      </c>
      <c r="C611" s="1">
        <v>6</v>
      </c>
      <c r="D611" s="1">
        <v>12</v>
      </c>
    </row>
    <row r="612" spans="1:10" x14ac:dyDescent="0.2">
      <c r="A612" s="8" t="s">
        <v>19</v>
      </c>
      <c r="B612" s="3">
        <v>2024</v>
      </c>
      <c r="C612" s="1">
        <v>5</v>
      </c>
      <c r="D612" s="1">
        <v>3</v>
      </c>
    </row>
    <row r="613" spans="1:10" x14ac:dyDescent="0.2">
      <c r="B613" s="3"/>
    </row>
    <row r="614" spans="1:10" x14ac:dyDescent="0.2">
      <c r="B614" s="1" t="s">
        <v>29</v>
      </c>
      <c r="C614" s="1">
        <f>SUM(C592:C613)</f>
        <v>105</v>
      </c>
      <c r="D614" s="1">
        <f>SUM(D592:D613)</f>
        <v>85</v>
      </c>
      <c r="E614" s="1">
        <f>COUNT(C592:C613)</f>
        <v>21</v>
      </c>
    </row>
    <row r="616" spans="1:10" x14ac:dyDescent="0.2">
      <c r="A616" s="8" t="s">
        <v>55</v>
      </c>
      <c r="B616" s="1">
        <v>2013</v>
      </c>
      <c r="C616" s="1">
        <v>4</v>
      </c>
      <c r="D616" s="1">
        <v>3</v>
      </c>
      <c r="E616" s="1">
        <f>E618</f>
        <v>1</v>
      </c>
      <c r="F616" s="1">
        <v>1</v>
      </c>
      <c r="G616" s="1">
        <v>0</v>
      </c>
      <c r="H616" s="5">
        <f>F616/E616</f>
        <v>1</v>
      </c>
      <c r="I616" s="1">
        <f>C618</f>
        <v>4</v>
      </c>
      <c r="J616" s="1">
        <f>D618</f>
        <v>3</v>
      </c>
    </row>
    <row r="617" spans="1:10" x14ac:dyDescent="0.2">
      <c r="B617" s="3"/>
    </row>
    <row r="618" spans="1:10" x14ac:dyDescent="0.2">
      <c r="B618" s="1" t="s">
        <v>29</v>
      </c>
      <c r="C618" s="1">
        <f>SUM(C616:C617)</f>
        <v>4</v>
      </c>
      <c r="D618" s="1">
        <f>SUM(D616:D617)</f>
        <v>3</v>
      </c>
      <c r="E618" s="1">
        <f>COUNT(C616:C617)</f>
        <v>1</v>
      </c>
    </row>
    <row r="620" spans="1:10" x14ac:dyDescent="0.2">
      <c r="A620" s="8" t="s">
        <v>133</v>
      </c>
      <c r="B620" s="1">
        <v>2023</v>
      </c>
      <c r="C620" s="1">
        <v>17</v>
      </c>
      <c r="D620" s="1">
        <v>2</v>
      </c>
      <c r="E620" s="1">
        <f>E623</f>
        <v>2</v>
      </c>
      <c r="F620" s="1">
        <v>2</v>
      </c>
      <c r="G620" s="1">
        <v>0</v>
      </c>
      <c r="H620" s="5">
        <f>F620/E620</f>
        <v>1</v>
      </c>
      <c r="I620" s="1">
        <f>C623</f>
        <v>28</v>
      </c>
      <c r="J620" s="1">
        <f>D623</f>
        <v>2</v>
      </c>
    </row>
    <row r="621" spans="1:10" x14ac:dyDescent="0.2">
      <c r="A621" s="8"/>
      <c r="B621" s="1">
        <v>2025</v>
      </c>
      <c r="C621" s="1">
        <v>11</v>
      </c>
      <c r="D621" s="1">
        <v>0</v>
      </c>
    </row>
    <row r="622" spans="1:10" x14ac:dyDescent="0.2">
      <c r="B622" s="3"/>
    </row>
    <row r="623" spans="1:10" x14ac:dyDescent="0.2">
      <c r="B623" s="1" t="s">
        <v>29</v>
      </c>
      <c r="C623" s="1">
        <f>SUM(C620:C622)</f>
        <v>28</v>
      </c>
      <c r="D623" s="1">
        <f>SUM(D620:D622)</f>
        <v>2</v>
      </c>
      <c r="E623" s="1">
        <f>COUNT(C620:C622)</f>
        <v>2</v>
      </c>
    </row>
    <row r="625" spans="1:10" x14ac:dyDescent="0.2">
      <c r="B625" s="3"/>
    </row>
    <row r="626" spans="1:10" x14ac:dyDescent="0.2">
      <c r="A626" s="7" t="s">
        <v>44</v>
      </c>
      <c r="B626" s="1">
        <v>2011</v>
      </c>
      <c r="C626" s="1">
        <v>4</v>
      </c>
      <c r="D626" s="1">
        <v>10</v>
      </c>
      <c r="E626" s="1">
        <f>E628</f>
        <v>1</v>
      </c>
      <c r="F626" s="1">
        <v>0</v>
      </c>
      <c r="G626" s="1">
        <v>1</v>
      </c>
      <c r="H626" s="5">
        <f>F626/E626</f>
        <v>0</v>
      </c>
      <c r="I626" s="1">
        <f>C628</f>
        <v>4</v>
      </c>
      <c r="J626" s="1">
        <f>D628</f>
        <v>10</v>
      </c>
    </row>
    <row r="627" spans="1:10" x14ac:dyDescent="0.2">
      <c r="B627" s="3"/>
    </row>
    <row r="628" spans="1:10" x14ac:dyDescent="0.2">
      <c r="B628" s="1" t="s">
        <v>29</v>
      </c>
      <c r="C628" s="1">
        <f>SUM(C626:C627)</f>
        <v>4</v>
      </c>
      <c r="D628" s="1">
        <f>SUM(D626:D627)</f>
        <v>10</v>
      </c>
      <c r="E628" s="1">
        <f>COUNT(C626:C627)</f>
        <v>1</v>
      </c>
    </row>
    <row r="631" spans="1:10" x14ac:dyDescent="0.2">
      <c r="A631" s="7" t="s">
        <v>71</v>
      </c>
      <c r="B631" s="1">
        <v>2015</v>
      </c>
      <c r="C631" s="1">
        <v>2</v>
      </c>
      <c r="D631" s="1">
        <v>6</v>
      </c>
      <c r="E631" s="1">
        <f>E633</f>
        <v>1</v>
      </c>
      <c r="F631" s="1">
        <v>0</v>
      </c>
      <c r="G631" s="1">
        <v>1</v>
      </c>
      <c r="H631" s="5">
        <f>F631/E631</f>
        <v>0</v>
      </c>
      <c r="I631" s="1">
        <f>C633</f>
        <v>2</v>
      </c>
      <c r="J631" s="1">
        <f>D633</f>
        <v>6</v>
      </c>
    </row>
    <row r="632" spans="1:10" x14ac:dyDescent="0.2">
      <c r="B632" s="3"/>
    </row>
    <row r="633" spans="1:10" x14ac:dyDescent="0.2">
      <c r="B633" s="1" t="s">
        <v>29</v>
      </c>
      <c r="C633" s="1">
        <f>SUM(C631:C632)</f>
        <v>2</v>
      </c>
      <c r="D633" s="1">
        <f>SUM(D631:D632)</f>
        <v>6</v>
      </c>
      <c r="E633" s="1">
        <f>COUNT(C631:C632)</f>
        <v>1</v>
      </c>
    </row>
    <row r="635" spans="1:10" x14ac:dyDescent="0.2">
      <c r="A635" s="7" t="s">
        <v>145</v>
      </c>
      <c r="B635" s="1">
        <v>2025</v>
      </c>
      <c r="C635" s="1">
        <v>5</v>
      </c>
      <c r="D635" s="1">
        <v>1</v>
      </c>
      <c r="E635" s="1">
        <f>E637</f>
        <v>1</v>
      </c>
      <c r="F635" s="1">
        <v>1</v>
      </c>
      <c r="G635" s="1">
        <v>0</v>
      </c>
      <c r="H635" s="5">
        <f>F635/E635</f>
        <v>1</v>
      </c>
      <c r="I635" s="1">
        <f>C637</f>
        <v>5</v>
      </c>
      <c r="J635" s="1">
        <f>D637</f>
        <v>1</v>
      </c>
    </row>
    <row r="636" spans="1:10" x14ac:dyDescent="0.2">
      <c r="B636" s="3"/>
    </row>
    <row r="637" spans="1:10" x14ac:dyDescent="0.2">
      <c r="B637" s="1" t="s">
        <v>29</v>
      </c>
      <c r="C637" s="1">
        <f>SUM(C635:C636)</f>
        <v>5</v>
      </c>
      <c r="D637" s="1">
        <f>SUM(D635:D636)</f>
        <v>1</v>
      </c>
      <c r="E637" s="1">
        <f>COUNT(C635:C636)</f>
        <v>1</v>
      </c>
    </row>
    <row r="640" spans="1:10" x14ac:dyDescent="0.2">
      <c r="A640" s="7" t="s">
        <v>68</v>
      </c>
      <c r="B640" s="1">
        <v>2014</v>
      </c>
      <c r="C640" s="1">
        <v>0</v>
      </c>
      <c r="D640" s="1">
        <v>6</v>
      </c>
      <c r="E640" s="1">
        <f>E642</f>
        <v>1</v>
      </c>
      <c r="F640" s="1">
        <v>0</v>
      </c>
      <c r="G640" s="1">
        <v>1</v>
      </c>
      <c r="H640" s="5">
        <f>F640/E640</f>
        <v>0</v>
      </c>
      <c r="I640" s="1">
        <f>C642</f>
        <v>0</v>
      </c>
      <c r="J640" s="1">
        <f>D642</f>
        <v>6</v>
      </c>
    </row>
    <row r="641" spans="1:10" x14ac:dyDescent="0.2">
      <c r="B641" s="3"/>
    </row>
    <row r="642" spans="1:10" x14ac:dyDescent="0.2">
      <c r="B642" s="1" t="s">
        <v>29</v>
      </c>
      <c r="C642" s="1">
        <f>SUM(C640:C641)</f>
        <v>0</v>
      </c>
      <c r="D642" s="1">
        <f>SUM(D640:D641)</f>
        <v>6</v>
      </c>
      <c r="E642" s="1">
        <f>COUNT(C640:C641)</f>
        <v>1</v>
      </c>
    </row>
    <row r="644" spans="1:10" x14ac:dyDescent="0.2">
      <c r="A644" s="7" t="s">
        <v>93</v>
      </c>
      <c r="B644" s="1">
        <v>2018</v>
      </c>
      <c r="C644" s="1">
        <v>6</v>
      </c>
      <c r="D644" s="1">
        <v>14</v>
      </c>
      <c r="E644" s="1">
        <f>E646</f>
        <v>1</v>
      </c>
      <c r="F644" s="1">
        <v>0</v>
      </c>
      <c r="G644" s="1">
        <v>1</v>
      </c>
      <c r="H644" s="5">
        <f>F644/E644</f>
        <v>0</v>
      </c>
      <c r="I644" s="1">
        <f>C646</f>
        <v>6</v>
      </c>
      <c r="J644" s="1">
        <f>D646</f>
        <v>14</v>
      </c>
    </row>
    <row r="645" spans="1:10" x14ac:dyDescent="0.2">
      <c r="B645" s="3"/>
    </row>
    <row r="646" spans="1:10" x14ac:dyDescent="0.2">
      <c r="B646" s="1" t="s">
        <v>29</v>
      </c>
      <c r="C646" s="1">
        <f>SUM(C644:C645)</f>
        <v>6</v>
      </c>
      <c r="D646" s="1">
        <f>SUM(D644:D645)</f>
        <v>14</v>
      </c>
      <c r="E646" s="1">
        <f>COUNT(C644:C645)</f>
        <v>1</v>
      </c>
    </row>
    <row r="649" spans="1:10" x14ac:dyDescent="0.2">
      <c r="A649" s="7" t="s">
        <v>62</v>
      </c>
      <c r="B649" s="1">
        <v>2014</v>
      </c>
      <c r="C649" s="1">
        <v>3</v>
      </c>
      <c r="D649" s="1">
        <v>9</v>
      </c>
      <c r="E649" s="1">
        <f>E651</f>
        <v>1</v>
      </c>
      <c r="F649" s="1">
        <v>0</v>
      </c>
      <c r="G649" s="1">
        <v>1</v>
      </c>
      <c r="H649" s="5">
        <f>F649/E649</f>
        <v>0</v>
      </c>
      <c r="I649" s="1">
        <f>C651</f>
        <v>3</v>
      </c>
      <c r="J649" s="1">
        <f>D651</f>
        <v>9</v>
      </c>
    </row>
    <row r="650" spans="1:10" x14ac:dyDescent="0.2">
      <c r="B650" s="3"/>
    </row>
    <row r="651" spans="1:10" x14ac:dyDescent="0.2">
      <c r="B651" s="1" t="s">
        <v>29</v>
      </c>
      <c r="C651" s="1">
        <f>SUM(C649:C650)</f>
        <v>3</v>
      </c>
      <c r="D651" s="1">
        <f>SUM(D649:D650)</f>
        <v>9</v>
      </c>
      <c r="E651" s="1">
        <f>COUNT(C649:C650)</f>
        <v>1</v>
      </c>
    </row>
    <row r="653" spans="1:10" x14ac:dyDescent="0.2">
      <c r="A653" s="8" t="s">
        <v>136</v>
      </c>
      <c r="B653" s="1">
        <v>2023</v>
      </c>
      <c r="C653" s="1">
        <v>3</v>
      </c>
      <c r="D653" s="1">
        <v>0</v>
      </c>
      <c r="E653" s="1">
        <f>E655</f>
        <v>1</v>
      </c>
      <c r="F653" s="1">
        <v>1</v>
      </c>
      <c r="G653" s="1">
        <v>0</v>
      </c>
      <c r="H653" s="5">
        <f>F653/E653</f>
        <v>1</v>
      </c>
      <c r="I653" s="1">
        <f>C655</f>
        <v>3</v>
      </c>
      <c r="J653" s="1">
        <f>D655</f>
        <v>0</v>
      </c>
    </row>
    <row r="654" spans="1:10" x14ac:dyDescent="0.2">
      <c r="B654" s="3"/>
    </row>
    <row r="655" spans="1:10" x14ac:dyDescent="0.2">
      <c r="B655" s="1" t="s">
        <v>29</v>
      </c>
      <c r="C655" s="1">
        <f>SUM(C653:C654)</f>
        <v>3</v>
      </c>
      <c r="D655" s="1">
        <f>SUM(D653:D654)</f>
        <v>0</v>
      </c>
      <c r="E655" s="1">
        <f>COUNT(C653:C654)</f>
        <v>1</v>
      </c>
    </row>
    <row r="658" spans="1:10" x14ac:dyDescent="0.2">
      <c r="A658" s="7" t="s">
        <v>86</v>
      </c>
      <c r="B658" s="1">
        <v>2017</v>
      </c>
      <c r="C658" s="1">
        <v>2</v>
      </c>
      <c r="D658" s="1">
        <v>5</v>
      </c>
      <c r="E658" s="1">
        <f>E660</f>
        <v>1</v>
      </c>
      <c r="F658" s="1">
        <v>0</v>
      </c>
      <c r="G658" s="1">
        <v>1</v>
      </c>
      <c r="H658" s="5">
        <f>F658/E658</f>
        <v>0</v>
      </c>
      <c r="I658" s="1">
        <f>C660</f>
        <v>2</v>
      </c>
      <c r="J658" s="1">
        <f>D660</f>
        <v>5</v>
      </c>
    </row>
    <row r="659" spans="1:10" x14ac:dyDescent="0.2">
      <c r="B659" s="3"/>
    </row>
    <row r="660" spans="1:10" x14ac:dyDescent="0.2">
      <c r="B660" s="1" t="s">
        <v>29</v>
      </c>
      <c r="C660" s="1">
        <f>SUM(C658:C659)</f>
        <v>2</v>
      </c>
      <c r="D660" s="1">
        <f>SUM(D658:D659)</f>
        <v>5</v>
      </c>
      <c r="E660" s="1">
        <f>COUNT(C658:C659)</f>
        <v>1</v>
      </c>
    </row>
    <row r="662" spans="1:10" ht="17" customHeight="1" x14ac:dyDescent="0.2">
      <c r="A662" s="7" t="s">
        <v>2</v>
      </c>
      <c r="B662" s="1">
        <v>2009</v>
      </c>
      <c r="C662" s="1">
        <v>3</v>
      </c>
      <c r="D662" s="1">
        <v>17</v>
      </c>
      <c r="E662" s="1">
        <f>E677</f>
        <v>14</v>
      </c>
      <c r="F662" s="1">
        <v>10</v>
      </c>
      <c r="G662" s="1">
        <v>4</v>
      </c>
      <c r="H662" s="5">
        <f>F662/E662</f>
        <v>0.7142857142857143</v>
      </c>
      <c r="I662" s="1">
        <f>C677</f>
        <v>90</v>
      </c>
      <c r="J662" s="1">
        <f>D677</f>
        <v>54</v>
      </c>
    </row>
    <row r="663" spans="1:10" ht="17" customHeight="1" x14ac:dyDescent="0.2">
      <c r="A663" s="8" t="s">
        <v>2</v>
      </c>
      <c r="B663" s="1">
        <v>2010</v>
      </c>
      <c r="C663" s="1">
        <v>10</v>
      </c>
      <c r="D663" s="1">
        <v>0</v>
      </c>
    </row>
    <row r="664" spans="1:10" ht="17" customHeight="1" x14ac:dyDescent="0.2">
      <c r="A664" s="8" t="s">
        <v>2</v>
      </c>
      <c r="B664" s="3">
        <v>2011</v>
      </c>
      <c r="C664" s="1">
        <v>9</v>
      </c>
      <c r="D664" s="1">
        <v>0</v>
      </c>
    </row>
    <row r="665" spans="1:10" ht="17" customHeight="1" x14ac:dyDescent="0.2">
      <c r="A665" s="8" t="s">
        <v>2</v>
      </c>
      <c r="B665" s="3">
        <v>2013</v>
      </c>
      <c r="C665" s="1">
        <v>4</v>
      </c>
      <c r="D665" s="1">
        <v>0</v>
      </c>
    </row>
    <row r="666" spans="1:10" ht="17" customHeight="1" x14ac:dyDescent="0.2">
      <c r="A666" s="8" t="s">
        <v>2</v>
      </c>
      <c r="B666" s="3">
        <v>2014</v>
      </c>
      <c r="C666" s="1">
        <v>10</v>
      </c>
      <c r="D666" s="1">
        <v>3</v>
      </c>
    </row>
    <row r="667" spans="1:10" ht="17" customHeight="1" x14ac:dyDescent="0.2">
      <c r="A667" s="8" t="s">
        <v>2</v>
      </c>
      <c r="B667" s="3">
        <v>2015</v>
      </c>
      <c r="C667" s="1">
        <v>7</v>
      </c>
      <c r="D667" s="1">
        <v>5</v>
      </c>
    </row>
    <row r="668" spans="1:10" ht="17" customHeight="1" x14ac:dyDescent="0.2">
      <c r="A668" s="7" t="s">
        <v>2</v>
      </c>
      <c r="B668" s="3">
        <v>2016</v>
      </c>
      <c r="C668" s="1">
        <v>1</v>
      </c>
      <c r="D668" s="1">
        <v>2</v>
      </c>
    </row>
    <row r="669" spans="1:10" ht="17" customHeight="1" x14ac:dyDescent="0.2">
      <c r="A669" s="8" t="s">
        <v>2</v>
      </c>
      <c r="B669" s="3">
        <v>2017</v>
      </c>
      <c r="C669" s="1">
        <v>2</v>
      </c>
      <c r="D669" s="1">
        <v>1</v>
      </c>
    </row>
    <row r="670" spans="1:10" ht="17" customHeight="1" x14ac:dyDescent="0.2">
      <c r="A670" s="8" t="s">
        <v>2</v>
      </c>
      <c r="B670" s="3">
        <v>2019</v>
      </c>
      <c r="C670" s="1">
        <v>7</v>
      </c>
      <c r="D670" s="1">
        <v>6</v>
      </c>
    </row>
    <row r="671" spans="1:10" ht="17" customHeight="1" x14ac:dyDescent="0.2">
      <c r="A671" s="7" t="s">
        <v>2</v>
      </c>
      <c r="B671" s="3">
        <v>2021</v>
      </c>
      <c r="C671" s="1">
        <v>6</v>
      </c>
      <c r="D671" s="1">
        <v>7</v>
      </c>
    </row>
    <row r="672" spans="1:10" ht="17" customHeight="1" x14ac:dyDescent="0.2">
      <c r="A672" s="8" t="s">
        <v>2</v>
      </c>
      <c r="B672" s="3">
        <v>2022</v>
      </c>
      <c r="C672" s="1">
        <v>15</v>
      </c>
      <c r="D672" s="1">
        <v>0</v>
      </c>
    </row>
    <row r="673" spans="1:10" ht="17" customHeight="1" x14ac:dyDescent="0.2">
      <c r="A673" s="8" t="s">
        <v>2</v>
      </c>
      <c r="B673" s="3">
        <v>2023</v>
      </c>
      <c r="C673" s="1">
        <v>9</v>
      </c>
      <c r="D673" s="1">
        <v>5</v>
      </c>
    </row>
    <row r="674" spans="1:10" ht="17" customHeight="1" x14ac:dyDescent="0.2">
      <c r="A674" s="7" t="s">
        <v>2</v>
      </c>
      <c r="B674" s="3">
        <v>2024</v>
      </c>
      <c r="C674" s="1">
        <v>6</v>
      </c>
      <c r="D674" s="1">
        <v>8</v>
      </c>
    </row>
    <row r="675" spans="1:10" ht="17" customHeight="1" x14ac:dyDescent="0.2">
      <c r="A675" s="8" t="s">
        <v>2</v>
      </c>
      <c r="B675" s="3">
        <v>2025</v>
      </c>
      <c r="C675" s="1">
        <v>1</v>
      </c>
      <c r="D675" s="1">
        <v>0</v>
      </c>
    </row>
    <row r="676" spans="1:10" ht="17" customHeight="1" x14ac:dyDescent="0.2">
      <c r="B676" s="3"/>
    </row>
    <row r="677" spans="1:10" ht="17" customHeight="1" x14ac:dyDescent="0.2">
      <c r="B677" s="1" t="s">
        <v>29</v>
      </c>
      <c r="C677" s="1">
        <f>SUM(C662:C676)</f>
        <v>90</v>
      </c>
      <c r="D677" s="1">
        <f>SUM(D662:D676)</f>
        <v>54</v>
      </c>
      <c r="E677" s="1">
        <f>COUNT(C662:C676)</f>
        <v>14</v>
      </c>
    </row>
    <row r="678" spans="1:10" ht="17" customHeight="1" x14ac:dyDescent="0.2">
      <c r="B678" s="3"/>
    </row>
    <row r="679" spans="1:10" ht="17" customHeight="1" x14ac:dyDescent="0.2">
      <c r="B679" s="3"/>
    </row>
    <row r="680" spans="1:10" ht="17" customHeight="1" x14ac:dyDescent="0.2">
      <c r="A680" s="8" t="s">
        <v>105</v>
      </c>
      <c r="B680" s="1">
        <v>2017</v>
      </c>
      <c r="C680" s="1">
        <v>6</v>
      </c>
      <c r="D680" s="1">
        <v>2</v>
      </c>
      <c r="E680" s="1">
        <f>E687</f>
        <v>6</v>
      </c>
      <c r="F680" s="1">
        <v>2</v>
      </c>
      <c r="G680" s="1">
        <v>4</v>
      </c>
      <c r="H680" s="5">
        <f>F680/E680</f>
        <v>0.33333333333333331</v>
      </c>
      <c r="I680" s="1">
        <f>C687</f>
        <v>21</v>
      </c>
      <c r="J680" s="1">
        <f>D687</f>
        <v>30</v>
      </c>
    </row>
    <row r="681" spans="1:10" ht="17" customHeight="1" x14ac:dyDescent="0.2">
      <c r="A681" s="8" t="s">
        <v>105</v>
      </c>
      <c r="B681" s="1">
        <v>2021</v>
      </c>
      <c r="C681" s="1">
        <v>6</v>
      </c>
      <c r="D681" s="1">
        <v>3</v>
      </c>
    </row>
    <row r="682" spans="1:10" ht="17" customHeight="1" x14ac:dyDescent="0.2">
      <c r="A682" s="7" t="s">
        <v>105</v>
      </c>
      <c r="B682" s="1">
        <v>2022</v>
      </c>
      <c r="C682" s="1">
        <v>0</v>
      </c>
      <c r="D682" s="1">
        <v>3</v>
      </c>
    </row>
    <row r="683" spans="1:10" ht="17" customHeight="1" x14ac:dyDescent="0.2">
      <c r="A683" s="7" t="s">
        <v>105</v>
      </c>
      <c r="B683" s="3">
        <v>2024</v>
      </c>
      <c r="C683" s="1">
        <v>3</v>
      </c>
      <c r="D683" s="1">
        <v>6</v>
      </c>
    </row>
    <row r="684" spans="1:10" ht="17" customHeight="1" x14ac:dyDescent="0.2">
      <c r="A684" s="7" t="s">
        <v>105</v>
      </c>
      <c r="B684" s="3">
        <v>2025</v>
      </c>
      <c r="C684" s="1">
        <v>3</v>
      </c>
      <c r="D684" s="1">
        <v>6</v>
      </c>
    </row>
    <row r="685" spans="1:10" ht="17" customHeight="1" x14ac:dyDescent="0.2">
      <c r="A685" s="7" t="s">
        <v>105</v>
      </c>
      <c r="B685" s="3">
        <v>2025</v>
      </c>
      <c r="C685" s="1">
        <v>3</v>
      </c>
      <c r="D685" s="1">
        <v>10</v>
      </c>
    </row>
    <row r="686" spans="1:10" ht="17" customHeight="1" x14ac:dyDescent="0.2">
      <c r="B686" s="3"/>
    </row>
    <row r="687" spans="1:10" ht="17" customHeight="1" x14ac:dyDescent="0.2">
      <c r="B687" s="1" t="s">
        <v>29</v>
      </c>
      <c r="C687" s="1">
        <f>SUM(C680:C685)</f>
        <v>21</v>
      </c>
      <c r="D687" s="1">
        <f>SUM(D680:D685)</f>
        <v>30</v>
      </c>
      <c r="E687" s="1">
        <f>COUNT(C680:C685)</f>
        <v>6</v>
      </c>
    </row>
    <row r="688" spans="1:10" ht="17" customHeight="1" x14ac:dyDescent="0.2"/>
    <row r="689" spans="1:10" ht="17" customHeight="1" x14ac:dyDescent="0.2">
      <c r="A689" s="8" t="s">
        <v>21</v>
      </c>
      <c r="B689" s="3">
        <v>2011</v>
      </c>
      <c r="C689" s="1">
        <v>12</v>
      </c>
      <c r="D689" s="1">
        <v>0</v>
      </c>
      <c r="E689" s="1">
        <f>E694</f>
        <v>4</v>
      </c>
      <c r="F689" s="1">
        <v>3</v>
      </c>
      <c r="G689" s="1">
        <v>1</v>
      </c>
      <c r="H689" s="5">
        <f>F689/E689</f>
        <v>0.75</v>
      </c>
      <c r="I689" s="1">
        <f>C694</f>
        <v>27</v>
      </c>
      <c r="J689" s="1">
        <f>D694</f>
        <v>6</v>
      </c>
    </row>
    <row r="690" spans="1:10" ht="17" customHeight="1" x14ac:dyDescent="0.2">
      <c r="A690" s="8" t="s">
        <v>21</v>
      </c>
      <c r="B690" s="3" t="s">
        <v>69</v>
      </c>
      <c r="C690" s="1">
        <v>7</v>
      </c>
      <c r="D690" s="1">
        <v>1</v>
      </c>
    </row>
    <row r="691" spans="1:10" ht="17" customHeight="1" x14ac:dyDescent="0.2">
      <c r="A691" s="7" t="s">
        <v>21</v>
      </c>
      <c r="B691" s="3">
        <v>2021</v>
      </c>
      <c r="C691" s="1">
        <v>1</v>
      </c>
      <c r="D691" s="1">
        <v>2</v>
      </c>
    </row>
    <row r="692" spans="1:10" ht="17" customHeight="1" x14ac:dyDescent="0.2">
      <c r="A692" s="8" t="s">
        <v>21</v>
      </c>
      <c r="B692" s="3" t="s">
        <v>106</v>
      </c>
      <c r="C692" s="1">
        <v>7</v>
      </c>
      <c r="D692" s="1">
        <v>3</v>
      </c>
    </row>
    <row r="693" spans="1:10" ht="17" customHeight="1" x14ac:dyDescent="0.2">
      <c r="B693" s="3"/>
    </row>
    <row r="694" spans="1:10" ht="17" customHeight="1" x14ac:dyDescent="0.2">
      <c r="B694" s="1" t="s">
        <v>29</v>
      </c>
      <c r="C694" s="1">
        <f>SUM(C689:C693)</f>
        <v>27</v>
      </c>
      <c r="D694" s="1">
        <f>SUM(D689:D693)</f>
        <v>6</v>
      </c>
      <c r="E694" s="1">
        <f>COUNT(C689:C693)</f>
        <v>4</v>
      </c>
    </row>
    <row r="695" spans="1:10" ht="17" customHeight="1" x14ac:dyDescent="0.2">
      <c r="B695" s="3"/>
    </row>
    <row r="696" spans="1:10" ht="17" customHeight="1" x14ac:dyDescent="0.2">
      <c r="A696" s="7" t="s">
        <v>99</v>
      </c>
      <c r="B696" s="1">
        <v>2019</v>
      </c>
      <c r="C696" s="1">
        <v>1</v>
      </c>
      <c r="D696" s="1">
        <v>2</v>
      </c>
      <c r="E696" s="1">
        <f>E700</f>
        <v>3</v>
      </c>
      <c r="F696" s="1">
        <v>0</v>
      </c>
      <c r="G696" s="1">
        <v>3</v>
      </c>
      <c r="H696" s="5">
        <f>F696/E696</f>
        <v>0</v>
      </c>
      <c r="I696" s="1">
        <f>C700</f>
        <v>2</v>
      </c>
      <c r="J696" s="1">
        <f>D700</f>
        <v>12</v>
      </c>
    </row>
    <row r="697" spans="1:10" ht="17" customHeight="1" x14ac:dyDescent="0.2">
      <c r="B697" s="1">
        <v>2025</v>
      </c>
      <c r="C697" s="1">
        <v>1</v>
      </c>
      <c r="D697" s="1">
        <v>3</v>
      </c>
    </row>
    <row r="698" spans="1:10" ht="17" customHeight="1" x14ac:dyDescent="0.2">
      <c r="B698" s="1">
        <v>2025</v>
      </c>
      <c r="C698" s="1">
        <v>0</v>
      </c>
      <c r="D698" s="1">
        <v>7</v>
      </c>
    </row>
    <row r="699" spans="1:10" ht="17" customHeight="1" x14ac:dyDescent="0.2">
      <c r="B699" s="3"/>
    </row>
    <row r="700" spans="1:10" ht="17" customHeight="1" x14ac:dyDescent="0.2">
      <c r="B700" s="1" t="s">
        <v>29</v>
      </c>
      <c r="C700" s="1">
        <f>SUM(C696:C699)</f>
        <v>2</v>
      </c>
      <c r="D700" s="1">
        <f>SUM(D696:D699)</f>
        <v>12</v>
      </c>
      <c r="E700" s="1">
        <f>COUNT(C696:C699)</f>
        <v>3</v>
      </c>
    </row>
    <row r="701" spans="1:10" ht="17" customHeight="1" x14ac:dyDescent="0.2">
      <c r="B701" s="3"/>
    </row>
    <row r="702" spans="1:10" ht="17" customHeight="1" x14ac:dyDescent="0.2">
      <c r="B702" s="3"/>
    </row>
    <row r="703" spans="1:10" ht="17" customHeight="1" x14ac:dyDescent="0.2">
      <c r="A703" s="7" t="s">
        <v>41</v>
      </c>
      <c r="B703" s="1" t="s">
        <v>59</v>
      </c>
      <c r="C703" s="1">
        <v>0</v>
      </c>
      <c r="D703" s="1">
        <v>19</v>
      </c>
      <c r="E703" s="1">
        <f>E706</f>
        <v>2</v>
      </c>
      <c r="F703" s="1">
        <v>1</v>
      </c>
      <c r="G703" s="1">
        <v>1</v>
      </c>
      <c r="H703" s="5">
        <f>F703/E703</f>
        <v>0.5</v>
      </c>
      <c r="I703" s="1">
        <f>C706</f>
        <v>2</v>
      </c>
      <c r="J703" s="1">
        <f>D706</f>
        <v>20</v>
      </c>
    </row>
    <row r="704" spans="1:10" ht="17" customHeight="1" x14ac:dyDescent="0.2">
      <c r="A704" s="8" t="s">
        <v>41</v>
      </c>
      <c r="B704" s="1" t="s">
        <v>67</v>
      </c>
      <c r="C704" s="1">
        <v>2</v>
      </c>
      <c r="D704" s="1">
        <v>1</v>
      </c>
    </row>
    <row r="705" spans="1:10" ht="17" customHeight="1" x14ac:dyDescent="0.2">
      <c r="B705" s="3"/>
    </row>
    <row r="706" spans="1:10" ht="17" customHeight="1" x14ac:dyDescent="0.2">
      <c r="B706" s="1" t="s">
        <v>29</v>
      </c>
      <c r="C706" s="1">
        <f>SUM(C703:C705)</f>
        <v>2</v>
      </c>
      <c r="D706" s="1">
        <f>SUM(D703:D705)</f>
        <v>20</v>
      </c>
      <c r="E706" s="1">
        <f>COUNT(C703:C705)</f>
        <v>2</v>
      </c>
    </row>
    <row r="707" spans="1:10" ht="17" customHeight="1" x14ac:dyDescent="0.2"/>
    <row r="708" spans="1:10" ht="17" customHeight="1" x14ac:dyDescent="0.2"/>
    <row r="709" spans="1:10" ht="17" customHeight="1" x14ac:dyDescent="0.2"/>
    <row r="710" spans="1:10" ht="17" customHeight="1" x14ac:dyDescent="0.2">
      <c r="A710" s="8" t="s">
        <v>97</v>
      </c>
      <c r="B710" s="1">
        <v>2019</v>
      </c>
      <c r="C710" s="1">
        <v>12</v>
      </c>
      <c r="D710" s="1">
        <v>4</v>
      </c>
      <c r="E710" s="1">
        <f>E712</f>
        <v>1</v>
      </c>
      <c r="F710" s="1">
        <v>1</v>
      </c>
      <c r="G710" s="1">
        <v>0</v>
      </c>
      <c r="H710" s="5">
        <f>F710/E710</f>
        <v>1</v>
      </c>
      <c r="I710" s="1">
        <f>C712</f>
        <v>12</v>
      </c>
      <c r="J710" s="1">
        <f>D712</f>
        <v>4</v>
      </c>
    </row>
    <row r="711" spans="1:10" ht="17" customHeight="1" x14ac:dyDescent="0.2">
      <c r="B711" s="3"/>
    </row>
    <row r="712" spans="1:10" ht="17" customHeight="1" x14ac:dyDescent="0.2">
      <c r="B712" s="1" t="s">
        <v>29</v>
      </c>
      <c r="C712" s="1">
        <f>SUM(C710:C711)</f>
        <v>12</v>
      </c>
      <c r="D712" s="1">
        <f>SUM(D710:D711)</f>
        <v>4</v>
      </c>
      <c r="E712" s="1">
        <f>COUNT(C710:C711)</f>
        <v>1</v>
      </c>
    </row>
    <row r="713" spans="1:10" ht="17" customHeight="1" x14ac:dyDescent="0.2"/>
    <row r="714" spans="1:10" ht="17" customHeight="1" x14ac:dyDescent="0.2">
      <c r="A714" s="7" t="s">
        <v>125</v>
      </c>
      <c r="B714" s="1">
        <v>2022</v>
      </c>
      <c r="C714" s="1">
        <v>5</v>
      </c>
      <c r="D714" s="1">
        <v>1</v>
      </c>
      <c r="E714" s="1">
        <f>E716</f>
        <v>1</v>
      </c>
      <c r="F714" s="1">
        <v>1</v>
      </c>
      <c r="G714" s="1">
        <v>0</v>
      </c>
      <c r="H714" s="5">
        <f>F714/E714</f>
        <v>1</v>
      </c>
      <c r="I714" s="1">
        <f>C716</f>
        <v>5</v>
      </c>
      <c r="J714" s="1">
        <f>D716</f>
        <v>1</v>
      </c>
    </row>
    <row r="715" spans="1:10" ht="17" customHeight="1" x14ac:dyDescent="0.2">
      <c r="B715" s="3"/>
    </row>
    <row r="716" spans="1:10" ht="17" customHeight="1" x14ac:dyDescent="0.2">
      <c r="B716" s="1" t="s">
        <v>29</v>
      </c>
      <c r="C716" s="1">
        <f>SUM(C714:C715)</f>
        <v>5</v>
      </c>
      <c r="D716" s="1">
        <f>SUM(D714:D715)</f>
        <v>1</v>
      </c>
      <c r="E716" s="1">
        <f>COUNT(C714:C715)</f>
        <v>1</v>
      </c>
    </row>
    <row r="717" spans="1:10" ht="17" customHeight="1" x14ac:dyDescent="0.2"/>
    <row r="718" spans="1:10" ht="17" customHeight="1" x14ac:dyDescent="0.2"/>
    <row r="719" spans="1:10" ht="17" customHeight="1" x14ac:dyDescent="0.2">
      <c r="A719" s="8" t="s">
        <v>121</v>
      </c>
      <c r="B719" s="1">
        <v>2022</v>
      </c>
      <c r="C719" s="1">
        <v>8</v>
      </c>
      <c r="D719" s="1">
        <v>7</v>
      </c>
      <c r="E719" s="1">
        <f>E723</f>
        <v>4</v>
      </c>
      <c r="F719" s="1">
        <v>3</v>
      </c>
      <c r="G719" s="1">
        <v>1</v>
      </c>
      <c r="H719" s="5">
        <f>F719/E719</f>
        <v>0.75</v>
      </c>
      <c r="I719" s="1">
        <f>C723</f>
        <v>24</v>
      </c>
      <c r="J719" s="1">
        <f>D723</f>
        <v>24</v>
      </c>
    </row>
    <row r="720" spans="1:10" ht="17" customHeight="1" x14ac:dyDescent="0.2">
      <c r="A720" s="8" t="s">
        <v>121</v>
      </c>
      <c r="B720" s="1">
        <v>2023</v>
      </c>
      <c r="C720" s="1">
        <v>13</v>
      </c>
      <c r="D720" s="1">
        <v>10</v>
      </c>
    </row>
    <row r="721" spans="1:10" ht="17" customHeight="1" x14ac:dyDescent="0.2">
      <c r="A721" s="7" t="s">
        <v>121</v>
      </c>
      <c r="B721" s="3">
        <v>2024</v>
      </c>
      <c r="C721" s="1">
        <v>1</v>
      </c>
      <c r="D721" s="1">
        <v>6</v>
      </c>
    </row>
    <row r="722" spans="1:10" ht="17" customHeight="1" x14ac:dyDescent="0.2">
      <c r="A722" s="8" t="s">
        <v>121</v>
      </c>
      <c r="B722" s="3">
        <v>2025</v>
      </c>
      <c r="C722" s="1">
        <v>2</v>
      </c>
      <c r="D722" s="1">
        <v>1</v>
      </c>
    </row>
    <row r="723" spans="1:10" ht="17" customHeight="1" x14ac:dyDescent="0.2">
      <c r="B723" s="1" t="s">
        <v>29</v>
      </c>
      <c r="C723" s="1">
        <f>SUM(C719:C722)</f>
        <v>24</v>
      </c>
      <c r="D723" s="1">
        <f>SUM(D719:D722)</f>
        <v>24</v>
      </c>
      <c r="E723" s="1">
        <f>COUNT(C719:C722)</f>
        <v>4</v>
      </c>
    </row>
    <row r="724" spans="1:10" ht="17" customHeight="1" x14ac:dyDescent="0.2"/>
    <row r="725" spans="1:10" ht="17" customHeight="1" x14ac:dyDescent="0.2"/>
    <row r="726" spans="1:10" ht="17" customHeight="1" x14ac:dyDescent="0.2">
      <c r="A726" s="8" t="s">
        <v>61</v>
      </c>
      <c r="B726" s="1">
        <v>2014</v>
      </c>
      <c r="C726" s="1">
        <v>7</v>
      </c>
      <c r="D726" s="1">
        <v>4</v>
      </c>
      <c r="E726" s="1">
        <f>E728</f>
        <v>1</v>
      </c>
      <c r="F726" s="1">
        <v>1</v>
      </c>
      <c r="G726" s="1">
        <v>0</v>
      </c>
      <c r="H726" s="5">
        <f>F726/E726</f>
        <v>1</v>
      </c>
      <c r="I726" s="1">
        <f>C728</f>
        <v>7</v>
      </c>
      <c r="J726" s="1">
        <f>D728</f>
        <v>4</v>
      </c>
    </row>
    <row r="727" spans="1:10" ht="17" customHeight="1" x14ac:dyDescent="0.2">
      <c r="B727" s="3"/>
    </row>
    <row r="728" spans="1:10" ht="17" customHeight="1" x14ac:dyDescent="0.2">
      <c r="B728" s="1" t="s">
        <v>29</v>
      </c>
      <c r="C728" s="1">
        <f>SUM(C726:C727)</f>
        <v>7</v>
      </c>
      <c r="D728" s="1">
        <f>SUM(D726:D727)</f>
        <v>4</v>
      </c>
      <c r="E728" s="1">
        <f>COUNT(C726:C727)</f>
        <v>1</v>
      </c>
    </row>
    <row r="729" spans="1:10" ht="17" customHeight="1" x14ac:dyDescent="0.2">
      <c r="B729" s="3"/>
    </row>
    <row r="730" spans="1:10" ht="17" customHeight="1" x14ac:dyDescent="0.2">
      <c r="A730" s="8" t="s">
        <v>10</v>
      </c>
      <c r="B730" s="1">
        <v>2012</v>
      </c>
      <c r="C730" s="1">
        <v>10</v>
      </c>
      <c r="D730" s="1">
        <v>0</v>
      </c>
      <c r="E730" s="1">
        <f>E741</f>
        <v>9</v>
      </c>
      <c r="F730" s="1">
        <v>2</v>
      </c>
      <c r="G730" s="1">
        <v>7</v>
      </c>
      <c r="H730" s="5">
        <f>F730/E730</f>
        <v>0.22222222222222221</v>
      </c>
      <c r="I730" s="1">
        <f>C741</f>
        <v>28</v>
      </c>
      <c r="J730" s="1">
        <f>D741</f>
        <v>54</v>
      </c>
    </row>
    <row r="731" spans="1:10" ht="17" customHeight="1" x14ac:dyDescent="0.2">
      <c r="A731" s="7" t="s">
        <v>10</v>
      </c>
      <c r="B731" s="3">
        <v>2013</v>
      </c>
      <c r="C731" s="1">
        <v>2</v>
      </c>
      <c r="D731" s="1">
        <v>3</v>
      </c>
    </row>
    <row r="732" spans="1:10" ht="17" customHeight="1" x14ac:dyDescent="0.2">
      <c r="A732" s="7" t="s">
        <v>10</v>
      </c>
      <c r="B732" s="3">
        <v>2017</v>
      </c>
      <c r="C732" s="1">
        <v>3</v>
      </c>
      <c r="D732" s="1">
        <v>6</v>
      </c>
    </row>
    <row r="733" spans="1:10" ht="17" customHeight="1" x14ac:dyDescent="0.2">
      <c r="A733" s="7" t="s">
        <v>10</v>
      </c>
      <c r="B733" s="3">
        <v>2018</v>
      </c>
      <c r="C733" s="1">
        <v>2</v>
      </c>
      <c r="D733" s="1">
        <v>9</v>
      </c>
    </row>
    <row r="734" spans="1:10" ht="17" customHeight="1" x14ac:dyDescent="0.2">
      <c r="A734" s="7" t="s">
        <v>10</v>
      </c>
      <c r="B734" s="3">
        <v>2019</v>
      </c>
      <c r="C734" s="1">
        <v>0</v>
      </c>
      <c r="D734" s="1">
        <v>10</v>
      </c>
    </row>
    <row r="735" spans="1:10" ht="17" customHeight="1" x14ac:dyDescent="0.2">
      <c r="A735" s="8" t="s">
        <v>10</v>
      </c>
      <c r="B735" s="3">
        <v>2021</v>
      </c>
      <c r="C735" s="1">
        <v>5</v>
      </c>
      <c r="D735" s="1">
        <v>4</v>
      </c>
    </row>
    <row r="736" spans="1:10" ht="17" customHeight="1" x14ac:dyDescent="0.2">
      <c r="A736" s="7" t="s">
        <v>10</v>
      </c>
      <c r="B736" s="3">
        <v>2021</v>
      </c>
      <c r="C736" s="1">
        <v>3</v>
      </c>
      <c r="D736" s="1">
        <v>14</v>
      </c>
    </row>
    <row r="737" spans="1:10" ht="17" customHeight="1" x14ac:dyDescent="0.2">
      <c r="A737" s="7" t="s">
        <v>10</v>
      </c>
      <c r="B737" s="3">
        <v>2023</v>
      </c>
      <c r="C737" s="1">
        <v>1</v>
      </c>
      <c r="D737" s="1">
        <v>2</v>
      </c>
    </row>
    <row r="738" spans="1:10" ht="17" customHeight="1" x14ac:dyDescent="0.2">
      <c r="A738" s="7" t="s">
        <v>10</v>
      </c>
      <c r="B738" s="3">
        <v>2024</v>
      </c>
      <c r="C738" s="1">
        <v>2</v>
      </c>
      <c r="D738" s="1">
        <v>6</v>
      </c>
    </row>
    <row r="739" spans="1:10" ht="17" customHeight="1" x14ac:dyDescent="0.2">
      <c r="B739" s="3"/>
    </row>
    <row r="740" spans="1:10" ht="17" customHeight="1" x14ac:dyDescent="0.2">
      <c r="B740" s="3"/>
    </row>
    <row r="741" spans="1:10" ht="17" customHeight="1" x14ac:dyDescent="0.2">
      <c r="B741" s="1" t="s">
        <v>29</v>
      </c>
      <c r="C741" s="1">
        <f>SUM(C730:C740)</f>
        <v>28</v>
      </c>
      <c r="D741" s="1">
        <f>SUM(D730:D740)</f>
        <v>54</v>
      </c>
      <c r="E741" s="1">
        <f>COUNT(C730:C740)</f>
        <v>9</v>
      </c>
    </row>
    <row r="742" spans="1:10" ht="17" customHeight="1" x14ac:dyDescent="0.2"/>
    <row r="743" spans="1:10" ht="17" customHeight="1" x14ac:dyDescent="0.2">
      <c r="A743" s="8" t="s">
        <v>72</v>
      </c>
      <c r="B743" s="1">
        <v>2015</v>
      </c>
      <c r="C743" s="1">
        <v>13</v>
      </c>
      <c r="D743" s="1">
        <v>5</v>
      </c>
      <c r="E743" s="1">
        <f>E745</f>
        <v>1</v>
      </c>
      <c r="F743" s="1">
        <v>1</v>
      </c>
      <c r="G743" s="1">
        <v>0</v>
      </c>
      <c r="H743" s="5">
        <f>F743/E743</f>
        <v>1</v>
      </c>
      <c r="I743" s="1">
        <f>C745</f>
        <v>13</v>
      </c>
      <c r="J743" s="1">
        <f>D745</f>
        <v>5</v>
      </c>
    </row>
    <row r="744" spans="1:10" ht="17" customHeight="1" x14ac:dyDescent="0.2">
      <c r="B744" s="3"/>
    </row>
    <row r="745" spans="1:10" ht="17" customHeight="1" x14ac:dyDescent="0.2">
      <c r="B745" s="1" t="s">
        <v>29</v>
      </c>
      <c r="C745" s="1">
        <f>SUM(C743:C744)</f>
        <v>13</v>
      </c>
      <c r="D745" s="1">
        <f>SUM(D743:D744)</f>
        <v>5</v>
      </c>
      <c r="E745" s="1">
        <f>COUNT(C743:C744)</f>
        <v>1</v>
      </c>
    </row>
    <row r="746" spans="1:10" ht="17" customHeight="1" x14ac:dyDescent="0.2"/>
    <row r="747" spans="1:10" ht="17" customHeight="1" x14ac:dyDescent="0.2">
      <c r="A747" s="7" t="s">
        <v>52</v>
      </c>
      <c r="B747" s="1">
        <v>2013</v>
      </c>
      <c r="C747" s="1">
        <v>9</v>
      </c>
      <c r="D747" s="1">
        <v>2</v>
      </c>
      <c r="E747" s="1">
        <f>E749</f>
        <v>1</v>
      </c>
      <c r="F747" s="1">
        <v>1</v>
      </c>
      <c r="G747" s="1">
        <v>0</v>
      </c>
      <c r="H747" s="5">
        <f>F747/E747</f>
        <v>1</v>
      </c>
      <c r="I747" s="1">
        <f>C749</f>
        <v>9</v>
      </c>
      <c r="J747" s="1">
        <f>D749</f>
        <v>2</v>
      </c>
    </row>
    <row r="748" spans="1:10" ht="17" customHeight="1" x14ac:dyDescent="0.2">
      <c r="B748" s="3"/>
    </row>
    <row r="749" spans="1:10" ht="17" customHeight="1" x14ac:dyDescent="0.2">
      <c r="B749" s="1" t="s">
        <v>29</v>
      </c>
      <c r="C749" s="1">
        <f>SUM(C747:C748)</f>
        <v>9</v>
      </c>
      <c r="D749" s="1">
        <f>SUM(D747:D748)</f>
        <v>2</v>
      </c>
      <c r="E749" s="1">
        <f>COUNT(C747:C748)</f>
        <v>1</v>
      </c>
    </row>
    <row r="750" spans="1:10" ht="17" customHeight="1" x14ac:dyDescent="0.2">
      <c r="B750" s="3"/>
    </row>
    <row r="751" spans="1:10" ht="17" customHeight="1" x14ac:dyDescent="0.2">
      <c r="B751" s="3"/>
    </row>
    <row r="752" spans="1:10" ht="17" customHeight="1" x14ac:dyDescent="0.2">
      <c r="A752" s="7" t="s">
        <v>18</v>
      </c>
      <c r="B752" s="1">
        <v>2010</v>
      </c>
      <c r="C752" s="1">
        <v>4</v>
      </c>
      <c r="D752" s="1">
        <v>15</v>
      </c>
      <c r="E752" s="1">
        <f>E755</f>
        <v>2</v>
      </c>
      <c r="F752" s="1">
        <v>1</v>
      </c>
      <c r="G752" s="1">
        <v>1</v>
      </c>
      <c r="H752" s="5">
        <f>F752/E752</f>
        <v>0.5</v>
      </c>
      <c r="I752" s="1">
        <f>C755</f>
        <v>12</v>
      </c>
      <c r="J752" s="1">
        <f>D755</f>
        <v>18</v>
      </c>
    </row>
    <row r="753" spans="1:10" ht="17" customHeight="1" x14ac:dyDescent="0.2">
      <c r="A753" s="8" t="s">
        <v>18</v>
      </c>
      <c r="B753" s="1">
        <v>2011</v>
      </c>
      <c r="C753" s="1">
        <v>8</v>
      </c>
      <c r="D753" s="1">
        <v>3</v>
      </c>
    </row>
    <row r="754" spans="1:10" ht="17" customHeight="1" x14ac:dyDescent="0.2">
      <c r="B754" s="3"/>
    </row>
    <row r="755" spans="1:10" ht="17" customHeight="1" x14ac:dyDescent="0.2">
      <c r="B755" s="1" t="s">
        <v>29</v>
      </c>
      <c r="C755" s="1">
        <f>SUM(C752:C754)</f>
        <v>12</v>
      </c>
      <c r="D755" s="1">
        <f>SUM(D752:D754)</f>
        <v>18</v>
      </c>
      <c r="E755" s="1">
        <f>COUNT(C752:C754)</f>
        <v>2</v>
      </c>
    </row>
    <row r="756" spans="1:10" ht="17" customHeight="1" x14ac:dyDescent="0.2"/>
    <row r="757" spans="1:10" ht="17" customHeight="1" x14ac:dyDescent="0.2">
      <c r="A757" s="8" t="s">
        <v>46</v>
      </c>
      <c r="B757" s="1">
        <v>2012</v>
      </c>
      <c r="C757" s="1">
        <v>9</v>
      </c>
      <c r="D757" s="1">
        <v>2</v>
      </c>
      <c r="E757" s="1">
        <f>E760</f>
        <v>2</v>
      </c>
      <c r="F757" s="1">
        <v>1</v>
      </c>
      <c r="G757" s="1">
        <v>1</v>
      </c>
      <c r="H757" s="5">
        <f>F757/E757</f>
        <v>0.5</v>
      </c>
      <c r="I757" s="1">
        <f>C760</f>
        <v>10</v>
      </c>
    </row>
    <row r="758" spans="1:10" ht="17" customHeight="1" x14ac:dyDescent="0.2">
      <c r="A758" s="7" t="s">
        <v>46</v>
      </c>
      <c r="B758" s="1">
        <v>2018</v>
      </c>
      <c r="C758" s="1">
        <v>1</v>
      </c>
      <c r="D758" s="1">
        <v>3</v>
      </c>
    </row>
    <row r="759" spans="1:10" ht="17" customHeight="1" x14ac:dyDescent="0.2">
      <c r="B759" s="3"/>
    </row>
    <row r="760" spans="1:10" ht="17" customHeight="1" x14ac:dyDescent="0.2">
      <c r="B760" s="1" t="s">
        <v>29</v>
      </c>
      <c r="C760" s="1">
        <f>SUM(C757:C759)</f>
        <v>10</v>
      </c>
      <c r="D760" s="1">
        <f>SUM(D757:D759)</f>
        <v>5</v>
      </c>
      <c r="E760" s="1">
        <f>COUNT(C757:C759)</f>
        <v>2</v>
      </c>
    </row>
    <row r="761" spans="1:10" ht="17" customHeight="1" x14ac:dyDescent="0.2">
      <c r="B761" s="3"/>
    </row>
    <row r="762" spans="1:10" ht="17" customHeight="1" x14ac:dyDescent="0.2">
      <c r="A762" s="7" t="s">
        <v>47</v>
      </c>
      <c r="B762" s="1">
        <v>2011</v>
      </c>
      <c r="C762" s="1">
        <v>6</v>
      </c>
      <c r="D762" s="1">
        <v>7</v>
      </c>
      <c r="E762" s="1">
        <f>E772</f>
        <v>9</v>
      </c>
      <c r="F762" s="1">
        <v>5</v>
      </c>
      <c r="G762" s="1">
        <v>4</v>
      </c>
      <c r="H762" s="5">
        <f>F762/E762</f>
        <v>0.55555555555555558</v>
      </c>
      <c r="I762" s="1">
        <f>C772</f>
        <v>43</v>
      </c>
      <c r="J762" s="1">
        <f>D772</f>
        <v>47</v>
      </c>
    </row>
    <row r="763" spans="1:10" ht="17" customHeight="1" x14ac:dyDescent="0.2">
      <c r="A763" s="8" t="s">
        <v>47</v>
      </c>
      <c r="B763" s="1">
        <v>2012</v>
      </c>
      <c r="C763" s="1">
        <v>2</v>
      </c>
      <c r="D763" s="1">
        <v>1</v>
      </c>
    </row>
    <row r="764" spans="1:10" ht="17" customHeight="1" x14ac:dyDescent="0.2">
      <c r="A764" s="7" t="s">
        <v>47</v>
      </c>
      <c r="B764" s="3">
        <v>2013</v>
      </c>
      <c r="C764" s="1">
        <v>1</v>
      </c>
      <c r="D764" s="1">
        <v>4</v>
      </c>
    </row>
    <row r="765" spans="1:10" ht="17" customHeight="1" x14ac:dyDescent="0.2">
      <c r="A765" s="8" t="s">
        <v>47</v>
      </c>
      <c r="B765" s="3">
        <v>2014</v>
      </c>
      <c r="C765" s="1">
        <v>4</v>
      </c>
      <c r="D765" s="1">
        <v>0</v>
      </c>
    </row>
    <row r="766" spans="1:10" ht="17" customHeight="1" x14ac:dyDescent="0.2">
      <c r="A766" s="8" t="s">
        <v>47</v>
      </c>
      <c r="B766" s="3">
        <v>2016</v>
      </c>
      <c r="C766" s="1">
        <v>16</v>
      </c>
      <c r="D766" s="1">
        <v>6</v>
      </c>
    </row>
    <row r="767" spans="1:10" ht="17" customHeight="1" x14ac:dyDescent="0.2">
      <c r="A767" s="8" t="s">
        <v>47</v>
      </c>
      <c r="B767" s="3">
        <v>2019</v>
      </c>
      <c r="C767" s="1">
        <v>2</v>
      </c>
      <c r="D767" s="1">
        <v>0</v>
      </c>
    </row>
    <row r="768" spans="1:10" ht="17" customHeight="1" x14ac:dyDescent="0.2">
      <c r="A768" s="8" t="s">
        <v>47</v>
      </c>
      <c r="B768" s="3">
        <v>2020</v>
      </c>
      <c r="C768" s="1">
        <v>7</v>
      </c>
      <c r="D768" s="1">
        <v>6</v>
      </c>
    </row>
    <row r="769" spans="1:10" ht="17" customHeight="1" x14ac:dyDescent="0.2">
      <c r="A769" s="7" t="s">
        <v>47</v>
      </c>
      <c r="B769" s="3">
        <v>2022</v>
      </c>
      <c r="C769" s="1">
        <v>3</v>
      </c>
      <c r="D769" s="1">
        <v>11</v>
      </c>
    </row>
    <row r="770" spans="1:10" ht="17" customHeight="1" x14ac:dyDescent="0.2">
      <c r="A770" s="7" t="s">
        <v>47</v>
      </c>
      <c r="B770" s="3">
        <v>2024</v>
      </c>
      <c r="C770" s="1">
        <v>2</v>
      </c>
      <c r="D770" s="1">
        <v>12</v>
      </c>
    </row>
    <row r="771" spans="1:10" ht="17" customHeight="1" x14ac:dyDescent="0.2">
      <c r="B771" s="3"/>
    </row>
    <row r="772" spans="1:10" ht="17" customHeight="1" x14ac:dyDescent="0.2">
      <c r="B772" s="1" t="s">
        <v>29</v>
      </c>
      <c r="C772" s="1">
        <f>SUM(C762:C771)</f>
        <v>43</v>
      </c>
      <c r="D772" s="1">
        <f>SUM(D762:D771)</f>
        <v>47</v>
      </c>
      <c r="E772" s="1">
        <f>COUNT(C762:C771)</f>
        <v>9</v>
      </c>
    </row>
    <row r="773" spans="1:10" ht="17" customHeight="1" x14ac:dyDescent="0.2"/>
    <row r="774" spans="1:10" ht="17" customHeight="1" x14ac:dyDescent="0.2">
      <c r="A774" s="7" t="s">
        <v>56</v>
      </c>
      <c r="B774" s="1">
        <v>2013</v>
      </c>
      <c r="C774" s="1">
        <v>1</v>
      </c>
      <c r="D774" s="1">
        <v>2</v>
      </c>
      <c r="E774" s="1">
        <f>E776</f>
        <v>1</v>
      </c>
      <c r="F774" s="1">
        <v>0</v>
      </c>
      <c r="G774" s="1">
        <v>1</v>
      </c>
      <c r="H774" s="5">
        <f>F774/E774</f>
        <v>0</v>
      </c>
      <c r="I774" s="1">
        <f>C776</f>
        <v>1</v>
      </c>
    </row>
    <row r="775" spans="1:10" ht="17" customHeight="1" x14ac:dyDescent="0.2">
      <c r="B775" s="3"/>
    </row>
    <row r="776" spans="1:10" ht="17" customHeight="1" x14ac:dyDescent="0.2">
      <c r="B776" s="1" t="s">
        <v>29</v>
      </c>
      <c r="C776" s="1">
        <f>SUM(C774:C775)</f>
        <v>1</v>
      </c>
      <c r="D776" s="1">
        <f>SUM(D774:D775)</f>
        <v>2</v>
      </c>
      <c r="E776" s="1">
        <f>COUNT(C774:C775)</f>
        <v>1</v>
      </c>
    </row>
    <row r="777" spans="1:10" ht="17" customHeight="1" x14ac:dyDescent="0.2"/>
    <row r="778" spans="1:10" ht="17" customHeight="1" x14ac:dyDescent="0.2">
      <c r="A778" s="8" t="s">
        <v>40</v>
      </c>
      <c r="B778" s="1" t="s">
        <v>59</v>
      </c>
      <c r="C778" s="1">
        <v>8</v>
      </c>
      <c r="D778" s="1">
        <v>4</v>
      </c>
      <c r="E778" s="1">
        <f>E780</f>
        <v>1</v>
      </c>
      <c r="F778" s="1">
        <v>1</v>
      </c>
      <c r="G778" s="1">
        <v>0</v>
      </c>
      <c r="H778" s="5">
        <f>F778/E778</f>
        <v>1</v>
      </c>
      <c r="I778" s="1">
        <f>C780</f>
        <v>8</v>
      </c>
      <c r="J778" s="1">
        <f>D780</f>
        <v>4</v>
      </c>
    </row>
    <row r="779" spans="1:10" ht="17" customHeight="1" x14ac:dyDescent="0.2">
      <c r="B779" s="3"/>
    </row>
    <row r="780" spans="1:10" ht="17" customHeight="1" x14ac:dyDescent="0.2">
      <c r="B780" s="1" t="s">
        <v>29</v>
      </c>
      <c r="C780" s="1">
        <f>SUM(C778:C779)</f>
        <v>8</v>
      </c>
      <c r="D780" s="1">
        <f>SUM(D778:D779)</f>
        <v>4</v>
      </c>
      <c r="E780" s="1">
        <f>COUNT(C778:C779)</f>
        <v>1</v>
      </c>
    </row>
    <row r="781" spans="1:10" ht="17" customHeight="1" x14ac:dyDescent="0.2"/>
    <row r="782" spans="1:10" ht="17" customHeight="1" x14ac:dyDescent="0.2"/>
    <row r="783" spans="1:10" ht="17" customHeight="1" x14ac:dyDescent="0.2">
      <c r="A783" s="8" t="s">
        <v>102</v>
      </c>
      <c r="B783" s="1">
        <v>2020</v>
      </c>
      <c r="C783" s="1">
        <v>13</v>
      </c>
      <c r="D783" s="1">
        <v>0</v>
      </c>
      <c r="E783" s="1">
        <f>E785</f>
        <v>1</v>
      </c>
      <c r="F783" s="1">
        <v>1</v>
      </c>
      <c r="G783" s="1">
        <v>0</v>
      </c>
      <c r="H783" s="5">
        <f>F783/E783</f>
        <v>1</v>
      </c>
      <c r="I783" s="1">
        <f>C785</f>
        <v>13</v>
      </c>
      <c r="J783" s="1">
        <f>D785</f>
        <v>0</v>
      </c>
    </row>
    <row r="784" spans="1:10" ht="17" customHeight="1" x14ac:dyDescent="0.2">
      <c r="B784" s="3"/>
    </row>
    <row r="785" spans="1:10" ht="17" customHeight="1" x14ac:dyDescent="0.2">
      <c r="B785" s="1" t="s">
        <v>29</v>
      </c>
      <c r="C785" s="1">
        <f>SUM(C783:C784)</f>
        <v>13</v>
      </c>
      <c r="D785" s="1">
        <f>SUM(D783:D784)</f>
        <v>0</v>
      </c>
      <c r="E785" s="1">
        <f>COUNT(C783:C784)</f>
        <v>1</v>
      </c>
    </row>
    <row r="786" spans="1:10" ht="17" customHeight="1" x14ac:dyDescent="0.2">
      <c r="B786" s="3"/>
    </row>
    <row r="787" spans="1:10" ht="17" customHeight="1" x14ac:dyDescent="0.2">
      <c r="A787" s="7" t="s">
        <v>39</v>
      </c>
      <c r="B787" s="1">
        <v>2010</v>
      </c>
      <c r="C787" s="1">
        <v>11</v>
      </c>
      <c r="D787" s="1">
        <v>18</v>
      </c>
      <c r="E787" s="1">
        <f>E790</f>
        <v>2</v>
      </c>
      <c r="F787" s="1">
        <v>1</v>
      </c>
      <c r="G787" s="1">
        <v>1</v>
      </c>
      <c r="H787" s="5">
        <f>F787/E787</f>
        <v>0.5</v>
      </c>
      <c r="I787" s="1">
        <f>C790</f>
        <v>16</v>
      </c>
      <c r="J787" s="1">
        <f>D790</f>
        <v>22</v>
      </c>
    </row>
    <row r="788" spans="1:10" ht="17" customHeight="1" x14ac:dyDescent="0.2">
      <c r="A788" s="8" t="s">
        <v>39</v>
      </c>
      <c r="B788" s="1">
        <v>2024</v>
      </c>
      <c r="C788" s="1">
        <v>5</v>
      </c>
      <c r="D788" s="1">
        <v>4</v>
      </c>
    </row>
    <row r="789" spans="1:10" ht="17" customHeight="1" x14ac:dyDescent="0.2">
      <c r="B789" s="3"/>
    </row>
    <row r="790" spans="1:10" ht="17" customHeight="1" x14ac:dyDescent="0.2">
      <c r="B790" s="1" t="s">
        <v>29</v>
      </c>
      <c r="C790" s="1">
        <f>SUM(C787:C789)</f>
        <v>16</v>
      </c>
      <c r="D790" s="1">
        <f>SUM(D787:D789)</f>
        <v>22</v>
      </c>
      <c r="E790" s="1">
        <f>COUNT(C787:C789)</f>
        <v>2</v>
      </c>
    </row>
    <row r="791" spans="1:10" ht="17" customHeight="1" x14ac:dyDescent="0.2"/>
    <row r="792" spans="1:10" ht="17" customHeight="1" x14ac:dyDescent="0.2">
      <c r="A792" s="7" t="s">
        <v>82</v>
      </c>
      <c r="B792" s="1">
        <v>2016</v>
      </c>
      <c r="C792" s="1">
        <v>3</v>
      </c>
      <c r="D792" s="1">
        <v>6</v>
      </c>
      <c r="E792" s="1">
        <f>E794</f>
        <v>1</v>
      </c>
      <c r="F792" s="1">
        <v>0</v>
      </c>
      <c r="G792" s="1">
        <v>1</v>
      </c>
      <c r="H792" s="5">
        <f>F792/E792</f>
        <v>0</v>
      </c>
      <c r="I792" s="1">
        <f>C794</f>
        <v>3</v>
      </c>
      <c r="J792" s="1">
        <f>D794</f>
        <v>6</v>
      </c>
    </row>
    <row r="793" spans="1:10" ht="17" customHeight="1" x14ac:dyDescent="0.2">
      <c r="B793" s="3"/>
    </row>
    <row r="794" spans="1:10" ht="17" customHeight="1" x14ac:dyDescent="0.2">
      <c r="B794" s="1" t="s">
        <v>29</v>
      </c>
      <c r="C794" s="1">
        <f>SUM(C792:C793)</f>
        <v>3</v>
      </c>
      <c r="D794" s="1">
        <f>SUM(D792:D793)</f>
        <v>6</v>
      </c>
      <c r="E794" s="1">
        <f>COUNT(C792:C793)</f>
        <v>1</v>
      </c>
    </row>
    <row r="795" spans="1:10" ht="17" customHeight="1" x14ac:dyDescent="0.2"/>
    <row r="796" spans="1:10" ht="17" customHeight="1" x14ac:dyDescent="0.2">
      <c r="A796" s="8" t="s">
        <v>48</v>
      </c>
      <c r="B796" s="1" t="s">
        <v>66</v>
      </c>
      <c r="C796" s="1">
        <v>2</v>
      </c>
      <c r="D796" s="1">
        <v>1</v>
      </c>
      <c r="E796" s="1">
        <f>E798</f>
        <v>1</v>
      </c>
      <c r="F796" s="1">
        <v>1</v>
      </c>
      <c r="G796" s="1">
        <v>0</v>
      </c>
      <c r="H796" s="5">
        <f>F796/E796</f>
        <v>1</v>
      </c>
      <c r="I796" s="1">
        <f>C798</f>
        <v>2</v>
      </c>
      <c r="J796" s="1">
        <f>D798</f>
        <v>1</v>
      </c>
    </row>
    <row r="797" spans="1:10" ht="17" customHeight="1" x14ac:dyDescent="0.2">
      <c r="B797" s="3"/>
    </row>
    <row r="798" spans="1:10" ht="17" customHeight="1" x14ac:dyDescent="0.2">
      <c r="B798" s="1" t="s">
        <v>29</v>
      </c>
      <c r="C798" s="1">
        <f>SUM(C796:C797)</f>
        <v>2</v>
      </c>
      <c r="D798" s="1">
        <f>SUM(D796:D797)</f>
        <v>1</v>
      </c>
      <c r="E798" s="1">
        <f>COUNT(C796:C797)</f>
        <v>1</v>
      </c>
    </row>
    <row r="799" spans="1:10" ht="17" customHeight="1" x14ac:dyDescent="0.2">
      <c r="B799" s="3"/>
    </row>
    <row r="800" spans="1:10" ht="17" customHeight="1" x14ac:dyDescent="0.2">
      <c r="A800" s="7" t="s">
        <v>70</v>
      </c>
      <c r="B800" s="1">
        <v>2015</v>
      </c>
      <c r="C800" s="1">
        <v>1</v>
      </c>
      <c r="D800" s="1">
        <v>9</v>
      </c>
      <c r="E800" s="1">
        <f>E802</f>
        <v>1</v>
      </c>
      <c r="F800" s="1">
        <v>0</v>
      </c>
      <c r="G800" s="1">
        <v>1</v>
      </c>
      <c r="H800" s="5">
        <f>F800/E800</f>
        <v>0</v>
      </c>
      <c r="I800" s="1">
        <f>C802</f>
        <v>1</v>
      </c>
      <c r="J800" s="1">
        <f>D802</f>
        <v>9</v>
      </c>
    </row>
    <row r="801" spans="1:10" ht="17" customHeight="1" x14ac:dyDescent="0.2">
      <c r="B801" s="3"/>
    </row>
    <row r="802" spans="1:10" ht="17" customHeight="1" x14ac:dyDescent="0.2">
      <c r="B802" s="1" t="s">
        <v>29</v>
      </c>
      <c r="C802" s="1">
        <f>SUM(C800:C801)</f>
        <v>1</v>
      </c>
      <c r="D802" s="1">
        <f>SUM(D800:D801)</f>
        <v>9</v>
      </c>
      <c r="E802" s="1">
        <f>COUNT(C800:C801)</f>
        <v>1</v>
      </c>
    </row>
    <row r="803" spans="1:10" ht="17" customHeight="1" x14ac:dyDescent="0.2">
      <c r="B803" s="3"/>
    </row>
    <row r="804" spans="1:10" ht="17" customHeight="1" x14ac:dyDescent="0.2">
      <c r="A804" s="7" t="s">
        <v>43</v>
      </c>
      <c r="B804" s="1">
        <v>2011</v>
      </c>
      <c r="C804" s="1">
        <v>11</v>
      </c>
      <c r="D804" s="1">
        <v>13</v>
      </c>
      <c r="E804" s="1">
        <f>E806</f>
        <v>1</v>
      </c>
      <c r="F804" s="1">
        <v>0</v>
      </c>
      <c r="G804" s="1">
        <v>1</v>
      </c>
      <c r="H804" s="5">
        <f>F804/E804</f>
        <v>0</v>
      </c>
      <c r="I804" s="1">
        <f>C806</f>
        <v>11</v>
      </c>
      <c r="J804" s="1">
        <f>D806</f>
        <v>13</v>
      </c>
    </row>
    <row r="805" spans="1:10" x14ac:dyDescent="0.2">
      <c r="B805" s="3"/>
    </row>
    <row r="806" spans="1:10" x14ac:dyDescent="0.2">
      <c r="B806" s="1" t="s">
        <v>29</v>
      </c>
      <c r="C806" s="1">
        <f>SUM(C804:C805)</f>
        <v>11</v>
      </c>
      <c r="D806" s="1">
        <f>SUM(D804:D805)</f>
        <v>13</v>
      </c>
      <c r="E806" s="1">
        <f>COUNT(C804:C805)</f>
        <v>1</v>
      </c>
    </row>
    <row r="808" spans="1:10" x14ac:dyDescent="0.2">
      <c r="A808" s="8" t="s">
        <v>124</v>
      </c>
      <c r="B808" s="1">
        <v>2022</v>
      </c>
      <c r="C808" s="1">
        <v>5</v>
      </c>
      <c r="D808" s="1">
        <v>2</v>
      </c>
      <c r="E808" s="1">
        <f>E810</f>
        <v>1</v>
      </c>
      <c r="F808" s="1">
        <v>1</v>
      </c>
      <c r="G808" s="1">
        <v>0</v>
      </c>
      <c r="H808" s="5">
        <f>F808/E808</f>
        <v>1</v>
      </c>
      <c r="I808" s="1">
        <f>C810</f>
        <v>5</v>
      </c>
      <c r="J808" s="1">
        <f>D810</f>
        <v>2</v>
      </c>
    </row>
    <row r="809" spans="1:10" x14ac:dyDescent="0.2">
      <c r="B809" s="3"/>
    </row>
    <row r="810" spans="1:10" x14ac:dyDescent="0.2">
      <c r="B810" s="1" t="s">
        <v>29</v>
      </c>
      <c r="C810" s="1">
        <f>SUM(C808:C809)</f>
        <v>5</v>
      </c>
      <c r="D810" s="1">
        <f>SUM(D808:D809)</f>
        <v>2</v>
      </c>
      <c r="E810" s="1">
        <f>COUNT(C808:C809)</f>
        <v>1</v>
      </c>
    </row>
    <row r="815" spans="1:10" x14ac:dyDescent="0.2">
      <c r="B815" s="3"/>
    </row>
    <row r="816" spans="1:10" ht="21" x14ac:dyDescent="0.25">
      <c r="A816" s="7" t="s">
        <v>29</v>
      </c>
      <c r="B816" s="3"/>
      <c r="E816" s="1">
        <f>F816+G816</f>
        <v>454</v>
      </c>
      <c r="F816" s="9">
        <f>SUM(F6:F810)</f>
        <v>240</v>
      </c>
      <c r="G816" s="1">
        <f>SUM(G6:G810)</f>
        <v>214</v>
      </c>
      <c r="H816" s="5">
        <f>F816/E816</f>
        <v>0.52863436123348018</v>
      </c>
      <c r="I816" s="1">
        <f>SUM(I6:I806)</f>
        <v>2396</v>
      </c>
      <c r="J816" s="1">
        <f>SUM(J6:J806)</f>
        <v>2013</v>
      </c>
    </row>
    <row r="817" spans="1:9" x14ac:dyDescent="0.2">
      <c r="B817" s="3"/>
    </row>
    <row r="818" spans="1:9" x14ac:dyDescent="0.2">
      <c r="B818" s="3"/>
    </row>
    <row r="819" spans="1:9" x14ac:dyDescent="0.2">
      <c r="B819" s="3"/>
    </row>
    <row r="820" spans="1:9" x14ac:dyDescent="0.2">
      <c r="B820" s="3"/>
    </row>
    <row r="822" spans="1:9" x14ac:dyDescent="0.2">
      <c r="A822" s="7" t="s">
        <v>110</v>
      </c>
      <c r="B822" s="1" t="s">
        <v>111</v>
      </c>
      <c r="C822" s="1" t="s">
        <v>112</v>
      </c>
    </row>
    <row r="823" spans="1:9" x14ac:dyDescent="0.2">
      <c r="A823" s="7">
        <v>2009</v>
      </c>
      <c r="B823" s="1">
        <v>7</v>
      </c>
      <c r="C823" s="1">
        <v>14</v>
      </c>
    </row>
    <row r="824" spans="1:9" x14ac:dyDescent="0.2">
      <c r="A824" s="7">
        <v>2010</v>
      </c>
      <c r="B824" s="1">
        <v>18</v>
      </c>
      <c r="C824" s="1">
        <v>14</v>
      </c>
    </row>
    <row r="825" spans="1:9" x14ac:dyDescent="0.2">
      <c r="A825" s="7">
        <v>2011</v>
      </c>
      <c r="B825" s="3">
        <v>17</v>
      </c>
      <c r="C825" s="1">
        <v>10</v>
      </c>
      <c r="E825" s="1" t="s">
        <v>113</v>
      </c>
      <c r="H825" s="5" t="s">
        <v>114</v>
      </c>
      <c r="I825" s="1" t="s">
        <v>115</v>
      </c>
    </row>
    <row r="826" spans="1:9" x14ac:dyDescent="0.2">
      <c r="A826" s="7">
        <v>2012</v>
      </c>
      <c r="B826" s="1">
        <v>21</v>
      </c>
      <c r="C826" s="1">
        <v>9</v>
      </c>
    </row>
    <row r="827" spans="1:9" x14ac:dyDescent="0.2">
      <c r="A827" s="7">
        <v>2013</v>
      </c>
      <c r="B827" s="1">
        <v>21</v>
      </c>
      <c r="C827" s="1">
        <v>11</v>
      </c>
      <c r="E827" s="1" t="s">
        <v>116</v>
      </c>
    </row>
    <row r="828" spans="1:9" x14ac:dyDescent="0.2">
      <c r="A828" s="7">
        <v>2014</v>
      </c>
      <c r="B828" s="1">
        <v>20</v>
      </c>
      <c r="C828" s="1">
        <v>9</v>
      </c>
    </row>
    <row r="829" spans="1:9" x14ac:dyDescent="0.2">
      <c r="A829" s="7">
        <v>2015</v>
      </c>
      <c r="B829" s="1">
        <v>8</v>
      </c>
      <c r="C829" s="1">
        <v>18</v>
      </c>
      <c r="E829" s="1" t="s">
        <v>117</v>
      </c>
    </row>
    <row r="830" spans="1:9" x14ac:dyDescent="0.2">
      <c r="A830" s="7">
        <v>2016</v>
      </c>
      <c r="B830" s="1">
        <v>12</v>
      </c>
      <c r="C830" s="1">
        <v>14</v>
      </c>
    </row>
    <row r="831" spans="1:9" x14ac:dyDescent="0.2">
      <c r="A831" s="7">
        <v>2017</v>
      </c>
      <c r="B831" s="1">
        <v>17</v>
      </c>
      <c r="C831" s="1">
        <v>11</v>
      </c>
    </row>
    <row r="832" spans="1:9" x14ac:dyDescent="0.2">
      <c r="A832" s="7">
        <v>2018</v>
      </c>
      <c r="B832" s="3">
        <v>16</v>
      </c>
      <c r="C832" s="1">
        <v>13</v>
      </c>
      <c r="E832" s="1" t="s">
        <v>118</v>
      </c>
    </row>
    <row r="833" spans="1:4" x14ac:dyDescent="0.2">
      <c r="A833" s="7">
        <v>2019</v>
      </c>
      <c r="B833" s="3">
        <v>17</v>
      </c>
      <c r="C833" s="1">
        <v>11</v>
      </c>
    </row>
    <row r="834" spans="1:4" x14ac:dyDescent="0.2">
      <c r="A834" s="7">
        <v>2020</v>
      </c>
      <c r="B834" s="3">
        <v>4</v>
      </c>
      <c r="C834" s="1">
        <v>6</v>
      </c>
      <c r="D834"/>
    </row>
    <row r="835" spans="1:4" x14ac:dyDescent="0.2">
      <c r="A835" s="7">
        <v>2021</v>
      </c>
      <c r="B835" s="3">
        <v>13</v>
      </c>
      <c r="C835" s="1">
        <v>15</v>
      </c>
    </row>
    <row r="836" spans="1:4" x14ac:dyDescent="0.2">
      <c r="A836" s="7">
        <v>2022</v>
      </c>
      <c r="B836" s="3">
        <v>9</v>
      </c>
      <c r="C836" s="1">
        <v>18</v>
      </c>
    </row>
    <row r="837" spans="1:4" x14ac:dyDescent="0.2">
      <c r="A837" s="7">
        <v>2023</v>
      </c>
      <c r="B837" s="3">
        <v>15</v>
      </c>
      <c r="C837" s="1">
        <v>13</v>
      </c>
    </row>
    <row r="838" spans="1:4" x14ac:dyDescent="0.2">
      <c r="A838" s="7">
        <v>2024</v>
      </c>
      <c r="B838" s="3">
        <v>12</v>
      </c>
      <c r="C838" s="1">
        <v>16</v>
      </c>
      <c r="D838" s="1" t="s">
        <v>140</v>
      </c>
    </row>
    <row r="839" spans="1:4" x14ac:dyDescent="0.2">
      <c r="A839" s="7">
        <v>2025</v>
      </c>
      <c r="B839" s="3">
        <v>15</v>
      </c>
      <c r="C839" s="1">
        <v>11</v>
      </c>
    </row>
    <row r="840" spans="1:4" x14ac:dyDescent="0.2">
      <c r="B840" s="3"/>
    </row>
    <row r="841" spans="1:4" x14ac:dyDescent="0.2">
      <c r="A841" s="7" t="s">
        <v>29</v>
      </c>
      <c r="B841" s="1">
        <f>SUM(B823:B839)</f>
        <v>242</v>
      </c>
      <c r="C841" s="1">
        <f>SUM(C823:C839)</f>
        <v>213</v>
      </c>
    </row>
    <row r="842" spans="1:4" x14ac:dyDescent="0.2">
      <c r="B842" s="3"/>
    </row>
    <row r="843" spans="1:4" x14ac:dyDescent="0.2">
      <c r="B843" s="3"/>
    </row>
    <row r="844" spans="1:4" x14ac:dyDescent="0.2">
      <c r="A844" s="7" t="s">
        <v>142</v>
      </c>
      <c r="B844" s="3" t="s">
        <v>111</v>
      </c>
      <c r="C844" s="1" t="s">
        <v>112</v>
      </c>
    </row>
    <row r="845" spans="1:4" x14ac:dyDescent="0.2">
      <c r="A845" s="7" t="s">
        <v>144</v>
      </c>
      <c r="B845" s="1">
        <v>227</v>
      </c>
      <c r="C845" s="1">
        <v>202</v>
      </c>
    </row>
    <row r="846" spans="1:4" x14ac:dyDescent="0.2">
      <c r="A846" s="7" t="s">
        <v>143</v>
      </c>
      <c r="B846" s="3">
        <v>15</v>
      </c>
      <c r="C846" s="1">
        <v>11</v>
      </c>
    </row>
    <row r="847" spans="1:4" x14ac:dyDescent="0.2">
      <c r="B847" s="3"/>
    </row>
    <row r="848" spans="1:4" x14ac:dyDescent="0.2">
      <c r="B848" s="3"/>
    </row>
    <row r="849" spans="2:2" x14ac:dyDescent="0.2">
      <c r="B849" s="3"/>
    </row>
    <row r="850" spans="2:2" x14ac:dyDescent="0.2">
      <c r="B850" s="3"/>
    </row>
    <row r="851" spans="2:2" x14ac:dyDescent="0.2">
      <c r="B851" s="3"/>
    </row>
    <row r="852" spans="2:2" x14ac:dyDescent="0.2">
      <c r="B852" s="3"/>
    </row>
    <row r="853" spans="2:2" x14ac:dyDescent="0.2">
      <c r="B853" s="3"/>
    </row>
    <row r="859" spans="2:2" x14ac:dyDescent="0.2">
      <c r="B859" s="3"/>
    </row>
    <row r="860" spans="2:2" x14ac:dyDescent="0.2">
      <c r="B860" s="3"/>
    </row>
    <row r="861" spans="2:2" x14ac:dyDescent="0.2">
      <c r="B861" s="3"/>
    </row>
    <row r="862" spans="2:2" x14ac:dyDescent="0.2">
      <c r="B862" s="3"/>
    </row>
    <row r="863" spans="2:2" x14ac:dyDescent="0.2">
      <c r="B863" s="3"/>
    </row>
    <row r="864" spans="2:2" x14ac:dyDescent="0.2">
      <c r="B864" s="3"/>
    </row>
    <row r="865" spans="2:2" x14ac:dyDescent="0.2">
      <c r="B865" s="3"/>
    </row>
    <row r="866" spans="2:2" x14ac:dyDescent="0.2">
      <c r="B866" s="2"/>
    </row>
    <row r="867" spans="2:2" x14ac:dyDescent="0.2">
      <c r="B867" s="3"/>
    </row>
    <row r="868" spans="2:2" x14ac:dyDescent="0.2">
      <c r="B868" s="3"/>
    </row>
    <row r="869" spans="2:2" x14ac:dyDescent="0.2">
      <c r="B869" s="3"/>
    </row>
    <row r="870" spans="2:2" x14ac:dyDescent="0.2">
      <c r="B870" s="3"/>
    </row>
    <row r="872" spans="2:2" x14ac:dyDescent="0.2">
      <c r="B872" s="3"/>
    </row>
    <row r="873" spans="2:2" x14ac:dyDescent="0.2">
      <c r="B873" s="3"/>
    </row>
    <row r="874" spans="2:2" x14ac:dyDescent="0.2">
      <c r="B874" s="3"/>
    </row>
    <row r="875" spans="2:2" x14ac:dyDescent="0.2">
      <c r="B875" s="3"/>
    </row>
    <row r="876" spans="2:2" x14ac:dyDescent="0.2">
      <c r="B876" s="3"/>
    </row>
    <row r="877" spans="2:2" x14ac:dyDescent="0.2">
      <c r="B877" s="3"/>
    </row>
    <row r="878" spans="2:2" x14ac:dyDescent="0.2">
      <c r="B878" s="3"/>
    </row>
    <row r="879" spans="2:2" x14ac:dyDescent="0.2">
      <c r="B879" s="3"/>
    </row>
    <row r="883" spans="2:2" x14ac:dyDescent="0.2">
      <c r="B883" s="3"/>
    </row>
    <row r="886" spans="2:2" x14ac:dyDescent="0.2">
      <c r="B886" s="3"/>
    </row>
    <row r="889" spans="2:2" x14ac:dyDescent="0.2">
      <c r="B889" s="3"/>
    </row>
    <row r="892" spans="2:2" x14ac:dyDescent="0.2">
      <c r="B892" s="3"/>
    </row>
    <row r="895" spans="2:2" x14ac:dyDescent="0.2">
      <c r="B895" s="3"/>
    </row>
    <row r="896" spans="2:2" x14ac:dyDescent="0.2">
      <c r="B896" s="3"/>
    </row>
    <row r="897" spans="2:2" x14ac:dyDescent="0.2">
      <c r="B897" s="3"/>
    </row>
    <row r="898" spans="2:2" x14ac:dyDescent="0.2">
      <c r="B898" s="3"/>
    </row>
    <row r="900" spans="2:2" x14ac:dyDescent="0.2">
      <c r="B900" s="3"/>
    </row>
    <row r="901" spans="2:2" x14ac:dyDescent="0.2">
      <c r="B901" s="3"/>
    </row>
    <row r="902" spans="2:2" x14ac:dyDescent="0.2">
      <c r="B902" s="3"/>
    </row>
    <row r="903" spans="2:2" x14ac:dyDescent="0.2">
      <c r="B903" s="3"/>
    </row>
    <row r="904" spans="2:2" x14ac:dyDescent="0.2">
      <c r="B904" s="3"/>
    </row>
    <row r="905" spans="2:2" x14ac:dyDescent="0.2">
      <c r="B905" s="3"/>
    </row>
    <row r="908" spans="2:2" x14ac:dyDescent="0.2">
      <c r="B908" s="3"/>
    </row>
    <row r="914" spans="2:2" x14ac:dyDescent="0.2">
      <c r="B914" s="3"/>
    </row>
    <row r="917" spans="2:2" x14ac:dyDescent="0.2">
      <c r="B917" s="3"/>
    </row>
    <row r="918" spans="2:2" x14ac:dyDescent="0.2">
      <c r="B918" s="3"/>
    </row>
    <row r="919" spans="2:2" x14ac:dyDescent="0.2">
      <c r="B919" s="3"/>
    </row>
    <row r="922" spans="2:2" x14ac:dyDescent="0.2">
      <c r="B922" s="3"/>
    </row>
    <row r="927" spans="2:2" x14ac:dyDescent="0.2">
      <c r="B927" s="3"/>
    </row>
    <row r="928" spans="2:2" x14ac:dyDescent="0.2">
      <c r="B928" s="3"/>
    </row>
    <row r="929" spans="2:2" x14ac:dyDescent="0.2">
      <c r="B929" s="3"/>
    </row>
    <row r="930" spans="2:2" x14ac:dyDescent="0.2">
      <c r="B930" s="3"/>
    </row>
    <row r="931" spans="2:2" x14ac:dyDescent="0.2">
      <c r="B931" s="3"/>
    </row>
    <row r="932" spans="2:2" x14ac:dyDescent="0.2">
      <c r="B932" s="2"/>
    </row>
    <row r="933" spans="2:2" x14ac:dyDescent="0.2">
      <c r="B933" s="3"/>
    </row>
    <row r="934" spans="2:2" x14ac:dyDescent="0.2">
      <c r="B934" s="3"/>
    </row>
    <row r="935" spans="2:2" x14ac:dyDescent="0.2">
      <c r="B935" s="3"/>
    </row>
    <row r="936" spans="2:2" x14ac:dyDescent="0.2">
      <c r="B936" s="3"/>
    </row>
    <row r="937" spans="2:2" x14ac:dyDescent="0.2">
      <c r="B937" s="3"/>
    </row>
    <row r="938" spans="2:2" x14ac:dyDescent="0.2">
      <c r="B938" s="3"/>
    </row>
    <row r="939" spans="2:2" x14ac:dyDescent="0.2">
      <c r="B939" s="3"/>
    </row>
    <row r="940" spans="2:2" x14ac:dyDescent="0.2">
      <c r="B940" s="3"/>
    </row>
    <row r="941" spans="2:2" x14ac:dyDescent="0.2">
      <c r="B941" s="3"/>
    </row>
    <row r="942" spans="2:2" x14ac:dyDescent="0.2">
      <c r="B942" s="3"/>
    </row>
    <row r="943" spans="2:2" x14ac:dyDescent="0.2">
      <c r="B943" s="3"/>
    </row>
    <row r="945" spans="2:2" ht="15" customHeight="1" x14ac:dyDescent="0.2"/>
    <row r="949" spans="2:2" x14ac:dyDescent="0.2">
      <c r="B949" s="3"/>
    </row>
    <row r="952" spans="2:2" x14ac:dyDescent="0.2">
      <c r="B952" s="3"/>
    </row>
    <row r="955" spans="2:2" x14ac:dyDescent="0.2">
      <c r="B955" s="3"/>
    </row>
    <row r="956" spans="2:2" x14ac:dyDescent="0.2">
      <c r="B956" s="3"/>
    </row>
    <row r="962" spans="2:2" x14ac:dyDescent="0.2">
      <c r="B962" s="3"/>
    </row>
    <row r="965" spans="2:2" x14ac:dyDescent="0.2">
      <c r="B965" s="3"/>
    </row>
    <row r="966" spans="2:2" x14ac:dyDescent="0.2">
      <c r="B966" s="3"/>
    </row>
    <row r="969" spans="2:2" x14ac:dyDescent="0.2">
      <c r="B969" s="3"/>
    </row>
    <row r="976" spans="2:2" x14ac:dyDescent="0.2">
      <c r="B976" s="3"/>
    </row>
    <row r="977" spans="2:2" x14ac:dyDescent="0.2">
      <c r="B977" s="3"/>
    </row>
    <row r="978" spans="2:2" x14ac:dyDescent="0.2">
      <c r="B978" s="3"/>
    </row>
    <row r="979" spans="2:2" x14ac:dyDescent="0.2">
      <c r="B979" s="3"/>
    </row>
    <row r="980" spans="2:2" x14ac:dyDescent="0.2">
      <c r="B980" s="3"/>
    </row>
    <row r="981" spans="2:2" x14ac:dyDescent="0.2">
      <c r="B981" s="3"/>
    </row>
    <row r="982" spans="2:2" x14ac:dyDescent="0.2">
      <c r="B982" s="3"/>
    </row>
    <row r="983" spans="2:2" x14ac:dyDescent="0.2">
      <c r="B983" s="3"/>
    </row>
    <row r="984" spans="2:2" x14ac:dyDescent="0.2">
      <c r="B984" s="3"/>
    </row>
    <row r="985" spans="2:2" x14ac:dyDescent="0.2">
      <c r="B985" s="3"/>
    </row>
    <row r="991" spans="2:2" x14ac:dyDescent="0.2">
      <c r="B991" s="3"/>
    </row>
    <row r="992" spans="2:2" x14ac:dyDescent="0.2">
      <c r="B992" s="3"/>
    </row>
    <row r="993" spans="2:2" x14ac:dyDescent="0.2">
      <c r="B993" s="3"/>
    </row>
    <row r="994" spans="2:2" x14ac:dyDescent="0.2">
      <c r="B994" s="3"/>
    </row>
    <row r="995" spans="2:2" x14ac:dyDescent="0.2">
      <c r="B995" s="3"/>
    </row>
    <row r="996" spans="2:2" x14ac:dyDescent="0.2">
      <c r="B996" s="3"/>
    </row>
    <row r="997" spans="2:2" x14ac:dyDescent="0.2">
      <c r="B997" s="3"/>
    </row>
    <row r="998" spans="2:2" x14ac:dyDescent="0.2">
      <c r="B998" s="3"/>
    </row>
    <row r="999" spans="2:2" x14ac:dyDescent="0.2">
      <c r="B999" s="3"/>
    </row>
    <row r="1000" spans="2:2" x14ac:dyDescent="0.2">
      <c r="B1000" s="3"/>
    </row>
    <row r="1001" spans="2:2" x14ac:dyDescent="0.2">
      <c r="B1001" s="3"/>
    </row>
    <row r="1002" spans="2:2" x14ac:dyDescent="0.2">
      <c r="B1002" s="3"/>
    </row>
    <row r="1003" spans="2:2" x14ac:dyDescent="0.2">
      <c r="B1003" s="3"/>
    </row>
    <row r="1004" spans="2:2" x14ac:dyDescent="0.2">
      <c r="B1004" s="3"/>
    </row>
    <row r="1005" spans="2:2" x14ac:dyDescent="0.2">
      <c r="B1005" s="3"/>
    </row>
    <row r="1008" spans="2:2" x14ac:dyDescent="0.2">
      <c r="B1008" s="2"/>
    </row>
    <row r="1013" spans="2:2" x14ac:dyDescent="0.2">
      <c r="B1013" s="3"/>
    </row>
    <row r="1015" spans="2:2" x14ac:dyDescent="0.2">
      <c r="B1015" s="3"/>
    </row>
    <row r="1016" spans="2:2" x14ac:dyDescent="0.2">
      <c r="B1016" s="3"/>
    </row>
    <row r="1017" spans="2:2" x14ac:dyDescent="0.2">
      <c r="B1017" s="3"/>
    </row>
    <row r="1018" spans="2:2" x14ac:dyDescent="0.2">
      <c r="B1018" s="3"/>
    </row>
    <row r="1019" spans="2:2" x14ac:dyDescent="0.2">
      <c r="B1019" s="3"/>
    </row>
    <row r="1020" spans="2:2" x14ac:dyDescent="0.2">
      <c r="B1020" s="3"/>
    </row>
    <row r="1021" spans="2:2" x14ac:dyDescent="0.2">
      <c r="B1021" s="2"/>
    </row>
    <row r="1022" spans="2:2" x14ac:dyDescent="0.2">
      <c r="B1022" s="3"/>
    </row>
    <row r="1023" spans="2:2" x14ac:dyDescent="0.2">
      <c r="B1023" s="3"/>
    </row>
    <row r="1024" spans="2:2" x14ac:dyDescent="0.2">
      <c r="B1024" s="3"/>
    </row>
    <row r="1025" spans="2:2" x14ac:dyDescent="0.2">
      <c r="B1025" s="3"/>
    </row>
    <row r="1026" spans="2:2" x14ac:dyDescent="0.2">
      <c r="B1026" s="3"/>
    </row>
    <row r="1027" spans="2:2" x14ac:dyDescent="0.2">
      <c r="B1027" s="3"/>
    </row>
    <row r="1028" spans="2:2" x14ac:dyDescent="0.2">
      <c r="B1028" s="3"/>
    </row>
    <row r="1029" spans="2:2" x14ac:dyDescent="0.2">
      <c r="B1029" s="3"/>
    </row>
    <row r="1030" spans="2:2" x14ac:dyDescent="0.2">
      <c r="B1030" s="3"/>
    </row>
    <row r="1031" spans="2:2" x14ac:dyDescent="0.2">
      <c r="B1031" s="3"/>
    </row>
    <row r="1032" spans="2:2" x14ac:dyDescent="0.2">
      <c r="B1032" s="3"/>
    </row>
    <row r="1033" spans="2:2" x14ac:dyDescent="0.2">
      <c r="B1033" s="3"/>
    </row>
    <row r="1034" spans="2:2" x14ac:dyDescent="0.2">
      <c r="B1034" s="3"/>
    </row>
    <row r="1035" spans="2:2" x14ac:dyDescent="0.2">
      <c r="B1035" s="3"/>
    </row>
    <row r="1036" spans="2:2" x14ac:dyDescent="0.2">
      <c r="B1036" s="3"/>
    </row>
    <row r="1041" spans="2:2" x14ac:dyDescent="0.2">
      <c r="B1041" s="2"/>
    </row>
    <row r="1046" spans="2:2" x14ac:dyDescent="0.2">
      <c r="B1046" s="3"/>
    </row>
    <row r="1047" spans="2:2" x14ac:dyDescent="0.2">
      <c r="B1047" s="3"/>
    </row>
    <row r="1048" spans="2:2" x14ac:dyDescent="0.2">
      <c r="B1048" s="3"/>
    </row>
    <row r="1049" spans="2:2" x14ac:dyDescent="0.2">
      <c r="B1049" s="3"/>
    </row>
    <row r="1050" spans="2:2" x14ac:dyDescent="0.2">
      <c r="B1050" s="3"/>
    </row>
    <row r="1051" spans="2:2" x14ac:dyDescent="0.2">
      <c r="B1051" s="3"/>
    </row>
    <row r="1052" spans="2:2" x14ac:dyDescent="0.2">
      <c r="B1052" s="3"/>
    </row>
    <row r="1053" spans="2:2" x14ac:dyDescent="0.2">
      <c r="B1053" s="3"/>
    </row>
    <row r="1054" spans="2:2" x14ac:dyDescent="0.2">
      <c r="B1054" s="3"/>
    </row>
    <row r="1055" spans="2:2" x14ac:dyDescent="0.2">
      <c r="B1055" s="3"/>
    </row>
    <row r="1056" spans="2:2" x14ac:dyDescent="0.2">
      <c r="B1056" s="2"/>
    </row>
    <row r="1057" spans="2:2" x14ac:dyDescent="0.2">
      <c r="B1057" s="2"/>
    </row>
    <row r="1058" spans="2:2" x14ac:dyDescent="0.2">
      <c r="B1058" s="3"/>
    </row>
    <row r="1059" spans="2:2" x14ac:dyDescent="0.2">
      <c r="B1059" s="3"/>
    </row>
    <row r="1060" spans="2:2" x14ac:dyDescent="0.2">
      <c r="B1060" s="3"/>
    </row>
    <row r="1061" spans="2:2" x14ac:dyDescent="0.2">
      <c r="B1061" s="3"/>
    </row>
    <row r="1062" spans="2:2" x14ac:dyDescent="0.2">
      <c r="B1062" s="3"/>
    </row>
    <row r="1063" spans="2:2" x14ac:dyDescent="0.2">
      <c r="B1063" s="3"/>
    </row>
    <row r="1064" spans="2:2" x14ac:dyDescent="0.2">
      <c r="B1064" s="3"/>
    </row>
    <row r="1065" spans="2:2" x14ac:dyDescent="0.2">
      <c r="B1065" s="3"/>
    </row>
    <row r="1066" spans="2:2" x14ac:dyDescent="0.2">
      <c r="B1066" s="3"/>
    </row>
    <row r="1067" spans="2:2" x14ac:dyDescent="0.2">
      <c r="B1067" s="3"/>
    </row>
    <row r="1068" spans="2:2" x14ac:dyDescent="0.2">
      <c r="B1068" s="3"/>
    </row>
    <row r="1069" spans="2:2" x14ac:dyDescent="0.2">
      <c r="B1069" s="3"/>
    </row>
    <row r="1070" spans="2:2" x14ac:dyDescent="0.2">
      <c r="B1070" s="3"/>
    </row>
    <row r="1071" spans="2:2" x14ac:dyDescent="0.2">
      <c r="B1071" s="3"/>
    </row>
    <row r="1072" spans="2:2" x14ac:dyDescent="0.2">
      <c r="B1072" s="3"/>
    </row>
    <row r="1073" spans="2:2" x14ac:dyDescent="0.2">
      <c r="B1073" s="3"/>
    </row>
    <row r="1079" spans="2:2" x14ac:dyDescent="0.2">
      <c r="B1079" s="3"/>
    </row>
    <row r="1080" spans="2:2" x14ac:dyDescent="0.2">
      <c r="B1080" s="2"/>
    </row>
    <row r="1082" spans="2:2" x14ac:dyDescent="0.2">
      <c r="B1082" s="3"/>
    </row>
    <row r="1083" spans="2:2" x14ac:dyDescent="0.2">
      <c r="B1083" s="3"/>
    </row>
    <row r="1084" spans="2:2" x14ac:dyDescent="0.2">
      <c r="B1084" s="3"/>
    </row>
    <row r="1087" spans="2:2" x14ac:dyDescent="0.2">
      <c r="B1087" s="3"/>
    </row>
    <row r="1090" spans="2:2" x14ac:dyDescent="0.2">
      <c r="B1090" s="3"/>
    </row>
    <row r="1091" spans="2:2" x14ac:dyDescent="0.2">
      <c r="B1091" s="3"/>
    </row>
    <row r="1096" spans="2:2" x14ac:dyDescent="0.2">
      <c r="B1096" s="3"/>
    </row>
    <row r="1097" spans="2:2" x14ac:dyDescent="0.2">
      <c r="B1097" s="3"/>
    </row>
    <row r="1098" spans="2:2" x14ac:dyDescent="0.2">
      <c r="B1098" s="2"/>
    </row>
    <row r="1099" spans="2:2" x14ac:dyDescent="0.2">
      <c r="B1099" s="2"/>
    </row>
    <row r="1100" spans="2:2" x14ac:dyDescent="0.2">
      <c r="B1100" s="2"/>
    </row>
    <row r="1101" spans="2:2" x14ac:dyDescent="0.2">
      <c r="B1101" s="3"/>
    </row>
    <row r="1102" spans="2:2" x14ac:dyDescent="0.2">
      <c r="B1102" s="3"/>
    </row>
    <row r="1103" spans="2:2" x14ac:dyDescent="0.2">
      <c r="B1103" s="3"/>
    </row>
    <row r="1104" spans="2:2" x14ac:dyDescent="0.2">
      <c r="B1104" s="3"/>
    </row>
    <row r="1105" spans="2:2" x14ac:dyDescent="0.2">
      <c r="B1105" s="3"/>
    </row>
    <row r="1106" spans="2:2" x14ac:dyDescent="0.2">
      <c r="B1106" s="3"/>
    </row>
    <row r="1107" spans="2:2" x14ac:dyDescent="0.2">
      <c r="B1107" s="3"/>
    </row>
    <row r="1108" spans="2:2" x14ac:dyDescent="0.2">
      <c r="B1108" s="3"/>
    </row>
    <row r="1109" spans="2:2" x14ac:dyDescent="0.2">
      <c r="B1109" s="3"/>
    </row>
    <row r="1110" spans="2:2" x14ac:dyDescent="0.2">
      <c r="B1110" s="3"/>
    </row>
    <row r="1111" spans="2:2" x14ac:dyDescent="0.2">
      <c r="B1111" s="3"/>
    </row>
    <row r="1112" spans="2:2" x14ac:dyDescent="0.2">
      <c r="B1112" s="3"/>
    </row>
    <row r="1113" spans="2:2" x14ac:dyDescent="0.2">
      <c r="B1113" s="3"/>
    </row>
    <row r="1117" spans="2:2" x14ac:dyDescent="0.2">
      <c r="B1117" s="3"/>
    </row>
    <row r="1118" spans="2:2" x14ac:dyDescent="0.2">
      <c r="B1118" s="3"/>
    </row>
    <row r="1119" spans="2:2" x14ac:dyDescent="0.2">
      <c r="B1119" s="3"/>
    </row>
    <row r="1123" spans="2:2" x14ac:dyDescent="0.2">
      <c r="B1123" s="3"/>
    </row>
    <row r="1124" spans="2:2" x14ac:dyDescent="0.2">
      <c r="B1124" s="3"/>
    </row>
    <row r="1127" spans="2:2" x14ac:dyDescent="0.2">
      <c r="B1127" s="3"/>
    </row>
    <row r="1128" spans="2:2" x14ac:dyDescent="0.2">
      <c r="B1128" s="3"/>
    </row>
    <row r="1129" spans="2:2" x14ac:dyDescent="0.2">
      <c r="B1129" s="3"/>
    </row>
    <row r="1130" spans="2:2" x14ac:dyDescent="0.2">
      <c r="B1130" s="3"/>
    </row>
    <row r="1131" spans="2:2" x14ac:dyDescent="0.2">
      <c r="B1131" s="3"/>
    </row>
    <row r="1132" spans="2:2" x14ac:dyDescent="0.2">
      <c r="B1132" s="3"/>
    </row>
    <row r="1133" spans="2:2" x14ac:dyDescent="0.2">
      <c r="B1133" s="3"/>
    </row>
    <row r="1134" spans="2:2" x14ac:dyDescent="0.2">
      <c r="B1134" s="3"/>
    </row>
    <row r="1137" spans="2:2" x14ac:dyDescent="0.2">
      <c r="B1137" s="2"/>
    </row>
    <row r="1138" spans="2:2" x14ac:dyDescent="0.2">
      <c r="B1138" s="2"/>
    </row>
    <row r="1139" spans="2:2" x14ac:dyDescent="0.2">
      <c r="B1139" s="3"/>
    </row>
    <row r="1140" spans="2:2" x14ac:dyDescent="0.2">
      <c r="B1140" s="3"/>
    </row>
    <row r="1141" spans="2:2" x14ac:dyDescent="0.2">
      <c r="B1141" s="3"/>
    </row>
    <row r="1142" spans="2:2" x14ac:dyDescent="0.2">
      <c r="B1142" s="3"/>
    </row>
    <row r="1144" spans="2:2" x14ac:dyDescent="0.2">
      <c r="B1144" s="3"/>
    </row>
    <row r="1145" spans="2:2" x14ac:dyDescent="0.2">
      <c r="B1145" s="3"/>
    </row>
    <row r="1146" spans="2:2" x14ac:dyDescent="0.2">
      <c r="B1146" s="3"/>
    </row>
    <row r="1149" spans="2:2" x14ac:dyDescent="0.2">
      <c r="B1149" s="3"/>
    </row>
    <row r="1155" spans="2:2" x14ac:dyDescent="0.2">
      <c r="B1155" s="3"/>
    </row>
    <row r="1158" spans="2:2" x14ac:dyDescent="0.2">
      <c r="B1158" s="3"/>
    </row>
    <row r="1161" spans="2:2" x14ac:dyDescent="0.2">
      <c r="B1161" s="3"/>
    </row>
    <row r="1168" spans="2:2" x14ac:dyDescent="0.2">
      <c r="B1168" s="3"/>
    </row>
    <row r="1169" spans="2:2" x14ac:dyDescent="0.2">
      <c r="B1169" s="3"/>
    </row>
    <row r="1170" spans="2:2" x14ac:dyDescent="0.2">
      <c r="B1170" s="3"/>
    </row>
    <row r="1171" spans="2:2" x14ac:dyDescent="0.2">
      <c r="B1171" s="3"/>
    </row>
    <row r="1172" spans="2:2" x14ac:dyDescent="0.2">
      <c r="B1172" s="3"/>
    </row>
    <row r="1173" spans="2:2" x14ac:dyDescent="0.2">
      <c r="B1173" s="3"/>
    </row>
    <row r="1175" spans="2:2" x14ac:dyDescent="0.2">
      <c r="B1175" s="3"/>
    </row>
    <row r="1176" spans="2:2" x14ac:dyDescent="0.2">
      <c r="B1176" s="3"/>
    </row>
    <row r="1177" spans="2:2" x14ac:dyDescent="0.2">
      <c r="B1177" s="3"/>
    </row>
    <row r="1178" spans="2:2" x14ac:dyDescent="0.2">
      <c r="B1178" s="3"/>
    </row>
    <row r="1179" spans="2:2" x14ac:dyDescent="0.2">
      <c r="B1179" s="3"/>
    </row>
    <row r="1180" spans="2:2" x14ac:dyDescent="0.2">
      <c r="B1180" s="3"/>
    </row>
    <row r="1181" spans="2:2" x14ac:dyDescent="0.2">
      <c r="B1181" s="3"/>
    </row>
    <row r="1182" spans="2:2" x14ac:dyDescent="0.2">
      <c r="B1182" s="3"/>
    </row>
    <row r="1187" spans="2:2" x14ac:dyDescent="0.2">
      <c r="B1187" s="3"/>
    </row>
    <row r="1188" spans="2:2" x14ac:dyDescent="0.2">
      <c r="B1188" s="3"/>
    </row>
    <row r="1189" spans="2:2" x14ac:dyDescent="0.2">
      <c r="B1189" s="3"/>
    </row>
    <row r="1190" spans="2:2" x14ac:dyDescent="0.2">
      <c r="B1190" s="3"/>
    </row>
    <row r="1191" spans="2:2" x14ac:dyDescent="0.2">
      <c r="B1191" s="3"/>
    </row>
    <row r="1195" spans="2:2" x14ac:dyDescent="0.2">
      <c r="B1195" s="2"/>
    </row>
    <row r="1197" spans="2:2" x14ac:dyDescent="0.2">
      <c r="B1197" s="3"/>
    </row>
    <row r="1200" spans="2:2" x14ac:dyDescent="0.2">
      <c r="B1200" s="3"/>
    </row>
    <row r="1204" spans="2:2" x14ac:dyDescent="0.2">
      <c r="B1204" s="3"/>
    </row>
    <row r="1208" spans="2:2" x14ac:dyDescent="0.2">
      <c r="B1208" s="3"/>
    </row>
    <row r="1217" spans="2:2" x14ac:dyDescent="0.2">
      <c r="B1217" s="3"/>
    </row>
    <row r="1218" spans="2:2" x14ac:dyDescent="0.2">
      <c r="B1218" s="3"/>
    </row>
    <row r="1219" spans="2:2" x14ac:dyDescent="0.2">
      <c r="B1219" s="3"/>
    </row>
    <row r="1225" spans="2:2" x14ac:dyDescent="0.2">
      <c r="B1225" s="3"/>
    </row>
    <row r="1228" spans="2:2" x14ac:dyDescent="0.2">
      <c r="B1228" s="3"/>
    </row>
    <row r="1233" spans="1:10" x14ac:dyDescent="0.2">
      <c r="B1233" s="3"/>
    </row>
    <row r="1234" spans="1:10" x14ac:dyDescent="0.2">
      <c r="B1234" s="3"/>
    </row>
    <row r="1237" spans="1:10" x14ac:dyDescent="0.2">
      <c r="B1237" s="3"/>
    </row>
    <row r="1240" spans="1:10" x14ac:dyDescent="0.2">
      <c r="A1240" s="7" t="s">
        <v>29</v>
      </c>
      <c r="E1240" s="1">
        <f>SUM(E13:E1238)</f>
        <v>1356</v>
      </c>
      <c r="F1240" s="1">
        <f>SUM(F13:F1238)</f>
        <v>478</v>
      </c>
      <c r="G1240" s="1">
        <f>SUM(G13:G1238)</f>
        <v>425</v>
      </c>
      <c r="H1240" s="5">
        <f>F1240/E1240</f>
        <v>0.35250737463126841</v>
      </c>
      <c r="I1240" s="1">
        <f>SUM(I13:I1238)</f>
        <v>4775</v>
      </c>
      <c r="J1240" s="1">
        <f>SUM(J13:J1238)</f>
        <v>4008</v>
      </c>
    </row>
    <row r="1243" spans="1:10" x14ac:dyDescent="0.2">
      <c r="E1243" s="1" t="s">
        <v>30</v>
      </c>
    </row>
    <row r="1244" spans="1:10" x14ac:dyDescent="0.2">
      <c r="E1244" s="1" t="s">
        <v>31</v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Jim Moyes</cp:lastModifiedBy>
  <cp:lastPrinted>2024-04-15T20:16:15Z</cp:lastPrinted>
  <dcterms:created xsi:type="dcterms:W3CDTF">2022-01-16T04:12:21Z</dcterms:created>
  <dcterms:modified xsi:type="dcterms:W3CDTF">2025-07-20T16:51:09Z</dcterms:modified>
</cp:coreProperties>
</file>