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Football.xls files/2024 PV/"/>
    </mc:Choice>
  </mc:AlternateContent>
  <xr:revisionPtr revIDLastSave="0" documentId="13_ncr:1_{A26D6521-2B6A-2645-BC6A-7C045D7033C6}" xr6:coauthVersionLast="47" xr6:coauthVersionMax="47" xr10:uidLastSave="{00000000-0000-0000-0000-000000000000}"/>
  <bookViews>
    <workbookView xWindow="13600" yWindow="1780" windowWidth="14140" windowHeight="15220" xr2:uid="{F3EBE295-223E-584B-8BAB-CD46A08DF926}"/>
  </bookViews>
  <sheets>
    <sheet name="Sheet1" sheetId="1" r:id="rId1"/>
  </sheets>
  <definedNames>
    <definedName name="_xlnm.Print_Area" localSheetId="0">Sheet1!$A$85:$J$107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1" l="1"/>
  <c r="D105" i="1"/>
  <c r="C105" i="1"/>
  <c r="E165" i="1"/>
  <c r="D165" i="1"/>
  <c r="C165" i="1"/>
  <c r="J163" i="1"/>
  <c r="I163" i="1"/>
  <c r="E163" i="1"/>
  <c r="H163" i="1" s="1"/>
  <c r="E212" i="1"/>
  <c r="D212" i="1"/>
  <c r="J209" i="1" s="1"/>
  <c r="C212" i="1"/>
  <c r="I209" i="1" s="1"/>
  <c r="E172" i="1"/>
  <c r="E170" i="1" s="1"/>
  <c r="H170" i="1" s="1"/>
  <c r="D172" i="1"/>
  <c r="J170" i="1" s="1"/>
  <c r="C172" i="1"/>
  <c r="I170" i="1" s="1"/>
  <c r="C384" i="1"/>
  <c r="B384" i="1"/>
  <c r="E49" i="1"/>
  <c r="D49" i="1"/>
  <c r="J46" i="1" s="1"/>
  <c r="C49" i="1"/>
  <c r="I46" i="1" s="1"/>
  <c r="H46" i="1"/>
  <c r="E69" i="1"/>
  <c r="E66" i="1" s="1"/>
  <c r="H66" i="1" s="1"/>
  <c r="D69" i="1"/>
  <c r="J66" i="1" s="1"/>
  <c r="C69" i="1"/>
  <c r="I66" i="1" s="1"/>
  <c r="D328" i="1"/>
  <c r="J325" i="1" s="1"/>
  <c r="C328" i="1"/>
  <c r="I325" i="1" s="1"/>
  <c r="E328" i="1"/>
  <c r="E325" i="1" s="1"/>
  <c r="H325" i="1" s="1"/>
  <c r="E393" i="1"/>
  <c r="E392" i="1"/>
  <c r="E391" i="1"/>
  <c r="E390" i="1"/>
  <c r="E389" i="1"/>
  <c r="E239" i="1"/>
  <c r="D239" i="1"/>
  <c r="J237" i="1" s="1"/>
  <c r="C239" i="1"/>
  <c r="I237" i="1" s="1"/>
  <c r="E147" i="1"/>
  <c r="E144" i="1" s="1"/>
  <c r="H144" i="1" s="1"/>
  <c r="D147" i="1"/>
  <c r="J144" i="1" s="1"/>
  <c r="C147" i="1"/>
  <c r="I144" i="1" s="1"/>
  <c r="C231" i="1"/>
  <c r="I214" i="1" s="1"/>
  <c r="D231" i="1"/>
  <c r="J214" i="1" s="1"/>
  <c r="E231" i="1"/>
  <c r="E214" i="1" s="1"/>
  <c r="H214" i="1" s="1"/>
  <c r="D394" i="1"/>
  <c r="C394" i="1"/>
  <c r="E142" i="1"/>
  <c r="E140" i="1" s="1"/>
  <c r="H140" i="1" s="1"/>
  <c r="D142" i="1"/>
  <c r="J140" i="1" s="1"/>
  <c r="C142" i="1"/>
  <c r="I140" i="1" s="1"/>
  <c r="E21" i="1"/>
  <c r="E19" i="1" s="1"/>
  <c r="H19" i="1" s="1"/>
  <c r="D21" i="1"/>
  <c r="J19" i="1" s="1"/>
  <c r="C21" i="1"/>
  <c r="I19" i="1" s="1"/>
  <c r="E138" i="1"/>
  <c r="E135" i="1" s="1"/>
  <c r="H135" i="1" s="1"/>
  <c r="D138" i="1"/>
  <c r="J135" i="1" s="1"/>
  <c r="C138" i="1"/>
  <c r="I135" i="1" s="1"/>
  <c r="E126" i="1"/>
  <c r="E124" i="1" s="1"/>
  <c r="H124" i="1" s="1"/>
  <c r="D126" i="1"/>
  <c r="J124" i="1" s="1"/>
  <c r="C126" i="1"/>
  <c r="I124" i="1" s="1"/>
  <c r="E25" i="1"/>
  <c r="E23" i="1" s="1"/>
  <c r="H23" i="1" s="1"/>
  <c r="D25" i="1"/>
  <c r="J23" i="1" s="1"/>
  <c r="C25" i="1"/>
  <c r="I23" i="1" s="1"/>
  <c r="E323" i="1"/>
  <c r="E321" i="1" s="1"/>
  <c r="H321" i="1" s="1"/>
  <c r="D323" i="1"/>
  <c r="J321" i="1" s="1"/>
  <c r="C323" i="1"/>
  <c r="I321" i="1" s="1"/>
  <c r="E43" i="1"/>
  <c r="E27" i="1" s="1"/>
  <c r="H27" i="1" s="1"/>
  <c r="D43" i="1"/>
  <c r="J27" i="1" s="1"/>
  <c r="C43" i="1"/>
  <c r="I27" i="1" s="1"/>
  <c r="G362" i="1"/>
  <c r="E84" i="1"/>
  <c r="E81" i="1" s="1"/>
  <c r="H81" i="1" s="1"/>
  <c r="D84" i="1"/>
  <c r="J81" i="1" s="1"/>
  <c r="C84" i="1"/>
  <c r="I81" i="1" s="1"/>
  <c r="E114" i="1"/>
  <c r="E111" i="1" s="1"/>
  <c r="H111" i="1" s="1"/>
  <c r="D114" i="1"/>
  <c r="J111" i="1" s="1"/>
  <c r="C114" i="1"/>
  <c r="I111" i="1" s="1"/>
  <c r="F362" i="1"/>
  <c r="E358" i="1"/>
  <c r="E356" i="1" s="1"/>
  <c r="H356" i="1" s="1"/>
  <c r="D358" i="1"/>
  <c r="J356" i="1" s="1"/>
  <c r="C358" i="1"/>
  <c r="I356" i="1" s="1"/>
  <c r="E319" i="1"/>
  <c r="E310" i="1" s="1"/>
  <c r="H310" i="1" s="1"/>
  <c r="D319" i="1"/>
  <c r="J310" i="1" s="1"/>
  <c r="C319" i="1"/>
  <c r="I310" i="1" s="1"/>
  <c r="E308" i="1"/>
  <c r="E303" i="1" s="1"/>
  <c r="H303" i="1" s="1"/>
  <c r="E301" i="1"/>
  <c r="E298" i="1" s="1"/>
  <c r="H298" i="1" s="1"/>
  <c r="E152" i="1"/>
  <c r="E149" i="1" s="1"/>
  <c r="H149" i="1" s="1"/>
  <c r="D152" i="1"/>
  <c r="J149" i="1" s="1"/>
  <c r="C152" i="1"/>
  <c r="I149" i="1" s="1"/>
  <c r="E64" i="1"/>
  <c r="E61" i="1" s="1"/>
  <c r="H61" i="1" s="1"/>
  <c r="D64" i="1"/>
  <c r="J61" i="1" s="1"/>
  <c r="C64" i="1"/>
  <c r="I61" i="1" s="1"/>
  <c r="E334" i="1"/>
  <c r="E331" i="1" s="1"/>
  <c r="H331" i="1" s="1"/>
  <c r="D334" i="1"/>
  <c r="J331" i="1" s="1"/>
  <c r="C334" i="1"/>
  <c r="I331" i="1" s="1"/>
  <c r="E17" i="1"/>
  <c r="E15" i="1" s="1"/>
  <c r="H15" i="1" s="1"/>
  <c r="D17" i="1"/>
  <c r="J15" i="1" s="1"/>
  <c r="C17" i="1"/>
  <c r="I15" i="1" s="1"/>
  <c r="E289" i="1"/>
  <c r="E287" i="1" s="1"/>
  <c r="H287" i="1" s="1"/>
  <c r="D289" i="1"/>
  <c r="J287" i="1" s="1"/>
  <c r="C289" i="1"/>
  <c r="I287" i="1" s="1"/>
  <c r="E354" i="1"/>
  <c r="E352" i="1" s="1"/>
  <c r="H352" i="1" s="1"/>
  <c r="D354" i="1"/>
  <c r="J352" i="1" s="1"/>
  <c r="C354" i="1"/>
  <c r="I352" i="1" s="1"/>
  <c r="E235" i="1"/>
  <c r="E233" i="1" s="1"/>
  <c r="H233" i="1" s="1"/>
  <c r="D235" i="1"/>
  <c r="J233" i="1" s="1"/>
  <c r="C235" i="1"/>
  <c r="I233" i="1" s="1"/>
  <c r="E285" i="1"/>
  <c r="E282" i="1" s="1"/>
  <c r="H282" i="1" s="1"/>
  <c r="D285" i="1"/>
  <c r="J282" i="1" s="1"/>
  <c r="C285" i="1"/>
  <c r="I282" i="1" s="1"/>
  <c r="E345" i="1"/>
  <c r="E340" i="1" s="1"/>
  <c r="H340" i="1" s="1"/>
  <c r="D345" i="1"/>
  <c r="J340" i="1" s="1"/>
  <c r="C345" i="1"/>
  <c r="I340" i="1" s="1"/>
  <c r="E350" i="1"/>
  <c r="E347" i="1" s="1"/>
  <c r="H347" i="1" s="1"/>
  <c r="D350" i="1"/>
  <c r="J347" i="1" s="1"/>
  <c r="C350" i="1"/>
  <c r="I347" i="1" s="1"/>
  <c r="E201" i="1"/>
  <c r="E184" i="1" s="1"/>
  <c r="H184" i="1" s="1"/>
  <c r="D201" i="1"/>
  <c r="J184" i="1" s="1"/>
  <c r="C201" i="1"/>
  <c r="I184" i="1" s="1"/>
  <c r="E13" i="1"/>
  <c r="E10" i="1" s="1"/>
  <c r="H10" i="1" s="1"/>
  <c r="D13" i="1"/>
  <c r="J10" i="1" s="1"/>
  <c r="C13" i="1"/>
  <c r="I10" i="1" s="1"/>
  <c r="E206" i="1"/>
  <c r="E203" i="1" s="1"/>
  <c r="H203" i="1" s="1"/>
  <c r="D206" i="1"/>
  <c r="J203" i="1" s="1"/>
  <c r="C206" i="1"/>
  <c r="I203" i="1" s="1"/>
  <c r="D301" i="1"/>
  <c r="J298" i="1" s="1"/>
  <c r="C301" i="1"/>
  <c r="I298" i="1" s="1"/>
  <c r="E59" i="1"/>
  <c r="E51" i="1" s="1"/>
  <c r="H51" i="1" s="1"/>
  <c r="D59" i="1"/>
  <c r="J51" i="1" s="1"/>
  <c r="C59" i="1"/>
  <c r="I51" i="1" s="1"/>
  <c r="E86" i="1"/>
  <c r="H86" i="1" s="1"/>
  <c r="J86" i="1"/>
  <c r="I86" i="1"/>
  <c r="E338" i="1"/>
  <c r="E336" i="1" s="1"/>
  <c r="H336" i="1" s="1"/>
  <c r="D338" i="1"/>
  <c r="J336" i="1" s="1"/>
  <c r="C338" i="1"/>
  <c r="I336" i="1" s="1"/>
  <c r="C296" i="1"/>
  <c r="I291" i="1" s="1"/>
  <c r="D296" i="1"/>
  <c r="J291" i="1" s="1"/>
  <c r="E296" i="1"/>
  <c r="E291" i="1" s="1"/>
  <c r="H291" i="1" s="1"/>
  <c r="E161" i="1"/>
  <c r="E158" i="1" s="1"/>
  <c r="H158" i="1" s="1"/>
  <c r="D161" i="1"/>
  <c r="J158" i="1" s="1"/>
  <c r="C161" i="1"/>
  <c r="I158" i="1" s="1"/>
  <c r="E260" i="1"/>
  <c r="E250" i="1" s="1"/>
  <c r="H250" i="1" s="1"/>
  <c r="D260" i="1"/>
  <c r="J250" i="1" s="1"/>
  <c r="C260" i="1"/>
  <c r="I250" i="1" s="1"/>
  <c r="E133" i="1"/>
  <c r="E128" i="1" s="1"/>
  <c r="H128" i="1" s="1"/>
  <c r="D133" i="1"/>
  <c r="J128" i="1" s="1"/>
  <c r="C133" i="1"/>
  <c r="I128" i="1" s="1"/>
  <c r="E122" i="1"/>
  <c r="E116" i="1" s="1"/>
  <c r="H116" i="1" s="1"/>
  <c r="E109" i="1"/>
  <c r="E107" i="1" s="1"/>
  <c r="H107" i="1" s="1"/>
  <c r="E79" i="1"/>
  <c r="E72" i="1" s="1"/>
  <c r="H72" i="1" s="1"/>
  <c r="E268" i="1"/>
  <c r="E262" i="1" s="1"/>
  <c r="H262" i="1" s="1"/>
  <c r="D268" i="1"/>
  <c r="J262" i="1" s="1"/>
  <c r="C268" i="1"/>
  <c r="I262" i="1" s="1"/>
  <c r="D79" i="1"/>
  <c r="J72" i="1" s="1"/>
  <c r="C79" i="1"/>
  <c r="I72" i="1" s="1"/>
  <c r="D308" i="1"/>
  <c r="J303" i="1" s="1"/>
  <c r="C308" i="1"/>
  <c r="I303" i="1" s="1"/>
  <c r="D122" i="1"/>
  <c r="J116" i="1" s="1"/>
  <c r="C122" i="1"/>
  <c r="I116" i="1" s="1"/>
  <c r="E273" i="1"/>
  <c r="E270" i="1" s="1"/>
  <c r="H270" i="1" s="1"/>
  <c r="D273" i="1"/>
  <c r="J270" i="1" s="1"/>
  <c r="C273" i="1"/>
  <c r="I270" i="1" s="1"/>
  <c r="E182" i="1"/>
  <c r="E176" i="1" s="1"/>
  <c r="H176" i="1" s="1"/>
  <c r="D182" i="1"/>
  <c r="J176" i="1" s="1"/>
  <c r="C182" i="1"/>
  <c r="I176" i="1" s="1"/>
  <c r="E248" i="1"/>
  <c r="E241" i="1" s="1"/>
  <c r="H241" i="1" s="1"/>
  <c r="D248" i="1"/>
  <c r="J241" i="1" s="1"/>
  <c r="C248" i="1"/>
  <c r="I241" i="1" s="1"/>
  <c r="D109" i="1"/>
  <c r="J107" i="1" s="1"/>
  <c r="C109" i="1"/>
  <c r="I107" i="1" s="1"/>
  <c r="E156" i="1"/>
  <c r="E154" i="1" s="1"/>
  <c r="H154" i="1" s="1"/>
  <c r="D156" i="1"/>
  <c r="J154" i="1" s="1"/>
  <c r="C156" i="1"/>
  <c r="I154" i="1" s="1"/>
  <c r="E280" i="1"/>
  <c r="E275" i="1" s="1"/>
  <c r="H275" i="1" s="1"/>
  <c r="D280" i="1"/>
  <c r="J275" i="1" s="1"/>
  <c r="C280" i="1"/>
  <c r="I275" i="1" s="1"/>
  <c r="E8" i="1"/>
  <c r="E6" i="1" s="1"/>
  <c r="H6" i="1" s="1"/>
  <c r="D8" i="1"/>
  <c r="J6" i="1" s="1"/>
  <c r="C8" i="1"/>
  <c r="I6" i="1" s="1"/>
  <c r="E384" i="1" l="1"/>
  <c r="E394" i="1"/>
  <c r="J362" i="1"/>
  <c r="I362" i="1"/>
  <c r="E208" i="1"/>
  <c r="H208" i="1" s="1"/>
</calcChain>
</file>

<file path=xl/sharedStrings.xml><?xml version="1.0" encoding="utf-8"?>
<sst xmlns="http://schemas.openxmlformats.org/spreadsheetml/2006/main" count="150" uniqueCount="87">
  <si>
    <t>PONTE VEDRA VS. OPPONENENTS SINCE 2008</t>
  </si>
  <si>
    <t>TEAM</t>
  </si>
  <si>
    <t>Year</t>
  </si>
  <si>
    <t>Score PV</t>
  </si>
  <si>
    <t>Score Opponent</t>
  </si>
  <si>
    <t>No. of Games</t>
  </si>
  <si>
    <t>W</t>
  </si>
  <si>
    <t>L</t>
  </si>
  <si>
    <t>PCTS</t>
  </si>
  <si>
    <t>Points For</t>
  </si>
  <si>
    <t>Points Against</t>
  </si>
  <si>
    <t>Totals</t>
  </si>
  <si>
    <t>Atlantic Coast</t>
  </si>
  <si>
    <t>Agape Christian Academy</t>
  </si>
  <si>
    <t>Creekside</t>
  </si>
  <si>
    <t>Bartram Trail</t>
  </si>
  <si>
    <t>Ridgeview</t>
  </si>
  <si>
    <t>Providence</t>
  </si>
  <si>
    <t>Hilliard</t>
  </si>
  <si>
    <t>Eagles View</t>
  </si>
  <si>
    <t>Matanzas</t>
  </si>
  <si>
    <t>Year by Year Records</t>
  </si>
  <si>
    <t>Won</t>
  </si>
  <si>
    <t>Lost</t>
  </si>
  <si>
    <t>Orange Park</t>
  </si>
  <si>
    <t>Paxon</t>
  </si>
  <si>
    <t>Episcopal</t>
  </si>
  <si>
    <t>Stanton</t>
  </si>
  <si>
    <t>St. Augustine</t>
  </si>
  <si>
    <t>Clay</t>
  </si>
  <si>
    <t>Menendez</t>
  </si>
  <si>
    <t>Nease</t>
  </si>
  <si>
    <t>Parker</t>
  </si>
  <si>
    <t>Flagler Palm Coast</t>
  </si>
  <si>
    <t>Palatka</t>
  </si>
  <si>
    <t>Interlachen</t>
  </si>
  <si>
    <t>2011*</t>
  </si>
  <si>
    <t>Wakulla</t>
  </si>
  <si>
    <t>Bishop Kenny</t>
  </si>
  <si>
    <t>2012*</t>
  </si>
  <si>
    <t>Riverside (Lee)</t>
  </si>
  <si>
    <t>Merritt Island</t>
  </si>
  <si>
    <t>Arlington Country Day</t>
  </si>
  <si>
    <t>Wolfson</t>
  </si>
  <si>
    <t>Westside</t>
  </si>
  <si>
    <t>Ribault</t>
  </si>
  <si>
    <t>2015*</t>
  </si>
  <si>
    <t>Oakleaf</t>
  </si>
  <si>
    <t>Yulee</t>
  </si>
  <si>
    <t>2016*</t>
  </si>
  <si>
    <t>Rickards (Tallahassee)</t>
  </si>
  <si>
    <t>American Heritage</t>
  </si>
  <si>
    <t>Trinity Christian</t>
  </si>
  <si>
    <t>Bolles</t>
  </si>
  <si>
    <t>Godby (Tallahassee)</t>
  </si>
  <si>
    <t>2017*</t>
  </si>
  <si>
    <t>2018*</t>
  </si>
  <si>
    <t>Zephyrhills</t>
  </si>
  <si>
    <t>Englewood</t>
  </si>
  <si>
    <t>Columbia</t>
  </si>
  <si>
    <t>2019*</t>
  </si>
  <si>
    <t>Suwanee</t>
  </si>
  <si>
    <t>2020*</t>
  </si>
  <si>
    <t>Baker County</t>
  </si>
  <si>
    <t>First Coast</t>
  </si>
  <si>
    <t>Fleming Island</t>
  </si>
  <si>
    <t>Fletcher</t>
  </si>
  <si>
    <t>Coaching Records</t>
  </si>
  <si>
    <t>Mike Lloyd</t>
  </si>
  <si>
    <t>2008-2013</t>
  </si>
  <si>
    <t>Years</t>
  </si>
  <si>
    <t>Pct.</t>
  </si>
  <si>
    <t>Matt Toblin</t>
  </si>
  <si>
    <t>2014-2018</t>
  </si>
  <si>
    <t>Jeff DiSandro</t>
  </si>
  <si>
    <t>2019-20</t>
  </si>
  <si>
    <t>Brad Kessell</t>
  </si>
  <si>
    <t>2021-current</t>
  </si>
  <si>
    <t>Steve Price</t>
  </si>
  <si>
    <t>Florida State High</t>
  </si>
  <si>
    <t>Ocala Trinity Catholic</t>
  </si>
  <si>
    <t>Middleburg</t>
  </si>
  <si>
    <t>Tocoi Creekj</t>
  </si>
  <si>
    <t>Bucholz</t>
  </si>
  <si>
    <t>Beachside</t>
  </si>
  <si>
    <t>Leesburg</t>
  </si>
  <si>
    <t>IMG (White)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</si>
</sst>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000"/>
    <numFmt numFmtId="165" formatCode="0.0%"/>
  </numFmts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/>
    <xf numFmtId="165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CC2A4-40CA-3D41-8D11-D74082BFFBC1}">
  <dimension ref="A1:J394"/>
  <sheetViews>
    <sheetView tabSelected="1" topLeftCell="A68" workbookViewId="0">
      <selection activeCell="K79" sqref="K79"/>
    </sheetView>
  </sheetViews>
  <sheetFormatPr baseColWidth="10" defaultRowHeight="16" x14ac:dyDescent="0.2"/>
  <cols>
    <col min="1" max="1" width="19.5" customWidth="1"/>
    <col min="2" max="2" width="9" style="1" customWidth="1"/>
    <col min="3" max="3" width="8.5" style="1" customWidth="1"/>
    <col min="4" max="4" width="9.1640625" style="1" customWidth="1"/>
    <col min="5" max="5" width="7.83203125" style="1" customWidth="1"/>
    <col min="6" max="6" width="7" style="1" customWidth="1"/>
    <col min="7" max="7" width="4.6640625" style="1" customWidth="1"/>
    <col min="8" max="8" width="5.83203125" style="1" customWidth="1"/>
    <col min="9" max="9" width="6.33203125" style="1" customWidth="1"/>
    <col min="10" max="10" width="7.1640625" style="1" customWidth="1"/>
  </cols>
  <sheetData>
    <row r="1" spans="1:10" x14ac:dyDescent="0.2">
      <c r="A1" t="s">
        <v>0</v>
      </c>
      <c r="H1" s="2"/>
    </row>
    <row r="2" spans="1:10" x14ac:dyDescent="0.2">
      <c r="H2" s="2"/>
    </row>
    <row r="3" spans="1:10" ht="34" x14ac:dyDescent="0.2">
      <c r="A3" t="s">
        <v>1</v>
      </c>
      <c r="B3" s="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3" t="s">
        <v>10</v>
      </c>
    </row>
    <row r="4" spans="1:10" x14ac:dyDescent="0.2">
      <c r="H4" s="2"/>
    </row>
    <row r="5" spans="1:10" x14ac:dyDescent="0.2">
      <c r="H5" s="2"/>
    </row>
    <row r="6" spans="1:10" x14ac:dyDescent="0.2">
      <c r="A6" t="s">
        <v>13</v>
      </c>
      <c r="B6" s="1">
        <v>2008</v>
      </c>
      <c r="C6" s="14">
        <v>33</v>
      </c>
      <c r="D6" s="14">
        <v>30</v>
      </c>
      <c r="E6" s="1">
        <f>E8</f>
        <v>1</v>
      </c>
      <c r="F6" s="1">
        <v>1</v>
      </c>
      <c r="G6" s="1">
        <v>0</v>
      </c>
      <c r="H6" s="2">
        <f>F6/E6</f>
        <v>1</v>
      </c>
      <c r="I6" s="1">
        <f>C8</f>
        <v>33</v>
      </c>
      <c r="J6" s="1">
        <f>D8</f>
        <v>30</v>
      </c>
    </row>
    <row r="7" spans="1:10" x14ac:dyDescent="0.2">
      <c r="H7" s="2"/>
    </row>
    <row r="8" spans="1:10" x14ac:dyDescent="0.2">
      <c r="A8" s="8"/>
      <c r="B8" s="9" t="s">
        <v>11</v>
      </c>
      <c r="C8" s="9">
        <f>SUM(C5:C7)</f>
        <v>33</v>
      </c>
      <c r="D8" s="9">
        <f>SUM(D5:D7)</f>
        <v>30</v>
      </c>
      <c r="E8" s="9">
        <f>COUNT(C5:C7)</f>
        <v>1</v>
      </c>
      <c r="F8" s="9"/>
      <c r="G8" s="9"/>
      <c r="H8" s="10"/>
      <c r="I8" s="9"/>
      <c r="J8" s="9"/>
    </row>
    <row r="9" spans="1:10" x14ac:dyDescent="0.2">
      <c r="H9" s="2"/>
    </row>
    <row r="10" spans="1:10" x14ac:dyDescent="0.2">
      <c r="A10" t="s">
        <v>42</v>
      </c>
      <c r="B10" s="1">
        <v>2014</v>
      </c>
      <c r="C10" s="14">
        <v>47</v>
      </c>
      <c r="D10" s="14">
        <v>12</v>
      </c>
      <c r="E10" s="1">
        <f>E13</f>
        <v>2</v>
      </c>
      <c r="F10" s="1">
        <v>2</v>
      </c>
      <c r="G10" s="1">
        <v>0</v>
      </c>
      <c r="H10" s="2">
        <f>F10/E10</f>
        <v>1</v>
      </c>
      <c r="I10" s="1">
        <f>C13</f>
        <v>89</v>
      </c>
      <c r="J10" s="1">
        <f>D13</f>
        <v>12</v>
      </c>
    </row>
    <row r="11" spans="1:10" x14ac:dyDescent="0.2">
      <c r="B11" s="1">
        <v>2015</v>
      </c>
      <c r="C11" s="14">
        <v>42</v>
      </c>
      <c r="D11" s="14">
        <v>0</v>
      </c>
      <c r="H11" s="2"/>
    </row>
    <row r="12" spans="1:10" x14ac:dyDescent="0.2">
      <c r="H12" s="2"/>
    </row>
    <row r="13" spans="1:10" x14ac:dyDescent="0.2">
      <c r="A13" s="8"/>
      <c r="B13" s="9" t="s">
        <v>11</v>
      </c>
      <c r="C13" s="9">
        <f>SUM(C9:C12)</f>
        <v>89</v>
      </c>
      <c r="D13" s="9">
        <f>SUM(D9:D12)</f>
        <v>12</v>
      </c>
      <c r="E13" s="9">
        <f>COUNT(C9:C12)</f>
        <v>2</v>
      </c>
      <c r="F13" s="9"/>
      <c r="G13" s="9"/>
      <c r="H13" s="10"/>
      <c r="I13" s="9"/>
      <c r="J13" s="9"/>
    </row>
    <row r="14" spans="1:10" x14ac:dyDescent="0.2">
      <c r="H14" s="2"/>
    </row>
    <row r="15" spans="1:10" x14ac:dyDescent="0.2">
      <c r="A15" t="s">
        <v>51</v>
      </c>
      <c r="B15" s="1" t="s">
        <v>49</v>
      </c>
      <c r="C15" s="1">
        <v>33</v>
      </c>
      <c r="D15" s="1">
        <v>35</v>
      </c>
      <c r="E15" s="1">
        <f>E17</f>
        <v>1</v>
      </c>
      <c r="F15" s="1">
        <v>0</v>
      </c>
      <c r="G15" s="1">
        <v>1</v>
      </c>
      <c r="H15" s="2">
        <f>F15/E15</f>
        <v>0</v>
      </c>
      <c r="I15" s="1">
        <f>C17</f>
        <v>33</v>
      </c>
      <c r="J15" s="1">
        <f>D17</f>
        <v>35</v>
      </c>
    </row>
    <row r="16" spans="1:10" x14ac:dyDescent="0.2">
      <c r="H16" s="2"/>
    </row>
    <row r="17" spans="1:10" x14ac:dyDescent="0.2">
      <c r="A17" s="8"/>
      <c r="B17" s="9" t="s">
        <v>11</v>
      </c>
      <c r="C17" s="9">
        <f>SUM(C14:C16)</f>
        <v>33</v>
      </c>
      <c r="D17" s="9">
        <f>SUM(D14:D16)</f>
        <v>35</v>
      </c>
      <c r="E17" s="9">
        <f>COUNT(C14:C16)</f>
        <v>1</v>
      </c>
      <c r="F17" s="9"/>
      <c r="G17" s="9"/>
      <c r="H17" s="10"/>
      <c r="I17" s="9"/>
      <c r="J17" s="9"/>
    </row>
    <row r="18" spans="1:10" x14ac:dyDescent="0.2">
      <c r="H18" s="2"/>
    </row>
    <row r="19" spans="1:10" x14ac:dyDescent="0.2">
      <c r="A19" t="s">
        <v>12</v>
      </c>
      <c r="B19" s="1">
        <v>2021</v>
      </c>
      <c r="C19" s="1">
        <v>13</v>
      </c>
      <c r="D19" s="1">
        <v>34</v>
      </c>
      <c r="E19" s="1">
        <f>E21</f>
        <v>1</v>
      </c>
      <c r="F19" s="1">
        <v>0</v>
      </c>
      <c r="G19" s="1">
        <v>1</v>
      </c>
      <c r="H19" s="2">
        <f>F19/E19</f>
        <v>0</v>
      </c>
      <c r="I19" s="1">
        <f>C21</f>
        <v>13</v>
      </c>
      <c r="J19" s="1">
        <f>D21</f>
        <v>34</v>
      </c>
    </row>
    <row r="20" spans="1:10" x14ac:dyDescent="0.2">
      <c r="H20" s="2"/>
    </row>
    <row r="21" spans="1:10" x14ac:dyDescent="0.2">
      <c r="A21" s="8"/>
      <c r="B21" s="9" t="s">
        <v>11</v>
      </c>
      <c r="C21" s="9">
        <f>SUM(C18:C20)</f>
        <v>13</v>
      </c>
      <c r="D21" s="9">
        <f>SUM(D18:D20)</f>
        <v>34</v>
      </c>
      <c r="E21" s="9">
        <f>COUNT(C18:C20)</f>
        <v>1</v>
      </c>
      <c r="F21" s="9"/>
      <c r="G21" s="9"/>
      <c r="H21" s="10"/>
      <c r="I21" s="9"/>
      <c r="J21" s="9"/>
    </row>
    <row r="22" spans="1:10" x14ac:dyDescent="0.2">
      <c r="H22" s="2"/>
    </row>
    <row r="23" spans="1:10" x14ac:dyDescent="0.2">
      <c r="A23" t="s">
        <v>63</v>
      </c>
      <c r="B23" s="1">
        <v>2021</v>
      </c>
      <c r="C23" s="1">
        <v>7</v>
      </c>
      <c r="D23" s="1">
        <v>26</v>
      </c>
      <c r="E23" s="1">
        <f>E25</f>
        <v>1</v>
      </c>
      <c r="F23" s="1">
        <v>0</v>
      </c>
      <c r="G23" s="1">
        <v>1</v>
      </c>
      <c r="H23" s="2">
        <f>F23/E23</f>
        <v>0</v>
      </c>
      <c r="I23" s="1">
        <f>C25</f>
        <v>7</v>
      </c>
      <c r="J23" s="1">
        <f>D25</f>
        <v>26</v>
      </c>
    </row>
    <row r="24" spans="1:10" x14ac:dyDescent="0.2">
      <c r="H24" s="2"/>
    </row>
    <row r="25" spans="1:10" x14ac:dyDescent="0.2">
      <c r="A25" s="8"/>
      <c r="B25" s="9" t="s">
        <v>11</v>
      </c>
      <c r="C25" s="9">
        <f>SUM(C23:C24)</f>
        <v>7</v>
      </c>
      <c r="D25" s="9">
        <f>SUM(D23:D24)</f>
        <v>26</v>
      </c>
      <c r="E25" s="9">
        <f>COUNT(C23:C24)</f>
        <v>1</v>
      </c>
      <c r="F25" s="9"/>
      <c r="G25" s="9"/>
      <c r="H25" s="10"/>
      <c r="I25" s="9"/>
      <c r="J25" s="9"/>
    </row>
    <row r="26" spans="1:10" x14ac:dyDescent="0.2">
      <c r="A26" t="s">
        <v>1</v>
      </c>
      <c r="C26" s="3"/>
      <c r="D26" s="3"/>
      <c r="E26" s="3"/>
      <c r="F26" s="3"/>
      <c r="G26" s="3"/>
      <c r="H26" s="4"/>
      <c r="I26" s="3"/>
      <c r="J26" s="3"/>
    </row>
    <row r="27" spans="1:10" x14ac:dyDescent="0.2">
      <c r="A27" t="s">
        <v>15</v>
      </c>
      <c r="B27" s="1">
        <v>2008</v>
      </c>
      <c r="C27" s="1">
        <v>6</v>
      </c>
      <c r="D27" s="1">
        <v>56</v>
      </c>
      <c r="E27" s="1">
        <f>E43</f>
        <v>15</v>
      </c>
      <c r="F27" s="1">
        <v>3</v>
      </c>
      <c r="G27" s="1">
        <v>12</v>
      </c>
      <c r="H27" s="2">
        <f>F27/E27</f>
        <v>0.2</v>
      </c>
      <c r="I27" s="1">
        <f>C43</f>
        <v>341</v>
      </c>
      <c r="J27" s="1">
        <f>D43</f>
        <v>508</v>
      </c>
    </row>
    <row r="28" spans="1:10" x14ac:dyDescent="0.2">
      <c r="B28" s="1">
        <v>2009</v>
      </c>
      <c r="C28" s="1">
        <v>27</v>
      </c>
      <c r="D28" s="1">
        <v>30</v>
      </c>
    </row>
    <row r="29" spans="1:10" x14ac:dyDescent="0.2">
      <c r="B29" s="1">
        <v>2010</v>
      </c>
      <c r="C29" s="1">
        <v>16</v>
      </c>
      <c r="D29" s="1">
        <v>42</v>
      </c>
    </row>
    <row r="30" spans="1:10" x14ac:dyDescent="0.2">
      <c r="B30" s="1">
        <v>2011</v>
      </c>
      <c r="C30" s="1">
        <v>26</v>
      </c>
      <c r="D30" s="1">
        <v>55</v>
      </c>
    </row>
    <row r="31" spans="1:10" x14ac:dyDescent="0.2">
      <c r="B31" s="1">
        <v>2012</v>
      </c>
      <c r="C31" s="14">
        <v>32</v>
      </c>
      <c r="D31" s="14">
        <v>31</v>
      </c>
    </row>
    <row r="32" spans="1:10" x14ac:dyDescent="0.2">
      <c r="B32" s="1">
        <v>2013</v>
      </c>
      <c r="C32" s="1">
        <v>17</v>
      </c>
      <c r="D32" s="1">
        <v>28</v>
      </c>
    </row>
    <row r="33" spans="1:10" x14ac:dyDescent="0.2">
      <c r="B33" s="1">
        <v>2014</v>
      </c>
      <c r="C33" s="1">
        <v>3</v>
      </c>
      <c r="D33" s="1">
        <v>28</v>
      </c>
    </row>
    <row r="34" spans="1:10" x14ac:dyDescent="0.2">
      <c r="B34" s="1">
        <v>2015</v>
      </c>
      <c r="C34" s="1">
        <v>51</v>
      </c>
      <c r="D34" s="1">
        <v>52</v>
      </c>
    </row>
    <row r="35" spans="1:10" x14ac:dyDescent="0.2">
      <c r="B35" s="1">
        <v>2016</v>
      </c>
      <c r="C35" s="14">
        <v>48</v>
      </c>
      <c r="D35" s="14">
        <v>45</v>
      </c>
    </row>
    <row r="36" spans="1:10" x14ac:dyDescent="0.2">
      <c r="B36" s="1">
        <v>2019</v>
      </c>
      <c r="C36" s="1">
        <v>27</v>
      </c>
      <c r="D36" s="1">
        <v>29</v>
      </c>
    </row>
    <row r="37" spans="1:10" x14ac:dyDescent="0.2">
      <c r="B37" s="1">
        <v>2020</v>
      </c>
      <c r="C37" s="1">
        <v>15</v>
      </c>
      <c r="D37" s="1">
        <v>35</v>
      </c>
    </row>
    <row r="38" spans="1:10" x14ac:dyDescent="0.2">
      <c r="B38" s="1">
        <v>2021</v>
      </c>
      <c r="C38" s="1">
        <v>24</v>
      </c>
      <c r="D38" s="1">
        <v>26</v>
      </c>
    </row>
    <row r="39" spans="1:10" x14ac:dyDescent="0.2">
      <c r="B39" s="1">
        <v>2022</v>
      </c>
      <c r="C39" s="1">
        <v>7</v>
      </c>
      <c r="D39" s="1">
        <v>13</v>
      </c>
    </row>
    <row r="40" spans="1:10" x14ac:dyDescent="0.2">
      <c r="B40" s="1">
        <v>2023</v>
      </c>
      <c r="C40" s="1">
        <v>14</v>
      </c>
      <c r="D40" s="1">
        <v>17</v>
      </c>
    </row>
    <row r="41" spans="1:10" x14ac:dyDescent="0.2">
      <c r="B41" s="14">
        <v>2024</v>
      </c>
      <c r="C41" s="14">
        <v>28</v>
      </c>
      <c r="D41" s="14">
        <v>21</v>
      </c>
    </row>
    <row r="43" spans="1:10" x14ac:dyDescent="0.2">
      <c r="A43" s="8"/>
      <c r="B43" s="9" t="s">
        <v>11</v>
      </c>
      <c r="C43" s="9">
        <f>SUM(C27:C42)</f>
        <v>341</v>
      </c>
      <c r="D43" s="9">
        <f>SUM(D27:D42)</f>
        <v>508</v>
      </c>
      <c r="E43" s="9">
        <f>COUNT(C27:C42)</f>
        <v>15</v>
      </c>
      <c r="F43" s="9"/>
      <c r="G43" s="9"/>
      <c r="H43" s="9"/>
      <c r="I43" s="9"/>
      <c r="J43" s="9"/>
    </row>
    <row r="45" spans="1:10" x14ac:dyDescent="0.2">
      <c r="A45" t="s">
        <v>1</v>
      </c>
      <c r="C45" s="3"/>
      <c r="D45" s="3"/>
      <c r="E45" s="3"/>
      <c r="F45" s="3"/>
      <c r="G45" s="3"/>
      <c r="H45" s="4"/>
      <c r="I45" s="3"/>
      <c r="J45" s="3"/>
    </row>
    <row r="46" spans="1:10" x14ac:dyDescent="0.2">
      <c r="A46" t="s">
        <v>84</v>
      </c>
      <c r="B46" s="14">
        <v>2024</v>
      </c>
      <c r="C46" s="14">
        <v>17</v>
      </c>
      <c r="D46" s="14">
        <v>14</v>
      </c>
      <c r="E46" s="1">
        <v>1</v>
      </c>
      <c r="F46" s="1">
        <v>1</v>
      </c>
      <c r="G46" s="1">
        <v>0</v>
      </c>
      <c r="H46" s="2">
        <f>F46/E46</f>
        <v>1</v>
      </c>
      <c r="I46" s="1">
        <f>C49</f>
        <v>17</v>
      </c>
      <c r="J46" s="1">
        <f>D49</f>
        <v>14</v>
      </c>
    </row>
    <row r="49" spans="1:10" x14ac:dyDescent="0.2">
      <c r="A49" s="8"/>
      <c r="B49" s="9" t="s">
        <v>11</v>
      </c>
      <c r="C49" s="9">
        <f>SUM(C46:C48)</f>
        <v>17</v>
      </c>
      <c r="D49" s="9">
        <f>SUM(D46:D48)</f>
        <v>14</v>
      </c>
      <c r="E49" s="9">
        <f>SUM(E46:E48)</f>
        <v>1</v>
      </c>
      <c r="F49" s="9"/>
      <c r="G49" s="9"/>
      <c r="H49" s="9"/>
      <c r="I49" s="9"/>
      <c r="J49" s="9"/>
    </row>
    <row r="50" spans="1:10" x14ac:dyDescent="0.2">
      <c r="C50" s="3"/>
      <c r="D50" s="3"/>
      <c r="E50" s="3"/>
      <c r="F50" s="3"/>
      <c r="G50" s="3"/>
      <c r="H50" s="4"/>
      <c r="I50" s="3"/>
      <c r="J50" s="3"/>
    </row>
    <row r="51" spans="1:10" x14ac:dyDescent="0.2">
      <c r="A51" t="s">
        <v>38</v>
      </c>
      <c r="B51" s="1" t="s">
        <v>39</v>
      </c>
      <c r="C51" s="1">
        <v>13</v>
      </c>
      <c r="D51" s="1">
        <v>16</v>
      </c>
      <c r="E51" s="1">
        <f>E59</f>
        <v>7</v>
      </c>
      <c r="F51" s="1">
        <v>6</v>
      </c>
      <c r="G51" s="1">
        <v>1</v>
      </c>
      <c r="H51" s="2">
        <f>F51/E51</f>
        <v>0.8571428571428571</v>
      </c>
      <c r="I51" s="1">
        <f>C59</f>
        <v>208</v>
      </c>
      <c r="J51" s="1">
        <f>D59</f>
        <v>140</v>
      </c>
    </row>
    <row r="52" spans="1:10" x14ac:dyDescent="0.2">
      <c r="B52" s="1">
        <v>2015</v>
      </c>
      <c r="C52" s="14">
        <v>26</v>
      </c>
      <c r="D52" s="14">
        <v>7</v>
      </c>
      <c r="H52" s="2"/>
    </row>
    <row r="53" spans="1:10" x14ac:dyDescent="0.2">
      <c r="B53" s="1">
        <v>2016</v>
      </c>
      <c r="C53" s="14">
        <v>28</v>
      </c>
      <c r="D53" s="14">
        <v>21</v>
      </c>
      <c r="H53" s="2"/>
    </row>
    <row r="54" spans="1:10" x14ac:dyDescent="0.2">
      <c r="B54" s="1">
        <v>2017</v>
      </c>
      <c r="C54" s="14">
        <v>38</v>
      </c>
      <c r="D54" s="14">
        <v>22</v>
      </c>
      <c r="H54" s="2"/>
    </row>
    <row r="55" spans="1:10" x14ac:dyDescent="0.2">
      <c r="B55" s="1">
        <v>2018</v>
      </c>
      <c r="C55" s="14">
        <v>16</v>
      </c>
      <c r="D55" s="14">
        <v>13</v>
      </c>
      <c r="H55" s="2"/>
    </row>
    <row r="56" spans="1:10" x14ac:dyDescent="0.2">
      <c r="B56" s="1">
        <v>2022</v>
      </c>
      <c r="C56" s="14">
        <v>32</v>
      </c>
      <c r="D56" s="14">
        <v>31</v>
      </c>
      <c r="H56" s="2"/>
    </row>
    <row r="57" spans="1:10" x14ac:dyDescent="0.2">
      <c r="B57" s="1">
        <v>2023</v>
      </c>
      <c r="C57" s="14">
        <v>55</v>
      </c>
      <c r="D57" s="14">
        <v>30</v>
      </c>
      <c r="H57" s="2"/>
    </row>
    <row r="58" spans="1:10" x14ac:dyDescent="0.2">
      <c r="H58" s="2"/>
    </row>
    <row r="59" spans="1:10" x14ac:dyDescent="0.2">
      <c r="A59" s="8"/>
      <c r="B59" s="9" t="s">
        <v>11</v>
      </c>
      <c r="C59" s="9">
        <f>SUM(C50:C58)</f>
        <v>208</v>
      </c>
      <c r="D59" s="9">
        <f>SUM(D50:D58)</f>
        <v>140</v>
      </c>
      <c r="E59" s="9">
        <f>COUNT(C50:C58)</f>
        <v>7</v>
      </c>
      <c r="F59" s="9"/>
      <c r="G59" s="9"/>
      <c r="H59" s="10"/>
      <c r="I59" s="9"/>
      <c r="J59" s="9"/>
    </row>
    <row r="61" spans="1:10" x14ac:dyDescent="0.2">
      <c r="A61" t="s">
        <v>53</v>
      </c>
      <c r="B61" s="1">
        <v>2017</v>
      </c>
      <c r="C61" s="14">
        <v>33</v>
      </c>
      <c r="D61" s="14">
        <v>23</v>
      </c>
      <c r="E61" s="1">
        <f>E64</f>
        <v>2</v>
      </c>
      <c r="F61" s="1">
        <v>2</v>
      </c>
      <c r="G61" s="1">
        <v>0</v>
      </c>
      <c r="H61" s="2">
        <f>F61/E61</f>
        <v>1</v>
      </c>
      <c r="I61" s="1">
        <f>C64</f>
        <v>75</v>
      </c>
      <c r="J61" s="1">
        <f>D64</f>
        <v>36</v>
      </c>
    </row>
    <row r="62" spans="1:10" x14ac:dyDescent="0.2">
      <c r="B62" s="1">
        <v>2018</v>
      </c>
      <c r="C62" s="14">
        <v>42</v>
      </c>
      <c r="D62" s="14">
        <v>13</v>
      </c>
      <c r="H62" s="2"/>
    </row>
    <row r="63" spans="1:10" x14ac:dyDescent="0.2">
      <c r="H63" s="2"/>
    </row>
    <row r="64" spans="1:10" x14ac:dyDescent="0.2">
      <c r="A64" s="8"/>
      <c r="B64" s="9" t="s">
        <v>11</v>
      </c>
      <c r="C64" s="9">
        <f>SUM(C60:C63)</f>
        <v>75</v>
      </c>
      <c r="D64" s="9">
        <f>SUM(D60:D63)</f>
        <v>36</v>
      </c>
      <c r="E64" s="9">
        <f>COUNT(C60:C63)</f>
        <v>2</v>
      </c>
      <c r="F64" s="9"/>
      <c r="G64" s="9"/>
      <c r="H64" s="10"/>
      <c r="I64" s="9"/>
      <c r="J64" s="9"/>
    </row>
    <row r="65" spans="1:10" x14ac:dyDescent="0.2">
      <c r="H65" s="2"/>
    </row>
    <row r="66" spans="1:10" x14ac:dyDescent="0.2">
      <c r="A66" t="s">
        <v>83</v>
      </c>
      <c r="B66" s="1">
        <v>2023</v>
      </c>
      <c r="C66" s="14">
        <v>21</v>
      </c>
      <c r="D66" s="14">
        <v>34</v>
      </c>
      <c r="E66" s="1">
        <f>E69</f>
        <v>1</v>
      </c>
      <c r="F66" s="1">
        <v>0</v>
      </c>
      <c r="G66" s="1">
        <v>1</v>
      </c>
      <c r="H66" s="2">
        <f>F66/E66</f>
        <v>0</v>
      </c>
      <c r="I66" s="1">
        <f>C69</f>
        <v>21</v>
      </c>
      <c r="J66" s="1">
        <f>D69</f>
        <v>34</v>
      </c>
    </row>
    <row r="67" spans="1:10" x14ac:dyDescent="0.2">
      <c r="C67" s="14"/>
      <c r="D67" s="14"/>
      <c r="H67" s="2"/>
    </row>
    <row r="68" spans="1:10" x14ac:dyDescent="0.2">
      <c r="H68" s="2"/>
    </row>
    <row r="69" spans="1:10" x14ac:dyDescent="0.2">
      <c r="A69" s="8"/>
      <c r="B69" s="9" t="s">
        <v>11</v>
      </c>
      <c r="C69" s="9">
        <f>SUM(C65:C68)</f>
        <v>21</v>
      </c>
      <c r="D69" s="9">
        <f>SUM(D65:D68)</f>
        <v>34</v>
      </c>
      <c r="E69" s="9">
        <f>COUNT(C65:C68)</f>
        <v>1</v>
      </c>
      <c r="F69" s="9"/>
      <c r="G69" s="9"/>
      <c r="H69" s="10"/>
      <c r="I69" s="9"/>
      <c r="J69" s="9"/>
    </row>
    <row r="70" spans="1:10" x14ac:dyDescent="0.2">
      <c r="H70" s="2"/>
    </row>
    <row r="72" spans="1:10" x14ac:dyDescent="0.2">
      <c r="A72" s="6" t="s">
        <v>29</v>
      </c>
      <c r="B72" s="5">
        <v>2009</v>
      </c>
      <c r="C72" s="5">
        <v>19</v>
      </c>
      <c r="D72" s="5">
        <v>42</v>
      </c>
      <c r="E72" s="1">
        <f>E79</f>
        <v>6</v>
      </c>
      <c r="F72" s="5">
        <v>2</v>
      </c>
      <c r="G72" s="5">
        <v>4</v>
      </c>
      <c r="H72" s="2">
        <f>F72/E72</f>
        <v>0.33333333333333331</v>
      </c>
      <c r="I72" s="1">
        <f>C79</f>
        <v>167</v>
      </c>
      <c r="J72" s="1">
        <f>D79</f>
        <v>252</v>
      </c>
    </row>
    <row r="73" spans="1:10" x14ac:dyDescent="0.2">
      <c r="A73" s="6"/>
      <c r="B73" s="5">
        <v>2010</v>
      </c>
      <c r="C73" s="5">
        <v>14</v>
      </c>
      <c r="D73" s="5">
        <v>51</v>
      </c>
      <c r="E73" s="5"/>
      <c r="F73" s="5"/>
      <c r="G73" s="5"/>
      <c r="H73" s="5"/>
      <c r="I73" s="5"/>
      <c r="J73" s="5"/>
    </row>
    <row r="74" spans="1:10" x14ac:dyDescent="0.2">
      <c r="A74" s="6"/>
      <c r="B74" s="5" t="s">
        <v>36</v>
      </c>
      <c r="C74" s="13">
        <v>24</v>
      </c>
      <c r="D74" s="13">
        <v>21</v>
      </c>
      <c r="E74" s="5"/>
      <c r="F74" s="5"/>
      <c r="G74" s="5"/>
      <c r="H74" s="5"/>
      <c r="I74" s="5"/>
      <c r="J74" s="5"/>
    </row>
    <row r="75" spans="1:10" x14ac:dyDescent="0.2">
      <c r="A75" s="6"/>
      <c r="B75" s="5">
        <v>2013</v>
      </c>
      <c r="C75" s="5">
        <v>21</v>
      </c>
      <c r="D75" s="5">
        <v>48</v>
      </c>
      <c r="E75" s="5"/>
      <c r="F75" s="5"/>
      <c r="G75" s="5"/>
      <c r="H75" s="5"/>
      <c r="I75" s="5"/>
      <c r="J75" s="5"/>
    </row>
    <row r="76" spans="1:10" x14ac:dyDescent="0.2">
      <c r="A76" s="6"/>
      <c r="B76" s="5">
        <v>2014</v>
      </c>
      <c r="C76" s="5">
        <v>37</v>
      </c>
      <c r="D76" s="5">
        <v>48</v>
      </c>
      <c r="E76" s="5"/>
      <c r="F76" s="5"/>
      <c r="G76" s="5"/>
      <c r="H76" s="5"/>
      <c r="I76" s="5"/>
      <c r="J76" s="5"/>
    </row>
    <row r="77" spans="1:10" x14ac:dyDescent="0.2">
      <c r="A77" s="6"/>
      <c r="B77" s="5" t="s">
        <v>49</v>
      </c>
      <c r="C77" s="13">
        <v>52</v>
      </c>
      <c r="D77" s="13">
        <v>42</v>
      </c>
      <c r="E77" s="5"/>
      <c r="F77" s="5"/>
      <c r="G77" s="5"/>
      <c r="H77" s="5"/>
      <c r="I77" s="5"/>
      <c r="J77" s="5"/>
    </row>
    <row r="78" spans="1:10" x14ac:dyDescent="0.2">
      <c r="A78" s="6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">
      <c r="A79" s="11"/>
      <c r="B79" s="12" t="s">
        <v>11</v>
      </c>
      <c r="C79" s="9">
        <f>SUM(C72:C78)</f>
        <v>167</v>
      </c>
      <c r="D79" s="9">
        <f>SUM(D72:D78)</f>
        <v>252</v>
      </c>
      <c r="E79" s="9">
        <f>COUNT(C72:C78)</f>
        <v>6</v>
      </c>
      <c r="F79" s="12"/>
      <c r="G79" s="12"/>
      <c r="H79" s="12"/>
      <c r="I79" s="12"/>
      <c r="J79" s="12"/>
    </row>
    <row r="80" spans="1:10" x14ac:dyDescent="0.2">
      <c r="A80" s="6"/>
      <c r="B80" s="5"/>
      <c r="F80" s="5"/>
      <c r="G80" s="5"/>
      <c r="H80" s="5"/>
      <c r="I80" s="5"/>
      <c r="J80" s="5"/>
    </row>
    <row r="81" spans="1:10" x14ac:dyDescent="0.2">
      <c r="A81" t="s">
        <v>59</v>
      </c>
      <c r="B81" s="1" t="s">
        <v>60</v>
      </c>
      <c r="C81" s="1">
        <v>7</v>
      </c>
      <c r="D81" s="1">
        <v>14</v>
      </c>
      <c r="E81" s="1">
        <f>E84</f>
        <v>2</v>
      </c>
      <c r="F81" s="1">
        <v>0</v>
      </c>
      <c r="G81" s="1">
        <v>2</v>
      </c>
      <c r="H81" s="2">
        <f>F81/E81</f>
        <v>0</v>
      </c>
      <c r="I81" s="1">
        <f>C84</f>
        <v>7</v>
      </c>
      <c r="J81" s="1">
        <f>D84</f>
        <v>28</v>
      </c>
    </row>
    <row r="82" spans="1:10" x14ac:dyDescent="0.2">
      <c r="B82" s="1" t="s">
        <v>62</v>
      </c>
      <c r="C82" s="1">
        <v>0</v>
      </c>
      <c r="D82" s="1">
        <v>14</v>
      </c>
      <c r="H82" s="2"/>
    </row>
    <row r="83" spans="1:10" x14ac:dyDescent="0.2">
      <c r="H83" s="2"/>
    </row>
    <row r="84" spans="1:10" x14ac:dyDescent="0.2">
      <c r="A84" s="8"/>
      <c r="B84" s="9" t="s">
        <v>11</v>
      </c>
      <c r="C84" s="9">
        <f>SUM(C81:C83)</f>
        <v>7</v>
      </c>
      <c r="D84" s="9">
        <f>SUM(D81:D83)</f>
        <v>28</v>
      </c>
      <c r="E84" s="9">
        <f>COUNT(C81:C83)</f>
        <v>2</v>
      </c>
      <c r="F84" s="9"/>
      <c r="G84" s="9"/>
      <c r="H84" s="10"/>
      <c r="I84" s="9"/>
      <c r="J84" s="9"/>
    </row>
    <row r="85" spans="1:10" x14ac:dyDescent="0.2">
      <c r="C85" s="3"/>
      <c r="D85" s="3"/>
      <c r="E85" s="3"/>
      <c r="F85" s="3"/>
      <c r="G85" s="3"/>
      <c r="H85" s="4"/>
      <c r="I85" s="3"/>
      <c r="J85" s="3"/>
    </row>
    <row r="86" spans="1:10" x14ac:dyDescent="0.2">
      <c r="A86" s="6" t="s">
        <v>14</v>
      </c>
      <c r="B86" s="1">
        <v>2008</v>
      </c>
      <c r="C86" s="1">
        <v>0</v>
      </c>
      <c r="D86" s="1">
        <v>35</v>
      </c>
      <c r="E86" s="1">
        <f>E105</f>
        <v>18</v>
      </c>
      <c r="F86" s="5">
        <v>11</v>
      </c>
      <c r="G86" s="5">
        <v>7</v>
      </c>
      <c r="H86" s="2">
        <f>F86/E86</f>
        <v>0.61111111111111116</v>
      </c>
      <c r="I86" s="1">
        <f>C105</f>
        <v>418</v>
      </c>
      <c r="J86" s="1">
        <f>D105</f>
        <v>377</v>
      </c>
    </row>
    <row r="87" spans="1:10" x14ac:dyDescent="0.2">
      <c r="A87" s="6"/>
      <c r="B87" s="1">
        <v>2008</v>
      </c>
      <c r="C87" s="14">
        <v>13</v>
      </c>
      <c r="D87" s="14">
        <v>0</v>
      </c>
    </row>
    <row r="88" spans="1:10" x14ac:dyDescent="0.2">
      <c r="A88" s="6"/>
      <c r="B88" s="5">
        <v>2009</v>
      </c>
      <c r="C88" s="5">
        <v>23</v>
      </c>
      <c r="D88" s="5">
        <v>27</v>
      </c>
      <c r="E88" s="5"/>
      <c r="F88" s="5"/>
      <c r="G88" s="5"/>
      <c r="H88" s="5"/>
      <c r="I88" s="5"/>
      <c r="J88" s="5"/>
    </row>
    <row r="89" spans="1:10" x14ac:dyDescent="0.2">
      <c r="A89" s="6"/>
      <c r="B89" s="5">
        <v>2010</v>
      </c>
      <c r="C89" s="13">
        <v>23</v>
      </c>
      <c r="D89" s="13">
        <v>17</v>
      </c>
      <c r="E89" s="5"/>
      <c r="F89" s="5"/>
      <c r="G89" s="5"/>
      <c r="H89" s="5"/>
      <c r="I89" s="5"/>
      <c r="J89" s="5"/>
    </row>
    <row r="90" spans="1:10" x14ac:dyDescent="0.2">
      <c r="A90" s="6"/>
      <c r="B90" s="5">
        <v>2011</v>
      </c>
      <c r="C90" s="13">
        <v>19</v>
      </c>
      <c r="D90" s="13">
        <v>13</v>
      </c>
      <c r="E90" s="5"/>
      <c r="F90" s="5"/>
      <c r="G90" s="5"/>
      <c r="H90" s="5"/>
      <c r="I90" s="5"/>
      <c r="J90" s="5"/>
    </row>
    <row r="91" spans="1:10" x14ac:dyDescent="0.2">
      <c r="A91" s="6"/>
      <c r="B91" s="5" t="s">
        <v>36</v>
      </c>
      <c r="C91" s="13">
        <v>21</v>
      </c>
      <c r="D91" s="13">
        <v>7</v>
      </c>
      <c r="E91" s="5"/>
      <c r="F91" s="5"/>
      <c r="G91" s="5"/>
      <c r="H91" s="5"/>
      <c r="I91" s="5"/>
      <c r="J91" s="5"/>
    </row>
    <row r="92" spans="1:10" x14ac:dyDescent="0.2">
      <c r="A92" s="6"/>
      <c r="B92" s="5">
        <v>2012</v>
      </c>
      <c r="C92" s="13">
        <v>20</v>
      </c>
      <c r="D92" s="13">
        <v>0</v>
      </c>
      <c r="E92" s="5"/>
      <c r="F92" s="5"/>
      <c r="G92" s="5"/>
      <c r="H92" s="5"/>
      <c r="I92" s="5"/>
      <c r="J92" s="5"/>
    </row>
    <row r="93" spans="1:10" x14ac:dyDescent="0.2">
      <c r="A93" s="6"/>
      <c r="B93" s="5">
        <v>2015</v>
      </c>
      <c r="C93" s="13">
        <v>17</v>
      </c>
      <c r="D93" s="13">
        <v>12</v>
      </c>
      <c r="E93" s="5"/>
      <c r="F93" s="5"/>
      <c r="G93" s="5"/>
      <c r="H93" s="5"/>
      <c r="I93" s="5"/>
      <c r="J93" s="5"/>
    </row>
    <row r="94" spans="1:10" x14ac:dyDescent="0.2">
      <c r="A94" s="6"/>
      <c r="B94" s="5">
        <v>2016</v>
      </c>
      <c r="C94" s="13">
        <v>48</v>
      </c>
      <c r="D94" s="13">
        <v>14</v>
      </c>
      <c r="E94" s="5"/>
      <c r="F94" s="5"/>
      <c r="G94" s="5"/>
      <c r="H94" s="5"/>
      <c r="I94" s="5"/>
      <c r="J94" s="5"/>
    </row>
    <row r="95" spans="1:10" x14ac:dyDescent="0.2">
      <c r="A95" s="6"/>
      <c r="B95" s="5">
        <v>2017</v>
      </c>
      <c r="C95" s="13">
        <v>38</v>
      </c>
      <c r="D95" s="13">
        <v>15</v>
      </c>
      <c r="E95" s="5"/>
      <c r="F95" s="5"/>
      <c r="G95" s="5"/>
      <c r="H95" s="5"/>
      <c r="I95" s="5"/>
      <c r="J95" s="5"/>
    </row>
    <row r="96" spans="1:10" x14ac:dyDescent="0.2">
      <c r="A96" s="6"/>
      <c r="B96" s="5">
        <v>2018</v>
      </c>
      <c r="C96" s="13">
        <v>35</v>
      </c>
      <c r="D96" s="13">
        <v>21</v>
      </c>
      <c r="E96" s="5"/>
      <c r="F96" s="5"/>
      <c r="G96" s="5"/>
      <c r="H96" s="5"/>
      <c r="I96" s="5"/>
      <c r="J96" s="5"/>
    </row>
    <row r="97" spans="1:10" x14ac:dyDescent="0.2">
      <c r="A97" s="6"/>
      <c r="B97" s="5">
        <v>2019</v>
      </c>
      <c r="C97" s="5">
        <v>7</v>
      </c>
      <c r="D97" s="5">
        <v>28</v>
      </c>
      <c r="E97" s="5"/>
      <c r="F97" s="5"/>
      <c r="G97" s="5"/>
      <c r="H97" s="5"/>
      <c r="I97" s="5"/>
      <c r="J97" s="5"/>
    </row>
    <row r="98" spans="1:10" x14ac:dyDescent="0.2">
      <c r="A98" s="6"/>
      <c r="B98" s="5">
        <v>2020</v>
      </c>
      <c r="C98" s="5">
        <v>9</v>
      </c>
      <c r="D98" s="5">
        <v>26</v>
      </c>
      <c r="E98" s="5"/>
      <c r="F98" s="5"/>
      <c r="G98" s="5"/>
      <c r="H98" s="5"/>
      <c r="I98" s="5"/>
      <c r="J98" s="5"/>
    </row>
    <row r="99" spans="1:10" x14ac:dyDescent="0.2">
      <c r="A99" s="6"/>
      <c r="B99" s="5">
        <v>2021</v>
      </c>
      <c r="C99" s="5">
        <v>17</v>
      </c>
      <c r="D99" s="5">
        <v>23</v>
      </c>
      <c r="E99" s="5"/>
      <c r="F99" s="5"/>
      <c r="G99" s="5"/>
      <c r="H99" s="5"/>
      <c r="I99" s="5"/>
      <c r="J99" s="5"/>
    </row>
    <row r="100" spans="1:10" x14ac:dyDescent="0.2">
      <c r="A100" s="6"/>
      <c r="B100" s="5">
        <v>2022</v>
      </c>
      <c r="C100" s="5">
        <v>23</v>
      </c>
      <c r="D100" s="5">
        <v>47</v>
      </c>
      <c r="E100" s="5"/>
      <c r="F100" s="5"/>
      <c r="G100" s="5"/>
      <c r="H100" s="5"/>
      <c r="I100" s="5"/>
      <c r="J100" s="5"/>
    </row>
    <row r="101" spans="1:10" x14ac:dyDescent="0.2">
      <c r="A101" s="6"/>
      <c r="B101" s="1">
        <v>2023</v>
      </c>
      <c r="C101" s="1">
        <v>21</v>
      </c>
      <c r="D101" s="1">
        <v>26</v>
      </c>
      <c r="E101" s="5"/>
      <c r="F101" s="5"/>
      <c r="G101" s="5"/>
      <c r="H101" s="5"/>
      <c r="I101" s="5"/>
      <c r="J101" s="5"/>
    </row>
    <row r="102" spans="1:10" x14ac:dyDescent="0.2">
      <c r="A102" s="6"/>
      <c r="B102" s="5">
        <v>2023</v>
      </c>
      <c r="C102" s="13">
        <v>49</v>
      </c>
      <c r="D102" s="13">
        <v>36</v>
      </c>
      <c r="E102" s="5"/>
      <c r="F102" s="5"/>
      <c r="G102" s="5"/>
      <c r="H102" s="5"/>
      <c r="I102" s="5"/>
      <c r="J102" s="5"/>
    </row>
    <row r="103" spans="1:10" x14ac:dyDescent="0.2">
      <c r="A103" s="6"/>
      <c r="B103" s="5">
        <v>2024</v>
      </c>
      <c r="C103" s="13">
        <v>35</v>
      </c>
      <c r="D103" s="13">
        <v>30</v>
      </c>
      <c r="E103" s="5"/>
      <c r="F103" s="5"/>
      <c r="G103" s="5"/>
      <c r="H103" s="5"/>
      <c r="I103" s="5"/>
      <c r="J103" s="5"/>
    </row>
    <row r="104" spans="1:10" x14ac:dyDescent="0.2">
      <c r="A104" s="6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">
      <c r="A105" s="11"/>
      <c r="B105" s="12" t="s">
        <v>11</v>
      </c>
      <c r="C105" s="9">
        <f>SUM(C86:C103)</f>
        <v>418</v>
      </c>
      <c r="D105" s="9">
        <f>SUM(D86:D103)</f>
        <v>377</v>
      </c>
      <c r="E105" s="9">
        <f>COUNT(C86:C103)</f>
        <v>18</v>
      </c>
      <c r="F105" s="12"/>
      <c r="G105" s="12"/>
      <c r="H105" s="12"/>
      <c r="I105" s="12"/>
      <c r="J105" s="12"/>
    </row>
    <row r="106" spans="1:10" x14ac:dyDescent="0.2">
      <c r="A106" s="6"/>
      <c r="B106" s="5"/>
      <c r="F106" s="5"/>
      <c r="G106" s="5"/>
      <c r="H106" s="5"/>
      <c r="I106" s="5"/>
      <c r="J106" s="5"/>
    </row>
    <row r="107" spans="1:10" x14ac:dyDescent="0.2">
      <c r="A107" s="6" t="s">
        <v>19</v>
      </c>
      <c r="B107" s="5">
        <v>2008</v>
      </c>
      <c r="C107" s="5">
        <v>14</v>
      </c>
      <c r="D107" s="5">
        <v>30</v>
      </c>
      <c r="E107" s="5">
        <f>E109</f>
        <v>1</v>
      </c>
      <c r="F107" s="5">
        <v>0</v>
      </c>
      <c r="G107" s="5">
        <v>1</v>
      </c>
      <c r="H107" s="2">
        <f>F107/E107</f>
        <v>0</v>
      </c>
      <c r="I107" s="1">
        <f>C109</f>
        <v>14</v>
      </c>
      <c r="J107" s="1">
        <f>D109</f>
        <v>30</v>
      </c>
    </row>
    <row r="108" spans="1:10" x14ac:dyDescent="0.2">
      <c r="A108" s="6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2">
      <c r="A109" s="11"/>
      <c r="B109" s="12" t="s">
        <v>11</v>
      </c>
      <c r="C109" s="9">
        <f>SUM(C107:C108)</f>
        <v>14</v>
      </c>
      <c r="D109" s="9">
        <f>SUM(D107:D108)</f>
        <v>30</v>
      </c>
      <c r="E109" s="9">
        <f>COUNT(C107:C108)</f>
        <v>1</v>
      </c>
      <c r="F109" s="12"/>
      <c r="G109" s="12"/>
      <c r="H109" s="12"/>
      <c r="I109" s="12"/>
      <c r="J109" s="12"/>
    </row>
    <row r="111" spans="1:10" x14ac:dyDescent="0.2">
      <c r="A111" s="6" t="s">
        <v>58</v>
      </c>
      <c r="B111" s="5">
        <v>2019</v>
      </c>
      <c r="C111" s="13">
        <v>61</v>
      </c>
      <c r="D111" s="13">
        <v>6</v>
      </c>
      <c r="E111" s="5">
        <f>E114</f>
        <v>2</v>
      </c>
      <c r="F111" s="5">
        <v>2</v>
      </c>
      <c r="G111" s="5">
        <v>0</v>
      </c>
      <c r="H111" s="2">
        <f>F111/E111</f>
        <v>1</v>
      </c>
      <c r="I111" s="1">
        <f>C114</f>
        <v>84</v>
      </c>
      <c r="J111" s="1">
        <f>D114</f>
        <v>13</v>
      </c>
    </row>
    <row r="112" spans="1:10" x14ac:dyDescent="0.2">
      <c r="A112" s="6"/>
      <c r="B112" s="5">
        <v>2020</v>
      </c>
      <c r="C112" s="13">
        <v>23</v>
      </c>
      <c r="D112" s="13">
        <v>7</v>
      </c>
      <c r="E112" s="5"/>
      <c r="F112" s="5"/>
      <c r="G112" s="5"/>
      <c r="H112" s="5"/>
      <c r="I112" s="5"/>
      <c r="J112" s="5"/>
    </row>
    <row r="113" spans="1:10" x14ac:dyDescent="0.2">
      <c r="A113" s="6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">
      <c r="A114" s="11"/>
      <c r="B114" s="12" t="s">
        <v>11</v>
      </c>
      <c r="C114" s="9">
        <f>SUM(C111:C113)</f>
        <v>84</v>
      </c>
      <c r="D114" s="9">
        <f>SUM(D111:D113)</f>
        <v>13</v>
      </c>
      <c r="E114" s="9">
        <f>COUNT(C111:C113)</f>
        <v>2</v>
      </c>
      <c r="F114" s="12"/>
      <c r="G114" s="12"/>
      <c r="H114" s="12"/>
      <c r="I114" s="12"/>
      <c r="J114" s="12"/>
    </row>
    <row r="116" spans="1:10" x14ac:dyDescent="0.2">
      <c r="A116" s="6" t="s">
        <v>26</v>
      </c>
      <c r="B116" s="5">
        <v>2009</v>
      </c>
      <c r="C116" s="5">
        <v>14</v>
      </c>
      <c r="D116" s="5">
        <v>31</v>
      </c>
      <c r="E116" s="5">
        <f>E122</f>
        <v>5</v>
      </c>
      <c r="F116" s="5">
        <v>4</v>
      </c>
      <c r="G116" s="5">
        <v>1</v>
      </c>
      <c r="H116" s="2">
        <f>F116/E116</f>
        <v>0.8</v>
      </c>
      <c r="I116" s="1">
        <f>C122</f>
        <v>163</v>
      </c>
      <c r="J116" s="1">
        <f>D122</f>
        <v>76</v>
      </c>
    </row>
    <row r="117" spans="1:10" x14ac:dyDescent="0.2">
      <c r="A117" s="6"/>
      <c r="B117" s="5">
        <v>2010</v>
      </c>
      <c r="C117" s="13">
        <v>35</v>
      </c>
      <c r="D117" s="13">
        <v>25</v>
      </c>
      <c r="E117" s="5"/>
      <c r="F117" s="5"/>
      <c r="G117" s="5"/>
      <c r="H117" s="5"/>
      <c r="I117" s="5"/>
      <c r="J117" s="5"/>
    </row>
    <row r="118" spans="1:10" x14ac:dyDescent="0.2">
      <c r="A118" s="6"/>
      <c r="B118" s="5">
        <v>2011</v>
      </c>
      <c r="C118" s="13">
        <v>38</v>
      </c>
      <c r="D118" s="13">
        <v>17</v>
      </c>
      <c r="E118" s="5"/>
      <c r="F118" s="5"/>
      <c r="G118" s="5"/>
      <c r="H118" s="5"/>
      <c r="I118" s="5"/>
      <c r="J118" s="5"/>
    </row>
    <row r="119" spans="1:10" x14ac:dyDescent="0.2">
      <c r="A119" s="6"/>
      <c r="B119" s="5">
        <v>2012</v>
      </c>
      <c r="C119" s="13">
        <v>42</v>
      </c>
      <c r="D119" s="13">
        <v>3</v>
      </c>
      <c r="E119" s="5"/>
      <c r="F119" s="5"/>
      <c r="G119" s="5"/>
      <c r="H119" s="5"/>
      <c r="I119" s="5"/>
      <c r="J119" s="5"/>
    </row>
    <row r="120" spans="1:10" x14ac:dyDescent="0.2">
      <c r="A120" s="6"/>
      <c r="B120" s="5">
        <v>2021</v>
      </c>
      <c r="C120" s="13">
        <v>34</v>
      </c>
      <c r="D120" s="13">
        <v>0</v>
      </c>
      <c r="E120" s="5"/>
      <c r="F120" s="5"/>
      <c r="G120" s="5"/>
      <c r="H120" s="5"/>
      <c r="I120" s="5"/>
      <c r="J120" s="5"/>
    </row>
    <row r="121" spans="1:10" x14ac:dyDescent="0.2">
      <c r="A121" s="6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">
      <c r="A122" s="11"/>
      <c r="B122" s="12" t="s">
        <v>11</v>
      </c>
      <c r="C122" s="9">
        <f>SUM(C116:C121)</f>
        <v>163</v>
      </c>
      <c r="D122" s="9">
        <f>SUM(D116:D121)</f>
        <v>76</v>
      </c>
      <c r="E122" s="9">
        <f>COUNT(C116:C121)</f>
        <v>5</v>
      </c>
      <c r="F122" s="12"/>
      <c r="G122" s="12"/>
      <c r="H122" s="12"/>
      <c r="I122" s="12"/>
      <c r="J122" s="12"/>
    </row>
    <row r="123" spans="1:10" x14ac:dyDescent="0.2">
      <c r="A123" s="6"/>
      <c r="B123" s="5"/>
      <c r="F123" s="5"/>
      <c r="G123" s="5"/>
      <c r="H123" s="5"/>
      <c r="I123" s="5"/>
      <c r="J123" s="5"/>
    </row>
    <row r="124" spans="1:10" x14ac:dyDescent="0.2">
      <c r="A124" s="6" t="s">
        <v>64</v>
      </c>
      <c r="B124" s="5">
        <v>2021</v>
      </c>
      <c r="C124" s="13">
        <v>27</v>
      </c>
      <c r="D124" s="13">
        <v>7</v>
      </c>
      <c r="E124" s="5">
        <f>E126</f>
        <v>1</v>
      </c>
      <c r="F124" s="5">
        <v>1</v>
      </c>
      <c r="G124" s="5">
        <v>0</v>
      </c>
      <c r="H124" s="2">
        <f>F124/E124</f>
        <v>1</v>
      </c>
      <c r="I124" s="1">
        <f>C126</f>
        <v>27</v>
      </c>
      <c r="J124" s="1">
        <f>D126</f>
        <v>7</v>
      </c>
    </row>
    <row r="125" spans="1:10" x14ac:dyDescent="0.2">
      <c r="A125" s="6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2">
      <c r="A126" s="11"/>
      <c r="B126" s="12" t="s">
        <v>11</v>
      </c>
      <c r="C126" s="9">
        <f>SUM(C124:C125)</f>
        <v>27</v>
      </c>
      <c r="D126" s="9">
        <f>SUM(D124:D125)</f>
        <v>7</v>
      </c>
      <c r="E126" s="9">
        <f>COUNT(C124:C125)</f>
        <v>1</v>
      </c>
      <c r="F126" s="12"/>
      <c r="G126" s="12"/>
      <c r="H126" s="12"/>
      <c r="I126" s="12"/>
      <c r="J126" s="12"/>
    </row>
    <row r="127" spans="1:10" x14ac:dyDescent="0.2">
      <c r="A127" s="6"/>
      <c r="B127" s="5"/>
      <c r="F127" s="5"/>
      <c r="G127" s="5"/>
      <c r="H127" s="5"/>
      <c r="I127" s="5"/>
      <c r="J127" s="5"/>
    </row>
    <row r="128" spans="1:10" x14ac:dyDescent="0.2">
      <c r="A128" s="6" t="s">
        <v>33</v>
      </c>
      <c r="B128" s="5">
        <v>2011</v>
      </c>
      <c r="C128" s="13">
        <v>35</v>
      </c>
      <c r="D128" s="13">
        <v>7</v>
      </c>
      <c r="E128" s="5">
        <f>E133</f>
        <v>4</v>
      </c>
      <c r="F128" s="5">
        <v>3</v>
      </c>
      <c r="G128" s="5">
        <v>1</v>
      </c>
      <c r="H128" s="2">
        <f>F128/E128</f>
        <v>0.75</v>
      </c>
      <c r="I128" s="1">
        <f>C133</f>
        <v>111</v>
      </c>
      <c r="J128" s="1">
        <f>D133</f>
        <v>44</v>
      </c>
    </row>
    <row r="129" spans="1:10" x14ac:dyDescent="0.2">
      <c r="A129" s="6"/>
      <c r="B129" s="5">
        <v>2012</v>
      </c>
      <c r="C129" s="13">
        <v>28</v>
      </c>
      <c r="D129" s="13">
        <v>17</v>
      </c>
      <c r="E129" s="5"/>
      <c r="F129" s="5"/>
      <c r="G129" s="5"/>
      <c r="H129" s="5"/>
      <c r="I129" s="5"/>
      <c r="J129" s="5"/>
    </row>
    <row r="130" spans="1:10" x14ac:dyDescent="0.2">
      <c r="A130" s="6"/>
      <c r="B130" s="5">
        <v>2022</v>
      </c>
      <c r="C130" s="5">
        <v>17</v>
      </c>
      <c r="D130" s="5">
        <v>20</v>
      </c>
      <c r="E130" s="5"/>
      <c r="F130" s="5"/>
      <c r="G130" s="5"/>
      <c r="H130" s="5"/>
      <c r="I130" s="5"/>
      <c r="J130" s="5"/>
    </row>
    <row r="131" spans="1:10" x14ac:dyDescent="0.2">
      <c r="A131" s="6"/>
      <c r="B131" s="5">
        <v>2023</v>
      </c>
      <c r="C131" s="13">
        <v>31</v>
      </c>
      <c r="D131" s="13">
        <v>0</v>
      </c>
      <c r="E131" s="5"/>
      <c r="F131" s="5"/>
      <c r="G131" s="5"/>
      <c r="H131" s="5"/>
      <c r="I131" s="5"/>
      <c r="J131" s="5"/>
    </row>
    <row r="132" spans="1:10" x14ac:dyDescent="0.2">
      <c r="A132" s="6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2">
      <c r="A133" s="11"/>
      <c r="B133" s="12" t="s">
        <v>11</v>
      </c>
      <c r="C133" s="9">
        <f>SUM(C128:C132)</f>
        <v>111</v>
      </c>
      <c r="D133" s="9">
        <f>SUM(D128:D132)</f>
        <v>44</v>
      </c>
      <c r="E133" s="9">
        <f>COUNT(C128:C132)</f>
        <v>4</v>
      </c>
      <c r="F133" s="12"/>
      <c r="G133" s="12"/>
      <c r="H133" s="12"/>
      <c r="I133" s="12"/>
      <c r="J133" s="12"/>
    </row>
    <row r="134" spans="1:10" x14ac:dyDescent="0.2">
      <c r="A134" s="6"/>
      <c r="B134" s="5"/>
      <c r="F134" s="5"/>
      <c r="G134" s="5"/>
      <c r="H134" s="5"/>
      <c r="I134" s="5"/>
      <c r="J134" s="5"/>
    </row>
    <row r="135" spans="1:10" x14ac:dyDescent="0.2">
      <c r="A135" s="6" t="s">
        <v>65</v>
      </c>
      <c r="B135" s="5">
        <v>2021</v>
      </c>
      <c r="C135" s="5">
        <v>6</v>
      </c>
      <c r="D135" s="5">
        <v>20</v>
      </c>
      <c r="E135" s="5">
        <f>E138</f>
        <v>2</v>
      </c>
      <c r="F135" s="5">
        <v>0</v>
      </c>
      <c r="G135" s="5">
        <v>2</v>
      </c>
      <c r="H135" s="2">
        <f>F135/E135</f>
        <v>0</v>
      </c>
      <c r="I135" s="1">
        <f>C138</f>
        <v>35</v>
      </c>
      <c r="J135" s="1">
        <f>D138</f>
        <v>51</v>
      </c>
    </row>
    <row r="136" spans="1:10" x14ac:dyDescent="0.2">
      <c r="A136" s="6"/>
      <c r="B136" s="5">
        <v>2024</v>
      </c>
      <c r="C136" s="5">
        <v>29</v>
      </c>
      <c r="D136" s="5">
        <v>31</v>
      </c>
      <c r="E136" s="5"/>
      <c r="F136" s="5"/>
      <c r="G136" s="5"/>
      <c r="H136" s="2"/>
    </row>
    <row r="137" spans="1:10" x14ac:dyDescent="0.2">
      <c r="A137" s="6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">
      <c r="A138" s="11"/>
      <c r="B138" s="12" t="s">
        <v>11</v>
      </c>
      <c r="C138" s="9">
        <f>SUM(C135:C137)</f>
        <v>35</v>
      </c>
      <c r="D138" s="9">
        <f>SUM(D135:D137)</f>
        <v>51</v>
      </c>
      <c r="E138" s="9">
        <f>COUNT(C135:C137)</f>
        <v>2</v>
      </c>
      <c r="F138" s="12"/>
      <c r="G138" s="12"/>
      <c r="H138" s="12"/>
      <c r="I138" s="12"/>
      <c r="J138" s="12"/>
    </row>
    <row r="139" spans="1:10" x14ac:dyDescent="0.2">
      <c r="A139" s="6"/>
      <c r="B139" s="5"/>
      <c r="F139" s="5"/>
      <c r="G139" s="5"/>
      <c r="H139" s="5"/>
      <c r="I139" s="5"/>
      <c r="J139" s="5"/>
    </row>
    <row r="140" spans="1:10" x14ac:dyDescent="0.2">
      <c r="A140" s="6" t="s">
        <v>66</v>
      </c>
      <c r="B140" s="5">
        <v>2021</v>
      </c>
      <c r="C140" s="13">
        <v>28</v>
      </c>
      <c r="D140" s="13">
        <v>7</v>
      </c>
      <c r="E140" s="5">
        <f>E142</f>
        <v>1</v>
      </c>
      <c r="F140" s="5">
        <v>1</v>
      </c>
      <c r="G140" s="5">
        <v>0</v>
      </c>
      <c r="H140" s="2">
        <f>F140/E140</f>
        <v>1</v>
      </c>
      <c r="I140" s="1">
        <f>C142</f>
        <v>28</v>
      </c>
      <c r="J140" s="1">
        <f>D142</f>
        <v>7</v>
      </c>
    </row>
    <row r="141" spans="1:10" x14ac:dyDescent="0.2">
      <c r="A141" s="6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">
      <c r="A142" s="11"/>
      <c r="B142" s="12" t="s">
        <v>11</v>
      </c>
      <c r="C142" s="9">
        <f>SUM(C140:C141)</f>
        <v>28</v>
      </c>
      <c r="D142" s="9">
        <f>SUM(D140:D141)</f>
        <v>7</v>
      </c>
      <c r="E142" s="9">
        <f>COUNT(C140:C141)</f>
        <v>1</v>
      </c>
      <c r="F142" s="12"/>
      <c r="G142" s="12"/>
      <c r="H142" s="12"/>
      <c r="I142" s="12"/>
      <c r="J142" s="12"/>
    </row>
    <row r="143" spans="1:10" x14ac:dyDescent="0.2">
      <c r="A143" s="6"/>
      <c r="B143" s="5"/>
      <c r="F143" s="5"/>
      <c r="G143" s="5"/>
      <c r="H143" s="5"/>
      <c r="I143" s="5"/>
      <c r="J143" s="5"/>
    </row>
    <row r="144" spans="1:10" x14ac:dyDescent="0.2">
      <c r="A144" s="6" t="s">
        <v>79</v>
      </c>
      <c r="B144" s="5">
        <v>2022</v>
      </c>
      <c r="C144" s="5">
        <v>13</v>
      </c>
      <c r="D144" s="5">
        <v>24</v>
      </c>
      <c r="E144" s="5">
        <f>E147</f>
        <v>2</v>
      </c>
      <c r="F144" s="5">
        <v>1</v>
      </c>
      <c r="G144" s="5">
        <v>1</v>
      </c>
      <c r="H144" s="2">
        <f>F144/E144</f>
        <v>0.5</v>
      </c>
      <c r="I144" s="1">
        <f>C147</f>
        <v>36</v>
      </c>
      <c r="J144" s="1">
        <f>D147</f>
        <v>46</v>
      </c>
    </row>
    <row r="145" spans="1:10" x14ac:dyDescent="0.2">
      <c r="A145" s="6"/>
      <c r="B145" s="5">
        <v>2023</v>
      </c>
      <c r="C145" s="13">
        <v>23</v>
      </c>
      <c r="D145" s="13">
        <v>22</v>
      </c>
      <c r="E145" s="5"/>
      <c r="F145" s="5"/>
      <c r="G145" s="5"/>
      <c r="H145" s="2"/>
    </row>
    <row r="146" spans="1:10" x14ac:dyDescent="0.2">
      <c r="A146" s="6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2">
      <c r="A147" s="11"/>
      <c r="B147" s="12" t="s">
        <v>11</v>
      </c>
      <c r="C147" s="9">
        <f>SUM(C144:C146)</f>
        <v>36</v>
      </c>
      <c r="D147" s="9">
        <f>SUM(D144:D146)</f>
        <v>46</v>
      </c>
      <c r="E147" s="9">
        <f>COUNT(C144:C146)</f>
        <v>2</v>
      </c>
      <c r="F147" s="12"/>
      <c r="G147" s="12"/>
      <c r="H147" s="12"/>
      <c r="I147" s="12"/>
      <c r="J147" s="12"/>
    </row>
    <row r="148" spans="1:10" x14ac:dyDescent="0.2">
      <c r="A148" s="6"/>
      <c r="B148" s="5"/>
      <c r="F148" s="5"/>
      <c r="G148" s="5"/>
      <c r="H148" s="5"/>
      <c r="I148" s="5"/>
      <c r="J148" s="5"/>
    </row>
    <row r="149" spans="1:10" x14ac:dyDescent="0.2">
      <c r="A149" s="6" t="s">
        <v>54</v>
      </c>
      <c r="B149" s="5" t="s">
        <v>55</v>
      </c>
      <c r="C149" s="5">
        <v>18</v>
      </c>
      <c r="D149" s="5">
        <v>28</v>
      </c>
      <c r="E149" s="5">
        <f>E152</f>
        <v>2</v>
      </c>
      <c r="F149" s="5">
        <v>0</v>
      </c>
      <c r="G149" s="5">
        <v>2</v>
      </c>
      <c r="H149" s="2">
        <f>F149/E149</f>
        <v>0</v>
      </c>
      <c r="I149" s="1">
        <f>C152</f>
        <v>41</v>
      </c>
      <c r="J149" s="1">
        <f>D152</f>
        <v>62</v>
      </c>
    </row>
    <row r="150" spans="1:10" x14ac:dyDescent="0.2">
      <c r="A150" s="6"/>
      <c r="B150" s="5" t="s">
        <v>56</v>
      </c>
      <c r="C150" s="5">
        <v>23</v>
      </c>
      <c r="D150" s="5">
        <v>34</v>
      </c>
      <c r="E150" s="5"/>
      <c r="F150" s="5"/>
      <c r="G150" s="5"/>
      <c r="H150" s="5"/>
      <c r="I150" s="5"/>
      <c r="J150" s="5"/>
    </row>
    <row r="151" spans="1:10" x14ac:dyDescent="0.2">
      <c r="A151" s="6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2">
      <c r="A152" s="11"/>
      <c r="B152" s="12" t="s">
        <v>11</v>
      </c>
      <c r="C152" s="9">
        <f>SUM(C149:C151)</f>
        <v>41</v>
      </c>
      <c r="D152" s="9">
        <f>SUM(D149:D151)</f>
        <v>62</v>
      </c>
      <c r="E152" s="9">
        <f>COUNT(C149:C151)</f>
        <v>2</v>
      </c>
      <c r="F152" s="12"/>
      <c r="G152" s="12"/>
      <c r="H152" s="12"/>
      <c r="I152" s="12"/>
      <c r="J152" s="12"/>
    </row>
    <row r="154" spans="1:10" x14ac:dyDescent="0.2">
      <c r="A154" t="s">
        <v>18</v>
      </c>
      <c r="B154" s="1">
        <v>2008</v>
      </c>
      <c r="C154" s="1">
        <v>0</v>
      </c>
      <c r="D154" s="1">
        <v>27</v>
      </c>
      <c r="E154" s="1">
        <f>E156</f>
        <v>1</v>
      </c>
      <c r="F154" s="1">
        <v>0</v>
      </c>
      <c r="G154" s="1">
        <v>1</v>
      </c>
      <c r="H154" s="2">
        <f>F154/E154</f>
        <v>0</v>
      </c>
      <c r="I154" s="1">
        <f>C156</f>
        <v>0</v>
      </c>
      <c r="J154" s="1">
        <f>D156</f>
        <v>27</v>
      </c>
    </row>
    <row r="156" spans="1:10" x14ac:dyDescent="0.2">
      <c r="A156" s="8"/>
      <c r="B156" s="9" t="s">
        <v>11</v>
      </c>
      <c r="C156" s="9">
        <f>SUM(C154:C155)</f>
        <v>0</v>
      </c>
      <c r="D156" s="9">
        <f>SUM(D154:D155)</f>
        <v>27</v>
      </c>
      <c r="E156" s="9">
        <f>COUNT(C154:C155)</f>
        <v>1</v>
      </c>
      <c r="F156" s="9"/>
      <c r="G156" s="9"/>
      <c r="H156" s="9"/>
      <c r="I156" s="9"/>
      <c r="J156" s="9"/>
    </row>
    <row r="158" spans="1:10" x14ac:dyDescent="0.2">
      <c r="A158" t="s">
        <v>35</v>
      </c>
      <c r="B158" s="1">
        <v>2011</v>
      </c>
      <c r="C158" s="14">
        <v>42</v>
      </c>
      <c r="D158" s="14">
        <v>6</v>
      </c>
      <c r="E158" s="1">
        <f>E161</f>
        <v>2</v>
      </c>
      <c r="F158" s="1">
        <v>2</v>
      </c>
      <c r="G158" s="1">
        <v>0</v>
      </c>
      <c r="H158" s="2">
        <f>F158/E158</f>
        <v>1</v>
      </c>
      <c r="I158" s="1">
        <f>C161</f>
        <v>84</v>
      </c>
      <c r="J158" s="1">
        <f>D161</f>
        <v>18</v>
      </c>
    </row>
    <row r="159" spans="1:10" x14ac:dyDescent="0.2">
      <c r="B159" s="1">
        <v>2012</v>
      </c>
      <c r="C159" s="14">
        <v>42</v>
      </c>
      <c r="D159" s="14">
        <v>12</v>
      </c>
    </row>
    <row r="161" spans="1:10" x14ac:dyDescent="0.2">
      <c r="A161" s="8"/>
      <c r="B161" s="9" t="s">
        <v>11</v>
      </c>
      <c r="C161" s="9">
        <f>SUM(C158:C160)</f>
        <v>84</v>
      </c>
      <c r="D161" s="9">
        <f>SUM(D158:D160)</f>
        <v>18</v>
      </c>
      <c r="E161" s="9">
        <f>COUNT(C158:C160)</f>
        <v>2</v>
      </c>
      <c r="F161" s="9"/>
      <c r="G161" s="9"/>
      <c r="H161" s="9"/>
      <c r="I161" s="9"/>
      <c r="J161" s="9"/>
    </row>
    <row r="163" spans="1:10" x14ac:dyDescent="0.2">
      <c r="A163" t="s">
        <v>86</v>
      </c>
      <c r="B163" s="1">
        <v>2024</v>
      </c>
      <c r="C163" s="14">
        <v>34</v>
      </c>
      <c r="D163" s="14">
        <v>6</v>
      </c>
      <c r="E163" s="1">
        <f>E165</f>
        <v>1</v>
      </c>
      <c r="F163" s="1">
        <v>1</v>
      </c>
      <c r="G163" s="1">
        <v>0</v>
      </c>
      <c r="H163" s="2">
        <f>F163/E163</f>
        <v>1</v>
      </c>
      <c r="I163" s="1">
        <f>C165</f>
        <v>34</v>
      </c>
      <c r="J163" s="1">
        <f>D165</f>
        <v>6</v>
      </c>
    </row>
    <row r="165" spans="1:10" x14ac:dyDescent="0.2">
      <c r="A165" s="8"/>
      <c r="B165" s="9" t="s">
        <v>11</v>
      </c>
      <c r="C165" s="9">
        <f>SUM(C163:C164)</f>
        <v>34</v>
      </c>
      <c r="D165" s="9">
        <f>SUM(D163:D164)</f>
        <v>6</v>
      </c>
      <c r="E165" s="9">
        <f>COUNT(C163:C164)</f>
        <v>1</v>
      </c>
      <c r="F165" s="9"/>
      <c r="G165" s="9"/>
      <c r="H165" s="9"/>
      <c r="I165" s="9"/>
      <c r="J165" s="9"/>
    </row>
    <row r="170" spans="1:10" x14ac:dyDescent="0.2">
      <c r="A170" t="s">
        <v>85</v>
      </c>
      <c r="B170" s="1">
        <v>2024</v>
      </c>
      <c r="C170" s="14">
        <v>21</v>
      </c>
      <c r="D170" s="14">
        <v>8</v>
      </c>
      <c r="E170" s="1">
        <f>E172</f>
        <v>1</v>
      </c>
      <c r="F170" s="1">
        <v>1</v>
      </c>
      <c r="G170" s="1">
        <v>0</v>
      </c>
      <c r="H170" s="2">
        <f>F170/E170</f>
        <v>1</v>
      </c>
      <c r="I170" s="1">
        <f>C172</f>
        <v>21</v>
      </c>
      <c r="J170" s="1">
        <f>D172</f>
        <v>8</v>
      </c>
    </row>
    <row r="172" spans="1:10" x14ac:dyDescent="0.2">
      <c r="A172" s="8"/>
      <c r="B172" s="9" t="s">
        <v>11</v>
      </c>
      <c r="C172" s="9">
        <f>SUM(C170:C171)</f>
        <v>21</v>
      </c>
      <c r="D172" s="9">
        <f>SUM(D170:D171)</f>
        <v>8</v>
      </c>
      <c r="E172" s="9">
        <f>COUNT(C170:C171)</f>
        <v>1</v>
      </c>
      <c r="F172" s="9"/>
      <c r="G172" s="9"/>
      <c r="H172" s="9"/>
      <c r="I172" s="9"/>
      <c r="J172" s="9"/>
    </row>
    <row r="176" spans="1:10" x14ac:dyDescent="0.2">
      <c r="A176" t="s">
        <v>20</v>
      </c>
      <c r="B176" s="1">
        <v>2008</v>
      </c>
      <c r="C176" s="1">
        <v>6</v>
      </c>
      <c r="D176" s="1">
        <v>26</v>
      </c>
      <c r="E176" s="1">
        <f>E182</f>
        <v>5</v>
      </c>
      <c r="F176" s="1">
        <v>4</v>
      </c>
      <c r="G176" s="1">
        <v>1</v>
      </c>
      <c r="H176" s="2">
        <f>F176/E176</f>
        <v>0.8</v>
      </c>
      <c r="I176" s="1">
        <f>C182</f>
        <v>148</v>
      </c>
      <c r="J176" s="1">
        <f>D182</f>
        <v>45</v>
      </c>
    </row>
    <row r="177" spans="1:10" x14ac:dyDescent="0.2">
      <c r="B177" s="1">
        <v>2011</v>
      </c>
      <c r="C177" s="14">
        <v>35</v>
      </c>
      <c r="D177" s="14">
        <v>6</v>
      </c>
    </row>
    <row r="178" spans="1:10" x14ac:dyDescent="0.2">
      <c r="B178" s="1">
        <v>2012</v>
      </c>
      <c r="C178" s="14">
        <v>34</v>
      </c>
      <c r="D178" s="14">
        <v>3</v>
      </c>
    </row>
    <row r="179" spans="1:10" x14ac:dyDescent="0.2">
      <c r="B179" s="1">
        <v>2019</v>
      </c>
      <c r="C179" s="14">
        <v>35</v>
      </c>
      <c r="D179" s="14">
        <v>0</v>
      </c>
    </row>
    <row r="180" spans="1:10" x14ac:dyDescent="0.2">
      <c r="B180" s="1">
        <v>2020</v>
      </c>
      <c r="C180" s="14">
        <v>38</v>
      </c>
      <c r="D180" s="14">
        <v>10</v>
      </c>
    </row>
    <row r="182" spans="1:10" x14ac:dyDescent="0.2">
      <c r="A182" s="8"/>
      <c r="B182" s="9" t="s">
        <v>11</v>
      </c>
      <c r="C182" s="9">
        <f>SUM(C176:C181)</f>
        <v>148</v>
      </c>
      <c r="D182" s="9">
        <f>SUM(D176:D181)</f>
        <v>45</v>
      </c>
      <c r="E182" s="9">
        <f>COUNT(C176:C181)</f>
        <v>5</v>
      </c>
      <c r="F182" s="9"/>
      <c r="G182" s="9"/>
      <c r="H182" s="9"/>
      <c r="I182" s="9"/>
      <c r="J182" s="9"/>
    </row>
    <row r="184" spans="1:10" x14ac:dyDescent="0.2">
      <c r="A184" t="s">
        <v>30</v>
      </c>
      <c r="B184" s="1">
        <v>2009</v>
      </c>
      <c r="C184" s="1">
        <v>19</v>
      </c>
      <c r="D184" s="1">
        <v>22</v>
      </c>
      <c r="E184" s="1">
        <f>E201</f>
        <v>16</v>
      </c>
      <c r="F184" s="1">
        <v>10</v>
      </c>
      <c r="G184" s="1">
        <v>6</v>
      </c>
      <c r="H184" s="2">
        <f>F184/E184</f>
        <v>0.625</v>
      </c>
      <c r="I184" s="1">
        <f>C201</f>
        <v>439</v>
      </c>
      <c r="J184" s="1">
        <f>D201</f>
        <v>261</v>
      </c>
    </row>
    <row r="185" spans="1:10" x14ac:dyDescent="0.2">
      <c r="B185" s="1">
        <v>2010</v>
      </c>
      <c r="C185" s="14">
        <v>36</v>
      </c>
      <c r="D185" s="14">
        <v>21</v>
      </c>
    </row>
    <row r="186" spans="1:10" x14ac:dyDescent="0.2">
      <c r="B186" s="1">
        <v>2011</v>
      </c>
      <c r="C186" s="14">
        <v>45</v>
      </c>
      <c r="D186" s="14">
        <v>15</v>
      </c>
    </row>
    <row r="187" spans="1:10" x14ac:dyDescent="0.2">
      <c r="B187" s="1">
        <v>2012</v>
      </c>
      <c r="C187" s="14">
        <v>38</v>
      </c>
      <c r="D187" s="14">
        <v>0</v>
      </c>
    </row>
    <row r="188" spans="1:10" x14ac:dyDescent="0.2">
      <c r="B188" s="1">
        <v>2013</v>
      </c>
      <c r="C188" s="1">
        <v>14</v>
      </c>
      <c r="D188" s="1">
        <v>35</v>
      </c>
    </row>
    <row r="189" spans="1:10" x14ac:dyDescent="0.2">
      <c r="B189" s="1">
        <v>2014</v>
      </c>
      <c r="C189" s="1">
        <v>21</v>
      </c>
      <c r="D189" s="1">
        <v>35</v>
      </c>
    </row>
    <row r="190" spans="1:10" x14ac:dyDescent="0.2">
      <c r="B190" s="1">
        <v>2015</v>
      </c>
      <c r="C190" s="1">
        <v>20</v>
      </c>
      <c r="D190" s="1">
        <v>25</v>
      </c>
    </row>
    <row r="191" spans="1:10" x14ac:dyDescent="0.2">
      <c r="B191" s="1">
        <v>2016</v>
      </c>
      <c r="C191" s="14">
        <v>49</v>
      </c>
      <c r="D191" s="14">
        <v>22</v>
      </c>
    </row>
    <row r="192" spans="1:10" x14ac:dyDescent="0.2">
      <c r="B192" s="1">
        <v>2017</v>
      </c>
      <c r="C192" s="1">
        <v>14</v>
      </c>
      <c r="D192" s="1">
        <v>15</v>
      </c>
    </row>
    <row r="193" spans="1:10" x14ac:dyDescent="0.2">
      <c r="B193" s="1">
        <v>2018</v>
      </c>
      <c r="C193" s="1">
        <v>10</v>
      </c>
      <c r="D193" s="1">
        <v>27</v>
      </c>
    </row>
    <row r="194" spans="1:10" x14ac:dyDescent="0.2">
      <c r="B194" s="1">
        <v>2019</v>
      </c>
      <c r="C194" s="14">
        <v>13</v>
      </c>
      <c r="D194" s="14">
        <v>10</v>
      </c>
    </row>
    <row r="195" spans="1:10" x14ac:dyDescent="0.2">
      <c r="B195" s="1">
        <v>2020</v>
      </c>
      <c r="C195" s="14">
        <v>37</v>
      </c>
      <c r="D195" s="14">
        <v>10</v>
      </c>
    </row>
    <row r="196" spans="1:10" x14ac:dyDescent="0.2">
      <c r="B196" s="1">
        <v>2021</v>
      </c>
      <c r="C196" s="14">
        <v>17</v>
      </c>
      <c r="D196" s="14">
        <v>0</v>
      </c>
    </row>
    <row r="197" spans="1:10" x14ac:dyDescent="0.2">
      <c r="B197" s="1">
        <v>2022</v>
      </c>
      <c r="C197" s="14">
        <v>34</v>
      </c>
      <c r="D197" s="14">
        <v>12</v>
      </c>
    </row>
    <row r="198" spans="1:10" x14ac:dyDescent="0.2">
      <c r="B198" s="1">
        <v>2023</v>
      </c>
      <c r="C198" s="14">
        <v>32</v>
      </c>
      <c r="D198" s="14">
        <v>12</v>
      </c>
    </row>
    <row r="199" spans="1:10" x14ac:dyDescent="0.2">
      <c r="B199" s="1">
        <v>2024</v>
      </c>
      <c r="C199" s="14">
        <v>40</v>
      </c>
      <c r="D199" s="14">
        <v>0</v>
      </c>
    </row>
    <row r="201" spans="1:10" x14ac:dyDescent="0.2">
      <c r="A201" s="8"/>
      <c r="B201" s="9" t="s">
        <v>11</v>
      </c>
      <c r="C201" s="9">
        <f>SUM(C184:C200)</f>
        <v>439</v>
      </c>
      <c r="D201" s="9">
        <f>SUM(D184:D200)</f>
        <v>261</v>
      </c>
      <c r="E201" s="9">
        <f>COUNT(C184:C200)</f>
        <v>16</v>
      </c>
      <c r="F201" s="9"/>
      <c r="G201" s="9"/>
      <c r="H201" s="9"/>
      <c r="I201" s="9"/>
      <c r="J201" s="9"/>
    </row>
    <row r="203" spans="1:10" x14ac:dyDescent="0.2">
      <c r="A203" t="s">
        <v>41</v>
      </c>
      <c r="B203" s="1">
        <v>2013</v>
      </c>
      <c r="C203" s="1">
        <v>0</v>
      </c>
      <c r="D203" s="1">
        <v>42</v>
      </c>
      <c r="E203" s="1">
        <f>E206</f>
        <v>2</v>
      </c>
      <c r="F203" s="1">
        <v>0</v>
      </c>
      <c r="G203" s="1">
        <v>2</v>
      </c>
      <c r="H203" s="2">
        <f>F203/E203</f>
        <v>0</v>
      </c>
      <c r="I203" s="1">
        <f>C206</f>
        <v>10</v>
      </c>
      <c r="J203" s="1">
        <f>D206</f>
        <v>63</v>
      </c>
    </row>
    <row r="204" spans="1:10" x14ac:dyDescent="0.2">
      <c r="B204" s="1">
        <v>2014</v>
      </c>
      <c r="C204" s="1">
        <v>10</v>
      </c>
      <c r="D204" s="1">
        <v>21</v>
      </c>
    </row>
    <row r="206" spans="1:10" x14ac:dyDescent="0.2">
      <c r="A206" s="8"/>
      <c r="B206" s="9" t="s">
        <v>11</v>
      </c>
      <c r="C206" s="9">
        <f>SUM(C203:C204)</f>
        <v>10</v>
      </c>
      <c r="D206" s="9">
        <f>SUM(D203:D204)</f>
        <v>63</v>
      </c>
      <c r="E206" s="9">
        <f>COUNT(C203:C204)</f>
        <v>2</v>
      </c>
      <c r="F206" s="9"/>
      <c r="G206" s="9"/>
      <c r="H206" s="9"/>
      <c r="I206" s="9"/>
      <c r="J206" s="9"/>
    </row>
    <row r="208" spans="1:10" x14ac:dyDescent="0.2">
      <c r="A208" t="s">
        <v>81</v>
      </c>
      <c r="B208" s="1">
        <v>2022</v>
      </c>
      <c r="C208" s="14">
        <v>35</v>
      </c>
      <c r="D208" s="14">
        <v>20</v>
      </c>
      <c r="E208" s="1">
        <f>E212</f>
        <v>3</v>
      </c>
      <c r="F208" s="1">
        <v>3</v>
      </c>
      <c r="G208" s="1">
        <v>0</v>
      </c>
      <c r="H208" s="2">
        <f>F208/E208</f>
        <v>1</v>
      </c>
    </row>
    <row r="209" spans="1:10" x14ac:dyDescent="0.2">
      <c r="B209" s="1">
        <v>2023</v>
      </c>
      <c r="C209" s="14">
        <v>35</v>
      </c>
      <c r="D209" s="14">
        <v>0</v>
      </c>
      <c r="H209" s="2"/>
      <c r="I209" s="1">
        <f>C212</f>
        <v>122</v>
      </c>
      <c r="J209" s="1">
        <f>D212</f>
        <v>41</v>
      </c>
    </row>
    <row r="210" spans="1:10" x14ac:dyDescent="0.2">
      <c r="B210" s="1">
        <v>2024</v>
      </c>
      <c r="C210" s="14">
        <v>52</v>
      </c>
      <c r="D210" s="14">
        <v>21</v>
      </c>
      <c r="H210" s="2"/>
    </row>
    <row r="212" spans="1:10" x14ac:dyDescent="0.2">
      <c r="A212" s="8"/>
      <c r="B212" s="9" t="s">
        <v>11</v>
      </c>
      <c r="C212" s="9">
        <f>SUM(C208:C211)</f>
        <v>122</v>
      </c>
      <c r="D212" s="9">
        <f>SUM(D208:D211)</f>
        <v>41</v>
      </c>
      <c r="E212" s="9">
        <f>COUNT(C208:C211)</f>
        <v>3</v>
      </c>
      <c r="F212" s="9"/>
      <c r="G212" s="9"/>
      <c r="H212" s="9"/>
      <c r="I212" s="9"/>
      <c r="J212" s="9"/>
    </row>
    <row r="214" spans="1:10" x14ac:dyDescent="0.2">
      <c r="A214" t="s">
        <v>31</v>
      </c>
      <c r="B214" s="1">
        <v>2009</v>
      </c>
      <c r="C214" s="1">
        <v>20</v>
      </c>
      <c r="D214" s="1">
        <v>38</v>
      </c>
      <c r="E214" s="1">
        <f>E231</f>
        <v>16</v>
      </c>
      <c r="F214" s="1">
        <v>12</v>
      </c>
      <c r="G214" s="1">
        <v>4</v>
      </c>
      <c r="H214" s="2">
        <f>F214/E214</f>
        <v>0.75</v>
      </c>
      <c r="I214" s="1">
        <f>C231</f>
        <v>423</v>
      </c>
      <c r="J214" s="1">
        <f>D231</f>
        <v>251</v>
      </c>
    </row>
    <row r="215" spans="1:10" x14ac:dyDescent="0.2">
      <c r="B215" s="1">
        <v>2010</v>
      </c>
      <c r="C215" s="14">
        <v>34</v>
      </c>
      <c r="D215" s="14">
        <v>7</v>
      </c>
    </row>
    <row r="216" spans="1:10" x14ac:dyDescent="0.2">
      <c r="B216" s="1">
        <v>2011</v>
      </c>
      <c r="C216" s="14">
        <v>41</v>
      </c>
      <c r="D216" s="14">
        <v>0</v>
      </c>
    </row>
    <row r="217" spans="1:10" x14ac:dyDescent="0.2">
      <c r="B217" s="1">
        <v>2012</v>
      </c>
      <c r="C217" s="14">
        <v>35</v>
      </c>
      <c r="D217" s="14">
        <v>7</v>
      </c>
    </row>
    <row r="218" spans="1:10" x14ac:dyDescent="0.2">
      <c r="B218" s="1">
        <v>2013</v>
      </c>
      <c r="C218" s="14">
        <v>52</v>
      </c>
      <c r="D218" s="14">
        <v>17</v>
      </c>
    </row>
    <row r="219" spans="1:10" x14ac:dyDescent="0.2">
      <c r="B219" s="1">
        <v>2014</v>
      </c>
      <c r="C219" s="14">
        <v>21</v>
      </c>
      <c r="D219" s="14">
        <v>20</v>
      </c>
    </row>
    <row r="220" spans="1:10" x14ac:dyDescent="0.2">
      <c r="B220" s="1">
        <v>2015</v>
      </c>
      <c r="C220" s="14">
        <v>17</v>
      </c>
      <c r="D220" s="14">
        <v>4</v>
      </c>
    </row>
    <row r="221" spans="1:10" x14ac:dyDescent="0.2">
      <c r="B221" s="1">
        <v>2016</v>
      </c>
      <c r="C221" s="14">
        <v>27</v>
      </c>
      <c r="D221" s="14">
        <v>14</v>
      </c>
    </row>
    <row r="222" spans="1:10" x14ac:dyDescent="0.2">
      <c r="B222" s="1">
        <v>2017</v>
      </c>
      <c r="C222" s="14">
        <v>24</v>
      </c>
      <c r="D222" s="14">
        <v>13</v>
      </c>
    </row>
    <row r="223" spans="1:10" x14ac:dyDescent="0.2">
      <c r="B223" s="1">
        <v>2018</v>
      </c>
      <c r="C223" s="14">
        <v>35</v>
      </c>
      <c r="D223" s="14">
        <v>14</v>
      </c>
    </row>
    <row r="224" spans="1:10" x14ac:dyDescent="0.2">
      <c r="B224" s="1">
        <v>2019</v>
      </c>
      <c r="C224" s="14">
        <v>21</v>
      </c>
      <c r="D224" s="14">
        <v>14</v>
      </c>
    </row>
    <row r="225" spans="1:10" x14ac:dyDescent="0.2">
      <c r="B225" s="1">
        <v>2020</v>
      </c>
      <c r="C225" s="14">
        <v>24</v>
      </c>
      <c r="D225" s="14">
        <v>7</v>
      </c>
    </row>
    <row r="226" spans="1:10" x14ac:dyDescent="0.2">
      <c r="B226" s="1">
        <v>2021</v>
      </c>
      <c r="C226" s="1">
        <v>7</v>
      </c>
      <c r="D226" s="1">
        <v>14</v>
      </c>
    </row>
    <row r="227" spans="1:10" x14ac:dyDescent="0.2">
      <c r="B227" s="1">
        <v>2022</v>
      </c>
      <c r="C227" s="14">
        <v>35</v>
      </c>
      <c r="D227" s="14">
        <v>34</v>
      </c>
    </row>
    <row r="228" spans="1:10" x14ac:dyDescent="0.2">
      <c r="B228" s="1">
        <v>2023</v>
      </c>
      <c r="C228" s="1">
        <v>23</v>
      </c>
      <c r="D228" s="1">
        <v>24</v>
      </c>
    </row>
    <row r="229" spans="1:10" x14ac:dyDescent="0.2">
      <c r="B229" s="1">
        <v>2024</v>
      </c>
      <c r="C229" s="1">
        <v>7</v>
      </c>
      <c r="D229" s="1">
        <v>24</v>
      </c>
    </row>
    <row r="231" spans="1:10" x14ac:dyDescent="0.2">
      <c r="A231" s="8"/>
      <c r="B231" s="9" t="s">
        <v>11</v>
      </c>
      <c r="C231" s="9">
        <f>SUM(C214:C230)</f>
        <v>423</v>
      </c>
      <c r="D231" s="9">
        <f>SUM(D214:D230)</f>
        <v>251</v>
      </c>
      <c r="E231" s="9">
        <f>COUNT(C214:C230)</f>
        <v>16</v>
      </c>
      <c r="F231" s="9"/>
      <c r="G231" s="9"/>
      <c r="H231" s="9"/>
      <c r="I231" s="9"/>
      <c r="J231" s="9"/>
    </row>
    <row r="233" spans="1:10" x14ac:dyDescent="0.2">
      <c r="A233" t="s">
        <v>47</v>
      </c>
      <c r="B233" s="1">
        <v>2016</v>
      </c>
      <c r="C233" s="14">
        <v>41</v>
      </c>
      <c r="D233" s="14">
        <v>24</v>
      </c>
      <c r="E233" s="1">
        <f>E235</f>
        <v>1</v>
      </c>
      <c r="F233" s="1">
        <v>1</v>
      </c>
      <c r="G233" s="1">
        <v>0</v>
      </c>
      <c r="H233" s="2">
        <f>F233/E233</f>
        <v>1</v>
      </c>
      <c r="I233" s="1">
        <f>C235</f>
        <v>41</v>
      </c>
      <c r="J233" s="1">
        <f>D235</f>
        <v>24</v>
      </c>
    </row>
    <row r="235" spans="1:10" x14ac:dyDescent="0.2">
      <c r="A235" s="8"/>
      <c r="B235" s="9" t="s">
        <v>11</v>
      </c>
      <c r="C235" s="9">
        <f>SUM(C233:C234)</f>
        <v>41</v>
      </c>
      <c r="D235" s="9">
        <f>SUM(D233:D234)</f>
        <v>24</v>
      </c>
      <c r="E235" s="9">
        <f>COUNT(C233:C234)</f>
        <v>1</v>
      </c>
      <c r="F235" s="9"/>
      <c r="G235" s="9"/>
      <c r="H235" s="9"/>
      <c r="I235" s="9"/>
      <c r="J235" s="9"/>
    </row>
    <row r="237" spans="1:10" x14ac:dyDescent="0.2">
      <c r="A237" t="s">
        <v>80</v>
      </c>
      <c r="B237" s="1">
        <v>2022</v>
      </c>
      <c r="C237" s="1">
        <v>21</v>
      </c>
      <c r="D237" s="1">
        <v>26</v>
      </c>
      <c r="F237" s="1">
        <v>0</v>
      </c>
      <c r="G237" s="1">
        <v>1</v>
      </c>
      <c r="H237" s="2">
        <v>0</v>
      </c>
      <c r="I237" s="1">
        <f>C239</f>
        <v>21</v>
      </c>
      <c r="J237" s="1">
        <f>D239</f>
        <v>26</v>
      </c>
    </row>
    <row r="239" spans="1:10" x14ac:dyDescent="0.2">
      <c r="A239" s="8"/>
      <c r="B239" s="9" t="s">
        <v>11</v>
      </c>
      <c r="C239" s="9">
        <f>SUM(C237:C238)</f>
        <v>21</v>
      </c>
      <c r="D239" s="9">
        <f>SUM(D237:D238)</f>
        <v>26</v>
      </c>
      <c r="E239" s="9">
        <f>COUNT(C237:C238)</f>
        <v>1</v>
      </c>
      <c r="F239" s="9"/>
      <c r="G239" s="9"/>
      <c r="H239" s="9"/>
      <c r="I239" s="9"/>
      <c r="J239" s="9"/>
    </row>
    <row r="241" spans="1:10" x14ac:dyDescent="0.2">
      <c r="A241" t="s">
        <v>24</v>
      </c>
      <c r="B241" s="1">
        <v>2008</v>
      </c>
      <c r="C241" s="1">
        <v>0</v>
      </c>
      <c r="D241" s="1">
        <v>49</v>
      </c>
      <c r="E241" s="1">
        <f>E248</f>
        <v>6</v>
      </c>
      <c r="F241" s="1">
        <v>4</v>
      </c>
      <c r="G241" s="1">
        <v>2</v>
      </c>
      <c r="H241" s="2">
        <f>F241/E241</f>
        <v>0.66666666666666663</v>
      </c>
      <c r="I241" s="1">
        <f>C248</f>
        <v>117</v>
      </c>
      <c r="J241" s="1">
        <f>D248</f>
        <v>85</v>
      </c>
    </row>
    <row r="242" spans="1:10" x14ac:dyDescent="0.2">
      <c r="B242" s="1">
        <v>2011</v>
      </c>
      <c r="C242" s="14">
        <v>14</v>
      </c>
      <c r="D242" s="14">
        <v>3</v>
      </c>
    </row>
    <row r="243" spans="1:10" x14ac:dyDescent="0.2">
      <c r="B243" s="1">
        <v>2012</v>
      </c>
      <c r="C243" s="1">
        <v>3</v>
      </c>
      <c r="D243" s="1">
        <v>21</v>
      </c>
    </row>
    <row r="244" spans="1:10" x14ac:dyDescent="0.2">
      <c r="B244" s="1">
        <v>2022</v>
      </c>
      <c r="C244" s="14">
        <v>30</v>
      </c>
      <c r="D244" s="14">
        <v>6</v>
      </c>
    </row>
    <row r="245" spans="1:10" x14ac:dyDescent="0.2">
      <c r="B245" s="1">
        <v>2023</v>
      </c>
      <c r="C245" s="14">
        <v>35</v>
      </c>
      <c r="D245" s="14">
        <v>0</v>
      </c>
    </row>
    <row r="246" spans="1:10" x14ac:dyDescent="0.2">
      <c r="B246" s="1">
        <v>2024</v>
      </c>
      <c r="C246" s="14">
        <v>35</v>
      </c>
      <c r="D246" s="14">
        <v>6</v>
      </c>
    </row>
    <row r="248" spans="1:10" x14ac:dyDescent="0.2">
      <c r="A248" s="8"/>
      <c r="B248" s="9" t="s">
        <v>11</v>
      </c>
      <c r="C248" s="9">
        <f>SUM(C241:C247)</f>
        <v>117</v>
      </c>
      <c r="D248" s="9">
        <f>SUM(D241:D247)</f>
        <v>85</v>
      </c>
      <c r="E248" s="9">
        <f>COUNT(C241:C247)</f>
        <v>6</v>
      </c>
      <c r="F248" s="9"/>
      <c r="G248" s="9"/>
      <c r="H248" s="9"/>
      <c r="I248" s="9"/>
      <c r="J248" s="9"/>
    </row>
    <row r="250" spans="1:10" x14ac:dyDescent="0.2">
      <c r="A250" t="s">
        <v>34</v>
      </c>
      <c r="B250" s="1">
        <v>2011</v>
      </c>
      <c r="C250" s="14">
        <v>20</v>
      </c>
      <c r="D250" s="14">
        <v>13</v>
      </c>
      <c r="E250" s="1">
        <f>E260</f>
        <v>9</v>
      </c>
      <c r="F250" s="1">
        <v>7</v>
      </c>
      <c r="G250" s="1">
        <v>2</v>
      </c>
      <c r="H250" s="2">
        <f>F250/E250</f>
        <v>0.77777777777777779</v>
      </c>
      <c r="I250" s="1">
        <f>C260</f>
        <v>258</v>
      </c>
      <c r="J250" s="1">
        <f>D260</f>
        <v>190</v>
      </c>
    </row>
    <row r="251" spans="1:10" x14ac:dyDescent="0.2">
      <c r="B251" s="1">
        <v>2012</v>
      </c>
      <c r="C251" s="14">
        <v>31</v>
      </c>
      <c r="D251" s="14">
        <v>14</v>
      </c>
    </row>
    <row r="252" spans="1:10" x14ac:dyDescent="0.2">
      <c r="B252" s="1">
        <v>2013</v>
      </c>
      <c r="C252" s="1">
        <v>20</v>
      </c>
      <c r="D252" s="1">
        <v>35</v>
      </c>
    </row>
    <row r="253" spans="1:10" x14ac:dyDescent="0.2">
      <c r="B253" s="1">
        <v>2014</v>
      </c>
      <c r="C253" s="1">
        <v>35</v>
      </c>
      <c r="D253" s="1">
        <v>56</v>
      </c>
    </row>
    <row r="254" spans="1:10" x14ac:dyDescent="0.2">
      <c r="B254" s="1">
        <v>2015</v>
      </c>
      <c r="C254" s="14">
        <v>28</v>
      </c>
      <c r="D254" s="14">
        <v>10</v>
      </c>
    </row>
    <row r="255" spans="1:10" x14ac:dyDescent="0.2">
      <c r="B255" s="1">
        <v>2017</v>
      </c>
      <c r="C255" s="14">
        <v>10</v>
      </c>
      <c r="D255" s="14">
        <v>7</v>
      </c>
    </row>
    <row r="256" spans="1:10" x14ac:dyDescent="0.2">
      <c r="B256" s="1">
        <v>2018</v>
      </c>
      <c r="C256" s="14">
        <v>39</v>
      </c>
      <c r="D256" s="14">
        <v>26</v>
      </c>
    </row>
    <row r="257" spans="1:10" x14ac:dyDescent="0.2">
      <c r="B257" s="1">
        <v>2019</v>
      </c>
      <c r="C257" s="14">
        <v>33</v>
      </c>
      <c r="D257" s="14">
        <v>29</v>
      </c>
    </row>
    <row r="258" spans="1:10" x14ac:dyDescent="0.2">
      <c r="B258" s="1">
        <v>2020</v>
      </c>
      <c r="C258" s="14">
        <v>42</v>
      </c>
      <c r="D258" s="14">
        <v>0</v>
      </c>
    </row>
    <row r="260" spans="1:10" x14ac:dyDescent="0.2">
      <c r="A260" s="8"/>
      <c r="B260" s="9" t="s">
        <v>11</v>
      </c>
      <c r="C260" s="9">
        <f>SUM(C250:C259)</f>
        <v>258</v>
      </c>
      <c r="D260" s="9">
        <f>SUM(D250:D259)</f>
        <v>190</v>
      </c>
      <c r="E260" s="9">
        <f>COUNT(C250:C259)</f>
        <v>9</v>
      </c>
      <c r="F260" s="9"/>
      <c r="G260" s="9"/>
      <c r="H260" s="9"/>
      <c r="I260" s="9"/>
      <c r="J260" s="9"/>
    </row>
    <row r="262" spans="1:10" x14ac:dyDescent="0.2">
      <c r="A262" t="s">
        <v>32</v>
      </c>
      <c r="B262" s="1">
        <v>2010</v>
      </c>
      <c r="C262" s="14">
        <v>31</v>
      </c>
      <c r="D262" s="14">
        <v>0</v>
      </c>
      <c r="E262" s="1">
        <f>E268</f>
        <v>5</v>
      </c>
      <c r="F262" s="1">
        <v>5</v>
      </c>
      <c r="G262" s="1">
        <v>0</v>
      </c>
      <c r="H262" s="2">
        <f>F262/E262</f>
        <v>1</v>
      </c>
      <c r="I262" s="1">
        <f>C268</f>
        <v>193</v>
      </c>
      <c r="J262" s="1">
        <f>D268</f>
        <v>48</v>
      </c>
    </row>
    <row r="263" spans="1:10" x14ac:dyDescent="0.2">
      <c r="B263" s="1">
        <v>2015</v>
      </c>
      <c r="C263" s="14">
        <v>45</v>
      </c>
      <c r="D263" s="14">
        <v>7</v>
      </c>
    </row>
    <row r="264" spans="1:10" x14ac:dyDescent="0.2">
      <c r="B264" s="1">
        <v>2016</v>
      </c>
      <c r="C264" s="14">
        <v>33</v>
      </c>
      <c r="D264" s="14">
        <v>14</v>
      </c>
    </row>
    <row r="265" spans="1:10" x14ac:dyDescent="0.2">
      <c r="B265" s="1">
        <v>2017</v>
      </c>
      <c r="C265" s="14">
        <v>49</v>
      </c>
      <c r="D265" s="14">
        <v>13</v>
      </c>
    </row>
    <row r="266" spans="1:10" x14ac:dyDescent="0.2">
      <c r="B266" s="1">
        <v>2018</v>
      </c>
      <c r="C266" s="14">
        <v>35</v>
      </c>
      <c r="D266" s="14">
        <v>14</v>
      </c>
    </row>
    <row r="268" spans="1:10" x14ac:dyDescent="0.2">
      <c r="A268" s="8"/>
      <c r="B268" s="9" t="s">
        <v>11</v>
      </c>
      <c r="C268" s="9">
        <f>SUM(C262:C267)</f>
        <v>193</v>
      </c>
      <c r="D268" s="9">
        <f>SUM(D262:D267)</f>
        <v>48</v>
      </c>
      <c r="E268" s="9">
        <f>COUNT(C262:C267)</f>
        <v>5</v>
      </c>
      <c r="F268" s="9"/>
      <c r="G268" s="9"/>
      <c r="H268" s="9"/>
      <c r="I268" s="9"/>
      <c r="J268" s="9"/>
    </row>
    <row r="270" spans="1:10" x14ac:dyDescent="0.2">
      <c r="A270" t="s">
        <v>25</v>
      </c>
      <c r="B270" s="1">
        <v>2009</v>
      </c>
      <c r="C270" s="14">
        <v>35</v>
      </c>
      <c r="D270" s="14">
        <v>32</v>
      </c>
      <c r="E270" s="1">
        <f>E273</f>
        <v>2</v>
      </c>
      <c r="F270" s="1">
        <v>2</v>
      </c>
      <c r="G270" s="1">
        <v>0</v>
      </c>
      <c r="H270" s="2">
        <f>F270/E270</f>
        <v>1</v>
      </c>
      <c r="I270" s="1">
        <f>C273</f>
        <v>97</v>
      </c>
      <c r="J270" s="1">
        <f>D273</f>
        <v>46</v>
      </c>
    </row>
    <row r="271" spans="1:10" x14ac:dyDescent="0.2">
      <c r="B271" s="1">
        <v>2010</v>
      </c>
      <c r="C271" s="14">
        <v>62</v>
      </c>
      <c r="D271" s="14">
        <v>14</v>
      </c>
    </row>
    <row r="273" spans="1:10" x14ac:dyDescent="0.2">
      <c r="A273" s="8"/>
      <c r="B273" s="9" t="s">
        <v>11</v>
      </c>
      <c r="C273" s="9">
        <f>SUM(C270:C272)</f>
        <v>97</v>
      </c>
      <c r="D273" s="9">
        <f>SUM(D270:D272)</f>
        <v>46</v>
      </c>
      <c r="E273" s="9">
        <f>COUNT(C270:C272)</f>
        <v>2</v>
      </c>
      <c r="F273" s="9"/>
      <c r="G273" s="9"/>
      <c r="H273" s="9"/>
      <c r="I273" s="9"/>
      <c r="J273" s="9"/>
    </row>
    <row r="275" spans="1:10" x14ac:dyDescent="0.2">
      <c r="A275" t="s">
        <v>17</v>
      </c>
      <c r="B275" s="1">
        <v>2008</v>
      </c>
      <c r="C275" s="1">
        <v>35</v>
      </c>
      <c r="D275" s="1">
        <v>45</v>
      </c>
      <c r="E275" s="1">
        <f>E280</f>
        <v>4</v>
      </c>
      <c r="F275" s="1">
        <v>0</v>
      </c>
      <c r="G275" s="1">
        <v>4</v>
      </c>
      <c r="H275" s="2">
        <f>F275/E275</f>
        <v>0</v>
      </c>
      <c r="I275" s="1">
        <f>C280</f>
        <v>83</v>
      </c>
      <c r="J275" s="1">
        <f>D280</f>
        <v>139</v>
      </c>
    </row>
    <row r="276" spans="1:10" x14ac:dyDescent="0.2">
      <c r="B276" s="1">
        <v>2009</v>
      </c>
      <c r="C276" s="1">
        <v>26</v>
      </c>
      <c r="D276" s="1">
        <v>49</v>
      </c>
    </row>
    <row r="277" spans="1:10" x14ac:dyDescent="0.2">
      <c r="B277" s="1">
        <v>2010</v>
      </c>
      <c r="C277" s="1">
        <v>6</v>
      </c>
      <c r="D277" s="1">
        <v>17</v>
      </c>
    </row>
    <row r="278" spans="1:10" x14ac:dyDescent="0.2">
      <c r="B278" s="1">
        <v>2013</v>
      </c>
      <c r="C278" s="1">
        <v>16</v>
      </c>
      <c r="D278" s="1">
        <v>28</v>
      </c>
    </row>
    <row r="280" spans="1:10" x14ac:dyDescent="0.2">
      <c r="A280" s="8"/>
      <c r="B280" s="9" t="s">
        <v>11</v>
      </c>
      <c r="C280" s="9">
        <f>SUM(C275:C279)</f>
        <v>83</v>
      </c>
      <c r="D280" s="9">
        <f>SUM(D275:D279)</f>
        <v>139</v>
      </c>
      <c r="E280" s="9">
        <f>COUNT(C275:C279)</f>
        <v>4</v>
      </c>
      <c r="F280" s="9"/>
      <c r="G280" s="9"/>
      <c r="H280" s="9"/>
      <c r="I280" s="9"/>
      <c r="J280" s="9"/>
    </row>
    <row r="282" spans="1:10" x14ac:dyDescent="0.2">
      <c r="A282" t="s">
        <v>45</v>
      </c>
      <c r="B282" s="1" t="s">
        <v>46</v>
      </c>
      <c r="C282" s="1">
        <v>14</v>
      </c>
      <c r="D282" s="1">
        <v>24</v>
      </c>
      <c r="E282" s="1">
        <f>E285</f>
        <v>2</v>
      </c>
      <c r="F282" s="1">
        <v>1</v>
      </c>
      <c r="G282" s="1">
        <v>1</v>
      </c>
      <c r="H282" s="2">
        <f>F282/E282</f>
        <v>0.5</v>
      </c>
      <c r="I282" s="1">
        <f>C285</f>
        <v>49</v>
      </c>
      <c r="J282" s="1">
        <f>D285</f>
        <v>56</v>
      </c>
    </row>
    <row r="283" spans="1:10" x14ac:dyDescent="0.2">
      <c r="B283" s="1" t="s">
        <v>49</v>
      </c>
      <c r="C283" s="14">
        <v>35</v>
      </c>
      <c r="D283" s="14">
        <v>32</v>
      </c>
    </row>
    <row r="285" spans="1:10" x14ac:dyDescent="0.2">
      <c r="A285" s="8"/>
      <c r="B285" s="9" t="s">
        <v>11</v>
      </c>
      <c r="C285" s="9">
        <f>SUM(C282:C284)</f>
        <v>49</v>
      </c>
      <c r="D285" s="9">
        <f>SUM(D282:D284)</f>
        <v>56</v>
      </c>
      <c r="E285" s="9">
        <f>COUNT(C282:C284)</f>
        <v>2</v>
      </c>
      <c r="F285" s="9"/>
      <c r="G285" s="9"/>
      <c r="H285" s="9"/>
      <c r="I285" s="9"/>
      <c r="J285" s="9"/>
    </row>
    <row r="287" spans="1:10" x14ac:dyDescent="0.2">
      <c r="A287" t="s">
        <v>50</v>
      </c>
      <c r="B287" s="1" t="s">
        <v>49</v>
      </c>
      <c r="C287" s="14">
        <v>30</v>
      </c>
      <c r="D287" s="14">
        <v>21</v>
      </c>
      <c r="E287" s="1">
        <f>E289</f>
        <v>1</v>
      </c>
      <c r="F287" s="1">
        <v>1</v>
      </c>
      <c r="G287" s="1">
        <v>0</v>
      </c>
      <c r="H287" s="2">
        <f>F287/E287</f>
        <v>1</v>
      </c>
      <c r="I287" s="1">
        <f>C289</f>
        <v>30</v>
      </c>
      <c r="J287" s="1">
        <f>D289</f>
        <v>21</v>
      </c>
    </row>
    <row r="289" spans="1:10" x14ac:dyDescent="0.2">
      <c r="A289" s="8"/>
      <c r="B289" s="9" t="s">
        <v>11</v>
      </c>
      <c r="C289" s="9">
        <f>SUM(C287:C288)</f>
        <v>30</v>
      </c>
      <c r="D289" s="9">
        <f>SUM(D287:D288)</f>
        <v>21</v>
      </c>
      <c r="E289" s="9">
        <f>COUNT(C287:C288)</f>
        <v>1</v>
      </c>
      <c r="F289" s="9"/>
      <c r="G289" s="9"/>
      <c r="H289" s="9"/>
      <c r="I289" s="9"/>
      <c r="J289" s="9"/>
    </row>
    <row r="291" spans="1:10" x14ac:dyDescent="0.2">
      <c r="A291" t="s">
        <v>16</v>
      </c>
      <c r="B291" s="1">
        <v>2008</v>
      </c>
      <c r="C291" s="1">
        <v>0</v>
      </c>
      <c r="D291" s="1">
        <v>38</v>
      </c>
      <c r="E291" s="1">
        <f>E296</f>
        <v>3</v>
      </c>
      <c r="F291" s="1">
        <v>1</v>
      </c>
      <c r="G291" s="1">
        <v>2</v>
      </c>
      <c r="H291" s="2">
        <f>F291/E291</f>
        <v>0.33333333333333331</v>
      </c>
      <c r="I291" s="1">
        <f>C296</f>
        <v>59</v>
      </c>
      <c r="J291" s="1">
        <f>D296</f>
        <v>99</v>
      </c>
    </row>
    <row r="292" spans="1:10" x14ac:dyDescent="0.2">
      <c r="B292" s="1">
        <v>2013</v>
      </c>
      <c r="C292" s="1">
        <v>21</v>
      </c>
      <c r="D292" s="1">
        <v>42</v>
      </c>
    </row>
    <row r="293" spans="1:10" x14ac:dyDescent="0.2">
      <c r="B293" s="1">
        <v>2014</v>
      </c>
      <c r="C293" s="14">
        <v>38</v>
      </c>
      <c r="D293" s="14">
        <v>19</v>
      </c>
    </row>
    <row r="296" spans="1:10" x14ac:dyDescent="0.2">
      <c r="A296" s="8"/>
      <c r="B296" s="9" t="s">
        <v>11</v>
      </c>
      <c r="C296" s="9">
        <f>SUM(C291:C295)</f>
        <v>59</v>
      </c>
      <c r="D296" s="9">
        <f>SUM(D291:D295)</f>
        <v>99</v>
      </c>
      <c r="E296" s="9">
        <f>COUNT(C291:C295)</f>
        <v>3</v>
      </c>
      <c r="F296" s="9"/>
      <c r="G296" s="9"/>
      <c r="H296" s="9"/>
      <c r="I296" s="9"/>
      <c r="J296" s="9"/>
    </row>
    <row r="298" spans="1:10" x14ac:dyDescent="0.2">
      <c r="A298" t="s">
        <v>40</v>
      </c>
      <c r="B298" s="1">
        <v>2013</v>
      </c>
      <c r="C298" s="14">
        <v>41</v>
      </c>
      <c r="D298" s="14">
        <v>13</v>
      </c>
      <c r="E298" s="1">
        <f>E301</f>
        <v>2</v>
      </c>
      <c r="F298" s="1">
        <v>1</v>
      </c>
      <c r="G298" s="1">
        <v>1</v>
      </c>
      <c r="H298" s="2">
        <f>F298/E298</f>
        <v>0.5</v>
      </c>
      <c r="I298" s="1">
        <f>C301</f>
        <v>54</v>
      </c>
      <c r="J298" s="1">
        <f>D301</f>
        <v>30</v>
      </c>
    </row>
    <row r="299" spans="1:10" x14ac:dyDescent="0.2">
      <c r="B299" s="1">
        <v>2014</v>
      </c>
      <c r="C299" s="1">
        <v>13</v>
      </c>
      <c r="D299" s="1">
        <v>17</v>
      </c>
    </row>
    <row r="301" spans="1:10" x14ac:dyDescent="0.2">
      <c r="A301" s="8"/>
      <c r="B301" s="9" t="s">
        <v>11</v>
      </c>
      <c r="C301" s="9">
        <f>SUM(C298:C300)</f>
        <v>54</v>
      </c>
      <c r="D301" s="9">
        <f>SUM(D298:D300)</f>
        <v>30</v>
      </c>
      <c r="E301" s="9">
        <f>COUNT(C298:C300)</f>
        <v>2</v>
      </c>
      <c r="F301" s="9"/>
      <c r="G301" s="9"/>
      <c r="H301" s="9"/>
      <c r="I301" s="9"/>
      <c r="J301" s="9"/>
    </row>
    <row r="303" spans="1:10" x14ac:dyDescent="0.2">
      <c r="A303" t="s">
        <v>27</v>
      </c>
      <c r="B303" s="1">
        <v>2009</v>
      </c>
      <c r="C303" s="14">
        <v>27</v>
      </c>
      <c r="D303" s="14">
        <v>24</v>
      </c>
      <c r="E303" s="5">
        <f>E308</f>
        <v>2</v>
      </c>
      <c r="F303" s="5">
        <v>2</v>
      </c>
      <c r="G303" s="5">
        <v>0</v>
      </c>
      <c r="H303" s="2">
        <f>F303/E303</f>
        <v>1</v>
      </c>
      <c r="I303" s="1">
        <f>C308</f>
        <v>74</v>
      </c>
      <c r="J303" s="1">
        <f>D308</f>
        <v>24</v>
      </c>
    </row>
    <row r="304" spans="1:10" x14ac:dyDescent="0.2">
      <c r="B304" s="1">
        <v>2010</v>
      </c>
      <c r="C304" s="14">
        <v>47</v>
      </c>
      <c r="D304" s="14">
        <v>0</v>
      </c>
      <c r="E304" s="5"/>
      <c r="F304" s="5"/>
      <c r="G304" s="5"/>
      <c r="H304" s="5"/>
      <c r="I304" s="5"/>
      <c r="J304" s="5"/>
    </row>
    <row r="305" spans="1:10" x14ac:dyDescent="0.2">
      <c r="E305" s="5"/>
      <c r="F305" s="5"/>
      <c r="G305" s="5"/>
      <c r="H305" s="5"/>
      <c r="I305" s="5"/>
      <c r="J305" s="5"/>
    </row>
    <row r="306" spans="1:10" x14ac:dyDescent="0.2">
      <c r="E306" s="5"/>
      <c r="F306" s="5"/>
      <c r="G306" s="5"/>
      <c r="H306" s="5"/>
      <c r="I306" s="5"/>
      <c r="J306" s="5"/>
    </row>
    <row r="307" spans="1:10" x14ac:dyDescent="0.2">
      <c r="E307" s="5"/>
      <c r="F307" s="5"/>
      <c r="G307" s="5"/>
      <c r="H307" s="5"/>
      <c r="I307" s="5"/>
      <c r="J307" s="5"/>
    </row>
    <row r="308" spans="1:10" x14ac:dyDescent="0.2">
      <c r="A308" s="8"/>
      <c r="B308" s="9" t="s">
        <v>11</v>
      </c>
      <c r="C308" s="9">
        <f>SUM(C303:C307)</f>
        <v>74</v>
      </c>
      <c r="D308" s="9">
        <f>SUM(D303:D307)</f>
        <v>24</v>
      </c>
      <c r="E308" s="9">
        <f>COUNT(C303:C307)</f>
        <v>2</v>
      </c>
      <c r="F308" s="12"/>
      <c r="G308" s="12"/>
      <c r="H308" s="12"/>
      <c r="I308" s="12"/>
      <c r="J308" s="12"/>
    </row>
    <row r="310" spans="1:10" x14ac:dyDescent="0.2">
      <c r="A310" t="s">
        <v>28</v>
      </c>
      <c r="B310" s="1">
        <v>2009</v>
      </c>
      <c r="C310" s="1">
        <v>14</v>
      </c>
      <c r="D310" s="1">
        <v>38</v>
      </c>
      <c r="E310" s="1">
        <f>E319</f>
        <v>8</v>
      </c>
      <c r="F310" s="1">
        <v>2</v>
      </c>
      <c r="G310" s="1">
        <v>6</v>
      </c>
      <c r="H310" s="2">
        <f>F310/E310</f>
        <v>0.25</v>
      </c>
      <c r="I310" s="1">
        <f>C319</f>
        <v>127</v>
      </c>
      <c r="J310" s="1">
        <f>D319</f>
        <v>277</v>
      </c>
    </row>
    <row r="311" spans="1:10" x14ac:dyDescent="0.2">
      <c r="B311" s="1">
        <v>2010</v>
      </c>
      <c r="C311" s="1">
        <v>9</v>
      </c>
      <c r="D311" s="1">
        <v>42</v>
      </c>
    </row>
    <row r="312" spans="1:10" x14ac:dyDescent="0.2">
      <c r="B312" s="1">
        <v>2013</v>
      </c>
      <c r="C312" s="1">
        <v>17</v>
      </c>
      <c r="D312" s="1">
        <v>28</v>
      </c>
    </row>
    <row r="313" spans="1:10" x14ac:dyDescent="0.2">
      <c r="B313" s="1">
        <v>2014</v>
      </c>
      <c r="C313" s="1">
        <v>14</v>
      </c>
      <c r="D313" s="1">
        <v>35</v>
      </c>
    </row>
    <row r="314" spans="1:10" x14ac:dyDescent="0.2">
      <c r="B314" s="1">
        <v>2017</v>
      </c>
      <c r="C314" s="1">
        <v>0</v>
      </c>
      <c r="D314" s="1">
        <v>41</v>
      </c>
    </row>
    <row r="315" spans="1:10" x14ac:dyDescent="0.2">
      <c r="B315" s="1">
        <v>2018</v>
      </c>
      <c r="C315" s="14">
        <v>21</v>
      </c>
      <c r="D315" s="14">
        <v>14</v>
      </c>
    </row>
    <row r="316" spans="1:10" x14ac:dyDescent="0.2">
      <c r="B316" s="1">
        <v>2019</v>
      </c>
      <c r="C316" s="14">
        <v>38</v>
      </c>
      <c r="D316" s="14">
        <v>35</v>
      </c>
    </row>
    <row r="317" spans="1:10" x14ac:dyDescent="0.2">
      <c r="B317" s="1">
        <v>2020</v>
      </c>
      <c r="C317" s="1">
        <v>14</v>
      </c>
      <c r="D317" s="1">
        <v>44</v>
      </c>
    </row>
    <row r="319" spans="1:10" x14ac:dyDescent="0.2">
      <c r="A319" s="8"/>
      <c r="B319" s="9" t="s">
        <v>11</v>
      </c>
      <c r="C319" s="9">
        <f>SUM(C310:C318)</f>
        <v>127</v>
      </c>
      <c r="D319" s="9">
        <f>SUM(D310:D318)</f>
        <v>277</v>
      </c>
      <c r="E319" s="9">
        <f>COUNT(C310:C318)</f>
        <v>8</v>
      </c>
      <c r="F319" s="9"/>
      <c r="G319" s="9"/>
      <c r="H319" s="9"/>
      <c r="I319" s="9"/>
      <c r="J319" s="9"/>
    </row>
    <row r="321" spans="1:10" x14ac:dyDescent="0.2">
      <c r="A321" t="s">
        <v>61</v>
      </c>
      <c r="B321" s="1">
        <v>2020</v>
      </c>
      <c r="C321" s="1">
        <v>0</v>
      </c>
      <c r="D321" s="1">
        <v>14</v>
      </c>
      <c r="E321" s="5">
        <f>E323</f>
        <v>1</v>
      </c>
      <c r="F321" s="5">
        <v>0</v>
      </c>
      <c r="G321" s="5">
        <v>1</v>
      </c>
      <c r="H321" s="2">
        <f>F321/E321</f>
        <v>0</v>
      </c>
      <c r="I321" s="1">
        <f>C323</f>
        <v>0</v>
      </c>
      <c r="J321" s="1">
        <f>D323</f>
        <v>14</v>
      </c>
    </row>
    <row r="322" spans="1:10" x14ac:dyDescent="0.2">
      <c r="E322" s="5"/>
      <c r="F322" s="5"/>
      <c r="G322" s="5"/>
      <c r="H322" s="5"/>
      <c r="I322" s="5"/>
      <c r="J322" s="5"/>
    </row>
    <row r="323" spans="1:10" x14ac:dyDescent="0.2">
      <c r="A323" s="8"/>
      <c r="B323" s="9" t="s">
        <v>11</v>
      </c>
      <c r="C323" s="9">
        <f>SUM(C321:C322)</f>
        <v>0</v>
      </c>
      <c r="D323" s="9">
        <f>SUM(D321:D322)</f>
        <v>14</v>
      </c>
      <c r="E323" s="9">
        <f>COUNT(C321:C322)</f>
        <v>1</v>
      </c>
      <c r="F323" s="12"/>
      <c r="G323" s="12"/>
      <c r="H323" s="12"/>
      <c r="I323" s="12"/>
      <c r="J323" s="12"/>
    </row>
    <row r="324" spans="1:10" x14ac:dyDescent="0.2">
      <c r="F324" s="5"/>
      <c r="G324" s="5"/>
      <c r="H324" s="5"/>
      <c r="I324" s="5"/>
      <c r="J324" s="5"/>
    </row>
    <row r="325" spans="1:10" x14ac:dyDescent="0.2">
      <c r="A325" t="s">
        <v>82</v>
      </c>
      <c r="B325" s="1">
        <v>2023</v>
      </c>
      <c r="C325" s="1">
        <v>38</v>
      </c>
      <c r="D325" s="1">
        <v>6</v>
      </c>
      <c r="E325" s="5">
        <f>E328</f>
        <v>1</v>
      </c>
      <c r="F325" s="1">
        <v>1</v>
      </c>
      <c r="G325" s="1">
        <v>0</v>
      </c>
      <c r="H325" s="2">
        <f>F325/E325</f>
        <v>1</v>
      </c>
      <c r="I325" s="1">
        <f>C328</f>
        <v>38</v>
      </c>
      <c r="J325" s="1">
        <f>D328</f>
        <v>6</v>
      </c>
    </row>
    <row r="328" spans="1:10" x14ac:dyDescent="0.2">
      <c r="A328" s="8"/>
      <c r="B328" s="9" t="s">
        <v>11</v>
      </c>
      <c r="C328" s="9">
        <f>SUM(C325:C327)</f>
        <v>38</v>
      </c>
      <c r="D328" s="9">
        <f>SUM(D325:D327)</f>
        <v>6</v>
      </c>
      <c r="E328" s="9">
        <f>COUNT(C325:C327)</f>
        <v>1</v>
      </c>
      <c r="F328" s="9"/>
      <c r="G328" s="9"/>
      <c r="H328" s="9"/>
      <c r="I328" s="9"/>
      <c r="J328" s="9"/>
    </row>
    <row r="329" spans="1:10" x14ac:dyDescent="0.2">
      <c r="F329" s="5"/>
      <c r="G329" s="5"/>
      <c r="H329" s="5"/>
      <c r="I329" s="5"/>
      <c r="J329" s="5"/>
    </row>
    <row r="331" spans="1:10" x14ac:dyDescent="0.2">
      <c r="A331" t="s">
        <v>52</v>
      </c>
      <c r="B331" s="1">
        <v>2017</v>
      </c>
      <c r="C331" s="1">
        <v>3</v>
      </c>
      <c r="D331" s="1">
        <v>21</v>
      </c>
      <c r="E331" s="1">
        <f>E334</f>
        <v>2</v>
      </c>
      <c r="F331" s="1">
        <v>0</v>
      </c>
      <c r="G331" s="1">
        <v>2</v>
      </c>
      <c r="H331" s="2">
        <f>F331/E331</f>
        <v>0</v>
      </c>
      <c r="I331" s="1">
        <f>C334</f>
        <v>10</v>
      </c>
      <c r="J331" s="1">
        <f>D334</f>
        <v>56</v>
      </c>
    </row>
    <row r="332" spans="1:10" x14ac:dyDescent="0.2">
      <c r="B332" s="1">
        <v>2018</v>
      </c>
      <c r="C332" s="1">
        <v>7</v>
      </c>
      <c r="D332" s="1">
        <v>35</v>
      </c>
    </row>
    <row r="334" spans="1:10" x14ac:dyDescent="0.2">
      <c r="A334" s="8"/>
      <c r="B334" s="9" t="s">
        <v>11</v>
      </c>
      <c r="C334" s="9">
        <f>SUM(C331:C333)</f>
        <v>10</v>
      </c>
      <c r="D334" s="9">
        <f>SUM(D331:D333)</f>
        <v>56</v>
      </c>
      <c r="E334" s="9">
        <f>COUNT(C331:C333)</f>
        <v>2</v>
      </c>
      <c r="F334" s="9"/>
      <c r="G334" s="9"/>
      <c r="H334" s="9"/>
      <c r="I334" s="9"/>
      <c r="J334" s="9"/>
    </row>
    <row r="336" spans="1:10" x14ac:dyDescent="0.2">
      <c r="A336" t="s">
        <v>37</v>
      </c>
      <c r="B336" s="1" t="s">
        <v>36</v>
      </c>
      <c r="C336" s="1">
        <v>6</v>
      </c>
      <c r="D336" s="1">
        <v>20</v>
      </c>
      <c r="E336" s="1">
        <f>E338</f>
        <v>1</v>
      </c>
      <c r="F336" s="1">
        <v>0</v>
      </c>
      <c r="G336" s="1">
        <v>1</v>
      </c>
      <c r="H336" s="2">
        <f>F336/E336</f>
        <v>0</v>
      </c>
      <c r="I336" s="1">
        <f>C338</f>
        <v>6</v>
      </c>
      <c r="J336" s="1">
        <f>D338</f>
        <v>20</v>
      </c>
    </row>
    <row r="338" spans="1:10" x14ac:dyDescent="0.2">
      <c r="A338" s="8"/>
      <c r="B338" s="9" t="s">
        <v>11</v>
      </c>
      <c r="C338" s="9">
        <f>SUM(C336:C337)</f>
        <v>6</v>
      </c>
      <c r="D338" s="9">
        <f>SUM(D336:D337)</f>
        <v>20</v>
      </c>
      <c r="E338" s="9">
        <f>COUNT(C336:C337)</f>
        <v>1</v>
      </c>
      <c r="F338" s="9"/>
      <c r="G338" s="9"/>
      <c r="H338" s="9"/>
      <c r="I338" s="9"/>
      <c r="J338" s="9"/>
    </row>
    <row r="340" spans="1:10" x14ac:dyDescent="0.2">
      <c r="A340" t="s">
        <v>44</v>
      </c>
      <c r="B340" s="1">
        <v>2015</v>
      </c>
      <c r="C340" s="14">
        <v>48</v>
      </c>
      <c r="D340" s="14">
        <v>25</v>
      </c>
      <c r="E340" s="1">
        <f>E345</f>
        <v>4</v>
      </c>
      <c r="F340" s="1">
        <v>4</v>
      </c>
      <c r="G340" s="1">
        <v>0</v>
      </c>
      <c r="H340" s="2">
        <f>F340/E340</f>
        <v>1</v>
      </c>
      <c r="I340" s="1">
        <f>C345</f>
        <v>166</v>
      </c>
      <c r="J340" s="1">
        <f>D345</f>
        <v>62</v>
      </c>
    </row>
    <row r="341" spans="1:10" x14ac:dyDescent="0.2">
      <c r="B341" s="1">
        <v>2016</v>
      </c>
      <c r="C341" s="14">
        <v>53</v>
      </c>
      <c r="D341" s="14">
        <v>16</v>
      </c>
    </row>
    <row r="342" spans="1:10" x14ac:dyDescent="0.2">
      <c r="B342" s="1">
        <v>2017</v>
      </c>
      <c r="C342" s="14">
        <v>31</v>
      </c>
      <c r="D342" s="14">
        <v>7</v>
      </c>
    </row>
    <row r="343" spans="1:10" x14ac:dyDescent="0.2">
      <c r="B343" s="1">
        <v>2018</v>
      </c>
      <c r="C343" s="14">
        <v>34</v>
      </c>
      <c r="D343" s="14">
        <v>14</v>
      </c>
    </row>
    <row r="345" spans="1:10" x14ac:dyDescent="0.2">
      <c r="A345" s="8"/>
      <c r="B345" s="9" t="s">
        <v>11</v>
      </c>
      <c r="C345" s="9">
        <f>SUM(C340:C344)</f>
        <v>166</v>
      </c>
      <c r="D345" s="9">
        <f>SUM(D340:D344)</f>
        <v>62</v>
      </c>
      <c r="E345" s="9">
        <f>COUNT(C340:C344)</f>
        <v>4</v>
      </c>
      <c r="F345" s="9"/>
      <c r="G345" s="9"/>
      <c r="H345" s="9"/>
      <c r="I345" s="9"/>
      <c r="J345" s="9"/>
    </row>
    <row r="347" spans="1:10" x14ac:dyDescent="0.2">
      <c r="A347" t="s">
        <v>43</v>
      </c>
      <c r="B347" s="1">
        <v>2015</v>
      </c>
      <c r="C347" s="14">
        <v>70</v>
      </c>
      <c r="D347" s="14">
        <v>0</v>
      </c>
      <c r="E347" s="1">
        <f>E350</f>
        <v>2</v>
      </c>
      <c r="F347" s="1">
        <v>2</v>
      </c>
      <c r="G347" s="1">
        <v>0</v>
      </c>
      <c r="H347" s="2">
        <f>F347/E347</f>
        <v>1</v>
      </c>
      <c r="I347" s="1">
        <f>C350</f>
        <v>114</v>
      </c>
      <c r="J347" s="1">
        <f>D350</f>
        <v>0</v>
      </c>
    </row>
    <row r="348" spans="1:10" x14ac:dyDescent="0.2">
      <c r="B348" s="1">
        <v>2016</v>
      </c>
      <c r="C348" s="14">
        <v>44</v>
      </c>
      <c r="D348" s="14">
        <v>0</v>
      </c>
    </row>
    <row r="350" spans="1:10" x14ac:dyDescent="0.2">
      <c r="A350" s="8"/>
      <c r="B350" s="9" t="s">
        <v>11</v>
      </c>
      <c r="C350" s="9">
        <f>SUM(C347:C349)</f>
        <v>114</v>
      </c>
      <c r="D350" s="9">
        <f>SUM(D347:D349)</f>
        <v>0</v>
      </c>
      <c r="E350" s="9">
        <f>COUNT(C347:C349)</f>
        <v>2</v>
      </c>
      <c r="F350" s="9"/>
      <c r="G350" s="9"/>
      <c r="H350" s="9"/>
      <c r="I350" s="9"/>
      <c r="J350" s="9"/>
    </row>
    <row r="352" spans="1:10" x14ac:dyDescent="0.2">
      <c r="A352" t="s">
        <v>48</v>
      </c>
      <c r="B352" s="1" t="s">
        <v>49</v>
      </c>
      <c r="C352" s="14">
        <v>51</v>
      </c>
      <c r="D352" s="14">
        <v>19</v>
      </c>
      <c r="E352" s="1">
        <f>E354</f>
        <v>1</v>
      </c>
      <c r="F352" s="1">
        <v>1</v>
      </c>
      <c r="G352" s="1">
        <v>0</v>
      </c>
      <c r="H352" s="2">
        <f>F352/E352</f>
        <v>1</v>
      </c>
      <c r="I352" s="1">
        <f>C354</f>
        <v>51</v>
      </c>
      <c r="J352" s="1">
        <f>D354</f>
        <v>19</v>
      </c>
    </row>
    <row r="354" spans="1:10" x14ac:dyDescent="0.2">
      <c r="A354" s="8"/>
      <c r="B354" s="9" t="s">
        <v>11</v>
      </c>
      <c r="C354" s="9">
        <f>SUM(C352:C353)</f>
        <v>51</v>
      </c>
      <c r="D354" s="9">
        <f>SUM(D352:D353)</f>
        <v>19</v>
      </c>
      <c r="E354" s="9">
        <f>COUNT(C352:C353)</f>
        <v>1</v>
      </c>
      <c r="F354" s="9"/>
      <c r="G354" s="9"/>
      <c r="H354" s="9"/>
      <c r="I354" s="9"/>
      <c r="J354" s="9"/>
    </row>
    <row r="356" spans="1:10" x14ac:dyDescent="0.2">
      <c r="A356" t="s">
        <v>57</v>
      </c>
      <c r="B356" s="1">
        <v>2019</v>
      </c>
      <c r="C356" s="14">
        <v>40</v>
      </c>
      <c r="D356" s="14">
        <v>7</v>
      </c>
      <c r="E356" s="1">
        <f>E358</f>
        <v>1</v>
      </c>
      <c r="F356" s="1">
        <v>1</v>
      </c>
      <c r="G356" s="1">
        <v>0</v>
      </c>
      <c r="H356" s="2">
        <f>F356/E356</f>
        <v>1</v>
      </c>
      <c r="I356" s="1">
        <f>C358</f>
        <v>40</v>
      </c>
      <c r="J356" s="1">
        <f>D358</f>
        <v>7</v>
      </c>
    </row>
    <row r="358" spans="1:10" x14ac:dyDescent="0.2">
      <c r="A358" s="8"/>
      <c r="B358" s="9" t="s">
        <v>11</v>
      </c>
      <c r="C358" s="9">
        <f>SUM(C356:C357)</f>
        <v>40</v>
      </c>
      <c r="D358" s="9">
        <f>SUM(D356:D357)</f>
        <v>7</v>
      </c>
      <c r="E358" s="9">
        <f>COUNT(C356:C357)</f>
        <v>1</v>
      </c>
      <c r="F358" s="9"/>
      <c r="G358" s="9"/>
      <c r="H358" s="9"/>
      <c r="I358" s="9"/>
      <c r="J358" s="9"/>
    </row>
    <row r="362" spans="1:10" x14ac:dyDescent="0.2">
      <c r="F362" s="1">
        <f>SUM(F4:F356)</f>
        <v>109</v>
      </c>
      <c r="G362" s="1">
        <f>SUM(G4:G356)</f>
        <v>75</v>
      </c>
      <c r="H362" s="2"/>
      <c r="I362" s="1">
        <f>SUM(I6:I360)</f>
        <v>4877</v>
      </c>
      <c r="J362" s="1">
        <f>SUM(J4:J356)</f>
        <v>3831</v>
      </c>
    </row>
    <row r="365" spans="1:10" x14ac:dyDescent="0.2">
      <c r="A365" t="s">
        <v>21</v>
      </c>
      <c r="B365" s="1" t="s">
        <v>22</v>
      </c>
      <c r="C365" s="1" t="s">
        <v>23</v>
      </c>
    </row>
    <row r="366" spans="1:10" x14ac:dyDescent="0.2">
      <c r="A366">
        <v>2008</v>
      </c>
      <c r="B366" s="1">
        <v>2</v>
      </c>
      <c r="C366" s="1">
        <v>8</v>
      </c>
    </row>
    <row r="367" spans="1:10" x14ac:dyDescent="0.2">
      <c r="A367">
        <v>2009</v>
      </c>
      <c r="B367" s="1">
        <v>2</v>
      </c>
      <c r="C367" s="1">
        <v>8</v>
      </c>
    </row>
    <row r="368" spans="1:10" x14ac:dyDescent="0.2">
      <c r="A368">
        <v>2010</v>
      </c>
      <c r="B368" s="1">
        <v>7</v>
      </c>
      <c r="C368" s="1">
        <v>4</v>
      </c>
    </row>
    <row r="369" spans="1:5" x14ac:dyDescent="0.2">
      <c r="A369">
        <v>2011</v>
      </c>
      <c r="B369" s="1">
        <v>11</v>
      </c>
      <c r="C369" s="1">
        <v>2</v>
      </c>
    </row>
    <row r="370" spans="1:5" x14ac:dyDescent="0.2">
      <c r="A370">
        <v>2012</v>
      </c>
      <c r="B370" s="1">
        <v>9</v>
      </c>
      <c r="C370" s="1">
        <v>2</v>
      </c>
    </row>
    <row r="371" spans="1:5" x14ac:dyDescent="0.2">
      <c r="A371">
        <v>2013</v>
      </c>
      <c r="B371" s="1">
        <v>2</v>
      </c>
      <c r="C371" s="1">
        <v>8</v>
      </c>
    </row>
    <row r="372" spans="1:5" x14ac:dyDescent="0.2">
      <c r="A372">
        <v>2014</v>
      </c>
      <c r="B372" s="1">
        <v>3</v>
      </c>
      <c r="C372" s="1">
        <v>7</v>
      </c>
    </row>
    <row r="373" spans="1:5" x14ac:dyDescent="0.2">
      <c r="A373">
        <v>2015</v>
      </c>
      <c r="B373" s="1">
        <v>8</v>
      </c>
      <c r="C373" s="1">
        <v>3</v>
      </c>
    </row>
    <row r="374" spans="1:5" x14ac:dyDescent="0.2">
      <c r="A374">
        <v>2016</v>
      </c>
      <c r="B374" s="1">
        <v>13</v>
      </c>
      <c r="C374" s="1">
        <v>1</v>
      </c>
    </row>
    <row r="375" spans="1:5" x14ac:dyDescent="0.2">
      <c r="A375">
        <v>2017</v>
      </c>
      <c r="B375" s="1">
        <v>7</v>
      </c>
      <c r="C375" s="1">
        <v>4</v>
      </c>
    </row>
    <row r="376" spans="1:5" x14ac:dyDescent="0.2">
      <c r="A376">
        <v>2018</v>
      </c>
      <c r="B376" s="1">
        <v>8</v>
      </c>
      <c r="C376" s="1">
        <v>3</v>
      </c>
    </row>
    <row r="377" spans="1:5" x14ac:dyDescent="0.2">
      <c r="A377">
        <v>2019</v>
      </c>
      <c r="B377" s="1">
        <v>7</v>
      </c>
      <c r="C377" s="1">
        <v>3</v>
      </c>
    </row>
    <row r="378" spans="1:5" x14ac:dyDescent="0.2">
      <c r="A378">
        <v>2020</v>
      </c>
      <c r="B378" s="1">
        <v>5</v>
      </c>
      <c r="C378" s="1">
        <v>5</v>
      </c>
    </row>
    <row r="379" spans="1:5" x14ac:dyDescent="0.2">
      <c r="A379">
        <v>2021</v>
      </c>
      <c r="B379" s="1">
        <v>4</v>
      </c>
      <c r="C379" s="1">
        <v>6</v>
      </c>
    </row>
    <row r="380" spans="1:5" x14ac:dyDescent="0.2">
      <c r="A380">
        <v>2022</v>
      </c>
      <c r="B380" s="1">
        <v>5</v>
      </c>
      <c r="C380" s="1">
        <v>5</v>
      </c>
    </row>
    <row r="381" spans="1:5" x14ac:dyDescent="0.2">
      <c r="A381">
        <v>2023</v>
      </c>
      <c r="B381" s="1">
        <v>8</v>
      </c>
      <c r="C381" s="1">
        <v>4</v>
      </c>
    </row>
    <row r="382" spans="1:5" x14ac:dyDescent="0.2">
      <c r="A382">
        <v>2024</v>
      </c>
      <c r="B382" s="1">
        <v>8</v>
      </c>
      <c r="C382" s="1">
        <v>2</v>
      </c>
    </row>
    <row r="383" spans="1:5" x14ac:dyDescent="0.2">
      <c r="A383" s="8"/>
      <c r="B383" s="9"/>
      <c r="C383" s="9"/>
    </row>
    <row r="384" spans="1:5" x14ac:dyDescent="0.2">
      <c r="A384" t="s">
        <v>11</v>
      </c>
      <c r="B384" s="1">
        <f>SUM(B366:B382)</f>
        <v>109</v>
      </c>
      <c r="C384" s="1">
        <f>SUM(C366:C382)</f>
        <v>75</v>
      </c>
      <c r="E384" s="7">
        <f>B384/(B384+C384)</f>
        <v>0.59239130434782605</v>
      </c>
    </row>
    <row r="387" spans="1:5" x14ac:dyDescent="0.2">
      <c r="A387" t="s">
        <v>67</v>
      </c>
    </row>
    <row r="388" spans="1:5" x14ac:dyDescent="0.2">
      <c r="B388" s="1" t="s">
        <v>70</v>
      </c>
      <c r="C388" s="1" t="s">
        <v>22</v>
      </c>
      <c r="D388" s="1" t="s">
        <v>23</v>
      </c>
      <c r="E388" s="1" t="s">
        <v>71</v>
      </c>
    </row>
    <row r="389" spans="1:5" x14ac:dyDescent="0.2">
      <c r="A389" t="s">
        <v>68</v>
      </c>
      <c r="B389" s="1" t="s">
        <v>69</v>
      </c>
      <c r="C389" s="1">
        <v>33</v>
      </c>
      <c r="D389" s="1">
        <v>32</v>
      </c>
      <c r="E389" s="7">
        <f t="shared" ref="E389:E394" si="0">C389/(C389+D389)</f>
        <v>0.50769230769230766</v>
      </c>
    </row>
    <row r="390" spans="1:5" x14ac:dyDescent="0.2">
      <c r="A390" t="s">
        <v>72</v>
      </c>
      <c r="B390" s="1" t="s">
        <v>73</v>
      </c>
      <c r="C390" s="1">
        <v>39</v>
      </c>
      <c r="D390" s="1">
        <v>18</v>
      </c>
      <c r="E390" s="7">
        <f t="shared" si="0"/>
        <v>0.68421052631578949</v>
      </c>
    </row>
    <row r="391" spans="1:5" x14ac:dyDescent="0.2">
      <c r="A391" t="s">
        <v>74</v>
      </c>
      <c r="B391" s="1" t="s">
        <v>75</v>
      </c>
      <c r="C391" s="1">
        <v>11</v>
      </c>
      <c r="D391" s="1">
        <v>4</v>
      </c>
      <c r="E391" s="7">
        <f t="shared" si="0"/>
        <v>0.73333333333333328</v>
      </c>
    </row>
    <row r="392" spans="1:5" x14ac:dyDescent="0.2">
      <c r="A392" t="s">
        <v>76</v>
      </c>
      <c r="B392" s="1">
        <v>2020</v>
      </c>
      <c r="C392" s="1">
        <v>1</v>
      </c>
      <c r="D392" s="1">
        <v>4</v>
      </c>
      <c r="E392" s="7">
        <f t="shared" si="0"/>
        <v>0.2</v>
      </c>
    </row>
    <row r="393" spans="1:5" x14ac:dyDescent="0.2">
      <c r="A393" s="8" t="s">
        <v>78</v>
      </c>
      <c r="B393" s="9" t="s">
        <v>77</v>
      </c>
      <c r="C393" s="9">
        <v>25</v>
      </c>
      <c r="D393" s="9">
        <v>17</v>
      </c>
      <c r="E393" s="7">
        <f t="shared" si="0"/>
        <v>0.59523809523809523</v>
      </c>
    </row>
    <row r="394" spans="1:5" x14ac:dyDescent="0.2">
      <c r="A394" t="s">
        <v>11</v>
      </c>
      <c r="C394" s="1">
        <f>SUM(C389:C393)</f>
        <v>109</v>
      </c>
      <c r="D394" s="1">
        <f>SUM(D389:D393)</f>
        <v>75</v>
      </c>
      <c r="E394" s="7">
        <f t="shared" si="0"/>
        <v>0.59239130434782605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2024-10-30T18:32:22Z</cp:lastPrinted>
  <dcterms:created xsi:type="dcterms:W3CDTF">2022-01-30T22:16:36Z</dcterms:created>
  <dcterms:modified xsi:type="dcterms:W3CDTF">2025-07-20T16:37:54Z</dcterms:modified>
</cp:coreProperties>
</file>