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"/>
    </mc:Choice>
  </mc:AlternateContent>
  <xr:revisionPtr revIDLastSave="0" documentId="13_ncr:1_{DAC1A09B-2F02-4A0C-9E14-629DD78DBED8}" xr6:coauthVersionLast="47" xr6:coauthVersionMax="47" xr10:uidLastSave="{00000000-0000-0000-0000-000000000000}"/>
  <bookViews>
    <workbookView xWindow="-108" yWindow="-108" windowWidth="23256" windowHeight="12576" tabRatio="879" activeTab="5" xr2:uid="{BF762F2F-0529-4B51-9719-36E04BBC8961}"/>
  </bookViews>
  <sheets>
    <sheet name="Salary" sheetId="1" r:id="rId1"/>
    <sheet name="Sales" sheetId="2" r:id="rId2"/>
    <sheet name="Rejection (PPM)" sheetId="3" r:id="rId3"/>
    <sheet name="Employee details" sheetId="4" r:id="rId4"/>
    <sheet name="Units sold (24 months)" sheetId="5" r:id="rId5"/>
    <sheet name="Salary, Age, Projects" sheetId="6" r:id="rId6"/>
    <sheet name="Weight before vs After" sheetId="7" r:id="rId7"/>
    <sheet name="Tuition vs W Tuition" sheetId="8" r:id="rId8"/>
    <sheet name="Group wise age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6" l="1"/>
  <c r="G31" i="6" s="1"/>
  <c r="I31" i="6" l="1"/>
  <c r="H9" i="4" l="1"/>
  <c r="G8" i="4"/>
  <c r="Q15" i="1" l="1"/>
  <c r="Q11" i="1"/>
  <c r="Q14" i="1"/>
  <c r="Q12" i="1"/>
  <c r="Q13" i="1"/>
  <c r="Q6" i="1"/>
  <c r="Q5" i="1"/>
</calcChain>
</file>

<file path=xl/sharedStrings.xml><?xml version="1.0" encoding="utf-8"?>
<sst xmlns="http://schemas.openxmlformats.org/spreadsheetml/2006/main" count="421" uniqueCount="215">
  <si>
    <t>Date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</si>
  <si>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</si>
  <si>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</si>
  <si>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</si>
  <si>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</si>
  <si>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</si>
  <si>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</si>
  <si>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</si>
  <si>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</si>
  <si>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</si>
  <si>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</si>
  <si>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</si>
  <si>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</si>
  <si>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Salary - Plant 1</t>
  </si>
  <si>
    <t>Salary - Plant 2</t>
  </si>
  <si>
    <t>Salary - Plant 3</t>
  </si>
  <si>
    <t>Salary - Plant 4</t>
  </si>
  <si>
    <t>Salary - Plant 5</t>
  </si>
  <si>
    <t>Salary - Plant 6</t>
  </si>
  <si>
    <t>Salary - Plant 7</t>
  </si>
  <si>
    <t>Salary - Plant 8</t>
  </si>
  <si>
    <t>Salary - Plant 9</t>
  </si>
  <si>
    <t>Salary - Plant 10</t>
  </si>
  <si>
    <t>Employee No.</t>
  </si>
  <si>
    <t>Employee Name</t>
  </si>
  <si>
    <t>Height</t>
  </si>
  <si>
    <t>Weight</t>
  </si>
  <si>
    <t>Grade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</si>
  <si>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</si>
  <si>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</si>
  <si>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</si>
  <si>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</si>
  <si>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</si>
  <si>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</si>
  <si>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</si>
  <si>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</si>
  <si>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</si>
  <si>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</si>
  <si>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</si>
  <si>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</si>
  <si>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</si>
  <si>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</si>
  <si>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</si>
  <si>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</si>
  <si>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</si>
  <si>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</si>
  <si>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Time Period</t>
  </si>
  <si>
    <t>Units Sold</t>
  </si>
  <si>
    <t>Name</t>
  </si>
  <si>
    <t>Salary</t>
  </si>
  <si>
    <t>Successful Projects</t>
  </si>
  <si>
    <t>Age</t>
  </si>
  <si>
    <t>S</t>
  </si>
  <si>
    <t>T</t>
  </si>
  <si>
    <t>U</t>
  </si>
  <si>
    <t>V</t>
  </si>
  <si>
    <t>W</t>
  </si>
  <si>
    <t>X</t>
  </si>
  <si>
    <t>Y</t>
  </si>
  <si>
    <t>Z</t>
  </si>
  <si>
    <t>Weight Before</t>
  </si>
  <si>
    <t>Weight After</t>
  </si>
  <si>
    <t>Marks with Tution</t>
  </si>
  <si>
    <t>Marks without Tution</t>
  </si>
  <si>
    <t>Group A</t>
  </si>
  <si>
    <t>Group B</t>
  </si>
  <si>
    <t>Group C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</si>
  <si>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</si>
  <si>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</si>
  <si>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</si>
  <si>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</si>
  <si>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</si>
  <si>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</si>
  <si>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</si>
  <si>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</si>
  <si>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</si>
  <si>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</si>
  <si>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</si>
  <si>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</si>
  <si>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</si>
  <si>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Largest(3)</t>
  </si>
  <si>
    <t>Smallest(3)</t>
  </si>
  <si>
    <t>Confidence Level(95.0%)</t>
  </si>
  <si>
    <t>Sigma</t>
  </si>
  <si>
    <t>`+Sigma</t>
  </si>
  <si>
    <t>`-Sigma</t>
  </si>
  <si>
    <t>`+2*Sigma</t>
  </si>
  <si>
    <t>`-2*Sigma</t>
  </si>
  <si>
    <t>The health powder has no effect on reduction in weight</t>
  </si>
  <si>
    <t>Statistical Statement</t>
  </si>
  <si>
    <t>Hypothesis</t>
  </si>
  <si>
    <t>Mb &lt;= Ma</t>
  </si>
  <si>
    <t>Ho:</t>
  </si>
  <si>
    <t>Ha:</t>
  </si>
  <si>
    <t>Mb &gt; Ma</t>
  </si>
  <si>
    <t>Z-test</t>
  </si>
  <si>
    <t>T-test</t>
  </si>
  <si>
    <t>p-test</t>
  </si>
  <si>
    <t>F-test</t>
  </si>
  <si>
    <t>ANOVA</t>
  </si>
  <si>
    <t>Parameter</t>
  </si>
  <si>
    <t>Ratio, proportion</t>
  </si>
  <si>
    <t>SD</t>
  </si>
  <si>
    <t>SD, Variance</t>
  </si>
  <si>
    <t>Type</t>
  </si>
  <si>
    <t>1 or 2 Samples</t>
  </si>
  <si>
    <t>More than 2 samples</t>
  </si>
  <si>
    <t>p-value</t>
  </si>
  <si>
    <t>T-statistic</t>
  </si>
  <si>
    <t>z-Test: Two Sample for Means</t>
  </si>
  <si>
    <t>Known Variance</t>
  </si>
  <si>
    <t>Observations</t>
  </si>
  <si>
    <t>Hypothesized Mean Difference</t>
  </si>
  <si>
    <t>z</t>
  </si>
  <si>
    <t>P(Z&lt;=z) one-tail</t>
  </si>
  <si>
    <t>z Critical one-tail</t>
  </si>
  <si>
    <t>P(Z&lt;=z) two-tail</t>
  </si>
  <si>
    <t>z Critical two-tail</t>
  </si>
  <si>
    <t>Reject Ho, if P-value is less than Alpha</t>
  </si>
  <si>
    <t>P-value &lt; 0.05</t>
  </si>
  <si>
    <t>General Statement</t>
  </si>
  <si>
    <t>t-Test: Paired Two Sample for Means</t>
  </si>
  <si>
    <t>Variance</t>
  </si>
  <si>
    <t>Pearson Correlation</t>
  </si>
  <si>
    <t>df</t>
  </si>
  <si>
    <t>t Stat</t>
  </si>
  <si>
    <t>P(T&lt;=t) one-tail</t>
  </si>
  <si>
    <t>t Critical one-tail</t>
  </si>
  <si>
    <t>P(T&lt;=t) two-tail</t>
  </si>
  <si>
    <t>t Critical two-tail</t>
  </si>
  <si>
    <t>Do not Reject Null Hypothesis</t>
  </si>
  <si>
    <t>Claim:</t>
  </si>
  <si>
    <t>Marks with tuition are better than marks without tuition</t>
  </si>
  <si>
    <t>Statement:</t>
  </si>
  <si>
    <t>Mt &gt; Mw</t>
  </si>
  <si>
    <t>Mt &lt;= Mw</t>
  </si>
  <si>
    <t>and Mt be avg. marks with Tuition</t>
  </si>
  <si>
    <t>Let Mw be avg,  marks without Tuition</t>
  </si>
  <si>
    <t>t-Test: Two-Sample Assuming Equal Variances</t>
  </si>
  <si>
    <t>Pooled Variance</t>
  </si>
  <si>
    <t xml:space="preserve">Do not reject </t>
  </si>
  <si>
    <t>Rejected</t>
  </si>
  <si>
    <t xml:space="preserve">Claim : </t>
  </si>
  <si>
    <t>Average age of each group is similar</t>
  </si>
  <si>
    <t>Ma = Mb = Mc</t>
  </si>
  <si>
    <t>Means are not equal</t>
  </si>
  <si>
    <t>Anova: Single Factor</t>
  </si>
  <si>
    <t>SUMMARY</t>
  </si>
  <si>
    <t>Groups</t>
  </si>
  <si>
    <t>Average</t>
  </si>
  <si>
    <t>Source of Variation</t>
  </si>
  <si>
    <t>SS</t>
  </si>
  <si>
    <t>MS</t>
  </si>
  <si>
    <t>P-value</t>
  </si>
  <si>
    <t>F crit</t>
  </si>
  <si>
    <t>Between Groups</t>
  </si>
  <si>
    <t>Within Groups</t>
  </si>
  <si>
    <t>Total</t>
  </si>
  <si>
    <t>F-Test Two-Sample for Variances</t>
  </si>
  <si>
    <t>P(F&lt;=f) one-tail</t>
  </si>
  <si>
    <t>F Critical one-tail</t>
  </si>
  <si>
    <t>Vt &lt;= Vw</t>
  </si>
  <si>
    <t>Vt &gt; Vw</t>
  </si>
  <si>
    <t>t-test</t>
  </si>
  <si>
    <t>Covariance</t>
  </si>
  <si>
    <t>Correlation</t>
  </si>
  <si>
    <t>Nature</t>
  </si>
  <si>
    <t>Direction</t>
  </si>
  <si>
    <t xml:space="preserve">Direction &amp; Strength </t>
  </si>
  <si>
    <t>`- infinity to + infinity</t>
  </si>
  <si>
    <t>`-1 to +1</t>
  </si>
  <si>
    <t>Correlation (r)</t>
  </si>
  <si>
    <t>r Value</t>
  </si>
  <si>
    <t>`-0.3 to +0.3</t>
  </si>
  <si>
    <t>Poor or No relation</t>
  </si>
  <si>
    <t>`-0.3 to -0.5</t>
  </si>
  <si>
    <t>Weak Negetive corelation</t>
  </si>
  <si>
    <t>Weak Positive corelation</t>
  </si>
  <si>
    <t>`+0.3 to +0.5</t>
  </si>
  <si>
    <t>Moderate Negetive correlation</t>
  </si>
  <si>
    <t>`-0.5 to -0.75</t>
  </si>
  <si>
    <t>`+0.5 to +0.75</t>
  </si>
  <si>
    <t>Moderate Positive correlation</t>
  </si>
  <si>
    <t>`-0.75 to -1</t>
  </si>
  <si>
    <t>Strong Negetive correlation</t>
  </si>
  <si>
    <t>Strong Positive correlation</t>
  </si>
  <si>
    <t>`+0.75 to +1</t>
  </si>
  <si>
    <t>=</t>
  </si>
  <si>
    <t>+</t>
  </si>
  <si>
    <t>SUMMARY OUTPUT</t>
  </si>
  <si>
    <t>Regression Statistics</t>
  </si>
  <si>
    <t>Multiple R</t>
  </si>
  <si>
    <t>R Square</t>
  </si>
  <si>
    <t>Adjusted R Square</t>
  </si>
  <si>
    <t>Regression</t>
  </si>
  <si>
    <t>Residual</t>
  </si>
  <si>
    <t>Intercept</t>
  </si>
  <si>
    <t>Significance F</t>
  </si>
  <si>
    <t>Coefficients</t>
  </si>
  <si>
    <t>Lower 95%</t>
  </si>
  <si>
    <t>Upper 95%</t>
  </si>
  <si>
    <t>Lower 95.0%</t>
  </si>
  <si>
    <t>Upper 95.0%</t>
  </si>
  <si>
    <t>RESIDUAL OUTPUT</t>
  </si>
  <si>
    <t>Observation</t>
  </si>
  <si>
    <t>Predicted Salary</t>
  </si>
  <si>
    <t>Residuals</t>
  </si>
  <si>
    <t>Coeff. Of Det.</t>
  </si>
  <si>
    <t>Sqrt of C.O.D.</t>
  </si>
  <si>
    <t>X1</t>
  </si>
  <si>
    <t>X2</t>
  </si>
  <si>
    <t>aX1</t>
  </si>
  <si>
    <t>bX2</t>
  </si>
  <si>
    <t>895.22 x (Succ. Projects)</t>
  </si>
  <si>
    <t>896.14  x (Age)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</si>
</sst>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₹&quot;\ * #,##0_ ;_ &quot;₹&quot;\ * \-#,##0_ ;_ &quot;₹&quot;\ * &quot;-&quot;_ ;_ @_ 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2" fontId="0" fillId="0" borderId="1" xfId="0" applyNumberFormat="1" applyBorder="1" applyAlignment="1">
      <alignment horizontal="center"/>
    </xf>
    <xf numFmtId="9" fontId="0" fillId="0" borderId="0" xfId="0" applyNumberFormat="1"/>
    <xf numFmtId="0" fontId="0" fillId="0" borderId="0" xfId="0" applyFill="1" applyBorder="1" applyAlignment="1"/>
    <xf numFmtId="0" fontId="0" fillId="0" borderId="3" xfId="0" applyFill="1" applyBorder="1" applyAlignment="1"/>
    <xf numFmtId="0" fontId="2" fillId="0" borderId="4" xfId="0" applyFont="1" applyFill="1" applyBorder="1" applyAlignment="1">
      <alignment horizontal="centerContinuous"/>
    </xf>
    <xf numFmtId="0" fontId="0" fillId="2" borderId="0" xfId="0" applyFill="1" applyBorder="1" applyAlignment="1"/>
    <xf numFmtId="0" fontId="0" fillId="2" borderId="3" xfId="0" applyFill="1" applyBorder="1" applyAlignment="1"/>
    <xf numFmtId="0" fontId="0" fillId="0" borderId="1" xfId="0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Border="1" applyAlignment="1"/>
    <xf numFmtId="0" fontId="0" fillId="6" borderId="0" xfId="0" applyFill="1"/>
    <xf numFmtId="0" fontId="0" fillId="5" borderId="0" xfId="0" applyFill="1" applyBorder="1" applyAlignment="1"/>
    <xf numFmtId="0" fontId="0" fillId="5" borderId="3" xfId="0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7" borderId="0" xfId="0" applyFill="1" applyBorder="1" applyAlignment="1"/>
    <xf numFmtId="0" fontId="0" fillId="8" borderId="0" xfId="0" applyFill="1" applyBorder="1" applyAlignment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0" fillId="9" borderId="1" xfId="0" applyFill="1" applyBorder="1"/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9" borderId="0" xfId="0" applyFill="1" applyBorder="1" applyAlignment="1"/>
    <xf numFmtId="0" fontId="1" fillId="0" borderId="0" xfId="0" applyFont="1" applyAlignment="1">
      <alignment horizontal="left"/>
    </xf>
    <xf numFmtId="0" fontId="0" fillId="8" borderId="3" xfId="0" applyFill="1" applyBorder="1" applyAlignment="1"/>
    <xf numFmtId="0" fontId="0" fillId="7" borderId="3" xfId="0" applyFill="1" applyBorder="1" applyAlignment="1"/>
    <xf numFmtId="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4" borderId="3" xfId="0" applyFill="1" applyBorder="1" applyAlignment="1"/>
    <xf numFmtId="0" fontId="4" fillId="6" borderId="0" xfId="0" applyFont="1" applyFill="1"/>
    <xf numFmtId="0" fontId="6" fillId="6" borderId="4" xfId="0" applyFont="1" applyFill="1" applyBorder="1" applyAlignment="1">
      <alignment horizontal="center"/>
    </xf>
    <xf numFmtId="0" fontId="4" fillId="6" borderId="0" xfId="0" applyFont="1" applyFill="1" applyBorder="1" applyAlignment="1"/>
    <xf numFmtId="0" fontId="4" fillId="6" borderId="3" xfId="0" applyFont="1" applyFill="1" applyBorder="1" applyAlignment="1"/>
    <xf numFmtId="0" fontId="7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10" borderId="0" xfId="0" applyFill="1" applyBorder="1" applyAlignment="1"/>
    <xf numFmtId="0" fontId="0" fillId="10" borderId="3" xfId="0" applyFill="1" applyBorder="1" applyAlignment="1"/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Successful Projects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'Salary, Age, Projects'!$C$3:$C$28</c:f>
              <c:numCache>
                <c:formatCode>General</c:formatCode>
                <c:ptCount val="26"/>
                <c:pt idx="0">
                  <c:v>100</c:v>
                </c:pt>
                <c:pt idx="1">
                  <c:v>95</c:v>
                </c:pt>
                <c:pt idx="2">
                  <c:v>90</c:v>
                </c:pt>
                <c:pt idx="3">
                  <c:v>92</c:v>
                </c:pt>
                <c:pt idx="4">
                  <c:v>100</c:v>
                </c:pt>
                <c:pt idx="5">
                  <c:v>86</c:v>
                </c:pt>
                <c:pt idx="6">
                  <c:v>92</c:v>
                </c:pt>
                <c:pt idx="7">
                  <c:v>88</c:v>
                </c:pt>
                <c:pt idx="8">
                  <c:v>84</c:v>
                </c:pt>
                <c:pt idx="9">
                  <c:v>80</c:v>
                </c:pt>
                <c:pt idx="10">
                  <c:v>80</c:v>
                </c:pt>
                <c:pt idx="11">
                  <c:v>75</c:v>
                </c:pt>
                <c:pt idx="12">
                  <c:v>82</c:v>
                </c:pt>
                <c:pt idx="13">
                  <c:v>88</c:v>
                </c:pt>
                <c:pt idx="14">
                  <c:v>77</c:v>
                </c:pt>
                <c:pt idx="15">
                  <c:v>50</c:v>
                </c:pt>
                <c:pt idx="16">
                  <c:v>80</c:v>
                </c:pt>
                <c:pt idx="17">
                  <c:v>61</c:v>
                </c:pt>
                <c:pt idx="18">
                  <c:v>62</c:v>
                </c:pt>
                <c:pt idx="19">
                  <c:v>30</c:v>
                </c:pt>
                <c:pt idx="20">
                  <c:v>60</c:v>
                </c:pt>
                <c:pt idx="21">
                  <c:v>50</c:v>
                </c:pt>
                <c:pt idx="22">
                  <c:v>56</c:v>
                </c:pt>
                <c:pt idx="23">
                  <c:v>60</c:v>
                </c:pt>
                <c:pt idx="24">
                  <c:v>53</c:v>
                </c:pt>
                <c:pt idx="25">
                  <c:v>56</c:v>
                </c:pt>
              </c:numCache>
            </c:numRef>
          </c:xVal>
          <c:yVal>
            <c:numRef>
              <c:f>'Salary, Age, Projects'!$D$31:$D$56</c:f>
              <c:numCache>
                <c:formatCode>General</c:formatCode>
                <c:ptCount val="26"/>
                <c:pt idx="2">
                  <c:v>0</c:v>
                </c:pt>
                <c:pt idx="3">
                  <c:v>-7699.0149072977365</c:v>
                </c:pt>
                <c:pt idx="4">
                  <c:v>56.714975996554131</c:v>
                </c:pt>
                <c:pt idx="5">
                  <c:v>4752.4448592908448</c:v>
                </c:pt>
                <c:pt idx="6">
                  <c:v>3029.4391914615408</c:v>
                </c:pt>
                <c:pt idx="7">
                  <c:v>-6771.2245973279933</c:v>
                </c:pt>
                <c:pt idx="8">
                  <c:v>6171.2465049192397</c:v>
                </c:pt>
                <c:pt idx="9">
                  <c:v>6945.9311164363462</c:v>
                </c:pt>
                <c:pt idx="10">
                  <c:v>1215.4948746025329</c:v>
                </c:pt>
                <c:pt idx="11">
                  <c:v>1806.6997502409795</c:v>
                </c:pt>
                <c:pt idx="12">
                  <c:v>3126.3078558895213</c:v>
                </c:pt>
                <c:pt idx="13">
                  <c:v>2649.2030108744075</c:v>
                </c:pt>
                <c:pt idx="14">
                  <c:v>7981.0820866661743</c:v>
                </c:pt>
                <c:pt idx="15">
                  <c:v>-183.20588696499181</c:v>
                </c:pt>
                <c:pt idx="16">
                  <c:v>-3823.267237935288</c:v>
                </c:pt>
                <c:pt idx="17">
                  <c:v>-1718.3711586555655</c:v>
                </c:pt>
                <c:pt idx="18">
                  <c:v>3508.211380730907</c:v>
                </c:pt>
                <c:pt idx="19">
                  <c:v>-12108.603449145761</c:v>
                </c:pt>
                <c:pt idx="20">
                  <c:v>228.00076640583575</c:v>
                </c:pt>
                <c:pt idx="21">
                  <c:v>-187.07666375755798</c:v>
                </c:pt>
                <c:pt idx="22">
                  <c:v>-5624.2561660515785</c:v>
                </c:pt>
                <c:pt idx="23">
                  <c:v>-4144.5185734206898</c:v>
                </c:pt>
                <c:pt idx="24">
                  <c:v>5951.8081507208262</c:v>
                </c:pt>
                <c:pt idx="25">
                  <c:v>7913.9403397303759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902-468D-98C7-39AB1E280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7821792"/>
        <c:axId val="1242953728"/>
      </c:scatterChart>
      <c:valAx>
        <c:axId val="95782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Successful Projects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2953728"/>
        <c:crosses val="autoZero"/>
        <c:crossBetween val="midCat"/>
      </c:valAx>
      <c:valAx>
        <c:axId val="12429537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57821792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Age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'Salary, Age, Projects'!$D$3:$D$28</c:f>
              <c:numCache>
                <c:formatCode>General</c:formatCode>
                <c:ptCount val="26"/>
                <c:pt idx="0">
                  <c:v>50</c:v>
                </c:pt>
                <c:pt idx="1">
                  <c:v>46</c:v>
                </c:pt>
                <c:pt idx="2">
                  <c:v>42</c:v>
                </c:pt>
                <c:pt idx="3">
                  <c:v>39</c:v>
                </c:pt>
                <c:pt idx="4">
                  <c:v>38</c:v>
                </c:pt>
                <c:pt idx="5">
                  <c:v>36</c:v>
                </c:pt>
                <c:pt idx="6">
                  <c:v>29</c:v>
                </c:pt>
                <c:pt idx="7">
                  <c:v>38</c:v>
                </c:pt>
                <c:pt idx="8">
                  <c:v>36</c:v>
                </c:pt>
                <c:pt idx="9">
                  <c:v>38</c:v>
                </c:pt>
                <c:pt idx="10">
                  <c:v>32</c:v>
                </c:pt>
                <c:pt idx="11">
                  <c:v>27</c:v>
                </c:pt>
                <c:pt idx="12">
                  <c:v>25</c:v>
                </c:pt>
                <c:pt idx="13">
                  <c:v>23</c:v>
                </c:pt>
                <c:pt idx="14">
                  <c:v>27</c:v>
                </c:pt>
                <c:pt idx="15">
                  <c:v>44</c:v>
                </c:pt>
                <c:pt idx="16">
                  <c:v>24</c:v>
                </c:pt>
                <c:pt idx="17">
                  <c:v>22</c:v>
                </c:pt>
                <c:pt idx="18">
                  <c:v>21</c:v>
                </c:pt>
                <c:pt idx="19">
                  <c:v>44</c:v>
                </c:pt>
                <c:pt idx="20">
                  <c:v>27</c:v>
                </c:pt>
                <c:pt idx="21">
                  <c:v>40</c:v>
                </c:pt>
                <c:pt idx="22">
                  <c:v>30</c:v>
                </c:pt>
                <c:pt idx="23">
                  <c:v>36</c:v>
                </c:pt>
                <c:pt idx="24">
                  <c:v>39</c:v>
                </c:pt>
                <c:pt idx="25">
                  <c:v>39</c:v>
                </c:pt>
              </c:numCache>
            </c:numRef>
          </c:xVal>
          <c:yVal>
            <c:numRef>
              <c:f>'Salary, Age, Projects'!$D$31:$D$56</c:f>
              <c:numCache>
                <c:formatCode>General</c:formatCode>
                <c:ptCount val="26"/>
                <c:pt idx="2">
                  <c:v>0</c:v>
                </c:pt>
                <c:pt idx="3">
                  <c:v>-7699.0149072977365</c:v>
                </c:pt>
                <c:pt idx="4">
                  <c:v>56.714975996554131</c:v>
                </c:pt>
                <c:pt idx="5">
                  <c:v>4752.4448592908448</c:v>
                </c:pt>
                <c:pt idx="6">
                  <c:v>3029.4391914615408</c:v>
                </c:pt>
                <c:pt idx="7">
                  <c:v>-6771.2245973279933</c:v>
                </c:pt>
                <c:pt idx="8">
                  <c:v>6171.2465049192397</c:v>
                </c:pt>
                <c:pt idx="9">
                  <c:v>6945.9311164363462</c:v>
                </c:pt>
                <c:pt idx="10">
                  <c:v>1215.4948746025329</c:v>
                </c:pt>
                <c:pt idx="11">
                  <c:v>1806.6997502409795</c:v>
                </c:pt>
                <c:pt idx="12">
                  <c:v>3126.3078558895213</c:v>
                </c:pt>
                <c:pt idx="13">
                  <c:v>2649.2030108744075</c:v>
                </c:pt>
                <c:pt idx="14">
                  <c:v>7981.0820866661743</c:v>
                </c:pt>
                <c:pt idx="15">
                  <c:v>-183.20588696499181</c:v>
                </c:pt>
                <c:pt idx="16">
                  <c:v>-3823.267237935288</c:v>
                </c:pt>
                <c:pt idx="17">
                  <c:v>-1718.3711586555655</c:v>
                </c:pt>
                <c:pt idx="18">
                  <c:v>3508.211380730907</c:v>
                </c:pt>
                <c:pt idx="19">
                  <c:v>-12108.603449145761</c:v>
                </c:pt>
                <c:pt idx="20">
                  <c:v>228.00076640583575</c:v>
                </c:pt>
                <c:pt idx="21">
                  <c:v>-187.07666375755798</c:v>
                </c:pt>
                <c:pt idx="22">
                  <c:v>-5624.2561660515785</c:v>
                </c:pt>
                <c:pt idx="23">
                  <c:v>-4144.5185734206898</c:v>
                </c:pt>
                <c:pt idx="24">
                  <c:v>5951.8081507208262</c:v>
                </c:pt>
                <c:pt idx="25">
                  <c:v>7913.9403397303759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FB9-420B-BE5A-A00010BE6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955392"/>
        <c:axId val="1242955808"/>
      </c:scatterChart>
      <c:valAx>
        <c:axId val="1242955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Age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2955808"/>
        <c:crosses val="autoZero"/>
        <c:crossBetween val="midCat"/>
      </c:valAx>
      <c:valAx>
        <c:axId val="12429558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2955392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99060</xdr:colOff>
      <xdr:row>4</xdr:row>
      <xdr:rowOff>137160</xdr:rowOff>
    </xdr:from>
    <xdr:to>
      <xdr:col>22</xdr:col>
      <xdr:colOff>99061</xdr:colOff>
      <xdr:row>14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F9ADFD-F144-4DF6-9333-1E8574B52A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114300</xdr:colOff>
      <xdr:row>14</xdr:row>
      <xdr:rowOff>167640</xdr:rowOff>
    </xdr:from>
    <xdr:to>
      <xdr:col>22</xdr:col>
      <xdr:colOff>114301</xdr:colOff>
      <xdr:row>24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302DD12-8301-416C-95D3-FB9E4E1C77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6A40-BA2D-48CE-8730-BBD5FAE83BFE}">
  <dimension ref="A1:S172"/>
  <sheetViews>
    <sheetView workbookViewId="0">
      <selection activeCell="S11" sqref="S11:S15"/>
    </sheetView>
  </sheetViews>
  <sheetFormatPr defaultRowHeight="14.4" x14ac:dyDescent="0.3"/>
  <cols>
    <col min="1" max="1" width="9.88671875" customWidth="1"/>
    <col min="13" max="13" width="21.33203125" bestFit="1" customWidth="1"/>
    <col min="14" max="14" width="12.6640625" bestFit="1" customWidth="1"/>
    <col min="16" max="16" width="9.33203125" bestFit="1" customWidth="1"/>
  </cols>
  <sheetData>
    <row r="1" spans="1:19" ht="28.8" x14ac:dyDescent="0.3">
      <c r="A1" s="6" t="s">
        <v>23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4" t="s">
        <v>21</v>
      </c>
      <c r="K1" s="4" t="s">
        <v>22</v>
      </c>
      <c r="M1" s="18" t="s">
        <v>22</v>
      </c>
      <c r="N1" s="18"/>
    </row>
    <row r="2" spans="1:19" x14ac:dyDescent="0.3">
      <c r="A2" s="2">
        <v>1</v>
      </c>
      <c r="B2" s="5">
        <v>177119</v>
      </c>
      <c r="C2" s="5">
        <v>131033</v>
      </c>
      <c r="D2" s="5">
        <v>217303</v>
      </c>
      <c r="E2" s="5">
        <v>154779</v>
      </c>
      <c r="F2" s="5">
        <v>220157</v>
      </c>
      <c r="G2" s="5">
        <v>48062</v>
      </c>
      <c r="H2" s="5">
        <v>227272</v>
      </c>
      <c r="I2" s="5">
        <v>203203</v>
      </c>
      <c r="J2" s="5">
        <v>110206</v>
      </c>
      <c r="K2" s="5">
        <v>165945</v>
      </c>
      <c r="M2" s="16"/>
      <c r="N2" s="16"/>
    </row>
    <row r="3" spans="1:19" x14ac:dyDescent="0.3">
      <c r="A3" s="2">
        <v>2</v>
      </c>
      <c r="B3" s="5">
        <v>122642</v>
      </c>
      <c r="C3" s="5">
        <v>225845</v>
      </c>
      <c r="D3" s="5">
        <v>18707</v>
      </c>
      <c r="E3" s="5">
        <v>148073</v>
      </c>
      <c r="F3" s="5">
        <v>27457</v>
      </c>
      <c r="G3" s="5">
        <v>40223</v>
      </c>
      <c r="H3" s="5">
        <v>41586</v>
      </c>
      <c r="I3" s="5">
        <v>238797</v>
      </c>
      <c r="J3" s="5">
        <v>79998</v>
      </c>
      <c r="K3" s="5">
        <v>25234</v>
      </c>
      <c r="M3" s="16" t="s">
        <v>67</v>
      </c>
      <c r="N3" s="16">
        <v>142664.18666666668</v>
      </c>
    </row>
    <row r="4" spans="1:19" x14ac:dyDescent="0.3">
      <c r="A4" s="2">
        <v>3</v>
      </c>
      <c r="B4" s="5">
        <v>68552</v>
      </c>
      <c r="C4" s="5">
        <v>157239</v>
      </c>
      <c r="D4" s="5">
        <v>20472</v>
      </c>
      <c r="E4" s="5">
        <v>154793</v>
      </c>
      <c r="F4" s="5">
        <v>126601</v>
      </c>
      <c r="G4" s="5">
        <v>93818</v>
      </c>
      <c r="H4" s="5">
        <v>226024</v>
      </c>
      <c r="I4" s="5">
        <v>94908</v>
      </c>
      <c r="J4" s="5">
        <v>118037</v>
      </c>
      <c r="K4" s="5">
        <v>232945</v>
      </c>
      <c r="M4" s="19" t="s">
        <v>68</v>
      </c>
      <c r="N4" s="19">
        <v>5179.3503271375921</v>
      </c>
    </row>
    <row r="5" spans="1:19" x14ac:dyDescent="0.3">
      <c r="A5" s="2">
        <v>4</v>
      </c>
      <c r="B5" s="5">
        <v>116947</v>
      </c>
      <c r="C5" s="5">
        <v>136656</v>
      </c>
      <c r="D5" s="5">
        <v>106139</v>
      </c>
      <c r="E5" s="5">
        <v>42927</v>
      </c>
      <c r="F5" s="5">
        <v>81224</v>
      </c>
      <c r="G5" s="5">
        <v>34672</v>
      </c>
      <c r="H5" s="5">
        <v>68810</v>
      </c>
      <c r="I5" s="5">
        <v>101958</v>
      </c>
      <c r="J5" s="5">
        <v>21210</v>
      </c>
      <c r="K5" s="5">
        <v>223794</v>
      </c>
      <c r="M5" s="16" t="s">
        <v>69</v>
      </c>
      <c r="N5" s="16">
        <v>150691</v>
      </c>
      <c r="P5" t="s">
        <v>67</v>
      </c>
      <c r="Q5">
        <f>N3</f>
        <v>142664.18666666668</v>
      </c>
    </row>
    <row r="6" spans="1:19" x14ac:dyDescent="0.3">
      <c r="A6" s="2">
        <v>5</v>
      </c>
      <c r="B6" s="5">
        <v>38272</v>
      </c>
      <c r="C6" s="5">
        <v>180849</v>
      </c>
      <c r="D6" s="5">
        <v>199531</v>
      </c>
      <c r="E6" s="5">
        <v>133407</v>
      </c>
      <c r="F6" s="5">
        <v>17194</v>
      </c>
      <c r="G6" s="5">
        <v>111525</v>
      </c>
      <c r="H6" s="5">
        <v>73106</v>
      </c>
      <c r="I6" s="5">
        <v>187074</v>
      </c>
      <c r="J6" s="5">
        <v>119285</v>
      </c>
      <c r="K6" s="5">
        <v>217124</v>
      </c>
      <c r="M6" s="16" t="s">
        <v>70</v>
      </c>
      <c r="N6" s="16">
        <v>129950</v>
      </c>
      <c r="P6" t="s">
        <v>83</v>
      </c>
      <c r="Q6">
        <f>N7</f>
        <v>63433.827503021152</v>
      </c>
    </row>
    <row r="7" spans="1:19" x14ac:dyDescent="0.3">
      <c r="A7" s="2">
        <v>6</v>
      </c>
      <c r="B7" s="5">
        <v>87277</v>
      </c>
      <c r="C7" s="5">
        <v>92161</v>
      </c>
      <c r="D7" s="5">
        <v>89802</v>
      </c>
      <c r="E7" s="5">
        <v>77294</v>
      </c>
      <c r="F7" s="5">
        <v>239098</v>
      </c>
      <c r="G7" s="5">
        <v>241824</v>
      </c>
      <c r="H7" s="5">
        <v>63969</v>
      </c>
      <c r="I7" s="5">
        <v>160014</v>
      </c>
      <c r="J7" s="5">
        <v>146531</v>
      </c>
      <c r="K7" s="5">
        <v>244190</v>
      </c>
      <c r="M7" s="16" t="s">
        <v>71</v>
      </c>
      <c r="N7" s="16">
        <v>63433.827503021152</v>
      </c>
    </row>
    <row r="8" spans="1:19" x14ac:dyDescent="0.3">
      <c r="A8" s="2">
        <v>7</v>
      </c>
      <c r="B8" s="5">
        <v>73651</v>
      </c>
      <c r="C8" s="5">
        <v>158150</v>
      </c>
      <c r="D8" s="5">
        <v>72840</v>
      </c>
      <c r="E8" s="5">
        <v>226203</v>
      </c>
      <c r="F8" s="5">
        <v>160466</v>
      </c>
      <c r="G8" s="5">
        <v>207262</v>
      </c>
      <c r="H8" s="5">
        <v>122807</v>
      </c>
      <c r="I8" s="5">
        <v>101729</v>
      </c>
      <c r="J8" s="5">
        <v>15559</v>
      </c>
      <c r="K8" s="5">
        <v>232902</v>
      </c>
      <c r="M8" s="16" t="s">
        <v>72</v>
      </c>
      <c r="N8" s="16">
        <v>4023850471.683043</v>
      </c>
    </row>
    <row r="9" spans="1:19" x14ac:dyDescent="0.3">
      <c r="A9" s="2">
        <v>8</v>
      </c>
      <c r="B9" s="5">
        <v>115061</v>
      </c>
      <c r="C9" s="5">
        <v>101535</v>
      </c>
      <c r="D9" s="5">
        <v>239299</v>
      </c>
      <c r="E9" s="5">
        <v>78714</v>
      </c>
      <c r="F9" s="5">
        <v>167179</v>
      </c>
      <c r="G9" s="5">
        <v>104784</v>
      </c>
      <c r="H9" s="5">
        <v>145972</v>
      </c>
      <c r="I9" s="5">
        <v>128860</v>
      </c>
      <c r="J9" s="5">
        <v>32829</v>
      </c>
      <c r="K9" s="5">
        <v>129477</v>
      </c>
      <c r="M9" s="16" t="s">
        <v>73</v>
      </c>
      <c r="N9" s="16">
        <v>-1.0786019099252515</v>
      </c>
    </row>
    <row r="10" spans="1:19" x14ac:dyDescent="0.3">
      <c r="A10" s="2">
        <v>9</v>
      </c>
      <c r="B10" s="5">
        <v>81920</v>
      </c>
      <c r="C10" s="5">
        <v>140844</v>
      </c>
      <c r="D10" s="5">
        <v>47689</v>
      </c>
      <c r="E10" s="5">
        <v>226720</v>
      </c>
      <c r="F10" s="5">
        <v>127131</v>
      </c>
      <c r="G10" s="5">
        <v>232328</v>
      </c>
      <c r="H10" s="5">
        <v>78234</v>
      </c>
      <c r="I10" s="5">
        <v>21024</v>
      </c>
      <c r="J10" s="5">
        <v>93589</v>
      </c>
      <c r="K10" s="5">
        <v>93130</v>
      </c>
      <c r="M10" s="16" t="s">
        <v>74</v>
      </c>
      <c r="N10" s="16">
        <v>-0.25856036358742468</v>
      </c>
      <c r="P10" s="21"/>
      <c r="Q10" s="21"/>
    </row>
    <row r="11" spans="1:19" x14ac:dyDescent="0.3">
      <c r="A11" s="2">
        <v>10</v>
      </c>
      <c r="B11" s="5">
        <v>35274</v>
      </c>
      <c r="C11" s="5">
        <v>136713</v>
      </c>
      <c r="D11" s="5">
        <v>210662</v>
      </c>
      <c r="E11" s="5">
        <v>130846</v>
      </c>
      <c r="F11" s="5">
        <v>226383</v>
      </c>
      <c r="G11" s="5">
        <v>112472</v>
      </c>
      <c r="H11" s="5">
        <v>125575</v>
      </c>
      <c r="I11" s="5">
        <v>151322</v>
      </c>
      <c r="J11" s="5">
        <v>173899</v>
      </c>
      <c r="K11" s="5">
        <v>214176</v>
      </c>
      <c r="M11" s="16" t="s">
        <v>75</v>
      </c>
      <c r="N11" s="16">
        <v>229033</v>
      </c>
      <c r="P11" s="21" t="s">
        <v>86</v>
      </c>
      <c r="Q11" s="23">
        <f>Q13+(2*Q6)</f>
        <v>269531.84167270898</v>
      </c>
      <c r="R11" s="22"/>
      <c r="S11" s="46">
        <v>0.95</v>
      </c>
    </row>
    <row r="12" spans="1:19" x14ac:dyDescent="0.3">
      <c r="A12" s="2">
        <v>11</v>
      </c>
      <c r="B12" s="5">
        <v>74454</v>
      </c>
      <c r="C12" s="5">
        <v>222467</v>
      </c>
      <c r="D12" s="5">
        <v>47818</v>
      </c>
      <c r="E12" s="5">
        <v>103163</v>
      </c>
      <c r="F12" s="5">
        <v>206818</v>
      </c>
      <c r="G12" s="5">
        <v>27586</v>
      </c>
      <c r="H12" s="5">
        <v>50185</v>
      </c>
      <c r="I12" s="5">
        <v>124894</v>
      </c>
      <c r="J12" s="5">
        <v>39054</v>
      </c>
      <c r="K12" s="5">
        <v>181781</v>
      </c>
      <c r="M12" s="16" t="s">
        <v>76</v>
      </c>
      <c r="N12" s="24">
        <v>18141</v>
      </c>
      <c r="P12" s="21" t="s">
        <v>84</v>
      </c>
      <c r="Q12" s="21">
        <f>Q13+Q6</f>
        <v>206098.01416968781</v>
      </c>
      <c r="R12" s="44">
        <v>0.68</v>
      </c>
      <c r="S12" s="47"/>
    </row>
    <row r="13" spans="1:19" x14ac:dyDescent="0.3">
      <c r="A13" s="2">
        <v>12</v>
      </c>
      <c r="B13" s="5">
        <v>20299</v>
      </c>
      <c r="C13" s="5">
        <v>55212</v>
      </c>
      <c r="D13" s="5">
        <v>129900</v>
      </c>
      <c r="E13" s="5">
        <v>172500</v>
      </c>
      <c r="F13" s="5">
        <v>237384</v>
      </c>
      <c r="G13" s="5">
        <v>129226</v>
      </c>
      <c r="H13" s="5">
        <v>198262</v>
      </c>
      <c r="I13" s="5">
        <v>157884</v>
      </c>
      <c r="J13" s="5">
        <v>49948</v>
      </c>
      <c r="K13" s="5">
        <v>130000</v>
      </c>
      <c r="M13" s="16" t="s">
        <v>77</v>
      </c>
      <c r="N13" s="24">
        <v>247174</v>
      </c>
      <c r="P13" s="21" t="s">
        <v>67</v>
      </c>
      <c r="Q13" s="21">
        <f>Q5</f>
        <v>142664.18666666668</v>
      </c>
      <c r="R13" s="45"/>
      <c r="S13" s="47"/>
    </row>
    <row r="14" spans="1:19" x14ac:dyDescent="0.3">
      <c r="A14" s="2">
        <v>13</v>
      </c>
      <c r="B14" s="5">
        <v>241443</v>
      </c>
      <c r="C14" s="5">
        <v>108951</v>
      </c>
      <c r="D14" s="5">
        <v>243674</v>
      </c>
      <c r="E14" s="5">
        <v>187009</v>
      </c>
      <c r="F14" s="5">
        <v>49224</v>
      </c>
      <c r="G14" s="5">
        <v>239213</v>
      </c>
      <c r="H14" s="5">
        <v>136778</v>
      </c>
      <c r="I14" s="5">
        <v>236610</v>
      </c>
      <c r="J14" s="5">
        <v>146804</v>
      </c>
      <c r="K14" s="5">
        <v>202895</v>
      </c>
      <c r="M14" s="16" t="s">
        <v>78</v>
      </c>
      <c r="N14" s="16">
        <v>21399628</v>
      </c>
      <c r="P14" s="21" t="s">
        <v>85</v>
      </c>
      <c r="Q14" s="21">
        <f>Q13-Q6</f>
        <v>79230.359163645524</v>
      </c>
      <c r="R14" s="45"/>
      <c r="S14" s="47"/>
    </row>
    <row r="15" spans="1:19" x14ac:dyDescent="0.3">
      <c r="A15" s="2">
        <v>14</v>
      </c>
      <c r="B15" s="5">
        <v>249928</v>
      </c>
      <c r="C15" s="5">
        <v>149450</v>
      </c>
      <c r="D15" s="5">
        <v>31896</v>
      </c>
      <c r="E15" s="5">
        <v>65210</v>
      </c>
      <c r="F15" s="5">
        <v>129591</v>
      </c>
      <c r="G15" s="5">
        <v>62119</v>
      </c>
      <c r="H15" s="5">
        <v>29264</v>
      </c>
      <c r="I15" s="5">
        <v>55979</v>
      </c>
      <c r="J15" s="5">
        <v>56776</v>
      </c>
      <c r="K15" s="5">
        <v>97863</v>
      </c>
      <c r="M15" s="16" t="s">
        <v>79</v>
      </c>
      <c r="N15" s="16">
        <v>150</v>
      </c>
      <c r="P15" s="21" t="s">
        <v>87</v>
      </c>
      <c r="Q15" s="23">
        <f>Q13-(2*Q6)</f>
        <v>15796.531660624372</v>
      </c>
      <c r="R15" s="22"/>
      <c r="S15" s="47"/>
    </row>
    <row r="16" spans="1:19" x14ac:dyDescent="0.3">
      <c r="A16" s="2">
        <v>15</v>
      </c>
      <c r="B16" s="5">
        <v>42812</v>
      </c>
      <c r="C16" s="5">
        <v>229947</v>
      </c>
      <c r="D16" s="5">
        <v>215259</v>
      </c>
      <c r="E16" s="5">
        <v>188781</v>
      </c>
      <c r="F16" s="5">
        <v>118482</v>
      </c>
      <c r="G16" s="5">
        <v>100101</v>
      </c>
      <c r="H16" s="5">
        <v>176065</v>
      </c>
      <c r="I16" s="5">
        <v>124255</v>
      </c>
      <c r="J16" s="5">
        <v>93266</v>
      </c>
      <c r="K16" s="5">
        <v>72511</v>
      </c>
      <c r="M16" s="16" t="s">
        <v>80</v>
      </c>
      <c r="N16" s="16">
        <v>242046</v>
      </c>
      <c r="P16" s="21"/>
      <c r="Q16" s="21"/>
    </row>
    <row r="17" spans="1:14" x14ac:dyDescent="0.3">
      <c r="A17" s="2">
        <v>16</v>
      </c>
      <c r="B17" s="5">
        <v>27385</v>
      </c>
      <c r="C17" s="5">
        <v>68035</v>
      </c>
      <c r="D17" s="5">
        <v>188357</v>
      </c>
      <c r="E17" s="5">
        <v>48722</v>
      </c>
      <c r="F17" s="5">
        <v>131714</v>
      </c>
      <c r="G17" s="5">
        <v>23799</v>
      </c>
      <c r="H17" s="5">
        <v>56905</v>
      </c>
      <c r="I17" s="5">
        <v>79396</v>
      </c>
      <c r="J17" s="5">
        <v>134325</v>
      </c>
      <c r="K17" s="5">
        <v>136469</v>
      </c>
      <c r="M17" s="16" t="s">
        <v>81</v>
      </c>
      <c r="N17" s="16">
        <v>22551</v>
      </c>
    </row>
    <row r="18" spans="1:14" ht="15" thickBot="1" x14ac:dyDescent="0.35">
      <c r="A18" s="2">
        <v>17</v>
      </c>
      <c r="B18" s="5">
        <v>24316</v>
      </c>
      <c r="C18" s="5">
        <v>80199</v>
      </c>
      <c r="D18" s="5">
        <v>79912</v>
      </c>
      <c r="E18" s="5">
        <v>74239</v>
      </c>
      <c r="F18" s="5">
        <v>151638</v>
      </c>
      <c r="G18" s="5">
        <v>203655</v>
      </c>
      <c r="H18" s="5">
        <v>31566</v>
      </c>
      <c r="I18" s="5">
        <v>83562</v>
      </c>
      <c r="J18" s="5">
        <v>154894</v>
      </c>
      <c r="K18" s="5">
        <v>52881</v>
      </c>
      <c r="M18" s="20" t="s">
        <v>82</v>
      </c>
      <c r="N18" s="20">
        <v>10234.464498292731</v>
      </c>
    </row>
    <row r="19" spans="1:14" x14ac:dyDescent="0.3">
      <c r="A19" s="2">
        <v>18</v>
      </c>
      <c r="B19" s="5">
        <v>108736</v>
      </c>
      <c r="C19" s="5">
        <v>82042</v>
      </c>
      <c r="D19" s="5">
        <v>40940</v>
      </c>
      <c r="E19" s="5">
        <v>210992</v>
      </c>
      <c r="F19" s="5">
        <v>158551</v>
      </c>
      <c r="G19" s="5">
        <v>86395</v>
      </c>
      <c r="H19" s="5">
        <v>27744</v>
      </c>
      <c r="I19" s="5">
        <v>42116</v>
      </c>
      <c r="J19" s="5">
        <v>37074</v>
      </c>
      <c r="K19" s="5">
        <v>220588</v>
      </c>
    </row>
    <row r="20" spans="1:14" x14ac:dyDescent="0.3">
      <c r="A20" s="2">
        <v>19</v>
      </c>
      <c r="B20" s="5">
        <v>79560</v>
      </c>
      <c r="C20" s="5">
        <v>172708</v>
      </c>
      <c r="D20" s="5">
        <v>184793</v>
      </c>
      <c r="E20" s="5">
        <v>76175</v>
      </c>
      <c r="F20" s="5">
        <v>210031</v>
      </c>
      <c r="G20" s="5">
        <v>84172</v>
      </c>
      <c r="H20" s="5">
        <v>183007</v>
      </c>
      <c r="I20" s="5">
        <v>135063</v>
      </c>
      <c r="J20" s="5">
        <v>238560</v>
      </c>
      <c r="K20" s="5">
        <v>165522</v>
      </c>
    </row>
    <row r="21" spans="1:14" x14ac:dyDescent="0.3">
      <c r="A21" s="2">
        <v>20</v>
      </c>
      <c r="B21" s="5">
        <v>145412</v>
      </c>
      <c r="C21" s="5">
        <v>91645</v>
      </c>
      <c r="D21" s="5">
        <v>153129</v>
      </c>
      <c r="E21" s="5">
        <v>66974</v>
      </c>
      <c r="F21" s="5">
        <v>46484</v>
      </c>
      <c r="G21" s="5">
        <v>74418</v>
      </c>
      <c r="H21" s="5">
        <v>234752</v>
      </c>
      <c r="I21" s="5">
        <v>118281</v>
      </c>
      <c r="J21" s="5">
        <v>196046</v>
      </c>
      <c r="K21" s="5">
        <v>74390</v>
      </c>
    </row>
    <row r="22" spans="1:14" x14ac:dyDescent="0.3">
      <c r="A22" s="2">
        <v>21</v>
      </c>
      <c r="B22" s="5">
        <v>216794</v>
      </c>
      <c r="C22" s="5">
        <v>237743</v>
      </c>
      <c r="D22" s="5">
        <v>76469</v>
      </c>
      <c r="E22" s="5">
        <v>54997</v>
      </c>
      <c r="F22" s="5">
        <v>159491</v>
      </c>
      <c r="G22" s="5">
        <v>40524</v>
      </c>
      <c r="H22" s="5">
        <v>162116</v>
      </c>
      <c r="I22" s="5">
        <v>46011</v>
      </c>
      <c r="J22" s="5">
        <v>197631</v>
      </c>
      <c r="K22" s="5">
        <v>212498</v>
      </c>
    </row>
    <row r="23" spans="1:14" x14ac:dyDescent="0.3">
      <c r="A23" s="2">
        <v>22</v>
      </c>
      <c r="B23" s="5">
        <v>177327</v>
      </c>
      <c r="C23" s="5">
        <v>111203</v>
      </c>
      <c r="D23" s="5">
        <v>196913</v>
      </c>
      <c r="E23" s="5">
        <v>162940</v>
      </c>
      <c r="F23" s="5">
        <v>57493</v>
      </c>
      <c r="G23" s="5">
        <v>197150</v>
      </c>
      <c r="H23" s="5">
        <v>236961</v>
      </c>
      <c r="I23" s="5">
        <v>247482</v>
      </c>
      <c r="J23" s="5">
        <v>124736</v>
      </c>
      <c r="K23" s="5">
        <v>222969</v>
      </c>
    </row>
    <row r="24" spans="1:14" x14ac:dyDescent="0.3">
      <c r="A24" s="2">
        <v>23</v>
      </c>
      <c r="B24" s="5">
        <v>136419</v>
      </c>
      <c r="C24" s="5">
        <v>49668</v>
      </c>
      <c r="D24" s="5">
        <v>162517</v>
      </c>
      <c r="E24" s="5">
        <v>183416</v>
      </c>
      <c r="F24" s="5">
        <v>113089</v>
      </c>
      <c r="G24" s="5">
        <v>72374</v>
      </c>
      <c r="H24" s="5">
        <v>245869</v>
      </c>
      <c r="I24" s="5">
        <v>155102</v>
      </c>
      <c r="J24" s="5">
        <v>89666</v>
      </c>
      <c r="K24" s="5">
        <v>207549</v>
      </c>
    </row>
    <row r="25" spans="1:14" x14ac:dyDescent="0.3">
      <c r="A25" s="2">
        <v>24</v>
      </c>
      <c r="B25" s="5">
        <v>191398</v>
      </c>
      <c r="C25" s="5">
        <v>213194</v>
      </c>
      <c r="D25" s="5">
        <v>207915</v>
      </c>
      <c r="E25" s="5">
        <v>220473</v>
      </c>
      <c r="F25" s="5">
        <v>248960</v>
      </c>
      <c r="G25" s="5">
        <v>148511</v>
      </c>
      <c r="H25" s="5">
        <v>61853</v>
      </c>
      <c r="I25" s="5">
        <v>82121</v>
      </c>
      <c r="J25" s="5">
        <v>133980</v>
      </c>
      <c r="K25" s="5">
        <v>167265</v>
      </c>
    </row>
    <row r="26" spans="1:14" x14ac:dyDescent="0.3">
      <c r="A26" s="2">
        <v>25</v>
      </c>
      <c r="B26" s="5">
        <v>152914</v>
      </c>
      <c r="C26" s="5">
        <v>215654</v>
      </c>
      <c r="D26" s="5">
        <v>197337</v>
      </c>
      <c r="E26" s="5">
        <v>113333</v>
      </c>
      <c r="F26" s="5">
        <v>22408</v>
      </c>
      <c r="G26" s="5">
        <v>195651</v>
      </c>
      <c r="H26" s="5">
        <v>186930</v>
      </c>
      <c r="I26" s="5">
        <v>40417</v>
      </c>
      <c r="J26" s="5">
        <v>89529</v>
      </c>
      <c r="K26" s="5">
        <v>196304</v>
      </c>
    </row>
    <row r="27" spans="1:14" x14ac:dyDescent="0.3">
      <c r="A27" s="2">
        <v>26</v>
      </c>
      <c r="B27" s="5">
        <v>102690</v>
      </c>
      <c r="C27" s="5">
        <v>143906</v>
      </c>
      <c r="D27" s="5">
        <v>240045</v>
      </c>
      <c r="E27" s="5">
        <v>201912</v>
      </c>
      <c r="F27" s="5">
        <v>244233</v>
      </c>
      <c r="G27" s="5">
        <v>59809</v>
      </c>
      <c r="H27" s="5">
        <v>78915</v>
      </c>
      <c r="I27" s="5">
        <v>101062</v>
      </c>
      <c r="J27" s="5">
        <v>17840</v>
      </c>
      <c r="K27" s="5">
        <v>240604</v>
      </c>
    </row>
    <row r="28" spans="1:14" x14ac:dyDescent="0.3">
      <c r="A28" s="2">
        <v>27</v>
      </c>
      <c r="B28" s="5">
        <v>237176</v>
      </c>
      <c r="C28" s="5">
        <v>142874</v>
      </c>
      <c r="D28" s="5">
        <v>122104</v>
      </c>
      <c r="E28" s="5">
        <v>245295</v>
      </c>
      <c r="F28" s="5">
        <v>246048</v>
      </c>
      <c r="G28" s="5">
        <v>176467</v>
      </c>
      <c r="H28" s="5">
        <v>158788</v>
      </c>
      <c r="I28" s="5">
        <v>178589</v>
      </c>
      <c r="J28" s="5">
        <v>123775</v>
      </c>
      <c r="K28" s="5">
        <v>207320</v>
      </c>
    </row>
    <row r="29" spans="1:14" x14ac:dyDescent="0.3">
      <c r="A29" s="2">
        <v>28</v>
      </c>
      <c r="B29" s="5">
        <v>48270</v>
      </c>
      <c r="C29" s="5">
        <v>116546</v>
      </c>
      <c r="D29" s="5">
        <v>248221</v>
      </c>
      <c r="E29" s="5">
        <v>221463</v>
      </c>
      <c r="F29" s="5">
        <v>116201</v>
      </c>
      <c r="G29" s="5">
        <v>228419</v>
      </c>
      <c r="H29" s="5">
        <v>80514</v>
      </c>
      <c r="I29" s="5">
        <v>166254</v>
      </c>
      <c r="J29" s="5">
        <v>240619</v>
      </c>
      <c r="K29" s="5">
        <v>192173</v>
      </c>
    </row>
    <row r="30" spans="1:14" x14ac:dyDescent="0.3">
      <c r="A30" s="2">
        <v>29</v>
      </c>
      <c r="B30" s="5">
        <v>182943</v>
      </c>
      <c r="C30" s="5">
        <v>153753</v>
      </c>
      <c r="D30" s="5">
        <v>211257</v>
      </c>
      <c r="E30" s="5">
        <v>143498</v>
      </c>
      <c r="F30" s="5">
        <v>106333</v>
      </c>
      <c r="G30" s="5">
        <v>130251</v>
      </c>
      <c r="H30" s="5">
        <v>45215</v>
      </c>
      <c r="I30" s="5">
        <v>110564</v>
      </c>
      <c r="J30" s="5">
        <v>115133</v>
      </c>
      <c r="K30" s="5">
        <v>18141</v>
      </c>
    </row>
    <row r="31" spans="1:14" x14ac:dyDescent="0.3">
      <c r="A31" s="2">
        <v>30</v>
      </c>
      <c r="B31" s="5">
        <v>60828</v>
      </c>
      <c r="C31" s="5">
        <v>174480</v>
      </c>
      <c r="D31" s="5">
        <v>30383</v>
      </c>
      <c r="E31" s="5">
        <v>43651</v>
      </c>
      <c r="F31" s="5">
        <v>158738</v>
      </c>
      <c r="G31" s="5">
        <v>187734</v>
      </c>
      <c r="H31" s="5">
        <v>103809</v>
      </c>
      <c r="I31" s="5">
        <v>141590</v>
      </c>
      <c r="J31" s="5">
        <v>227136</v>
      </c>
      <c r="K31" s="5">
        <v>115456</v>
      </c>
    </row>
    <row r="32" spans="1:14" x14ac:dyDescent="0.3">
      <c r="A32" s="2">
        <v>31</v>
      </c>
      <c r="B32" s="5">
        <v>23326</v>
      </c>
      <c r="C32" s="5">
        <v>30620</v>
      </c>
      <c r="D32" s="5">
        <v>180210</v>
      </c>
      <c r="E32" s="5">
        <v>66938</v>
      </c>
      <c r="F32" s="5">
        <v>23018</v>
      </c>
      <c r="G32" s="5">
        <v>25270</v>
      </c>
      <c r="H32" s="5">
        <v>136627</v>
      </c>
      <c r="I32" s="5">
        <v>142092</v>
      </c>
      <c r="J32" s="5">
        <v>198018</v>
      </c>
      <c r="K32" s="5">
        <v>183122</v>
      </c>
    </row>
    <row r="33" spans="1:11" x14ac:dyDescent="0.3">
      <c r="A33" s="2">
        <v>32</v>
      </c>
      <c r="B33" s="5">
        <v>187181</v>
      </c>
      <c r="C33" s="5">
        <v>100301</v>
      </c>
      <c r="D33" s="5">
        <v>117241</v>
      </c>
      <c r="E33" s="5">
        <v>203440</v>
      </c>
      <c r="F33" s="5">
        <v>23383</v>
      </c>
      <c r="G33" s="5">
        <v>151566</v>
      </c>
      <c r="H33" s="5">
        <v>239564</v>
      </c>
      <c r="I33" s="5">
        <v>25707</v>
      </c>
      <c r="J33" s="5">
        <v>226246</v>
      </c>
      <c r="K33" s="5">
        <v>57120</v>
      </c>
    </row>
    <row r="34" spans="1:11" x14ac:dyDescent="0.3">
      <c r="A34" s="2">
        <v>33</v>
      </c>
      <c r="B34" s="5">
        <v>176151</v>
      </c>
      <c r="C34" s="5">
        <v>19202</v>
      </c>
      <c r="D34" s="5">
        <v>81827</v>
      </c>
      <c r="E34" s="5">
        <v>189483</v>
      </c>
      <c r="F34" s="5">
        <v>239765</v>
      </c>
      <c r="G34" s="5">
        <v>242261</v>
      </c>
      <c r="H34" s="5">
        <v>67964</v>
      </c>
      <c r="I34" s="5">
        <v>94263</v>
      </c>
      <c r="J34" s="5">
        <v>148690</v>
      </c>
      <c r="K34" s="5">
        <v>247174</v>
      </c>
    </row>
    <row r="35" spans="1:11" x14ac:dyDescent="0.3">
      <c r="A35" s="2">
        <v>34</v>
      </c>
      <c r="B35" s="5">
        <v>118762</v>
      </c>
      <c r="C35" s="5">
        <v>83555</v>
      </c>
      <c r="D35" s="5">
        <v>150928</v>
      </c>
      <c r="E35" s="5">
        <v>84523</v>
      </c>
      <c r="F35" s="5">
        <v>166103</v>
      </c>
      <c r="G35" s="5">
        <v>228276</v>
      </c>
      <c r="H35" s="5">
        <v>81612</v>
      </c>
      <c r="I35" s="5">
        <v>222911</v>
      </c>
      <c r="J35" s="5">
        <v>174903</v>
      </c>
      <c r="K35" s="5">
        <v>164231</v>
      </c>
    </row>
    <row r="36" spans="1:11" x14ac:dyDescent="0.3">
      <c r="A36" s="2">
        <v>35</v>
      </c>
      <c r="B36" s="5">
        <v>209041</v>
      </c>
      <c r="C36" s="5">
        <v>97605</v>
      </c>
      <c r="D36" s="5">
        <v>61315</v>
      </c>
      <c r="E36" s="5">
        <v>189426</v>
      </c>
      <c r="F36" s="5">
        <v>87335</v>
      </c>
      <c r="G36" s="5">
        <v>54416</v>
      </c>
      <c r="H36" s="5">
        <v>235663</v>
      </c>
      <c r="I36" s="5">
        <v>17173</v>
      </c>
      <c r="J36" s="5">
        <v>211300</v>
      </c>
      <c r="K36" s="5">
        <v>57227</v>
      </c>
    </row>
    <row r="37" spans="1:11" x14ac:dyDescent="0.3">
      <c r="A37" s="2">
        <v>36</v>
      </c>
      <c r="B37" s="5">
        <v>104174</v>
      </c>
      <c r="C37" s="5">
        <v>127662</v>
      </c>
      <c r="D37" s="5">
        <v>106182</v>
      </c>
      <c r="E37" s="5">
        <v>160308</v>
      </c>
      <c r="F37" s="5">
        <v>206416</v>
      </c>
      <c r="G37" s="5">
        <v>202608</v>
      </c>
      <c r="H37" s="5">
        <v>233117</v>
      </c>
      <c r="I37" s="5">
        <v>109008</v>
      </c>
      <c r="J37" s="5">
        <v>152534</v>
      </c>
      <c r="K37" s="5">
        <v>55377</v>
      </c>
    </row>
    <row r="38" spans="1:11" x14ac:dyDescent="0.3">
      <c r="A38" s="2">
        <v>37</v>
      </c>
      <c r="B38" s="5">
        <v>167997</v>
      </c>
      <c r="C38" s="5">
        <v>249992</v>
      </c>
      <c r="D38" s="5">
        <v>152039</v>
      </c>
      <c r="E38" s="5">
        <v>126550</v>
      </c>
      <c r="F38" s="5">
        <v>199359</v>
      </c>
      <c r="G38" s="5">
        <v>174466</v>
      </c>
      <c r="H38" s="5">
        <v>178360</v>
      </c>
      <c r="I38" s="5">
        <v>142063</v>
      </c>
      <c r="J38" s="5">
        <v>213165</v>
      </c>
      <c r="K38" s="5">
        <v>95661</v>
      </c>
    </row>
    <row r="39" spans="1:11" x14ac:dyDescent="0.3">
      <c r="A39" s="2">
        <v>38</v>
      </c>
      <c r="B39" s="5">
        <v>95912</v>
      </c>
      <c r="C39" s="5">
        <v>53935</v>
      </c>
      <c r="D39" s="5">
        <v>190064</v>
      </c>
      <c r="E39" s="5">
        <v>209012</v>
      </c>
      <c r="F39" s="5">
        <v>198843</v>
      </c>
      <c r="G39" s="5">
        <v>215883</v>
      </c>
      <c r="H39" s="5">
        <v>177965</v>
      </c>
      <c r="I39" s="5">
        <v>216213</v>
      </c>
      <c r="J39" s="5">
        <v>83240</v>
      </c>
      <c r="K39" s="5">
        <v>213588</v>
      </c>
    </row>
    <row r="40" spans="1:11" x14ac:dyDescent="0.3">
      <c r="A40" s="2">
        <v>39</v>
      </c>
      <c r="B40" s="5">
        <v>70495</v>
      </c>
      <c r="C40" s="5">
        <v>136756</v>
      </c>
      <c r="D40" s="5">
        <v>236954</v>
      </c>
      <c r="E40" s="5">
        <v>117076</v>
      </c>
      <c r="F40" s="5">
        <v>109309</v>
      </c>
      <c r="G40" s="5">
        <v>122965</v>
      </c>
      <c r="H40" s="5">
        <v>38774</v>
      </c>
      <c r="I40" s="5">
        <v>50034</v>
      </c>
      <c r="J40" s="5">
        <v>90591</v>
      </c>
      <c r="K40" s="5">
        <v>167208</v>
      </c>
    </row>
    <row r="41" spans="1:11" x14ac:dyDescent="0.3">
      <c r="A41" s="2">
        <v>40</v>
      </c>
      <c r="B41" s="5">
        <v>76297</v>
      </c>
      <c r="C41" s="5">
        <v>198262</v>
      </c>
      <c r="D41" s="5">
        <v>73895</v>
      </c>
      <c r="E41" s="5">
        <v>237327</v>
      </c>
      <c r="F41" s="5">
        <v>123918</v>
      </c>
      <c r="G41" s="5">
        <v>207313</v>
      </c>
      <c r="H41" s="5">
        <v>103715</v>
      </c>
      <c r="I41" s="5">
        <v>83864</v>
      </c>
      <c r="J41" s="5">
        <v>220480</v>
      </c>
      <c r="K41" s="5">
        <v>91566</v>
      </c>
    </row>
    <row r="42" spans="1:11" x14ac:dyDescent="0.3">
      <c r="A42" s="2">
        <v>41</v>
      </c>
      <c r="B42" s="5">
        <v>96665</v>
      </c>
      <c r="C42" s="5">
        <v>195285</v>
      </c>
      <c r="D42" s="5">
        <v>183144</v>
      </c>
      <c r="E42" s="5">
        <v>194518</v>
      </c>
      <c r="F42" s="5">
        <v>224920</v>
      </c>
      <c r="G42" s="5">
        <v>89630</v>
      </c>
      <c r="H42" s="5">
        <v>61652</v>
      </c>
      <c r="I42" s="5">
        <v>207736</v>
      </c>
      <c r="J42" s="5">
        <v>128702</v>
      </c>
      <c r="K42" s="5">
        <v>118826</v>
      </c>
    </row>
    <row r="43" spans="1:11" x14ac:dyDescent="0.3">
      <c r="A43" s="2">
        <v>42</v>
      </c>
      <c r="B43" s="5">
        <v>159871</v>
      </c>
      <c r="C43" s="5">
        <v>193292</v>
      </c>
      <c r="D43" s="5">
        <v>108442</v>
      </c>
      <c r="E43" s="5">
        <v>154184</v>
      </c>
      <c r="F43" s="5">
        <v>73622</v>
      </c>
      <c r="G43" s="5">
        <v>91975</v>
      </c>
      <c r="H43" s="5">
        <v>44454</v>
      </c>
      <c r="I43" s="5">
        <v>154169</v>
      </c>
      <c r="J43" s="5">
        <v>71700</v>
      </c>
      <c r="K43" s="5">
        <v>192202</v>
      </c>
    </row>
    <row r="44" spans="1:11" x14ac:dyDescent="0.3">
      <c r="A44" s="2">
        <v>43</v>
      </c>
      <c r="B44" s="5">
        <v>134676</v>
      </c>
      <c r="C44" s="5">
        <v>213129</v>
      </c>
      <c r="D44" s="5">
        <v>39212</v>
      </c>
      <c r="E44" s="5">
        <v>216830</v>
      </c>
      <c r="F44" s="5">
        <v>138398</v>
      </c>
      <c r="G44" s="5">
        <v>156902</v>
      </c>
      <c r="H44" s="5">
        <v>249956</v>
      </c>
      <c r="I44" s="5">
        <v>207951</v>
      </c>
      <c r="J44" s="5">
        <v>41464</v>
      </c>
      <c r="K44" s="5">
        <v>44103</v>
      </c>
    </row>
    <row r="45" spans="1:11" x14ac:dyDescent="0.3">
      <c r="A45" s="2">
        <v>44</v>
      </c>
      <c r="B45" s="5">
        <v>127060</v>
      </c>
      <c r="C45" s="5">
        <v>161750</v>
      </c>
      <c r="D45" s="5">
        <v>240970</v>
      </c>
      <c r="E45" s="5">
        <v>229007</v>
      </c>
      <c r="F45" s="5">
        <v>198663</v>
      </c>
      <c r="G45" s="5">
        <v>183488</v>
      </c>
      <c r="H45" s="5">
        <v>169768</v>
      </c>
      <c r="I45" s="5">
        <v>229725</v>
      </c>
      <c r="J45" s="5">
        <v>117736</v>
      </c>
      <c r="K45" s="5">
        <v>229739</v>
      </c>
    </row>
    <row r="46" spans="1:11" x14ac:dyDescent="0.3">
      <c r="A46" s="2">
        <v>45</v>
      </c>
      <c r="B46" s="5">
        <v>38982</v>
      </c>
      <c r="C46" s="5">
        <v>227738</v>
      </c>
      <c r="D46" s="5">
        <v>67906</v>
      </c>
      <c r="E46" s="5">
        <v>32986</v>
      </c>
      <c r="F46" s="5">
        <v>153760</v>
      </c>
      <c r="G46" s="5">
        <v>212383</v>
      </c>
      <c r="H46" s="5">
        <v>69333</v>
      </c>
      <c r="I46" s="5">
        <v>155690</v>
      </c>
      <c r="J46" s="5">
        <v>130387</v>
      </c>
      <c r="K46" s="5">
        <v>126385</v>
      </c>
    </row>
    <row r="47" spans="1:11" x14ac:dyDescent="0.3">
      <c r="A47" s="2">
        <v>46</v>
      </c>
      <c r="B47" s="5">
        <v>41550</v>
      </c>
      <c r="C47" s="5">
        <v>68724</v>
      </c>
      <c r="D47" s="5">
        <v>225228</v>
      </c>
      <c r="E47" s="5">
        <v>20995</v>
      </c>
      <c r="F47" s="5">
        <v>72303</v>
      </c>
      <c r="G47" s="5">
        <v>76713</v>
      </c>
      <c r="H47" s="5">
        <v>53340</v>
      </c>
      <c r="I47" s="5">
        <v>51920</v>
      </c>
      <c r="J47" s="5">
        <v>224288</v>
      </c>
      <c r="K47" s="5">
        <v>164769</v>
      </c>
    </row>
    <row r="48" spans="1:11" x14ac:dyDescent="0.3">
      <c r="A48" s="2">
        <v>47</v>
      </c>
      <c r="B48" s="5">
        <v>197401</v>
      </c>
      <c r="C48" s="5">
        <v>29537</v>
      </c>
      <c r="D48" s="5">
        <v>33775</v>
      </c>
      <c r="E48" s="5">
        <v>239313</v>
      </c>
      <c r="F48" s="5">
        <v>104734</v>
      </c>
      <c r="G48" s="5">
        <v>234515</v>
      </c>
      <c r="H48" s="5">
        <v>88138</v>
      </c>
      <c r="I48" s="5">
        <v>242605</v>
      </c>
      <c r="J48" s="5">
        <v>123115</v>
      </c>
      <c r="K48" s="5">
        <v>157490</v>
      </c>
    </row>
    <row r="49" spans="1:11" x14ac:dyDescent="0.3">
      <c r="A49" s="2">
        <v>48</v>
      </c>
      <c r="B49" s="5">
        <v>196189</v>
      </c>
      <c r="C49" s="5">
        <v>148403</v>
      </c>
      <c r="D49" s="5">
        <v>133077</v>
      </c>
      <c r="E49" s="5">
        <v>163858</v>
      </c>
      <c r="F49" s="5">
        <v>63288</v>
      </c>
      <c r="G49" s="5">
        <v>198628</v>
      </c>
      <c r="H49" s="5">
        <v>42410</v>
      </c>
      <c r="I49" s="5">
        <v>157196</v>
      </c>
      <c r="J49" s="5">
        <v>40323</v>
      </c>
      <c r="K49" s="5">
        <v>213258</v>
      </c>
    </row>
    <row r="50" spans="1:11" x14ac:dyDescent="0.3">
      <c r="A50" s="2">
        <v>49</v>
      </c>
      <c r="B50" s="5">
        <v>240705</v>
      </c>
      <c r="C50" s="5">
        <v>242541</v>
      </c>
      <c r="D50" s="5">
        <v>103285</v>
      </c>
      <c r="E50" s="5">
        <v>213488</v>
      </c>
      <c r="F50" s="5">
        <v>229409</v>
      </c>
      <c r="G50" s="5">
        <v>48026</v>
      </c>
      <c r="H50" s="5">
        <v>37713</v>
      </c>
      <c r="I50" s="5">
        <v>15265</v>
      </c>
      <c r="J50" s="5">
        <v>105422</v>
      </c>
      <c r="K50" s="5">
        <v>61064</v>
      </c>
    </row>
    <row r="51" spans="1:11" x14ac:dyDescent="0.3">
      <c r="A51" s="2">
        <v>50</v>
      </c>
      <c r="B51" s="5">
        <v>159656</v>
      </c>
      <c r="C51" s="5">
        <v>33309</v>
      </c>
      <c r="D51" s="5">
        <v>58655</v>
      </c>
      <c r="E51" s="5">
        <v>227494</v>
      </c>
      <c r="F51" s="5">
        <v>142422</v>
      </c>
      <c r="G51" s="5">
        <v>247647</v>
      </c>
      <c r="H51" s="5">
        <v>211523</v>
      </c>
      <c r="I51" s="5">
        <v>109969</v>
      </c>
      <c r="J51" s="5">
        <v>215840</v>
      </c>
      <c r="K51" s="5">
        <v>42826</v>
      </c>
    </row>
    <row r="52" spans="1:11" x14ac:dyDescent="0.3">
      <c r="A52" s="2">
        <v>51</v>
      </c>
      <c r="B52" s="5">
        <v>190825</v>
      </c>
      <c r="C52" s="5">
        <v>84136</v>
      </c>
      <c r="D52" s="5">
        <v>192180</v>
      </c>
      <c r="E52" s="5">
        <v>101937</v>
      </c>
      <c r="F52" s="5">
        <v>55097</v>
      </c>
      <c r="G52" s="5">
        <v>113612</v>
      </c>
      <c r="H52" s="5">
        <v>115542</v>
      </c>
      <c r="I52" s="5">
        <v>135329</v>
      </c>
      <c r="J52" s="5">
        <v>87715</v>
      </c>
      <c r="K52" s="5">
        <v>47423</v>
      </c>
    </row>
    <row r="53" spans="1:11" x14ac:dyDescent="0.3">
      <c r="A53" s="2">
        <v>52</v>
      </c>
      <c r="B53" s="5">
        <v>103909</v>
      </c>
      <c r="C53" s="5">
        <v>206452</v>
      </c>
      <c r="D53" s="5">
        <v>138857</v>
      </c>
      <c r="E53" s="5">
        <v>96020</v>
      </c>
      <c r="F53" s="5">
        <v>125475</v>
      </c>
      <c r="G53" s="5">
        <v>139539</v>
      </c>
      <c r="H53" s="5">
        <v>21748</v>
      </c>
      <c r="I53" s="5">
        <v>24395</v>
      </c>
      <c r="J53" s="5">
        <v>98666</v>
      </c>
      <c r="K53" s="5">
        <v>71571</v>
      </c>
    </row>
    <row r="54" spans="1:11" x14ac:dyDescent="0.3">
      <c r="A54" s="2">
        <v>53</v>
      </c>
      <c r="B54" s="5">
        <v>236187</v>
      </c>
      <c r="C54" s="5">
        <v>183466</v>
      </c>
      <c r="D54" s="5">
        <v>117392</v>
      </c>
      <c r="E54" s="5">
        <v>158329</v>
      </c>
      <c r="F54" s="5">
        <v>59737</v>
      </c>
      <c r="G54" s="5">
        <v>98258</v>
      </c>
      <c r="H54" s="5">
        <v>15867</v>
      </c>
      <c r="I54" s="5">
        <v>146890</v>
      </c>
      <c r="J54" s="5">
        <v>34679</v>
      </c>
      <c r="K54" s="5">
        <v>84007</v>
      </c>
    </row>
    <row r="55" spans="1:11" x14ac:dyDescent="0.3">
      <c r="A55" s="2">
        <v>54</v>
      </c>
      <c r="B55" s="5">
        <v>189613</v>
      </c>
      <c r="C55" s="5">
        <v>114344</v>
      </c>
      <c r="D55" s="5">
        <v>16082</v>
      </c>
      <c r="E55" s="5">
        <v>198821</v>
      </c>
      <c r="F55" s="5">
        <v>66974</v>
      </c>
      <c r="G55" s="5">
        <v>30261</v>
      </c>
      <c r="H55" s="5">
        <v>44002</v>
      </c>
      <c r="I55" s="5">
        <v>123875</v>
      </c>
      <c r="J55" s="5">
        <v>142809</v>
      </c>
      <c r="K55" s="5">
        <v>147471</v>
      </c>
    </row>
    <row r="56" spans="1:11" x14ac:dyDescent="0.3">
      <c r="A56" s="2">
        <v>55</v>
      </c>
      <c r="B56" s="5">
        <v>140335</v>
      </c>
      <c r="C56" s="5">
        <v>154851</v>
      </c>
      <c r="D56" s="5">
        <v>208518</v>
      </c>
      <c r="E56" s="5">
        <v>113763</v>
      </c>
      <c r="F56" s="5">
        <v>183144</v>
      </c>
      <c r="G56" s="5">
        <v>80708</v>
      </c>
      <c r="H56" s="5">
        <v>160265</v>
      </c>
      <c r="I56" s="5">
        <v>219189</v>
      </c>
      <c r="J56" s="5">
        <v>189125</v>
      </c>
      <c r="K56" s="5">
        <v>128243</v>
      </c>
    </row>
    <row r="57" spans="1:11" x14ac:dyDescent="0.3">
      <c r="A57" s="2">
        <v>56</v>
      </c>
      <c r="B57" s="5">
        <v>249483</v>
      </c>
      <c r="C57" s="5">
        <v>86402</v>
      </c>
      <c r="D57" s="5">
        <v>42002</v>
      </c>
      <c r="E57" s="5">
        <v>43730</v>
      </c>
      <c r="F57" s="5">
        <v>107430</v>
      </c>
      <c r="G57" s="5">
        <v>98803</v>
      </c>
      <c r="H57" s="5">
        <v>172457</v>
      </c>
      <c r="I57" s="5">
        <v>20092</v>
      </c>
      <c r="J57" s="5">
        <v>223084</v>
      </c>
      <c r="K57" s="5">
        <v>168872</v>
      </c>
    </row>
    <row r="58" spans="1:11" x14ac:dyDescent="0.3">
      <c r="A58" s="2">
        <v>57</v>
      </c>
      <c r="B58" s="5">
        <v>112443</v>
      </c>
      <c r="C58" s="5">
        <v>245739</v>
      </c>
      <c r="D58" s="5">
        <v>35913</v>
      </c>
      <c r="E58" s="5">
        <v>201568</v>
      </c>
      <c r="F58" s="5">
        <v>189440</v>
      </c>
      <c r="G58" s="5">
        <v>198671</v>
      </c>
      <c r="H58" s="5">
        <v>82960</v>
      </c>
      <c r="I58" s="5">
        <v>145039</v>
      </c>
      <c r="J58" s="5">
        <v>228606</v>
      </c>
      <c r="K58" s="5">
        <v>101973</v>
      </c>
    </row>
    <row r="59" spans="1:11" x14ac:dyDescent="0.3">
      <c r="A59" s="2">
        <v>58</v>
      </c>
      <c r="B59" s="5">
        <v>246808</v>
      </c>
      <c r="C59" s="5">
        <v>223636</v>
      </c>
      <c r="D59" s="5">
        <v>58267</v>
      </c>
      <c r="E59" s="5">
        <v>24215</v>
      </c>
      <c r="F59" s="5">
        <v>133665</v>
      </c>
      <c r="G59" s="5">
        <v>185381</v>
      </c>
      <c r="H59" s="5">
        <v>151702</v>
      </c>
      <c r="I59" s="5">
        <v>215933</v>
      </c>
      <c r="J59" s="5">
        <v>208403</v>
      </c>
      <c r="K59" s="5">
        <v>38939</v>
      </c>
    </row>
    <row r="60" spans="1:11" x14ac:dyDescent="0.3">
      <c r="A60" s="2">
        <v>59</v>
      </c>
      <c r="B60" s="5">
        <v>150741</v>
      </c>
      <c r="C60" s="5">
        <v>45674</v>
      </c>
      <c r="D60" s="5">
        <v>80557</v>
      </c>
      <c r="E60" s="5">
        <v>172278</v>
      </c>
      <c r="F60" s="5">
        <v>184105</v>
      </c>
      <c r="G60" s="5">
        <v>66931</v>
      </c>
      <c r="H60" s="5">
        <v>88274</v>
      </c>
      <c r="I60" s="5">
        <v>37914</v>
      </c>
      <c r="J60" s="5">
        <v>141002</v>
      </c>
      <c r="K60" s="5">
        <v>114229</v>
      </c>
    </row>
    <row r="61" spans="1:11" x14ac:dyDescent="0.3">
      <c r="A61" s="2">
        <v>60</v>
      </c>
      <c r="B61" s="5">
        <v>224131</v>
      </c>
      <c r="C61" s="5">
        <v>112171</v>
      </c>
      <c r="D61" s="5">
        <v>167860</v>
      </c>
      <c r="E61" s="5">
        <v>74712</v>
      </c>
      <c r="F61" s="5">
        <v>199782</v>
      </c>
      <c r="G61" s="5">
        <v>203103</v>
      </c>
      <c r="H61" s="5">
        <v>133765</v>
      </c>
      <c r="I61" s="5">
        <v>228778</v>
      </c>
      <c r="J61" s="5">
        <v>98587</v>
      </c>
      <c r="K61" s="5">
        <v>224633</v>
      </c>
    </row>
    <row r="62" spans="1:11" x14ac:dyDescent="0.3">
      <c r="A62" s="2">
        <v>61</v>
      </c>
      <c r="B62" s="5">
        <v>157540</v>
      </c>
      <c r="C62" s="5">
        <v>50730</v>
      </c>
      <c r="D62" s="5">
        <v>242849</v>
      </c>
      <c r="E62" s="5">
        <v>36615</v>
      </c>
      <c r="F62" s="5">
        <v>176861</v>
      </c>
      <c r="G62" s="5">
        <v>118238</v>
      </c>
      <c r="H62" s="5">
        <v>194963</v>
      </c>
      <c r="I62" s="5">
        <v>238245</v>
      </c>
      <c r="J62" s="5">
        <v>182512</v>
      </c>
      <c r="K62" s="5">
        <v>146488</v>
      </c>
    </row>
    <row r="63" spans="1:11" x14ac:dyDescent="0.3">
      <c r="A63" s="2">
        <v>62</v>
      </c>
      <c r="B63" s="5">
        <v>219225</v>
      </c>
      <c r="C63" s="5">
        <v>44533</v>
      </c>
      <c r="D63" s="5">
        <v>38150</v>
      </c>
      <c r="E63" s="5">
        <v>145785</v>
      </c>
      <c r="F63" s="5">
        <v>188429</v>
      </c>
      <c r="G63" s="5">
        <v>243423</v>
      </c>
      <c r="H63" s="5">
        <v>38552</v>
      </c>
      <c r="I63" s="5">
        <v>68623</v>
      </c>
      <c r="J63" s="5">
        <v>202056</v>
      </c>
      <c r="K63" s="5">
        <v>78090</v>
      </c>
    </row>
    <row r="64" spans="1:11" x14ac:dyDescent="0.3">
      <c r="A64" s="2">
        <v>63</v>
      </c>
      <c r="B64" s="5">
        <v>186880</v>
      </c>
      <c r="C64" s="5">
        <v>244872</v>
      </c>
      <c r="D64" s="5">
        <v>15150</v>
      </c>
      <c r="E64" s="5">
        <v>47065</v>
      </c>
      <c r="F64" s="5">
        <v>48829</v>
      </c>
      <c r="G64" s="5">
        <v>85979</v>
      </c>
      <c r="H64" s="5">
        <v>134848</v>
      </c>
      <c r="I64" s="5">
        <v>171798</v>
      </c>
      <c r="J64" s="5">
        <v>219304</v>
      </c>
      <c r="K64" s="5">
        <v>177205</v>
      </c>
    </row>
    <row r="65" spans="1:11" x14ac:dyDescent="0.3">
      <c r="A65" s="2">
        <v>64</v>
      </c>
      <c r="B65" s="5">
        <v>38408</v>
      </c>
      <c r="C65" s="5">
        <v>84122</v>
      </c>
      <c r="D65" s="5">
        <v>209299</v>
      </c>
      <c r="E65" s="5">
        <v>68423</v>
      </c>
      <c r="F65" s="5">
        <v>129842</v>
      </c>
      <c r="G65" s="5">
        <v>118446</v>
      </c>
      <c r="H65" s="5">
        <v>133801</v>
      </c>
      <c r="I65" s="5">
        <v>172594</v>
      </c>
      <c r="J65" s="5">
        <v>69097</v>
      </c>
      <c r="K65" s="5">
        <v>125984</v>
      </c>
    </row>
    <row r="66" spans="1:11" x14ac:dyDescent="0.3">
      <c r="A66" s="2">
        <v>65</v>
      </c>
      <c r="B66" s="5">
        <v>68401</v>
      </c>
      <c r="C66" s="5">
        <v>82652</v>
      </c>
      <c r="D66" s="5">
        <v>90663</v>
      </c>
      <c r="E66" s="5">
        <v>130911</v>
      </c>
      <c r="F66" s="5">
        <v>225271</v>
      </c>
      <c r="G66" s="5">
        <v>70603</v>
      </c>
      <c r="H66" s="5">
        <v>60677</v>
      </c>
      <c r="I66" s="5">
        <v>15774</v>
      </c>
      <c r="J66" s="5">
        <v>46262</v>
      </c>
      <c r="K66" s="5">
        <v>194826</v>
      </c>
    </row>
    <row r="67" spans="1:11" x14ac:dyDescent="0.3">
      <c r="A67" s="2">
        <v>66</v>
      </c>
      <c r="B67" s="5">
        <v>69455</v>
      </c>
      <c r="C67" s="5">
        <v>240949</v>
      </c>
      <c r="D67" s="5">
        <v>68946</v>
      </c>
      <c r="E67" s="5">
        <v>19159</v>
      </c>
      <c r="F67" s="5">
        <v>128422</v>
      </c>
      <c r="G67" s="5">
        <v>80550</v>
      </c>
      <c r="H67" s="5">
        <v>198126</v>
      </c>
      <c r="I67" s="5">
        <v>185051</v>
      </c>
      <c r="J67" s="5">
        <v>183359</v>
      </c>
      <c r="K67" s="5">
        <v>79711</v>
      </c>
    </row>
    <row r="68" spans="1:11" x14ac:dyDescent="0.3">
      <c r="A68" s="2">
        <v>67</v>
      </c>
      <c r="B68" s="5">
        <v>118618</v>
      </c>
      <c r="C68" s="5">
        <v>144996</v>
      </c>
      <c r="D68" s="5">
        <v>128078</v>
      </c>
      <c r="E68" s="5">
        <v>45322</v>
      </c>
      <c r="F68" s="5">
        <v>182218</v>
      </c>
      <c r="G68" s="5">
        <v>113806</v>
      </c>
      <c r="H68" s="5">
        <v>90297</v>
      </c>
      <c r="I68" s="5">
        <v>215352</v>
      </c>
      <c r="J68" s="5">
        <v>44117</v>
      </c>
      <c r="K68" s="5">
        <v>135938</v>
      </c>
    </row>
    <row r="69" spans="1:11" x14ac:dyDescent="0.3">
      <c r="A69" s="2">
        <v>68</v>
      </c>
      <c r="B69" s="5">
        <v>203892</v>
      </c>
      <c r="C69" s="5">
        <v>208962</v>
      </c>
      <c r="D69" s="5">
        <v>197050</v>
      </c>
      <c r="E69" s="5">
        <v>95174</v>
      </c>
      <c r="F69" s="5">
        <v>139252</v>
      </c>
      <c r="G69" s="5">
        <v>112250</v>
      </c>
      <c r="H69" s="5">
        <v>153323</v>
      </c>
      <c r="I69" s="5">
        <v>145176</v>
      </c>
      <c r="J69" s="5">
        <v>191011</v>
      </c>
      <c r="K69" s="5">
        <v>182010</v>
      </c>
    </row>
    <row r="70" spans="1:11" x14ac:dyDescent="0.3">
      <c r="A70" s="2">
        <v>69</v>
      </c>
      <c r="B70" s="5">
        <v>67992</v>
      </c>
      <c r="C70" s="5">
        <v>217002</v>
      </c>
      <c r="D70" s="5">
        <v>199804</v>
      </c>
      <c r="E70" s="5">
        <v>232328</v>
      </c>
      <c r="F70" s="5">
        <v>23419</v>
      </c>
      <c r="G70" s="5">
        <v>197272</v>
      </c>
      <c r="H70" s="5">
        <v>222273</v>
      </c>
      <c r="I70" s="5">
        <v>121351</v>
      </c>
      <c r="J70" s="5">
        <v>243315</v>
      </c>
      <c r="K70" s="5">
        <v>137889</v>
      </c>
    </row>
    <row r="71" spans="1:11" x14ac:dyDescent="0.3">
      <c r="A71" s="2">
        <v>70</v>
      </c>
      <c r="B71" s="5">
        <v>166125</v>
      </c>
      <c r="C71" s="5">
        <v>53125</v>
      </c>
      <c r="D71" s="5">
        <v>216629</v>
      </c>
      <c r="E71" s="5">
        <v>211142</v>
      </c>
      <c r="F71" s="5">
        <v>189333</v>
      </c>
      <c r="G71" s="5">
        <v>231754</v>
      </c>
      <c r="H71" s="5">
        <v>234472</v>
      </c>
      <c r="I71" s="5">
        <v>241085</v>
      </c>
      <c r="J71" s="5">
        <v>20307</v>
      </c>
      <c r="K71" s="5">
        <v>227795</v>
      </c>
    </row>
    <row r="72" spans="1:11" x14ac:dyDescent="0.3">
      <c r="A72" s="2">
        <v>71</v>
      </c>
      <c r="B72" s="5">
        <v>30197</v>
      </c>
      <c r="C72" s="5">
        <v>169890</v>
      </c>
      <c r="D72" s="5">
        <v>173218</v>
      </c>
      <c r="E72" s="5">
        <v>179256</v>
      </c>
      <c r="F72" s="5">
        <v>140952</v>
      </c>
      <c r="G72" s="5">
        <v>115255</v>
      </c>
      <c r="H72" s="5">
        <v>160108</v>
      </c>
      <c r="I72" s="5">
        <v>191929</v>
      </c>
      <c r="J72" s="5">
        <v>210913</v>
      </c>
      <c r="K72" s="5">
        <v>202464</v>
      </c>
    </row>
    <row r="73" spans="1:11" x14ac:dyDescent="0.3">
      <c r="A73" s="2">
        <v>72</v>
      </c>
      <c r="B73" s="5">
        <v>199208</v>
      </c>
      <c r="C73" s="5">
        <v>61502</v>
      </c>
      <c r="D73" s="5">
        <v>89343</v>
      </c>
      <c r="E73" s="5">
        <v>237119</v>
      </c>
      <c r="F73" s="5">
        <v>110966</v>
      </c>
      <c r="G73" s="5">
        <v>147313</v>
      </c>
      <c r="H73" s="5">
        <v>58848</v>
      </c>
      <c r="I73" s="5">
        <v>107273</v>
      </c>
      <c r="J73" s="5">
        <v>21131</v>
      </c>
      <c r="K73" s="5">
        <v>114911</v>
      </c>
    </row>
    <row r="74" spans="1:11" x14ac:dyDescent="0.3">
      <c r="A74" s="2">
        <v>73</v>
      </c>
      <c r="B74" s="5">
        <v>171834</v>
      </c>
      <c r="C74" s="5">
        <v>40940</v>
      </c>
      <c r="D74" s="5">
        <v>87557</v>
      </c>
      <c r="E74" s="5">
        <v>137538</v>
      </c>
      <c r="F74" s="5">
        <v>200593</v>
      </c>
      <c r="G74" s="5">
        <v>197631</v>
      </c>
      <c r="H74" s="5">
        <v>110005</v>
      </c>
      <c r="I74" s="5">
        <v>98652</v>
      </c>
      <c r="J74" s="5">
        <v>179084</v>
      </c>
      <c r="K74" s="5">
        <v>129950</v>
      </c>
    </row>
    <row r="75" spans="1:11" x14ac:dyDescent="0.3">
      <c r="A75" s="2">
        <v>74</v>
      </c>
      <c r="B75" s="5">
        <v>234573</v>
      </c>
      <c r="C75" s="5">
        <v>210454</v>
      </c>
      <c r="D75" s="5">
        <v>221757</v>
      </c>
      <c r="E75" s="5">
        <v>179034</v>
      </c>
      <c r="F75" s="5">
        <v>87062</v>
      </c>
      <c r="G75" s="5">
        <v>235670</v>
      </c>
      <c r="H75" s="5">
        <v>67476</v>
      </c>
      <c r="I75" s="5">
        <v>169582</v>
      </c>
      <c r="J75" s="5">
        <v>131944</v>
      </c>
      <c r="K75" s="5">
        <v>22551</v>
      </c>
    </row>
    <row r="76" spans="1:11" x14ac:dyDescent="0.3">
      <c r="A76" s="2">
        <v>75</v>
      </c>
      <c r="B76" s="5">
        <v>88963</v>
      </c>
      <c r="C76" s="5">
        <v>53433</v>
      </c>
      <c r="D76" s="5">
        <v>241157</v>
      </c>
      <c r="E76" s="5">
        <v>185374</v>
      </c>
      <c r="F76" s="5">
        <v>220753</v>
      </c>
      <c r="G76" s="5">
        <v>217597</v>
      </c>
      <c r="H76" s="5">
        <v>209457</v>
      </c>
      <c r="I76" s="5">
        <v>235182</v>
      </c>
      <c r="J76" s="5">
        <v>191119</v>
      </c>
      <c r="K76" s="5">
        <v>230263</v>
      </c>
    </row>
    <row r="77" spans="1:11" x14ac:dyDescent="0.3">
      <c r="A77" s="2">
        <v>76</v>
      </c>
      <c r="B77" s="5">
        <v>20543</v>
      </c>
      <c r="C77" s="5">
        <v>43364</v>
      </c>
      <c r="D77" s="5">
        <v>95970</v>
      </c>
      <c r="E77" s="5">
        <v>86130</v>
      </c>
      <c r="F77" s="5">
        <v>135687</v>
      </c>
      <c r="G77" s="5">
        <v>62649</v>
      </c>
      <c r="H77" s="5">
        <v>235111</v>
      </c>
      <c r="I77" s="5">
        <v>139381</v>
      </c>
      <c r="J77" s="5">
        <v>79030</v>
      </c>
      <c r="K77" s="5">
        <v>77990</v>
      </c>
    </row>
    <row r="78" spans="1:11" x14ac:dyDescent="0.3">
      <c r="A78" s="2">
        <v>77</v>
      </c>
      <c r="B78" s="5">
        <v>188917</v>
      </c>
      <c r="C78" s="5">
        <v>25564</v>
      </c>
      <c r="D78" s="5">
        <v>56360</v>
      </c>
      <c r="E78" s="5">
        <v>137222</v>
      </c>
      <c r="F78" s="5">
        <v>50852</v>
      </c>
      <c r="G78" s="5">
        <v>45932</v>
      </c>
      <c r="H78" s="5">
        <v>121509</v>
      </c>
      <c r="I78" s="5">
        <v>143713</v>
      </c>
      <c r="J78" s="5">
        <v>33818</v>
      </c>
      <c r="K78" s="5">
        <v>145283</v>
      </c>
    </row>
    <row r="79" spans="1:11" x14ac:dyDescent="0.3">
      <c r="A79" s="2">
        <v>78</v>
      </c>
      <c r="B79" s="5">
        <v>217074</v>
      </c>
      <c r="C79" s="5">
        <v>115958</v>
      </c>
      <c r="D79" s="5">
        <v>190753</v>
      </c>
      <c r="E79" s="5">
        <v>192015</v>
      </c>
      <c r="F79" s="5">
        <v>68824</v>
      </c>
      <c r="G79" s="5">
        <v>181422</v>
      </c>
      <c r="H79" s="5">
        <v>227509</v>
      </c>
      <c r="I79" s="5">
        <v>216313</v>
      </c>
      <c r="J79" s="5">
        <v>145341</v>
      </c>
      <c r="K79" s="5">
        <v>194446</v>
      </c>
    </row>
    <row r="80" spans="1:11" x14ac:dyDescent="0.3">
      <c r="A80" s="2">
        <v>79</v>
      </c>
      <c r="B80" s="5">
        <v>208467</v>
      </c>
      <c r="C80" s="5">
        <v>85262</v>
      </c>
      <c r="D80" s="5">
        <v>77129</v>
      </c>
      <c r="E80" s="5">
        <v>160617</v>
      </c>
      <c r="F80" s="5">
        <v>17840</v>
      </c>
      <c r="G80" s="5">
        <v>90827</v>
      </c>
      <c r="H80" s="5">
        <v>212111</v>
      </c>
      <c r="I80" s="5">
        <v>182412</v>
      </c>
      <c r="J80" s="5">
        <v>22128</v>
      </c>
      <c r="K80" s="5">
        <v>49317</v>
      </c>
    </row>
    <row r="81" spans="1:11" x14ac:dyDescent="0.3">
      <c r="A81" s="2">
        <v>80</v>
      </c>
      <c r="B81" s="5">
        <v>116431</v>
      </c>
      <c r="C81" s="5">
        <v>168448</v>
      </c>
      <c r="D81" s="5">
        <v>91681</v>
      </c>
      <c r="E81" s="5">
        <v>33546</v>
      </c>
      <c r="F81" s="5">
        <v>167573</v>
      </c>
      <c r="G81" s="5">
        <v>136218</v>
      </c>
      <c r="H81" s="5">
        <v>131908</v>
      </c>
      <c r="I81" s="5">
        <v>101105</v>
      </c>
      <c r="J81" s="5">
        <v>48722</v>
      </c>
      <c r="K81" s="5">
        <v>175620</v>
      </c>
    </row>
    <row r="82" spans="1:11" x14ac:dyDescent="0.3">
      <c r="A82" s="2">
        <v>81</v>
      </c>
      <c r="B82" s="5">
        <v>222036</v>
      </c>
      <c r="C82" s="5">
        <v>24990</v>
      </c>
      <c r="D82" s="5">
        <v>56388</v>
      </c>
      <c r="E82" s="5">
        <v>198176</v>
      </c>
      <c r="F82" s="5">
        <v>221900</v>
      </c>
      <c r="G82" s="5">
        <v>150088</v>
      </c>
      <c r="H82" s="5">
        <v>205305</v>
      </c>
      <c r="I82" s="5">
        <v>184191</v>
      </c>
      <c r="J82" s="5">
        <v>234738</v>
      </c>
      <c r="K82" s="5">
        <v>151638</v>
      </c>
    </row>
    <row r="83" spans="1:11" x14ac:dyDescent="0.3">
      <c r="A83" s="2">
        <v>82</v>
      </c>
      <c r="B83" s="5">
        <v>222302</v>
      </c>
      <c r="C83" s="5">
        <v>112816</v>
      </c>
      <c r="D83" s="5">
        <v>141468</v>
      </c>
      <c r="E83" s="5">
        <v>109302</v>
      </c>
      <c r="F83" s="5">
        <v>113605</v>
      </c>
      <c r="G83" s="5">
        <v>52236</v>
      </c>
      <c r="H83" s="5">
        <v>64428</v>
      </c>
      <c r="I83" s="5">
        <v>202888</v>
      </c>
      <c r="J83" s="5">
        <v>167021</v>
      </c>
      <c r="K83" s="5">
        <v>64966</v>
      </c>
    </row>
    <row r="84" spans="1:11" x14ac:dyDescent="0.3">
      <c r="A84" s="2">
        <v>83</v>
      </c>
      <c r="B84" s="5">
        <v>210956</v>
      </c>
      <c r="C84" s="5">
        <v>153316</v>
      </c>
      <c r="D84" s="5">
        <v>73328</v>
      </c>
      <c r="E84" s="5">
        <v>170421</v>
      </c>
      <c r="F84" s="5">
        <v>74927</v>
      </c>
      <c r="G84" s="5">
        <v>119988</v>
      </c>
      <c r="H84" s="5">
        <v>23656</v>
      </c>
      <c r="I84" s="5">
        <v>19762</v>
      </c>
      <c r="J84" s="5">
        <v>146660</v>
      </c>
      <c r="K84" s="5">
        <v>183065</v>
      </c>
    </row>
    <row r="85" spans="1:11" x14ac:dyDescent="0.3">
      <c r="A85" s="2">
        <v>84</v>
      </c>
      <c r="B85" s="5">
        <v>176976</v>
      </c>
      <c r="C85" s="5">
        <v>170356</v>
      </c>
      <c r="D85" s="5">
        <v>233999</v>
      </c>
      <c r="E85" s="5">
        <v>121796</v>
      </c>
      <c r="F85" s="5">
        <v>179407</v>
      </c>
      <c r="G85" s="5">
        <v>149479</v>
      </c>
      <c r="H85" s="5">
        <v>130359</v>
      </c>
      <c r="I85" s="5">
        <v>142529</v>
      </c>
      <c r="J85" s="5">
        <v>64729</v>
      </c>
      <c r="K85" s="5">
        <v>129950</v>
      </c>
    </row>
    <row r="86" spans="1:11" x14ac:dyDescent="0.3">
      <c r="A86" s="2">
        <v>85</v>
      </c>
      <c r="B86" s="5">
        <v>22415</v>
      </c>
      <c r="C86" s="5">
        <v>37390</v>
      </c>
      <c r="D86" s="5">
        <v>222596</v>
      </c>
      <c r="E86" s="5">
        <v>232249</v>
      </c>
      <c r="F86" s="5">
        <v>28052</v>
      </c>
      <c r="G86" s="5">
        <v>247353</v>
      </c>
      <c r="H86" s="5">
        <v>118783</v>
      </c>
      <c r="I86" s="5">
        <v>45559</v>
      </c>
      <c r="J86" s="5">
        <v>17517</v>
      </c>
      <c r="K86" s="5">
        <v>195623</v>
      </c>
    </row>
    <row r="87" spans="1:11" x14ac:dyDescent="0.3">
      <c r="A87" s="2">
        <v>86</v>
      </c>
      <c r="B87" s="5">
        <v>34206</v>
      </c>
      <c r="C87" s="5">
        <v>137696</v>
      </c>
      <c r="D87" s="5">
        <v>48198</v>
      </c>
      <c r="E87" s="5">
        <v>185216</v>
      </c>
      <c r="F87" s="5">
        <v>101922</v>
      </c>
      <c r="G87" s="5">
        <v>156020</v>
      </c>
      <c r="H87" s="5">
        <v>216062</v>
      </c>
      <c r="I87" s="5">
        <v>111447</v>
      </c>
      <c r="J87" s="5">
        <v>203705</v>
      </c>
      <c r="K87" s="5">
        <v>224432</v>
      </c>
    </row>
    <row r="88" spans="1:11" x14ac:dyDescent="0.3">
      <c r="A88" s="2">
        <v>87</v>
      </c>
      <c r="B88" s="5">
        <v>19209</v>
      </c>
      <c r="C88" s="5">
        <v>108248</v>
      </c>
      <c r="D88" s="5">
        <v>175620</v>
      </c>
      <c r="E88" s="5">
        <v>238582</v>
      </c>
      <c r="F88" s="5">
        <v>31445</v>
      </c>
      <c r="G88" s="5">
        <v>139237</v>
      </c>
      <c r="H88" s="5">
        <v>124191</v>
      </c>
      <c r="I88" s="5">
        <v>239342</v>
      </c>
      <c r="J88" s="5">
        <v>106448</v>
      </c>
      <c r="K88" s="5">
        <v>127160</v>
      </c>
    </row>
    <row r="89" spans="1:11" x14ac:dyDescent="0.3">
      <c r="A89" s="2">
        <v>88</v>
      </c>
      <c r="B89" s="5">
        <v>67376</v>
      </c>
      <c r="C89" s="5">
        <v>226669</v>
      </c>
      <c r="D89" s="5">
        <v>200370</v>
      </c>
      <c r="E89" s="5">
        <v>217884</v>
      </c>
      <c r="F89" s="5">
        <v>112099</v>
      </c>
      <c r="G89" s="5">
        <v>243889</v>
      </c>
      <c r="H89" s="5">
        <v>148496</v>
      </c>
      <c r="I89" s="5">
        <v>187353</v>
      </c>
      <c r="J89" s="5">
        <v>147571</v>
      </c>
      <c r="K89" s="5">
        <v>34600</v>
      </c>
    </row>
    <row r="90" spans="1:11" x14ac:dyDescent="0.3">
      <c r="A90" s="2">
        <v>89</v>
      </c>
      <c r="B90" s="5">
        <v>18779</v>
      </c>
      <c r="C90" s="5">
        <v>172830</v>
      </c>
      <c r="D90" s="5">
        <v>31072</v>
      </c>
      <c r="E90" s="5">
        <v>42181</v>
      </c>
      <c r="F90" s="5">
        <v>197853</v>
      </c>
      <c r="G90" s="5">
        <v>91839</v>
      </c>
      <c r="H90" s="5">
        <v>185525</v>
      </c>
      <c r="I90" s="5">
        <v>234100</v>
      </c>
      <c r="J90" s="5">
        <v>247317</v>
      </c>
      <c r="K90" s="5">
        <v>164963</v>
      </c>
    </row>
    <row r="91" spans="1:11" x14ac:dyDescent="0.3">
      <c r="A91" s="2">
        <v>90</v>
      </c>
      <c r="B91" s="5">
        <v>60347</v>
      </c>
      <c r="C91" s="5">
        <v>165967</v>
      </c>
      <c r="D91" s="5">
        <v>150999</v>
      </c>
      <c r="E91" s="5">
        <v>141109</v>
      </c>
      <c r="F91" s="5">
        <v>15107</v>
      </c>
      <c r="G91" s="5">
        <v>57686</v>
      </c>
      <c r="H91" s="5">
        <v>170966</v>
      </c>
      <c r="I91" s="5">
        <v>111339</v>
      </c>
      <c r="J91" s="5">
        <v>82444</v>
      </c>
      <c r="K91" s="5">
        <v>186464</v>
      </c>
    </row>
    <row r="92" spans="1:11" x14ac:dyDescent="0.3">
      <c r="A92" s="2">
        <v>91</v>
      </c>
      <c r="B92" s="5">
        <v>112809</v>
      </c>
      <c r="C92" s="5">
        <v>39785</v>
      </c>
      <c r="D92" s="5">
        <v>229603</v>
      </c>
      <c r="E92" s="5">
        <v>249046</v>
      </c>
      <c r="F92" s="5">
        <v>93252</v>
      </c>
      <c r="G92" s="5">
        <v>192861</v>
      </c>
      <c r="H92" s="5">
        <v>40266</v>
      </c>
      <c r="I92" s="5">
        <v>228133</v>
      </c>
      <c r="J92" s="5">
        <v>85391</v>
      </c>
      <c r="K92" s="5">
        <v>65224</v>
      </c>
    </row>
    <row r="93" spans="1:11" x14ac:dyDescent="0.3">
      <c r="A93" s="2">
        <v>92</v>
      </c>
      <c r="B93" s="5">
        <v>85965</v>
      </c>
      <c r="C93" s="5">
        <v>185123</v>
      </c>
      <c r="D93" s="5">
        <v>99713</v>
      </c>
      <c r="E93" s="5">
        <v>98760</v>
      </c>
      <c r="F93" s="5">
        <v>88590</v>
      </c>
      <c r="G93" s="5">
        <v>44232</v>
      </c>
      <c r="H93" s="5">
        <v>156235</v>
      </c>
      <c r="I93" s="5">
        <v>32965</v>
      </c>
      <c r="J93" s="5">
        <v>138535</v>
      </c>
      <c r="K93" s="5">
        <v>80192</v>
      </c>
    </row>
    <row r="94" spans="1:11" x14ac:dyDescent="0.3">
      <c r="A94" s="2">
        <v>93</v>
      </c>
      <c r="B94" s="5">
        <v>25764</v>
      </c>
      <c r="C94" s="5">
        <v>63022</v>
      </c>
      <c r="D94" s="5">
        <v>69864</v>
      </c>
      <c r="E94" s="5">
        <v>119371</v>
      </c>
      <c r="F94" s="5">
        <v>245811</v>
      </c>
      <c r="G94" s="5">
        <v>54036</v>
      </c>
      <c r="H94" s="5">
        <v>201998</v>
      </c>
      <c r="I94" s="5">
        <v>46792</v>
      </c>
      <c r="J94" s="5">
        <v>158960</v>
      </c>
      <c r="K94" s="5">
        <v>167595</v>
      </c>
    </row>
    <row r="95" spans="1:11" x14ac:dyDescent="0.3">
      <c r="A95" s="2">
        <v>94</v>
      </c>
      <c r="B95" s="5">
        <v>194432</v>
      </c>
      <c r="C95" s="5">
        <v>98767</v>
      </c>
      <c r="D95" s="5">
        <v>119443</v>
      </c>
      <c r="E95" s="5">
        <v>29164</v>
      </c>
      <c r="F95" s="5">
        <v>163830</v>
      </c>
      <c r="G95" s="5">
        <v>243502</v>
      </c>
      <c r="H95" s="5">
        <v>90569</v>
      </c>
      <c r="I95" s="5">
        <v>27557</v>
      </c>
      <c r="J95" s="5">
        <v>105150</v>
      </c>
      <c r="K95" s="5">
        <v>184564</v>
      </c>
    </row>
    <row r="96" spans="1:11" x14ac:dyDescent="0.3">
      <c r="A96" s="2">
        <v>95</v>
      </c>
      <c r="B96" s="5">
        <v>133701</v>
      </c>
      <c r="C96" s="5">
        <v>229868</v>
      </c>
      <c r="D96" s="5">
        <v>121064</v>
      </c>
      <c r="E96" s="5">
        <v>229581</v>
      </c>
      <c r="F96" s="5">
        <v>181659</v>
      </c>
      <c r="G96" s="5">
        <v>33144</v>
      </c>
      <c r="H96" s="5">
        <v>86331</v>
      </c>
      <c r="I96" s="5">
        <v>93883</v>
      </c>
      <c r="J96" s="5">
        <v>132015</v>
      </c>
      <c r="K96" s="5">
        <v>146352</v>
      </c>
    </row>
    <row r="97" spans="1:11" x14ac:dyDescent="0.3">
      <c r="A97" s="2">
        <v>96</v>
      </c>
      <c r="B97" s="5">
        <v>76434</v>
      </c>
      <c r="C97" s="5">
        <v>111590</v>
      </c>
      <c r="D97" s="5">
        <v>238360</v>
      </c>
      <c r="E97" s="5">
        <v>153603</v>
      </c>
      <c r="F97" s="5">
        <v>187088</v>
      </c>
      <c r="G97" s="5">
        <v>43845</v>
      </c>
      <c r="H97" s="5">
        <v>249763</v>
      </c>
      <c r="I97" s="5">
        <v>67404</v>
      </c>
      <c r="J97" s="5">
        <v>133916</v>
      </c>
      <c r="K97" s="5">
        <v>191721</v>
      </c>
    </row>
    <row r="98" spans="1:11" x14ac:dyDescent="0.3">
      <c r="A98" s="2">
        <v>97</v>
      </c>
      <c r="B98" s="5">
        <v>96694</v>
      </c>
      <c r="C98" s="5">
        <v>62958</v>
      </c>
      <c r="D98" s="5">
        <v>79030</v>
      </c>
      <c r="E98" s="5">
        <v>238388</v>
      </c>
      <c r="F98" s="5">
        <v>103687</v>
      </c>
      <c r="G98" s="5">
        <v>222051</v>
      </c>
      <c r="H98" s="5">
        <v>18614</v>
      </c>
      <c r="I98" s="5">
        <v>58145</v>
      </c>
      <c r="J98" s="5">
        <v>236681</v>
      </c>
      <c r="K98" s="5">
        <v>117686</v>
      </c>
    </row>
    <row r="99" spans="1:11" x14ac:dyDescent="0.3">
      <c r="A99" s="2">
        <v>98</v>
      </c>
      <c r="B99" s="5">
        <v>118396</v>
      </c>
      <c r="C99" s="5">
        <v>32004</v>
      </c>
      <c r="D99" s="5">
        <v>125733</v>
      </c>
      <c r="E99" s="5">
        <v>68114</v>
      </c>
      <c r="F99" s="5">
        <v>36056</v>
      </c>
      <c r="G99" s="5">
        <v>172178</v>
      </c>
      <c r="H99" s="5">
        <v>75781</v>
      </c>
      <c r="I99" s="5">
        <v>131176</v>
      </c>
      <c r="J99" s="5">
        <v>87471</v>
      </c>
      <c r="K99" s="5">
        <v>60383</v>
      </c>
    </row>
    <row r="100" spans="1:11" x14ac:dyDescent="0.3">
      <c r="A100" s="2">
        <v>99</v>
      </c>
      <c r="B100" s="5">
        <v>106197</v>
      </c>
      <c r="C100" s="5">
        <v>77717</v>
      </c>
      <c r="D100" s="5">
        <v>180827</v>
      </c>
      <c r="E100" s="5">
        <v>77273</v>
      </c>
      <c r="F100" s="5">
        <v>51841</v>
      </c>
      <c r="G100" s="5">
        <v>175140</v>
      </c>
      <c r="H100" s="5">
        <v>80464</v>
      </c>
      <c r="I100" s="5">
        <v>52831</v>
      </c>
      <c r="J100" s="5">
        <v>116331</v>
      </c>
      <c r="K100" s="5">
        <v>144559</v>
      </c>
    </row>
    <row r="101" spans="1:11" x14ac:dyDescent="0.3">
      <c r="A101" s="2">
        <v>100</v>
      </c>
      <c r="B101" s="5">
        <v>214614</v>
      </c>
      <c r="C101" s="5">
        <v>45021</v>
      </c>
      <c r="D101" s="5">
        <v>210296</v>
      </c>
      <c r="E101" s="5">
        <v>117873</v>
      </c>
      <c r="F101" s="5">
        <v>243710</v>
      </c>
      <c r="G101" s="5">
        <v>81683</v>
      </c>
      <c r="H101" s="5">
        <v>50213</v>
      </c>
      <c r="I101" s="5">
        <v>18126</v>
      </c>
      <c r="J101" s="5">
        <v>243588</v>
      </c>
      <c r="K101" s="5">
        <v>47861</v>
      </c>
    </row>
    <row r="102" spans="1:11" x14ac:dyDescent="0.3">
      <c r="A102" s="2">
        <v>101</v>
      </c>
      <c r="B102" s="5">
        <v>230772</v>
      </c>
      <c r="C102" s="5">
        <v>249419</v>
      </c>
      <c r="D102" s="5">
        <v>75229</v>
      </c>
      <c r="E102" s="5">
        <v>78499</v>
      </c>
      <c r="F102" s="5">
        <v>136111</v>
      </c>
      <c r="G102" s="5">
        <v>119802</v>
      </c>
      <c r="H102" s="5">
        <v>150218</v>
      </c>
      <c r="I102" s="5">
        <v>53806</v>
      </c>
      <c r="J102" s="5">
        <v>188142</v>
      </c>
      <c r="K102" s="5">
        <v>173512</v>
      </c>
    </row>
    <row r="103" spans="1:11" x14ac:dyDescent="0.3">
      <c r="A103" s="2">
        <v>102</v>
      </c>
      <c r="B103" s="5">
        <v>103758</v>
      </c>
      <c r="C103" s="5">
        <v>202185</v>
      </c>
      <c r="D103" s="5">
        <v>67139</v>
      </c>
      <c r="E103" s="5">
        <v>155754</v>
      </c>
      <c r="F103" s="5">
        <v>229380</v>
      </c>
      <c r="G103" s="5">
        <v>232974</v>
      </c>
      <c r="H103" s="5">
        <v>167853</v>
      </c>
      <c r="I103" s="5">
        <v>196533</v>
      </c>
      <c r="J103" s="5">
        <v>72023</v>
      </c>
      <c r="K103" s="5">
        <v>178962</v>
      </c>
    </row>
    <row r="104" spans="1:11" x14ac:dyDescent="0.3">
      <c r="A104" s="2">
        <v>103</v>
      </c>
      <c r="B104" s="5">
        <v>41327</v>
      </c>
      <c r="C104" s="5">
        <v>226799</v>
      </c>
      <c r="D104" s="5">
        <v>208898</v>
      </c>
      <c r="E104" s="5">
        <v>135960</v>
      </c>
      <c r="F104" s="5">
        <v>145685</v>
      </c>
      <c r="G104" s="5">
        <v>43228</v>
      </c>
      <c r="H104" s="5">
        <v>204508</v>
      </c>
      <c r="I104" s="5">
        <v>199230</v>
      </c>
      <c r="J104" s="5">
        <v>186055</v>
      </c>
      <c r="K104" s="5">
        <v>205097</v>
      </c>
    </row>
    <row r="105" spans="1:11" x14ac:dyDescent="0.3">
      <c r="A105" s="2">
        <v>104</v>
      </c>
      <c r="B105" s="5">
        <v>179472</v>
      </c>
      <c r="C105" s="5">
        <v>134203</v>
      </c>
      <c r="D105" s="5">
        <v>131872</v>
      </c>
      <c r="E105" s="5">
        <v>69376</v>
      </c>
      <c r="F105" s="5">
        <v>154492</v>
      </c>
      <c r="G105" s="5">
        <v>81296</v>
      </c>
      <c r="H105" s="5">
        <v>246844</v>
      </c>
      <c r="I105" s="5">
        <v>197724</v>
      </c>
      <c r="J105" s="5">
        <v>143921</v>
      </c>
      <c r="K105" s="5">
        <v>187117</v>
      </c>
    </row>
    <row r="106" spans="1:11" x14ac:dyDescent="0.3">
      <c r="A106" s="2">
        <v>105</v>
      </c>
      <c r="B106" s="5">
        <v>109589</v>
      </c>
      <c r="C106" s="5">
        <v>36278</v>
      </c>
      <c r="D106" s="5">
        <v>95554</v>
      </c>
      <c r="E106" s="5">
        <v>226985</v>
      </c>
      <c r="F106" s="5">
        <v>245546</v>
      </c>
      <c r="G106" s="5">
        <v>217117</v>
      </c>
      <c r="H106" s="5">
        <v>65855</v>
      </c>
      <c r="I106" s="5">
        <v>166096</v>
      </c>
      <c r="J106" s="5">
        <v>237843</v>
      </c>
      <c r="K106" s="5">
        <v>147155</v>
      </c>
    </row>
    <row r="107" spans="1:11" x14ac:dyDescent="0.3">
      <c r="A107" s="2">
        <v>106</v>
      </c>
      <c r="B107" s="5">
        <v>197408</v>
      </c>
      <c r="C107" s="5">
        <v>139101</v>
      </c>
      <c r="D107" s="5">
        <v>227925</v>
      </c>
      <c r="E107" s="5">
        <v>233397</v>
      </c>
      <c r="F107" s="5">
        <v>182706</v>
      </c>
      <c r="G107" s="5">
        <v>90519</v>
      </c>
      <c r="H107" s="5">
        <v>143684</v>
      </c>
      <c r="I107" s="5">
        <v>115384</v>
      </c>
      <c r="J107" s="5">
        <v>131097</v>
      </c>
      <c r="K107" s="5">
        <v>140815</v>
      </c>
    </row>
    <row r="108" spans="1:11" x14ac:dyDescent="0.3">
      <c r="A108" s="2">
        <v>107</v>
      </c>
      <c r="B108" s="5">
        <v>40574</v>
      </c>
      <c r="C108" s="5">
        <v>138578</v>
      </c>
      <c r="D108" s="5">
        <v>173089</v>
      </c>
      <c r="E108" s="5">
        <v>40467</v>
      </c>
      <c r="F108" s="5">
        <v>123875</v>
      </c>
      <c r="G108" s="5">
        <v>24689</v>
      </c>
      <c r="H108" s="5">
        <v>248608</v>
      </c>
      <c r="I108" s="5">
        <v>186866</v>
      </c>
      <c r="J108" s="5">
        <v>77230</v>
      </c>
      <c r="K108" s="5">
        <v>92628</v>
      </c>
    </row>
    <row r="109" spans="1:11" x14ac:dyDescent="0.3">
      <c r="A109" s="2">
        <v>108</v>
      </c>
      <c r="B109" s="5">
        <v>233648</v>
      </c>
      <c r="C109" s="5">
        <v>216421</v>
      </c>
      <c r="D109" s="5">
        <v>25843</v>
      </c>
      <c r="E109" s="5">
        <v>161097</v>
      </c>
      <c r="F109" s="5">
        <v>206811</v>
      </c>
      <c r="G109" s="5">
        <v>231683</v>
      </c>
      <c r="H109" s="5">
        <v>174437</v>
      </c>
      <c r="I109" s="5">
        <v>76434</v>
      </c>
      <c r="J109" s="5">
        <v>70144</v>
      </c>
      <c r="K109" s="5">
        <v>205814</v>
      </c>
    </row>
    <row r="110" spans="1:11" x14ac:dyDescent="0.3">
      <c r="A110" s="2">
        <v>109</v>
      </c>
      <c r="B110" s="5">
        <v>38100</v>
      </c>
      <c r="C110" s="5">
        <v>51848</v>
      </c>
      <c r="D110" s="5">
        <v>205828</v>
      </c>
      <c r="E110" s="5">
        <v>39334</v>
      </c>
      <c r="F110" s="5">
        <v>181609</v>
      </c>
      <c r="G110" s="5">
        <v>61602</v>
      </c>
      <c r="H110" s="5">
        <v>33037</v>
      </c>
      <c r="I110" s="5">
        <v>41406</v>
      </c>
      <c r="J110" s="5">
        <v>99914</v>
      </c>
      <c r="K110" s="5">
        <v>236187</v>
      </c>
    </row>
    <row r="111" spans="1:11" x14ac:dyDescent="0.3">
      <c r="A111" s="2">
        <v>110</v>
      </c>
      <c r="B111" s="5">
        <v>141719</v>
      </c>
      <c r="C111" s="5">
        <v>80457</v>
      </c>
      <c r="D111" s="5">
        <v>90498</v>
      </c>
      <c r="E111" s="5">
        <v>92190</v>
      </c>
      <c r="F111" s="5">
        <v>167351</v>
      </c>
      <c r="G111" s="5">
        <v>231661</v>
      </c>
      <c r="H111" s="5">
        <v>45494</v>
      </c>
      <c r="I111" s="5">
        <v>187920</v>
      </c>
      <c r="J111" s="5">
        <v>198599</v>
      </c>
      <c r="K111" s="5">
        <v>225909</v>
      </c>
    </row>
    <row r="112" spans="1:11" x14ac:dyDescent="0.3">
      <c r="A112" s="2">
        <v>111</v>
      </c>
      <c r="B112" s="5">
        <v>193980</v>
      </c>
      <c r="C112" s="5">
        <v>43249</v>
      </c>
      <c r="D112" s="5">
        <v>231941</v>
      </c>
      <c r="E112" s="5">
        <v>57801</v>
      </c>
      <c r="F112" s="5">
        <v>247489</v>
      </c>
      <c r="G112" s="5">
        <v>145018</v>
      </c>
      <c r="H112" s="5">
        <v>60067</v>
      </c>
      <c r="I112" s="5">
        <v>232393</v>
      </c>
      <c r="J112" s="5">
        <v>99204</v>
      </c>
      <c r="K112" s="5">
        <v>231310</v>
      </c>
    </row>
    <row r="113" spans="1:11" x14ac:dyDescent="0.3">
      <c r="A113" s="2">
        <v>112</v>
      </c>
      <c r="B113" s="5">
        <v>218200</v>
      </c>
      <c r="C113" s="5">
        <v>247970</v>
      </c>
      <c r="D113" s="5">
        <v>174788</v>
      </c>
      <c r="E113" s="5">
        <v>30935</v>
      </c>
      <c r="F113" s="5">
        <v>30096</v>
      </c>
      <c r="G113" s="5">
        <v>139969</v>
      </c>
      <c r="H113" s="5">
        <v>120225</v>
      </c>
      <c r="I113" s="5">
        <v>56632</v>
      </c>
      <c r="J113" s="5">
        <v>193026</v>
      </c>
      <c r="K113" s="5">
        <v>158049</v>
      </c>
    </row>
    <row r="114" spans="1:11" x14ac:dyDescent="0.3">
      <c r="A114" s="2">
        <v>113</v>
      </c>
      <c r="B114" s="5">
        <v>34858</v>
      </c>
      <c r="C114" s="5">
        <v>167925</v>
      </c>
      <c r="D114" s="5">
        <v>68207</v>
      </c>
      <c r="E114" s="5">
        <v>111389</v>
      </c>
      <c r="F114" s="5">
        <v>114875</v>
      </c>
      <c r="G114" s="5">
        <v>82522</v>
      </c>
      <c r="H114" s="5">
        <v>171267</v>
      </c>
      <c r="I114" s="5">
        <v>34500</v>
      </c>
      <c r="J114" s="5">
        <v>95310</v>
      </c>
      <c r="K114" s="5">
        <v>22114</v>
      </c>
    </row>
    <row r="115" spans="1:11" x14ac:dyDescent="0.3">
      <c r="A115" s="2">
        <v>114</v>
      </c>
      <c r="B115" s="5">
        <v>29063</v>
      </c>
      <c r="C115" s="5">
        <v>183323</v>
      </c>
      <c r="D115" s="5">
        <v>231087</v>
      </c>
      <c r="E115" s="5">
        <v>31294</v>
      </c>
      <c r="F115" s="5">
        <v>17467</v>
      </c>
      <c r="G115" s="5">
        <v>134045</v>
      </c>
      <c r="H115" s="5">
        <v>34887</v>
      </c>
      <c r="I115" s="5">
        <v>150583</v>
      </c>
      <c r="J115" s="5">
        <v>166462</v>
      </c>
      <c r="K115" s="5">
        <v>164461</v>
      </c>
    </row>
    <row r="116" spans="1:11" x14ac:dyDescent="0.3">
      <c r="A116" s="2">
        <v>115</v>
      </c>
      <c r="B116" s="5">
        <v>37584</v>
      </c>
      <c r="C116" s="5">
        <v>217296</v>
      </c>
      <c r="D116" s="5">
        <v>82063</v>
      </c>
      <c r="E116" s="5">
        <v>225171</v>
      </c>
      <c r="F116" s="5">
        <v>203892</v>
      </c>
      <c r="G116" s="5">
        <v>65188</v>
      </c>
      <c r="H116" s="5">
        <v>21633</v>
      </c>
      <c r="I116" s="5">
        <v>150519</v>
      </c>
      <c r="J116" s="5">
        <v>33969</v>
      </c>
      <c r="K116" s="5">
        <v>71664</v>
      </c>
    </row>
    <row r="117" spans="1:11" x14ac:dyDescent="0.3">
      <c r="A117" s="2">
        <v>116</v>
      </c>
      <c r="B117" s="5">
        <v>221850</v>
      </c>
      <c r="C117" s="5">
        <v>176574</v>
      </c>
      <c r="D117" s="5">
        <v>93854</v>
      </c>
      <c r="E117" s="5">
        <v>238388</v>
      </c>
      <c r="F117" s="5">
        <v>161004</v>
      </c>
      <c r="G117" s="5">
        <v>246055</v>
      </c>
      <c r="H117" s="5">
        <v>135092</v>
      </c>
      <c r="I117" s="5">
        <v>104117</v>
      </c>
      <c r="J117" s="5">
        <v>24933</v>
      </c>
      <c r="K117" s="5">
        <v>222445</v>
      </c>
    </row>
    <row r="118" spans="1:11" x14ac:dyDescent="0.3">
      <c r="A118" s="2">
        <v>117</v>
      </c>
      <c r="B118" s="5">
        <v>126723</v>
      </c>
      <c r="C118" s="5">
        <v>25800</v>
      </c>
      <c r="D118" s="5">
        <v>183237</v>
      </c>
      <c r="E118" s="5">
        <v>198247</v>
      </c>
      <c r="F118" s="5">
        <v>64908</v>
      </c>
      <c r="G118" s="5">
        <v>16420</v>
      </c>
      <c r="H118" s="5">
        <v>239988</v>
      </c>
      <c r="I118" s="5">
        <v>199639</v>
      </c>
      <c r="J118" s="5">
        <v>183330</v>
      </c>
      <c r="K118" s="5">
        <v>200808</v>
      </c>
    </row>
    <row r="119" spans="1:11" x14ac:dyDescent="0.3">
      <c r="A119" s="2">
        <v>118</v>
      </c>
      <c r="B119" s="5">
        <v>45724</v>
      </c>
      <c r="C119" s="5">
        <v>117449</v>
      </c>
      <c r="D119" s="5">
        <v>249655</v>
      </c>
      <c r="E119" s="5">
        <v>17926</v>
      </c>
      <c r="F119" s="5">
        <v>239902</v>
      </c>
      <c r="G119" s="5">
        <v>106713</v>
      </c>
      <c r="H119" s="5">
        <v>41241</v>
      </c>
      <c r="I119" s="5">
        <v>230865</v>
      </c>
      <c r="J119" s="5">
        <v>245445</v>
      </c>
      <c r="K119" s="5">
        <v>169718</v>
      </c>
    </row>
    <row r="120" spans="1:11" x14ac:dyDescent="0.3">
      <c r="A120" s="2">
        <v>119</v>
      </c>
      <c r="B120" s="5">
        <v>155374</v>
      </c>
      <c r="C120" s="5">
        <v>172859</v>
      </c>
      <c r="D120" s="5">
        <v>214822</v>
      </c>
      <c r="E120" s="5">
        <v>104848</v>
      </c>
      <c r="F120" s="5">
        <v>77058</v>
      </c>
      <c r="G120" s="5">
        <v>165802</v>
      </c>
      <c r="H120" s="5">
        <v>149127</v>
      </c>
      <c r="I120" s="5">
        <v>181128</v>
      </c>
      <c r="J120" s="5">
        <v>179916</v>
      </c>
      <c r="K120" s="5">
        <v>129491</v>
      </c>
    </row>
    <row r="121" spans="1:11" x14ac:dyDescent="0.3">
      <c r="A121" s="2">
        <v>120</v>
      </c>
      <c r="B121" s="5">
        <v>104554</v>
      </c>
      <c r="C121" s="5">
        <v>195658</v>
      </c>
      <c r="D121" s="5">
        <v>117994</v>
      </c>
      <c r="E121" s="5">
        <v>87944</v>
      </c>
      <c r="F121" s="5">
        <v>112888</v>
      </c>
      <c r="G121" s="5">
        <v>94026</v>
      </c>
      <c r="H121" s="5">
        <v>49166</v>
      </c>
      <c r="I121" s="5">
        <v>171267</v>
      </c>
      <c r="J121" s="5">
        <v>205326</v>
      </c>
      <c r="K121" s="5">
        <v>45803</v>
      </c>
    </row>
    <row r="122" spans="1:11" x14ac:dyDescent="0.3">
      <c r="A122" s="2">
        <v>121</v>
      </c>
      <c r="B122" s="5">
        <v>202873</v>
      </c>
      <c r="C122" s="5">
        <v>179156</v>
      </c>
      <c r="D122" s="5">
        <v>106175</v>
      </c>
      <c r="E122" s="5">
        <v>100137</v>
      </c>
      <c r="F122" s="5">
        <v>62807</v>
      </c>
      <c r="G122" s="5">
        <v>64722</v>
      </c>
      <c r="H122" s="5">
        <v>160939</v>
      </c>
      <c r="I122" s="5">
        <v>133622</v>
      </c>
      <c r="J122" s="5">
        <v>197523</v>
      </c>
      <c r="K122" s="5">
        <v>229667</v>
      </c>
    </row>
    <row r="123" spans="1:11" x14ac:dyDescent="0.3">
      <c r="A123" s="2">
        <v>122</v>
      </c>
      <c r="B123" s="5">
        <v>245115</v>
      </c>
      <c r="C123" s="5">
        <v>215532</v>
      </c>
      <c r="D123" s="5">
        <v>19310</v>
      </c>
      <c r="E123" s="5">
        <v>169323</v>
      </c>
      <c r="F123" s="5">
        <v>98322</v>
      </c>
      <c r="G123" s="5">
        <v>222467</v>
      </c>
      <c r="H123" s="5">
        <v>144502</v>
      </c>
      <c r="I123" s="5">
        <v>233884</v>
      </c>
      <c r="J123" s="5">
        <v>180203</v>
      </c>
      <c r="K123" s="5">
        <v>237492</v>
      </c>
    </row>
    <row r="124" spans="1:11" x14ac:dyDescent="0.3">
      <c r="A124" s="2">
        <v>123</v>
      </c>
      <c r="B124" s="5">
        <v>50414</v>
      </c>
      <c r="C124" s="5">
        <v>109130</v>
      </c>
      <c r="D124" s="5">
        <v>147413</v>
      </c>
      <c r="E124" s="5">
        <v>96013</v>
      </c>
      <c r="F124" s="5">
        <v>172228</v>
      </c>
      <c r="G124" s="5">
        <v>193012</v>
      </c>
      <c r="H124" s="5">
        <v>158436</v>
      </c>
      <c r="I124" s="5">
        <v>83225</v>
      </c>
      <c r="J124" s="5">
        <v>74906</v>
      </c>
      <c r="K124" s="5">
        <v>176438</v>
      </c>
    </row>
    <row r="125" spans="1:11" x14ac:dyDescent="0.3">
      <c r="A125" s="2">
        <v>124</v>
      </c>
      <c r="B125" s="5">
        <v>225422</v>
      </c>
      <c r="C125" s="5">
        <v>205498</v>
      </c>
      <c r="D125" s="5">
        <v>198477</v>
      </c>
      <c r="E125" s="5">
        <v>64571</v>
      </c>
      <c r="F125" s="5">
        <v>234745</v>
      </c>
      <c r="G125" s="5">
        <v>40510</v>
      </c>
      <c r="H125" s="5">
        <v>221828</v>
      </c>
      <c r="I125" s="5">
        <v>62140</v>
      </c>
      <c r="J125" s="5">
        <v>85520</v>
      </c>
      <c r="K125" s="5">
        <v>113648</v>
      </c>
    </row>
    <row r="126" spans="1:11" x14ac:dyDescent="0.3">
      <c r="A126" s="2">
        <v>125</v>
      </c>
      <c r="B126" s="5">
        <v>133249</v>
      </c>
      <c r="C126" s="5">
        <v>93782</v>
      </c>
      <c r="D126" s="5">
        <v>217841</v>
      </c>
      <c r="E126" s="5">
        <v>225135</v>
      </c>
      <c r="F126" s="5">
        <v>108011</v>
      </c>
      <c r="G126" s="5">
        <v>83146</v>
      </c>
      <c r="H126" s="5">
        <v>99842</v>
      </c>
      <c r="I126" s="5">
        <v>140693</v>
      </c>
      <c r="J126" s="5">
        <v>111016</v>
      </c>
      <c r="K126" s="5">
        <v>116804</v>
      </c>
    </row>
    <row r="127" spans="1:11" x14ac:dyDescent="0.3">
      <c r="A127" s="2">
        <v>126</v>
      </c>
      <c r="B127" s="5">
        <v>115441</v>
      </c>
      <c r="C127" s="5">
        <v>185252</v>
      </c>
      <c r="D127" s="5">
        <v>25026</v>
      </c>
      <c r="E127" s="5">
        <v>206502</v>
      </c>
      <c r="F127" s="5">
        <v>191893</v>
      </c>
      <c r="G127" s="5">
        <v>102123</v>
      </c>
      <c r="H127" s="5">
        <v>47352</v>
      </c>
      <c r="I127" s="5">
        <v>185912</v>
      </c>
      <c r="J127" s="5">
        <v>138857</v>
      </c>
      <c r="K127" s="5">
        <v>62642</v>
      </c>
    </row>
    <row r="128" spans="1:11" x14ac:dyDescent="0.3">
      <c r="A128" s="2">
        <v>127</v>
      </c>
      <c r="B128" s="5">
        <v>40510</v>
      </c>
      <c r="C128" s="5">
        <v>160502</v>
      </c>
      <c r="D128" s="5">
        <v>208317</v>
      </c>
      <c r="E128" s="5">
        <v>73342</v>
      </c>
      <c r="F128" s="5">
        <v>164906</v>
      </c>
      <c r="G128" s="5">
        <v>166483</v>
      </c>
      <c r="H128" s="5">
        <v>31925</v>
      </c>
      <c r="I128" s="5">
        <v>20802</v>
      </c>
      <c r="J128" s="5">
        <v>68796</v>
      </c>
      <c r="K128" s="5">
        <v>162632</v>
      </c>
    </row>
    <row r="129" spans="1:11" x14ac:dyDescent="0.3">
      <c r="A129" s="2">
        <v>128</v>
      </c>
      <c r="B129" s="5">
        <v>85076</v>
      </c>
      <c r="C129" s="5">
        <v>126242</v>
      </c>
      <c r="D129" s="5">
        <v>138786</v>
      </c>
      <c r="E129" s="5">
        <v>185876</v>
      </c>
      <c r="F129" s="5">
        <v>74411</v>
      </c>
      <c r="G129" s="5">
        <v>54918</v>
      </c>
      <c r="H129" s="5">
        <v>206029</v>
      </c>
      <c r="I129" s="5">
        <v>149400</v>
      </c>
      <c r="J129" s="5">
        <v>42955</v>
      </c>
      <c r="K129" s="5">
        <v>212577</v>
      </c>
    </row>
    <row r="130" spans="1:11" x14ac:dyDescent="0.3">
      <c r="A130" s="2">
        <v>129</v>
      </c>
      <c r="B130" s="5">
        <v>151329</v>
      </c>
      <c r="C130" s="5">
        <v>54222</v>
      </c>
      <c r="D130" s="5">
        <v>234659</v>
      </c>
      <c r="E130" s="5">
        <v>183739</v>
      </c>
      <c r="F130" s="5">
        <v>154542</v>
      </c>
      <c r="G130" s="5">
        <v>93015</v>
      </c>
      <c r="H130" s="5">
        <v>107466</v>
      </c>
      <c r="I130" s="5">
        <v>194310</v>
      </c>
      <c r="J130" s="5">
        <v>96163</v>
      </c>
      <c r="K130" s="5">
        <v>242046</v>
      </c>
    </row>
    <row r="131" spans="1:11" x14ac:dyDescent="0.3">
      <c r="A131" s="2">
        <v>130</v>
      </c>
      <c r="B131" s="5">
        <v>56725</v>
      </c>
      <c r="C131" s="5">
        <v>83268</v>
      </c>
      <c r="D131" s="5">
        <v>86725</v>
      </c>
      <c r="E131" s="5">
        <v>230004</v>
      </c>
      <c r="F131" s="5">
        <v>128128</v>
      </c>
      <c r="G131" s="5">
        <v>20744</v>
      </c>
      <c r="H131" s="5">
        <v>221785</v>
      </c>
      <c r="I131" s="5">
        <v>184757</v>
      </c>
      <c r="J131" s="5">
        <v>221836</v>
      </c>
      <c r="K131" s="5">
        <v>42432</v>
      </c>
    </row>
    <row r="132" spans="1:11" x14ac:dyDescent="0.3">
      <c r="A132" s="2">
        <v>131</v>
      </c>
      <c r="B132" s="5">
        <v>128178</v>
      </c>
      <c r="C132" s="5">
        <v>26582</v>
      </c>
      <c r="D132" s="5">
        <v>62126</v>
      </c>
      <c r="E132" s="5">
        <v>52580</v>
      </c>
      <c r="F132" s="5">
        <v>159347</v>
      </c>
      <c r="G132" s="5">
        <v>24065</v>
      </c>
      <c r="H132" s="5">
        <v>144200</v>
      </c>
      <c r="I132" s="5">
        <v>185510</v>
      </c>
      <c r="J132" s="5">
        <v>105264</v>
      </c>
      <c r="K132" s="5">
        <v>111088</v>
      </c>
    </row>
    <row r="133" spans="1:11" x14ac:dyDescent="0.3">
      <c r="A133" s="2">
        <v>132</v>
      </c>
      <c r="B133" s="5">
        <v>52336</v>
      </c>
      <c r="C133" s="5">
        <v>122835</v>
      </c>
      <c r="D133" s="5">
        <v>94958</v>
      </c>
      <c r="E133" s="5">
        <v>146252</v>
      </c>
      <c r="F133" s="5">
        <v>61251</v>
      </c>
      <c r="G133" s="5">
        <v>76484</v>
      </c>
      <c r="H133" s="5">
        <v>27048</v>
      </c>
      <c r="I133" s="5">
        <v>123079</v>
      </c>
      <c r="J133" s="5">
        <v>64708</v>
      </c>
      <c r="K133" s="5">
        <v>154607</v>
      </c>
    </row>
    <row r="134" spans="1:11" x14ac:dyDescent="0.3">
      <c r="A134" s="2">
        <v>133</v>
      </c>
      <c r="B134" s="5">
        <v>91301</v>
      </c>
      <c r="C134" s="5">
        <v>162259</v>
      </c>
      <c r="D134" s="5">
        <v>98236</v>
      </c>
      <c r="E134" s="5">
        <v>115334</v>
      </c>
      <c r="F134" s="5">
        <v>126622</v>
      </c>
      <c r="G134" s="5">
        <v>234451</v>
      </c>
      <c r="H134" s="5">
        <v>25076</v>
      </c>
      <c r="I134" s="5">
        <v>220789</v>
      </c>
      <c r="J134" s="5">
        <v>143584</v>
      </c>
      <c r="K134" s="5">
        <v>149744</v>
      </c>
    </row>
    <row r="135" spans="1:11" x14ac:dyDescent="0.3">
      <c r="A135" s="2">
        <v>134</v>
      </c>
      <c r="B135" s="5">
        <v>67168</v>
      </c>
      <c r="C135" s="5">
        <v>26058</v>
      </c>
      <c r="D135" s="5">
        <v>226763</v>
      </c>
      <c r="E135" s="5">
        <v>232407</v>
      </c>
      <c r="F135" s="5">
        <v>220301</v>
      </c>
      <c r="G135" s="5">
        <v>45580</v>
      </c>
      <c r="H135" s="5">
        <v>29981</v>
      </c>
      <c r="I135" s="5">
        <v>161951</v>
      </c>
      <c r="J135" s="5">
        <v>235182</v>
      </c>
      <c r="K135" s="5">
        <v>76720</v>
      </c>
    </row>
    <row r="136" spans="1:11" x14ac:dyDescent="0.3">
      <c r="A136" s="2">
        <v>135</v>
      </c>
      <c r="B136" s="5">
        <v>74985</v>
      </c>
      <c r="C136" s="5">
        <v>159233</v>
      </c>
      <c r="D136" s="5">
        <v>83749</v>
      </c>
      <c r="E136" s="5">
        <v>62922</v>
      </c>
      <c r="F136" s="5">
        <v>131320</v>
      </c>
      <c r="G136" s="5">
        <v>118468</v>
      </c>
      <c r="H136" s="5">
        <v>242218</v>
      </c>
      <c r="I136" s="5">
        <v>96271</v>
      </c>
      <c r="J136" s="5">
        <v>178044</v>
      </c>
      <c r="K136" s="5">
        <v>159039</v>
      </c>
    </row>
    <row r="137" spans="1:11" x14ac:dyDescent="0.3">
      <c r="A137" s="2">
        <v>136</v>
      </c>
      <c r="B137" s="5">
        <v>65281</v>
      </c>
      <c r="C137" s="5">
        <v>36773</v>
      </c>
      <c r="D137" s="5">
        <v>165221</v>
      </c>
      <c r="E137" s="5">
        <v>77882</v>
      </c>
      <c r="F137" s="5">
        <v>163148</v>
      </c>
      <c r="G137" s="5">
        <v>48277</v>
      </c>
      <c r="H137" s="5">
        <v>80629</v>
      </c>
      <c r="I137" s="5">
        <v>236330</v>
      </c>
      <c r="J137" s="5">
        <v>240482</v>
      </c>
      <c r="K137" s="5">
        <v>178288</v>
      </c>
    </row>
    <row r="138" spans="1:11" x14ac:dyDescent="0.3">
      <c r="A138" s="2">
        <v>137</v>
      </c>
      <c r="B138" s="5">
        <v>64614</v>
      </c>
      <c r="C138" s="5">
        <v>187267</v>
      </c>
      <c r="D138" s="5">
        <v>189225</v>
      </c>
      <c r="E138" s="5">
        <v>46556</v>
      </c>
      <c r="F138" s="5">
        <v>198671</v>
      </c>
      <c r="G138" s="5">
        <v>161413</v>
      </c>
      <c r="H138" s="5">
        <v>124284</v>
      </c>
      <c r="I138" s="5">
        <v>59852</v>
      </c>
      <c r="J138" s="5">
        <v>180590</v>
      </c>
      <c r="K138" s="5">
        <v>73579</v>
      </c>
    </row>
    <row r="139" spans="1:11" x14ac:dyDescent="0.3">
      <c r="A139" s="2">
        <v>138</v>
      </c>
      <c r="B139" s="5">
        <v>103923</v>
      </c>
      <c r="C139" s="5">
        <v>47617</v>
      </c>
      <c r="D139" s="5">
        <v>156787</v>
      </c>
      <c r="E139" s="5">
        <v>227774</v>
      </c>
      <c r="F139" s="5">
        <v>159053</v>
      </c>
      <c r="G139" s="5">
        <v>26015</v>
      </c>
      <c r="H139" s="5">
        <v>104626</v>
      </c>
      <c r="I139" s="5">
        <v>26933</v>
      </c>
      <c r="J139" s="5">
        <v>198147</v>
      </c>
      <c r="K139" s="5">
        <v>160065</v>
      </c>
    </row>
    <row r="140" spans="1:11" x14ac:dyDescent="0.3">
      <c r="A140" s="2">
        <v>139</v>
      </c>
      <c r="B140" s="5">
        <v>210303</v>
      </c>
      <c r="C140" s="5">
        <v>41234</v>
      </c>
      <c r="D140" s="5">
        <v>176954</v>
      </c>
      <c r="E140" s="5">
        <v>166290</v>
      </c>
      <c r="F140" s="5">
        <v>105257</v>
      </c>
      <c r="G140" s="5">
        <v>215725</v>
      </c>
      <c r="H140" s="5">
        <v>99821</v>
      </c>
      <c r="I140" s="5">
        <v>160767</v>
      </c>
      <c r="J140" s="5">
        <v>111518</v>
      </c>
      <c r="K140" s="5">
        <v>41076</v>
      </c>
    </row>
    <row r="141" spans="1:11" x14ac:dyDescent="0.3">
      <c r="A141" s="2">
        <v>140</v>
      </c>
      <c r="B141" s="5">
        <v>241738</v>
      </c>
      <c r="C141" s="5">
        <v>139768</v>
      </c>
      <c r="D141" s="5">
        <v>244033</v>
      </c>
      <c r="E141" s="5">
        <v>48614</v>
      </c>
      <c r="F141" s="5">
        <v>217884</v>
      </c>
      <c r="G141" s="5">
        <v>98006</v>
      </c>
      <c r="H141" s="5">
        <v>120383</v>
      </c>
      <c r="I141" s="5">
        <v>112938</v>
      </c>
      <c r="J141" s="5">
        <v>109897</v>
      </c>
      <c r="K141" s="5">
        <v>86725</v>
      </c>
    </row>
    <row r="142" spans="1:11" x14ac:dyDescent="0.3">
      <c r="A142" s="2">
        <v>141</v>
      </c>
      <c r="B142" s="5">
        <v>225902</v>
      </c>
      <c r="C142" s="5">
        <v>33496</v>
      </c>
      <c r="D142" s="5">
        <v>160581</v>
      </c>
      <c r="E142" s="5">
        <v>101470</v>
      </c>
      <c r="F142" s="5">
        <v>164597</v>
      </c>
      <c r="G142" s="5">
        <v>228656</v>
      </c>
      <c r="H142" s="5">
        <v>131198</v>
      </c>
      <c r="I142" s="5">
        <v>42009</v>
      </c>
      <c r="J142" s="5">
        <v>218960</v>
      </c>
      <c r="K142" s="5">
        <v>23168</v>
      </c>
    </row>
    <row r="143" spans="1:11" x14ac:dyDescent="0.3">
      <c r="A143" s="2">
        <v>142</v>
      </c>
      <c r="B143" s="5">
        <v>238216</v>
      </c>
      <c r="C143" s="5">
        <v>104067</v>
      </c>
      <c r="D143" s="5">
        <v>203999</v>
      </c>
      <c r="E143" s="5">
        <v>57973</v>
      </c>
      <c r="F143" s="5">
        <v>63553</v>
      </c>
      <c r="G143" s="5">
        <v>200349</v>
      </c>
      <c r="H143" s="5">
        <v>58561</v>
      </c>
      <c r="I143" s="5">
        <v>193033</v>
      </c>
      <c r="J143" s="5">
        <v>175219</v>
      </c>
      <c r="K143" s="5">
        <v>180669</v>
      </c>
    </row>
    <row r="144" spans="1:11" x14ac:dyDescent="0.3">
      <c r="A144" s="2">
        <v>143</v>
      </c>
      <c r="B144" s="5">
        <v>154392</v>
      </c>
      <c r="C144" s="5">
        <v>137129</v>
      </c>
      <c r="D144" s="5">
        <v>32348</v>
      </c>
      <c r="E144" s="5">
        <v>153488</v>
      </c>
      <c r="F144" s="5">
        <v>125826</v>
      </c>
      <c r="G144" s="5">
        <v>50543</v>
      </c>
      <c r="H144" s="5">
        <v>201625</v>
      </c>
      <c r="I144" s="5">
        <v>93732</v>
      </c>
      <c r="J144" s="5">
        <v>75738</v>
      </c>
      <c r="K144" s="5">
        <v>129261</v>
      </c>
    </row>
    <row r="145" spans="1:11" x14ac:dyDescent="0.3">
      <c r="A145" s="2">
        <v>144</v>
      </c>
      <c r="B145" s="5">
        <v>109044</v>
      </c>
      <c r="C145" s="5">
        <v>154262</v>
      </c>
      <c r="D145" s="5">
        <v>140507</v>
      </c>
      <c r="E145" s="5">
        <v>176696</v>
      </c>
      <c r="F145" s="5">
        <v>58913</v>
      </c>
      <c r="G145" s="5">
        <v>160767</v>
      </c>
      <c r="H145" s="5">
        <v>154707</v>
      </c>
      <c r="I145" s="5">
        <v>51770</v>
      </c>
      <c r="J145" s="5">
        <v>154234</v>
      </c>
      <c r="K145" s="5">
        <v>177514</v>
      </c>
    </row>
    <row r="146" spans="1:11" x14ac:dyDescent="0.3">
      <c r="A146" s="2">
        <v>145</v>
      </c>
      <c r="B146" s="5">
        <v>98236</v>
      </c>
      <c r="C146" s="5">
        <v>119163</v>
      </c>
      <c r="D146" s="5">
        <v>150210</v>
      </c>
      <c r="E146" s="5">
        <v>153703</v>
      </c>
      <c r="F146" s="5">
        <v>246614</v>
      </c>
      <c r="G146" s="5">
        <v>240511</v>
      </c>
      <c r="H146" s="5">
        <v>160050</v>
      </c>
      <c r="I146" s="5">
        <v>67863</v>
      </c>
      <c r="J146" s="5">
        <v>62140</v>
      </c>
      <c r="K146" s="5">
        <v>192546</v>
      </c>
    </row>
    <row r="147" spans="1:11" x14ac:dyDescent="0.3">
      <c r="A147" s="2">
        <v>146</v>
      </c>
      <c r="B147" s="5">
        <v>134884</v>
      </c>
      <c r="C147" s="5">
        <v>225092</v>
      </c>
      <c r="D147" s="5">
        <v>151702</v>
      </c>
      <c r="E147" s="5">
        <v>50844</v>
      </c>
      <c r="F147" s="5">
        <v>151910</v>
      </c>
      <c r="G147" s="5">
        <v>69405</v>
      </c>
      <c r="H147" s="5">
        <v>218845</v>
      </c>
      <c r="I147" s="5">
        <v>135286</v>
      </c>
      <c r="J147" s="5">
        <v>137523</v>
      </c>
      <c r="K147" s="5">
        <v>101248</v>
      </c>
    </row>
    <row r="148" spans="1:11" x14ac:dyDescent="0.3">
      <c r="A148" s="2">
        <v>147</v>
      </c>
      <c r="B148" s="5">
        <v>155883</v>
      </c>
      <c r="C148" s="5">
        <v>230636</v>
      </c>
      <c r="D148" s="5">
        <v>119701</v>
      </c>
      <c r="E148" s="5">
        <v>92233</v>
      </c>
      <c r="F148" s="5">
        <v>23835</v>
      </c>
      <c r="G148" s="5">
        <v>28633</v>
      </c>
      <c r="H148" s="5">
        <v>106261</v>
      </c>
      <c r="I148" s="5">
        <v>67211</v>
      </c>
      <c r="J148" s="5">
        <v>190739</v>
      </c>
      <c r="K148" s="5">
        <v>34995</v>
      </c>
    </row>
    <row r="149" spans="1:11" x14ac:dyDescent="0.3">
      <c r="A149" s="2">
        <v>148</v>
      </c>
      <c r="B149" s="5">
        <v>213308</v>
      </c>
      <c r="C149" s="5">
        <v>65848</v>
      </c>
      <c r="D149" s="5">
        <v>196232</v>
      </c>
      <c r="E149" s="5">
        <v>187382</v>
      </c>
      <c r="F149" s="5">
        <v>140493</v>
      </c>
      <c r="G149" s="5">
        <v>218608</v>
      </c>
      <c r="H149" s="5">
        <v>197982</v>
      </c>
      <c r="I149" s="5">
        <v>128085</v>
      </c>
      <c r="J149" s="5">
        <v>27457</v>
      </c>
      <c r="K149" s="5">
        <v>204480</v>
      </c>
    </row>
    <row r="150" spans="1:11" x14ac:dyDescent="0.3">
      <c r="A150" s="2">
        <v>149</v>
      </c>
      <c r="B150" s="5">
        <v>42848</v>
      </c>
      <c r="C150" s="5">
        <v>22458</v>
      </c>
      <c r="D150" s="5">
        <v>142967</v>
      </c>
      <c r="E150" s="5">
        <v>95353</v>
      </c>
      <c r="F150" s="5">
        <v>53254</v>
      </c>
      <c r="G150" s="5">
        <v>226605</v>
      </c>
      <c r="H150" s="5">
        <v>31100</v>
      </c>
      <c r="I150" s="5">
        <v>244233</v>
      </c>
      <c r="J150" s="5">
        <v>216772</v>
      </c>
      <c r="K150" s="5">
        <v>105523</v>
      </c>
    </row>
    <row r="151" spans="1:11" x14ac:dyDescent="0.3">
      <c r="A151" s="2">
        <v>150</v>
      </c>
      <c r="B151" s="5">
        <v>206251</v>
      </c>
      <c r="C151" s="5">
        <v>107308</v>
      </c>
      <c r="D151" s="5">
        <v>224346</v>
      </c>
      <c r="E151" s="5">
        <v>180282</v>
      </c>
      <c r="F151" s="5">
        <v>205972</v>
      </c>
      <c r="G151" s="5">
        <v>237140</v>
      </c>
      <c r="H151" s="5">
        <v>100165</v>
      </c>
      <c r="I151" s="5">
        <v>150268</v>
      </c>
      <c r="J151" s="5">
        <v>88576</v>
      </c>
      <c r="K151" s="5">
        <v>51734</v>
      </c>
    </row>
    <row r="152" spans="1:11" x14ac:dyDescent="0.3">
      <c r="A152" s="2"/>
    </row>
    <row r="153" spans="1:11" x14ac:dyDescent="0.3">
      <c r="A153" s="2"/>
    </row>
    <row r="154" spans="1:11" x14ac:dyDescent="0.3">
      <c r="A154" s="2"/>
    </row>
    <row r="155" spans="1:11" x14ac:dyDescent="0.3">
      <c r="A155" s="2"/>
    </row>
    <row r="156" spans="1:11" x14ac:dyDescent="0.3">
      <c r="A156" s="2"/>
    </row>
    <row r="157" spans="1:11" x14ac:dyDescent="0.3">
      <c r="A157" s="2"/>
    </row>
    <row r="158" spans="1:11" x14ac:dyDescent="0.3">
      <c r="A158" s="2"/>
    </row>
    <row r="159" spans="1:11" x14ac:dyDescent="0.3">
      <c r="A159" s="2"/>
    </row>
    <row r="160" spans="1:1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</sheetData>
  <mergeCells count="2">
    <mergeCell ref="R12:R14"/>
    <mergeCell ref="S11:S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F324-BDD1-480F-BBD6-A6161D78BD42}">
  <dimension ref="A1:T29"/>
  <sheetViews>
    <sheetView workbookViewId="0">
      <selection activeCell="O23" sqref="O23"/>
    </sheetView>
  </sheetViews>
  <sheetFormatPr defaultRowHeight="14.4" x14ac:dyDescent="0.3"/>
  <cols>
    <col min="15" max="15" width="21.33203125" bestFit="1" customWidth="1"/>
    <col min="16" max="16" width="12" bestFit="1" customWidth="1"/>
  </cols>
  <sheetData>
    <row r="1" spans="1:20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20" x14ac:dyDescent="0.3">
      <c r="A2" s="2">
        <v>1</v>
      </c>
      <c r="B2" s="3">
        <v>9310</v>
      </c>
      <c r="C2" s="3">
        <v>11327</v>
      </c>
      <c r="D2" s="3">
        <v>11711</v>
      </c>
      <c r="E2" s="3">
        <v>11778</v>
      </c>
      <c r="F2" s="3">
        <v>10844</v>
      </c>
      <c r="G2" s="3">
        <v>11567</v>
      </c>
      <c r="H2" s="3">
        <v>11987</v>
      </c>
      <c r="I2" s="3">
        <v>9394</v>
      </c>
      <c r="J2" s="3">
        <v>9357</v>
      </c>
      <c r="K2" s="3">
        <v>9857</v>
      </c>
      <c r="L2" s="3">
        <v>11868</v>
      </c>
      <c r="M2" s="3">
        <v>9779</v>
      </c>
      <c r="O2" s="18" t="s">
        <v>12</v>
      </c>
      <c r="P2" s="18"/>
    </row>
    <row r="3" spans="1:20" x14ac:dyDescent="0.3">
      <c r="A3" s="2">
        <v>2</v>
      </c>
      <c r="B3" s="3">
        <v>10284</v>
      </c>
      <c r="C3" s="3">
        <v>9349</v>
      </c>
      <c r="D3" s="3">
        <v>11032</v>
      </c>
      <c r="E3" s="3">
        <v>11991</v>
      </c>
      <c r="F3" s="3">
        <v>11672</v>
      </c>
      <c r="G3" s="3">
        <v>10724</v>
      </c>
      <c r="H3" s="3">
        <v>9471</v>
      </c>
      <c r="I3" s="3">
        <v>11445</v>
      </c>
      <c r="J3" s="3">
        <v>9586</v>
      </c>
      <c r="K3" s="3">
        <v>11347</v>
      </c>
      <c r="L3" s="3">
        <v>11898</v>
      </c>
      <c r="M3" s="3">
        <v>11086</v>
      </c>
      <c r="O3" s="16"/>
      <c r="P3" s="16"/>
      <c r="R3" s="2"/>
      <c r="S3" s="2"/>
      <c r="T3" s="2">
        <v>12700</v>
      </c>
    </row>
    <row r="4" spans="1:20" x14ac:dyDescent="0.3">
      <c r="A4" s="2">
        <v>3</v>
      </c>
      <c r="B4" s="3">
        <v>11469</v>
      </c>
      <c r="C4" s="3">
        <v>10575</v>
      </c>
      <c r="D4" s="3">
        <v>10700</v>
      </c>
      <c r="E4" s="3">
        <v>9877</v>
      </c>
      <c r="F4" s="3">
        <v>9540</v>
      </c>
      <c r="G4" s="3">
        <v>11923</v>
      </c>
      <c r="H4" s="3">
        <v>11312</v>
      </c>
      <c r="I4" s="3">
        <v>11078</v>
      </c>
      <c r="J4" s="3">
        <v>11835</v>
      </c>
      <c r="K4" s="3">
        <v>11320</v>
      </c>
      <c r="L4" s="3">
        <v>9323</v>
      </c>
      <c r="M4" s="3">
        <v>10283</v>
      </c>
      <c r="O4" s="16" t="s">
        <v>67</v>
      </c>
      <c r="P4" s="24">
        <v>10273.464285714286</v>
      </c>
      <c r="R4" s="2"/>
      <c r="S4" s="2">
        <v>11800</v>
      </c>
      <c r="T4" s="2"/>
    </row>
    <row r="5" spans="1:20" x14ac:dyDescent="0.3">
      <c r="A5" s="2">
        <v>4</v>
      </c>
      <c r="B5" s="3">
        <v>10984</v>
      </c>
      <c r="C5" s="3">
        <v>10165</v>
      </c>
      <c r="D5" s="3">
        <v>10187</v>
      </c>
      <c r="E5" s="3">
        <v>11674</v>
      </c>
      <c r="F5" s="3">
        <v>9302</v>
      </c>
      <c r="G5" s="3">
        <v>9406</v>
      </c>
      <c r="H5" s="3">
        <v>9863</v>
      </c>
      <c r="I5" s="3">
        <v>11476</v>
      </c>
      <c r="J5" s="3">
        <v>10317</v>
      </c>
      <c r="K5" s="3">
        <v>11358</v>
      </c>
      <c r="L5" s="3">
        <v>9232</v>
      </c>
      <c r="M5" s="3">
        <v>9073</v>
      </c>
      <c r="O5" s="16" t="s">
        <v>68</v>
      </c>
      <c r="P5" s="26">
        <v>181.00560137889835</v>
      </c>
      <c r="R5" s="2">
        <v>10990</v>
      </c>
      <c r="S5" s="2"/>
      <c r="T5" s="2"/>
    </row>
    <row r="6" spans="1:20" x14ac:dyDescent="0.3">
      <c r="A6" s="2">
        <v>5</v>
      </c>
      <c r="B6" s="3">
        <v>11295</v>
      </c>
      <c r="C6" s="3">
        <v>9476</v>
      </c>
      <c r="D6" s="3">
        <v>10645</v>
      </c>
      <c r="E6" s="3">
        <v>11747</v>
      </c>
      <c r="F6" s="3">
        <v>11885</v>
      </c>
      <c r="G6" s="3">
        <v>10818</v>
      </c>
      <c r="H6" s="3">
        <v>9429</v>
      </c>
      <c r="I6" s="3">
        <v>9529</v>
      </c>
      <c r="J6" s="3">
        <v>10459</v>
      </c>
      <c r="K6" s="3">
        <v>11389</v>
      </c>
      <c r="L6" s="3">
        <v>9710</v>
      </c>
      <c r="M6" s="3">
        <v>9107</v>
      </c>
      <c r="O6" s="16" t="s">
        <v>69</v>
      </c>
      <c r="P6" s="16">
        <v>10144</v>
      </c>
      <c r="R6" s="2">
        <v>9300</v>
      </c>
      <c r="S6" s="2"/>
      <c r="T6" s="2"/>
    </row>
    <row r="7" spans="1:20" x14ac:dyDescent="0.3">
      <c r="A7" s="2">
        <v>6</v>
      </c>
      <c r="B7" s="3">
        <v>9244</v>
      </c>
      <c r="C7" s="3">
        <v>11111</v>
      </c>
      <c r="D7" s="3">
        <v>11389</v>
      </c>
      <c r="E7" s="3">
        <v>10280</v>
      </c>
      <c r="F7" s="3">
        <v>11855</v>
      </c>
      <c r="G7" s="3">
        <v>9625</v>
      </c>
      <c r="H7" s="3">
        <v>9611</v>
      </c>
      <c r="I7" s="3">
        <v>10910</v>
      </c>
      <c r="J7" s="3">
        <v>10294</v>
      </c>
      <c r="K7" s="3">
        <v>9641</v>
      </c>
      <c r="L7" s="3">
        <v>10585</v>
      </c>
      <c r="M7" s="3">
        <v>10858</v>
      </c>
      <c r="O7" s="16" t="s">
        <v>70</v>
      </c>
      <c r="P7" s="16">
        <v>9134</v>
      </c>
      <c r="R7" s="2"/>
      <c r="S7" s="2">
        <v>8400</v>
      </c>
      <c r="T7" s="2"/>
    </row>
    <row r="8" spans="1:20" x14ac:dyDescent="0.3">
      <c r="A8" s="2">
        <v>7</v>
      </c>
      <c r="B8" s="3">
        <v>11038</v>
      </c>
      <c r="C8" s="3">
        <v>11066</v>
      </c>
      <c r="D8" s="3">
        <v>9079</v>
      </c>
      <c r="E8" s="3">
        <v>10851</v>
      </c>
      <c r="F8" s="3">
        <v>10292</v>
      </c>
      <c r="G8" s="3">
        <v>10616</v>
      </c>
      <c r="H8" s="3">
        <v>9455</v>
      </c>
      <c r="I8" s="3">
        <v>9775</v>
      </c>
      <c r="J8" s="3">
        <v>10004</v>
      </c>
      <c r="K8" s="3">
        <v>11142</v>
      </c>
      <c r="L8" s="3">
        <v>11566</v>
      </c>
      <c r="M8" s="3">
        <v>11335</v>
      </c>
      <c r="O8" s="16" t="s">
        <v>71</v>
      </c>
      <c r="P8" s="24">
        <v>957.79161431651005</v>
      </c>
      <c r="R8" s="2"/>
      <c r="S8" s="2"/>
      <c r="T8" s="2">
        <v>7500</v>
      </c>
    </row>
    <row r="9" spans="1:20" x14ac:dyDescent="0.3">
      <c r="A9" s="2">
        <v>8</v>
      </c>
      <c r="B9" s="3">
        <v>11741</v>
      </c>
      <c r="C9" s="3">
        <v>10383</v>
      </c>
      <c r="D9" s="3">
        <v>10382</v>
      </c>
      <c r="E9" s="3">
        <v>10577</v>
      </c>
      <c r="F9" s="3">
        <v>11014</v>
      </c>
      <c r="G9" s="3">
        <v>9363</v>
      </c>
      <c r="H9" s="3">
        <v>11664</v>
      </c>
      <c r="I9" s="3">
        <v>10220</v>
      </c>
      <c r="J9" s="3">
        <v>10148</v>
      </c>
      <c r="K9" s="3">
        <v>10153</v>
      </c>
      <c r="L9" s="3">
        <v>10553</v>
      </c>
      <c r="M9" s="3">
        <v>10281</v>
      </c>
      <c r="O9" s="16" t="s">
        <v>72</v>
      </c>
      <c r="P9" s="16">
        <v>917364.77645502624</v>
      </c>
      <c r="R9" s="2"/>
      <c r="S9" s="2"/>
      <c r="T9" s="2"/>
    </row>
    <row r="10" spans="1:20" x14ac:dyDescent="0.3">
      <c r="A10" s="2">
        <v>9</v>
      </c>
      <c r="B10" s="3">
        <v>9293</v>
      </c>
      <c r="C10" s="3">
        <v>10220</v>
      </c>
      <c r="D10" s="3">
        <v>10398</v>
      </c>
      <c r="E10" s="3">
        <v>11947</v>
      </c>
      <c r="F10" s="3">
        <v>11663</v>
      </c>
      <c r="G10" s="3">
        <v>11078</v>
      </c>
      <c r="H10" s="3">
        <v>10685</v>
      </c>
      <c r="I10" s="3">
        <v>9184</v>
      </c>
      <c r="J10" s="3">
        <v>11606</v>
      </c>
      <c r="K10" s="3">
        <v>9461</v>
      </c>
      <c r="L10" s="3">
        <v>11392</v>
      </c>
      <c r="M10" s="3">
        <v>9027</v>
      </c>
      <c r="O10" s="16" t="s">
        <v>73</v>
      </c>
      <c r="P10" s="16">
        <v>-1.1195346701738438</v>
      </c>
    </row>
    <row r="11" spans="1:20" x14ac:dyDescent="0.3">
      <c r="A11" s="2">
        <v>10</v>
      </c>
      <c r="B11" s="3">
        <v>10591</v>
      </c>
      <c r="C11" s="3">
        <v>9729</v>
      </c>
      <c r="D11" s="3">
        <v>10633</v>
      </c>
      <c r="E11" s="3">
        <v>9043</v>
      </c>
      <c r="F11" s="3">
        <v>11707</v>
      </c>
      <c r="G11" s="3">
        <v>10745</v>
      </c>
      <c r="H11" s="3">
        <v>9916</v>
      </c>
      <c r="I11" s="3">
        <v>11916</v>
      </c>
      <c r="J11" s="3">
        <v>10776</v>
      </c>
      <c r="K11" s="3">
        <v>11923</v>
      </c>
      <c r="L11" s="3">
        <v>9872</v>
      </c>
      <c r="M11" s="3">
        <v>11637</v>
      </c>
      <c r="O11" s="16" t="s">
        <v>74</v>
      </c>
      <c r="P11" s="16">
        <v>0.342274941157451</v>
      </c>
    </row>
    <row r="12" spans="1:20" x14ac:dyDescent="0.3">
      <c r="A12" s="2">
        <v>11</v>
      </c>
      <c r="B12" s="3">
        <v>9660</v>
      </c>
      <c r="C12" s="3">
        <v>9670</v>
      </c>
      <c r="D12" s="3">
        <v>10798</v>
      </c>
      <c r="E12" s="3">
        <v>10262</v>
      </c>
      <c r="F12" s="3">
        <v>9867</v>
      </c>
      <c r="G12" s="3">
        <v>10949</v>
      </c>
      <c r="H12" s="3">
        <v>9847</v>
      </c>
      <c r="I12" s="3">
        <v>11701</v>
      </c>
      <c r="J12" s="3">
        <v>9043</v>
      </c>
      <c r="K12" s="3">
        <v>11173</v>
      </c>
      <c r="L12" s="3">
        <v>9223</v>
      </c>
      <c r="M12" s="3">
        <v>9524</v>
      </c>
      <c r="O12" s="16" t="s">
        <v>75</v>
      </c>
      <c r="P12" s="16">
        <v>2965</v>
      </c>
      <c r="S12" s="25"/>
    </row>
    <row r="13" spans="1:20" x14ac:dyDescent="0.3">
      <c r="A13" s="2">
        <v>12</v>
      </c>
      <c r="B13" s="3">
        <v>9450</v>
      </c>
      <c r="C13" s="3">
        <v>11152</v>
      </c>
      <c r="D13" s="3">
        <v>9211</v>
      </c>
      <c r="E13" s="3">
        <v>11230</v>
      </c>
      <c r="F13" s="3">
        <v>10018</v>
      </c>
      <c r="G13" s="3">
        <v>11309</v>
      </c>
      <c r="H13" s="3">
        <v>9397</v>
      </c>
      <c r="I13" s="3">
        <v>10969</v>
      </c>
      <c r="J13" s="3">
        <v>9064</v>
      </c>
      <c r="K13" s="3">
        <v>9896</v>
      </c>
      <c r="L13" s="3">
        <v>9922</v>
      </c>
      <c r="M13" s="3">
        <v>10168</v>
      </c>
      <c r="O13" s="16" t="s">
        <v>76</v>
      </c>
      <c r="P13" s="16">
        <v>9027</v>
      </c>
      <c r="S13" s="25"/>
    </row>
    <row r="14" spans="1:20" x14ac:dyDescent="0.3">
      <c r="A14" s="2">
        <v>13</v>
      </c>
      <c r="B14" s="3">
        <v>10282</v>
      </c>
      <c r="C14" s="3">
        <v>9403</v>
      </c>
      <c r="D14" s="3">
        <v>9093</v>
      </c>
      <c r="E14" s="3">
        <v>10044</v>
      </c>
      <c r="F14" s="3">
        <v>11084</v>
      </c>
      <c r="G14" s="3">
        <v>9910</v>
      </c>
      <c r="H14" s="3">
        <v>10231</v>
      </c>
      <c r="I14" s="3">
        <v>9463</v>
      </c>
      <c r="J14" s="3">
        <v>10893</v>
      </c>
      <c r="K14" s="3">
        <v>11576</v>
      </c>
      <c r="L14" s="3">
        <v>10065</v>
      </c>
      <c r="M14" s="3">
        <v>10120</v>
      </c>
      <c r="O14" s="16" t="s">
        <v>77</v>
      </c>
      <c r="P14" s="16">
        <v>11992</v>
      </c>
      <c r="S14" s="25"/>
    </row>
    <row r="15" spans="1:20" x14ac:dyDescent="0.3">
      <c r="A15" s="2">
        <v>14</v>
      </c>
      <c r="B15" s="3">
        <v>9486</v>
      </c>
      <c r="C15" s="3">
        <v>10998</v>
      </c>
      <c r="D15" s="3">
        <v>11535</v>
      </c>
      <c r="E15" s="3">
        <v>11503</v>
      </c>
      <c r="F15" s="3">
        <v>11967</v>
      </c>
      <c r="G15" s="3">
        <v>10650</v>
      </c>
      <c r="H15" s="3">
        <v>9345</v>
      </c>
      <c r="I15" s="3">
        <v>9615</v>
      </c>
      <c r="J15" s="3">
        <v>10481</v>
      </c>
      <c r="K15" s="3">
        <v>11130</v>
      </c>
      <c r="L15" s="3">
        <v>9104</v>
      </c>
      <c r="M15" s="3">
        <v>11921</v>
      </c>
      <c r="O15" s="16" t="s">
        <v>78</v>
      </c>
      <c r="P15" s="16">
        <v>287657</v>
      </c>
      <c r="S15" s="25"/>
    </row>
    <row r="16" spans="1:20" x14ac:dyDescent="0.3">
      <c r="A16" s="2">
        <v>15</v>
      </c>
      <c r="B16" s="3">
        <v>10251</v>
      </c>
      <c r="C16" s="3">
        <v>11424</v>
      </c>
      <c r="D16" s="3">
        <v>10408</v>
      </c>
      <c r="E16" s="3">
        <v>10488</v>
      </c>
      <c r="F16" s="3">
        <v>10030</v>
      </c>
      <c r="G16" s="3">
        <v>10910</v>
      </c>
      <c r="H16" s="3">
        <v>11692</v>
      </c>
      <c r="I16" s="3">
        <v>9785</v>
      </c>
      <c r="J16" s="3">
        <v>10575</v>
      </c>
      <c r="K16" s="3">
        <v>11325</v>
      </c>
      <c r="L16" s="3">
        <v>9216</v>
      </c>
      <c r="M16" s="3">
        <v>9115</v>
      </c>
      <c r="O16" s="16" t="s">
        <v>79</v>
      </c>
      <c r="P16" s="16">
        <v>28</v>
      </c>
    </row>
    <row r="17" spans="1:16" x14ac:dyDescent="0.3">
      <c r="A17" s="2">
        <v>16</v>
      </c>
      <c r="B17" s="3">
        <v>9225</v>
      </c>
      <c r="C17" s="3">
        <v>9409</v>
      </c>
      <c r="D17" s="3">
        <v>9012</v>
      </c>
      <c r="E17" s="3">
        <v>9149</v>
      </c>
      <c r="F17" s="3">
        <v>9176</v>
      </c>
      <c r="G17" s="3">
        <v>11438</v>
      </c>
      <c r="H17" s="3">
        <v>9138</v>
      </c>
      <c r="I17" s="3">
        <v>11527</v>
      </c>
      <c r="J17" s="3">
        <v>10558</v>
      </c>
      <c r="K17" s="3">
        <v>9386</v>
      </c>
      <c r="L17" s="3">
        <v>10097</v>
      </c>
      <c r="M17" s="3">
        <v>11992</v>
      </c>
      <c r="O17" s="16" t="s">
        <v>80</v>
      </c>
      <c r="P17" s="16">
        <v>11751</v>
      </c>
    </row>
    <row r="18" spans="1:16" x14ac:dyDescent="0.3">
      <c r="A18" s="2">
        <v>17</v>
      </c>
      <c r="B18" s="3">
        <v>11896</v>
      </c>
      <c r="C18" s="3">
        <v>9907</v>
      </c>
      <c r="D18" s="3">
        <v>10741</v>
      </c>
      <c r="E18" s="3">
        <v>10038</v>
      </c>
      <c r="F18" s="3">
        <v>10053</v>
      </c>
      <c r="G18" s="3">
        <v>10877</v>
      </c>
      <c r="H18" s="3">
        <v>11526</v>
      </c>
      <c r="I18" s="3">
        <v>11524</v>
      </c>
      <c r="J18" s="3">
        <v>9254</v>
      </c>
      <c r="K18" s="3">
        <v>10710</v>
      </c>
      <c r="L18" s="3">
        <v>9454</v>
      </c>
      <c r="M18" s="3">
        <v>11239</v>
      </c>
      <c r="O18" s="16" t="s">
        <v>81</v>
      </c>
      <c r="P18" s="16">
        <v>9107</v>
      </c>
    </row>
    <row r="19" spans="1:16" ht="15" thickBot="1" x14ac:dyDescent="0.35">
      <c r="A19" s="2">
        <v>18</v>
      </c>
      <c r="B19" s="3">
        <v>9277</v>
      </c>
      <c r="C19" s="3">
        <v>11157</v>
      </c>
      <c r="D19" s="3">
        <v>9533</v>
      </c>
      <c r="E19" s="3">
        <v>9872</v>
      </c>
      <c r="F19" s="3">
        <v>10402</v>
      </c>
      <c r="G19" s="3">
        <v>11817</v>
      </c>
      <c r="H19" s="3">
        <v>10121</v>
      </c>
      <c r="I19" s="3">
        <v>10368</v>
      </c>
      <c r="J19" s="3">
        <v>11230</v>
      </c>
      <c r="K19" s="3">
        <v>11080</v>
      </c>
      <c r="L19" s="3">
        <v>10983</v>
      </c>
      <c r="M19" s="3">
        <v>9134</v>
      </c>
      <c r="O19" s="17" t="s">
        <v>82</v>
      </c>
      <c r="P19" s="27">
        <v>371.39281656308941</v>
      </c>
    </row>
    <row r="20" spans="1:16" x14ac:dyDescent="0.3">
      <c r="A20" s="2">
        <v>19</v>
      </c>
      <c r="B20" s="3">
        <v>9942</v>
      </c>
      <c r="C20" s="3">
        <v>11711</v>
      </c>
      <c r="D20" s="3">
        <v>10409</v>
      </c>
      <c r="E20" s="3">
        <v>11058</v>
      </c>
      <c r="F20" s="3">
        <v>9107</v>
      </c>
      <c r="G20" s="3">
        <v>9799</v>
      </c>
      <c r="H20" s="3">
        <v>10233</v>
      </c>
      <c r="I20" s="3">
        <v>11819</v>
      </c>
      <c r="J20" s="3">
        <v>10629</v>
      </c>
      <c r="K20" s="3">
        <v>10295</v>
      </c>
      <c r="L20" s="3">
        <v>10106</v>
      </c>
      <c r="M20" s="3">
        <v>9455</v>
      </c>
    </row>
    <row r="21" spans="1:16" x14ac:dyDescent="0.3">
      <c r="A21" s="2">
        <v>20</v>
      </c>
      <c r="B21" s="3">
        <v>9929</v>
      </c>
      <c r="C21" s="3">
        <v>11849</v>
      </c>
      <c r="D21" s="3">
        <v>9857</v>
      </c>
      <c r="E21" s="3">
        <v>9650</v>
      </c>
      <c r="F21" s="3">
        <v>11945</v>
      </c>
      <c r="G21" s="3">
        <v>10168</v>
      </c>
      <c r="H21" s="3">
        <v>10289</v>
      </c>
      <c r="I21" s="3">
        <v>11719</v>
      </c>
      <c r="J21" s="3">
        <v>9061</v>
      </c>
      <c r="K21" s="3">
        <v>10617</v>
      </c>
      <c r="L21" s="3">
        <v>10256</v>
      </c>
      <c r="M21" s="3">
        <v>11751</v>
      </c>
    </row>
    <row r="22" spans="1:16" x14ac:dyDescent="0.3">
      <c r="A22" s="2">
        <v>21</v>
      </c>
      <c r="B22" s="3">
        <v>9546</v>
      </c>
      <c r="C22" s="3">
        <v>9276</v>
      </c>
      <c r="D22" s="3">
        <v>11364</v>
      </c>
      <c r="E22" s="3">
        <v>9889</v>
      </c>
      <c r="F22" s="3">
        <v>11598</v>
      </c>
      <c r="G22" s="3">
        <v>11178</v>
      </c>
      <c r="H22" s="3">
        <v>10135</v>
      </c>
      <c r="I22" s="3">
        <v>10202</v>
      </c>
      <c r="J22" s="3">
        <v>11591</v>
      </c>
      <c r="K22" s="3">
        <v>11940</v>
      </c>
      <c r="L22" s="3">
        <v>9987</v>
      </c>
      <c r="M22" s="3">
        <v>9134</v>
      </c>
    </row>
    <row r="23" spans="1:16" x14ac:dyDescent="0.3">
      <c r="A23" s="2">
        <v>22</v>
      </c>
      <c r="B23" s="3">
        <v>10621</v>
      </c>
      <c r="C23" s="3">
        <v>11513</v>
      </c>
      <c r="D23" s="3">
        <v>11862</v>
      </c>
      <c r="E23" s="3">
        <v>11979</v>
      </c>
      <c r="F23" s="3">
        <v>11935</v>
      </c>
      <c r="G23" s="3">
        <v>10261</v>
      </c>
      <c r="H23" s="3">
        <v>9857</v>
      </c>
      <c r="I23" s="3">
        <v>10373</v>
      </c>
      <c r="J23" s="3">
        <v>9342</v>
      </c>
      <c r="K23" s="3">
        <v>11097</v>
      </c>
      <c r="L23" s="3">
        <v>10694</v>
      </c>
      <c r="M23" s="3">
        <v>11254</v>
      </c>
    </row>
    <row r="24" spans="1:16" x14ac:dyDescent="0.3">
      <c r="A24" s="2">
        <v>23</v>
      </c>
      <c r="B24" s="3">
        <v>10207</v>
      </c>
      <c r="C24" s="3">
        <v>10892</v>
      </c>
      <c r="D24" s="3">
        <v>10380</v>
      </c>
      <c r="E24" s="3">
        <v>11269</v>
      </c>
      <c r="F24" s="3">
        <v>9109</v>
      </c>
      <c r="G24" s="3">
        <v>10865</v>
      </c>
      <c r="H24" s="3">
        <v>9888</v>
      </c>
      <c r="I24" s="3">
        <v>10087</v>
      </c>
      <c r="J24" s="3">
        <v>9761</v>
      </c>
      <c r="K24" s="3">
        <v>11195</v>
      </c>
      <c r="L24" s="3">
        <v>9218</v>
      </c>
      <c r="M24" s="3">
        <v>10603</v>
      </c>
    </row>
    <row r="25" spans="1:16" x14ac:dyDescent="0.3">
      <c r="A25" s="2">
        <v>24</v>
      </c>
      <c r="B25" s="3">
        <v>11295</v>
      </c>
      <c r="C25" s="3">
        <v>10550</v>
      </c>
      <c r="D25" s="3">
        <v>10675</v>
      </c>
      <c r="E25" s="3">
        <v>9479</v>
      </c>
      <c r="F25" s="3">
        <v>11494</v>
      </c>
      <c r="G25" s="3">
        <v>11767</v>
      </c>
      <c r="H25" s="3">
        <v>9702</v>
      </c>
      <c r="I25" s="3">
        <v>10017</v>
      </c>
      <c r="J25" s="3">
        <v>9063</v>
      </c>
      <c r="K25" s="3">
        <v>9399</v>
      </c>
      <c r="L25" s="3">
        <v>10121</v>
      </c>
      <c r="M25" s="3">
        <v>9807</v>
      </c>
    </row>
    <row r="26" spans="1:16" x14ac:dyDescent="0.3">
      <c r="A26" s="2">
        <v>25</v>
      </c>
      <c r="B26" s="3">
        <v>9551</v>
      </c>
      <c r="C26" s="3">
        <v>11342</v>
      </c>
      <c r="D26" s="3">
        <v>9126</v>
      </c>
      <c r="E26" s="3">
        <v>10139</v>
      </c>
      <c r="F26" s="3">
        <v>10995</v>
      </c>
      <c r="G26" s="3">
        <v>10265</v>
      </c>
      <c r="H26" s="3">
        <v>9856</v>
      </c>
      <c r="I26" s="3">
        <v>11634</v>
      </c>
      <c r="J26" s="3">
        <v>9897</v>
      </c>
      <c r="K26" s="3">
        <v>11067</v>
      </c>
      <c r="L26" s="3">
        <v>9917</v>
      </c>
      <c r="M26" s="3">
        <v>10075</v>
      </c>
    </row>
    <row r="27" spans="1:16" x14ac:dyDescent="0.3">
      <c r="A27" s="2">
        <v>26</v>
      </c>
      <c r="B27" s="3">
        <v>9613</v>
      </c>
      <c r="C27" s="3">
        <v>9068</v>
      </c>
      <c r="D27" s="3">
        <v>11676</v>
      </c>
      <c r="E27" s="3">
        <v>10891</v>
      </c>
      <c r="F27" s="3">
        <v>11767</v>
      </c>
      <c r="G27" s="3">
        <v>10159</v>
      </c>
      <c r="H27" s="3">
        <v>11677</v>
      </c>
      <c r="I27" s="3">
        <v>10282</v>
      </c>
      <c r="J27" s="3">
        <v>11759</v>
      </c>
      <c r="K27" s="3">
        <v>11636</v>
      </c>
      <c r="L27" s="3">
        <v>9029</v>
      </c>
      <c r="M27" s="3">
        <v>9436</v>
      </c>
    </row>
    <row r="28" spans="1:16" x14ac:dyDescent="0.3">
      <c r="A28" s="2">
        <v>27</v>
      </c>
      <c r="B28" s="3">
        <v>11988</v>
      </c>
      <c r="C28" s="3">
        <v>10925</v>
      </c>
      <c r="D28" s="3">
        <v>11100</v>
      </c>
      <c r="E28" s="3">
        <v>9816</v>
      </c>
      <c r="F28" s="3">
        <v>10859</v>
      </c>
      <c r="G28" s="3">
        <v>11922</v>
      </c>
      <c r="H28" s="3">
        <v>10367</v>
      </c>
      <c r="I28" s="3">
        <v>10987</v>
      </c>
      <c r="J28" s="3">
        <v>11182</v>
      </c>
      <c r="K28" s="3">
        <v>9171</v>
      </c>
      <c r="L28" s="3">
        <v>9765</v>
      </c>
      <c r="M28" s="3">
        <v>9948</v>
      </c>
    </row>
    <row r="29" spans="1:16" x14ac:dyDescent="0.3">
      <c r="A29" s="2">
        <v>28</v>
      </c>
      <c r="B29" s="3">
        <v>9059</v>
      </c>
      <c r="C29" s="3">
        <v>9591</v>
      </c>
      <c r="D29" s="3">
        <v>10377</v>
      </c>
      <c r="E29" s="3">
        <v>11433</v>
      </c>
      <c r="F29" s="3">
        <v>9836</v>
      </c>
      <c r="G29" s="3">
        <v>11977</v>
      </c>
      <c r="H29" s="3">
        <v>11806</v>
      </c>
      <c r="I29" s="3">
        <v>9166</v>
      </c>
      <c r="J29" s="3">
        <v>11238</v>
      </c>
      <c r="K29" s="3">
        <v>9987</v>
      </c>
      <c r="L29" s="3">
        <v>11086</v>
      </c>
      <c r="M29" s="3">
        <v>10515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FA0D0-9121-480B-B309-2B7A12BADB3A}">
  <dimension ref="A1:Q29"/>
  <sheetViews>
    <sheetView workbookViewId="0">
      <selection activeCell="O15" sqref="O15"/>
    </sheetView>
  </sheetViews>
  <sheetFormatPr defaultRowHeight="14.4" x14ac:dyDescent="0.3"/>
  <cols>
    <col min="15" max="15" width="10.6640625" customWidth="1"/>
  </cols>
  <sheetData>
    <row r="1" spans="1:17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7" x14ac:dyDescent="0.3">
      <c r="A2" s="2">
        <v>1</v>
      </c>
      <c r="B2" s="5">
        <v>821</v>
      </c>
      <c r="C2" s="5">
        <v>1194</v>
      </c>
      <c r="D2" s="5">
        <v>1129</v>
      </c>
      <c r="E2" s="5">
        <v>792</v>
      </c>
      <c r="F2" s="5">
        <v>761</v>
      </c>
      <c r="G2" s="5">
        <v>2028</v>
      </c>
      <c r="H2" s="5">
        <v>21</v>
      </c>
      <c r="I2" s="5">
        <v>2456</v>
      </c>
      <c r="J2" s="5">
        <v>301</v>
      </c>
      <c r="K2" s="5">
        <v>2548</v>
      </c>
      <c r="L2" s="5">
        <v>1472</v>
      </c>
      <c r="M2" s="5">
        <v>69</v>
      </c>
    </row>
    <row r="3" spans="1:17" x14ac:dyDescent="0.3">
      <c r="A3" s="2">
        <v>2</v>
      </c>
      <c r="B3" s="5">
        <v>647</v>
      </c>
      <c r="C3" s="5">
        <v>1960</v>
      </c>
      <c r="D3" s="5">
        <v>1532</v>
      </c>
      <c r="E3" s="5">
        <v>1388</v>
      </c>
      <c r="F3" s="5">
        <v>800</v>
      </c>
      <c r="G3" s="5">
        <v>512</v>
      </c>
      <c r="H3" s="5">
        <v>1915</v>
      </c>
      <c r="I3" s="5">
        <v>558</v>
      </c>
      <c r="J3" s="5">
        <v>1350</v>
      </c>
      <c r="K3" s="5">
        <v>1802</v>
      </c>
      <c r="L3" s="5">
        <v>2074</v>
      </c>
      <c r="M3" s="5">
        <v>838</v>
      </c>
    </row>
    <row r="4" spans="1:17" x14ac:dyDescent="0.3">
      <c r="A4" s="2">
        <v>3</v>
      </c>
      <c r="B4" s="5">
        <v>549</v>
      </c>
      <c r="C4" s="5">
        <v>1063</v>
      </c>
      <c r="D4" s="5">
        <v>1884</v>
      </c>
      <c r="E4" s="5">
        <v>728</v>
      </c>
      <c r="F4" s="5">
        <v>3351</v>
      </c>
      <c r="G4" s="5">
        <v>441</v>
      </c>
      <c r="H4" s="5">
        <v>1135</v>
      </c>
      <c r="I4" s="5">
        <v>1691</v>
      </c>
      <c r="J4" s="5">
        <v>218</v>
      </c>
      <c r="K4" s="5">
        <v>2682</v>
      </c>
      <c r="L4" s="5">
        <v>2412</v>
      </c>
      <c r="M4" s="5">
        <v>666</v>
      </c>
    </row>
    <row r="5" spans="1:17" x14ac:dyDescent="0.3">
      <c r="A5" s="2">
        <v>4</v>
      </c>
      <c r="B5" s="5">
        <v>750</v>
      </c>
      <c r="C5" s="5">
        <v>1094</v>
      </c>
      <c r="D5" s="5">
        <v>608</v>
      </c>
      <c r="E5" s="5">
        <v>1023</v>
      </c>
      <c r="F5" s="5">
        <v>1975</v>
      </c>
      <c r="G5" s="5">
        <v>2328</v>
      </c>
      <c r="H5" s="5">
        <v>528</v>
      </c>
      <c r="I5" s="5">
        <v>1336</v>
      </c>
      <c r="J5" s="5">
        <v>2109</v>
      </c>
      <c r="K5" s="5">
        <v>1541</v>
      </c>
      <c r="L5" s="5">
        <v>2745</v>
      </c>
      <c r="M5" s="5">
        <v>96</v>
      </c>
    </row>
    <row r="6" spans="1:17" x14ac:dyDescent="0.3">
      <c r="A6" s="2">
        <v>5</v>
      </c>
      <c r="B6" s="5">
        <v>644</v>
      </c>
      <c r="C6" s="5">
        <v>1575</v>
      </c>
      <c r="D6" s="5">
        <v>906</v>
      </c>
      <c r="E6" s="5">
        <v>950</v>
      </c>
      <c r="F6" s="5">
        <v>1</v>
      </c>
      <c r="G6" s="5">
        <v>3380</v>
      </c>
      <c r="H6" s="5">
        <v>1279</v>
      </c>
      <c r="I6" s="5">
        <v>1613</v>
      </c>
      <c r="J6" s="5">
        <v>2793</v>
      </c>
      <c r="K6" s="5">
        <v>741</v>
      </c>
      <c r="L6" s="5">
        <v>882</v>
      </c>
      <c r="M6" s="5">
        <v>820</v>
      </c>
      <c r="P6" s="5"/>
    </row>
    <row r="7" spans="1:17" x14ac:dyDescent="0.3">
      <c r="A7" s="2">
        <v>6</v>
      </c>
      <c r="B7" s="5">
        <v>687</v>
      </c>
      <c r="C7" s="5">
        <v>846</v>
      </c>
      <c r="D7" s="5">
        <v>1340</v>
      </c>
      <c r="E7" s="5">
        <v>1388</v>
      </c>
      <c r="F7" s="5">
        <v>2354</v>
      </c>
      <c r="G7" s="5">
        <v>276</v>
      </c>
      <c r="H7" s="5">
        <v>877</v>
      </c>
      <c r="I7" s="5">
        <v>295</v>
      </c>
      <c r="J7" s="5">
        <v>492</v>
      </c>
      <c r="K7" s="5">
        <v>2809</v>
      </c>
      <c r="L7" s="5">
        <v>1708</v>
      </c>
      <c r="M7" s="5">
        <v>1138</v>
      </c>
      <c r="P7" s="5"/>
      <c r="Q7" s="15"/>
    </row>
    <row r="8" spans="1:17" x14ac:dyDescent="0.3">
      <c r="A8" s="2">
        <v>7</v>
      </c>
      <c r="B8" s="5">
        <v>958</v>
      </c>
      <c r="C8" s="5">
        <v>1447</v>
      </c>
      <c r="D8" s="5">
        <v>8</v>
      </c>
      <c r="E8" s="5">
        <v>2423</v>
      </c>
      <c r="F8" s="5">
        <v>119</v>
      </c>
      <c r="G8" s="5">
        <v>861</v>
      </c>
      <c r="H8" s="5">
        <v>709</v>
      </c>
      <c r="I8" s="5">
        <v>2029</v>
      </c>
      <c r="J8" s="5">
        <v>2160</v>
      </c>
      <c r="K8" s="5">
        <v>634</v>
      </c>
      <c r="L8" s="5">
        <v>1606</v>
      </c>
      <c r="M8" s="5">
        <v>1426</v>
      </c>
    </row>
    <row r="9" spans="1:17" x14ac:dyDescent="0.3">
      <c r="A9" s="2">
        <v>8</v>
      </c>
      <c r="B9" s="5">
        <v>932</v>
      </c>
      <c r="C9" s="5">
        <v>772</v>
      </c>
      <c r="D9" s="5">
        <v>2160</v>
      </c>
      <c r="E9" s="5">
        <v>174</v>
      </c>
      <c r="F9" s="5">
        <v>1670</v>
      </c>
      <c r="G9" s="5">
        <v>2317</v>
      </c>
      <c r="H9" s="5">
        <v>825</v>
      </c>
      <c r="I9" s="5">
        <v>1544</v>
      </c>
      <c r="J9" s="5">
        <v>499</v>
      </c>
      <c r="K9" s="5">
        <v>1734</v>
      </c>
      <c r="L9" s="5">
        <v>826</v>
      </c>
      <c r="M9" s="5">
        <v>477</v>
      </c>
    </row>
    <row r="10" spans="1:17" x14ac:dyDescent="0.3">
      <c r="A10" s="2">
        <v>9</v>
      </c>
      <c r="B10" s="5">
        <v>880</v>
      </c>
      <c r="C10" s="5">
        <v>412</v>
      </c>
      <c r="D10" s="5">
        <v>941</v>
      </c>
      <c r="E10" s="5">
        <v>42</v>
      </c>
      <c r="F10" s="5">
        <v>1402</v>
      </c>
      <c r="G10" s="5">
        <v>1222</v>
      </c>
      <c r="H10" s="5">
        <v>1315</v>
      </c>
      <c r="I10" s="5">
        <v>786</v>
      </c>
      <c r="J10" s="5">
        <v>1542</v>
      </c>
      <c r="K10" s="5">
        <v>446</v>
      </c>
      <c r="L10" s="5">
        <v>761</v>
      </c>
      <c r="M10" s="5">
        <v>2048</v>
      </c>
    </row>
    <row r="11" spans="1:17" x14ac:dyDescent="0.3">
      <c r="A11" s="2">
        <v>10</v>
      </c>
      <c r="B11" s="5">
        <v>898</v>
      </c>
      <c r="C11" s="5">
        <v>972</v>
      </c>
      <c r="D11" s="5">
        <v>1105</v>
      </c>
      <c r="E11" s="5">
        <v>1208</v>
      </c>
      <c r="F11" s="5">
        <v>590</v>
      </c>
      <c r="G11" s="5">
        <v>1522</v>
      </c>
      <c r="H11" s="5">
        <v>2626</v>
      </c>
      <c r="I11" s="5">
        <v>603</v>
      </c>
      <c r="J11" s="5">
        <v>61</v>
      </c>
      <c r="K11" s="5">
        <v>1739</v>
      </c>
      <c r="L11" s="5">
        <v>1833</v>
      </c>
      <c r="M11" s="5">
        <v>1244</v>
      </c>
    </row>
    <row r="12" spans="1:17" x14ac:dyDescent="0.3">
      <c r="A12" s="2">
        <v>11</v>
      </c>
      <c r="B12" s="5">
        <v>825</v>
      </c>
      <c r="C12" s="5">
        <v>774</v>
      </c>
      <c r="D12" s="5">
        <v>590</v>
      </c>
      <c r="E12" s="5">
        <v>817</v>
      </c>
      <c r="F12" s="5">
        <v>547</v>
      </c>
      <c r="G12" s="5">
        <v>466</v>
      </c>
      <c r="H12" s="5">
        <v>697</v>
      </c>
      <c r="I12" s="5">
        <v>416</v>
      </c>
      <c r="J12" s="5">
        <v>878</v>
      </c>
      <c r="K12" s="5">
        <v>83</v>
      </c>
      <c r="L12" s="5">
        <v>35</v>
      </c>
      <c r="M12" s="5">
        <v>621</v>
      </c>
    </row>
    <row r="13" spans="1:17" x14ac:dyDescent="0.3">
      <c r="A13" s="2">
        <v>12</v>
      </c>
      <c r="B13" s="5">
        <v>867</v>
      </c>
      <c r="C13" s="5">
        <v>938</v>
      </c>
      <c r="D13" s="5">
        <v>111</v>
      </c>
      <c r="E13" s="5">
        <v>1543</v>
      </c>
      <c r="F13" s="5">
        <v>1764</v>
      </c>
      <c r="G13" s="5">
        <v>1480</v>
      </c>
      <c r="H13" s="5">
        <v>430</v>
      </c>
      <c r="I13" s="5">
        <v>324</v>
      </c>
      <c r="J13" s="5">
        <v>723</v>
      </c>
      <c r="K13" s="5">
        <v>133</v>
      </c>
      <c r="L13" s="5">
        <v>2873</v>
      </c>
      <c r="M13" s="5">
        <v>1741</v>
      </c>
    </row>
    <row r="14" spans="1:17" x14ac:dyDescent="0.3">
      <c r="A14" s="2">
        <v>13</v>
      </c>
      <c r="B14" s="5">
        <v>888</v>
      </c>
      <c r="C14" s="5">
        <v>612</v>
      </c>
      <c r="D14" s="5">
        <v>993</v>
      </c>
      <c r="E14" s="5">
        <v>891</v>
      </c>
      <c r="F14" s="5">
        <v>871</v>
      </c>
      <c r="G14" s="5">
        <v>294</v>
      </c>
      <c r="H14" s="5">
        <v>1399</v>
      </c>
      <c r="I14" s="5">
        <v>1656</v>
      </c>
      <c r="J14" s="5">
        <v>2175</v>
      </c>
      <c r="K14" s="5">
        <v>1135</v>
      </c>
      <c r="L14" s="5">
        <v>2426</v>
      </c>
      <c r="M14" s="5">
        <v>295</v>
      </c>
    </row>
    <row r="15" spans="1:17" x14ac:dyDescent="0.3">
      <c r="A15" s="2">
        <v>14</v>
      </c>
      <c r="B15" s="5">
        <v>761</v>
      </c>
      <c r="C15" s="5">
        <v>327</v>
      </c>
      <c r="D15" s="5">
        <v>870</v>
      </c>
      <c r="E15" s="5">
        <v>692</v>
      </c>
      <c r="F15" s="5">
        <v>1590</v>
      </c>
      <c r="G15" s="5">
        <v>604</v>
      </c>
      <c r="H15" s="5">
        <v>1362</v>
      </c>
      <c r="I15" s="5">
        <v>1318</v>
      </c>
      <c r="J15" s="5">
        <v>887</v>
      </c>
      <c r="K15" s="5">
        <v>2735</v>
      </c>
      <c r="L15" s="5">
        <v>2794</v>
      </c>
      <c r="M15" s="5">
        <v>814</v>
      </c>
    </row>
    <row r="16" spans="1:17" x14ac:dyDescent="0.3">
      <c r="A16" s="2">
        <v>15</v>
      </c>
      <c r="B16" s="5">
        <v>676</v>
      </c>
      <c r="C16" s="5">
        <v>682</v>
      </c>
      <c r="D16" s="5">
        <v>1388</v>
      </c>
      <c r="E16" s="5">
        <v>1375</v>
      </c>
      <c r="F16" s="5">
        <v>693</v>
      </c>
      <c r="G16" s="5">
        <v>577</v>
      </c>
      <c r="H16" s="5">
        <v>1441</v>
      </c>
      <c r="I16" s="5">
        <v>2296</v>
      </c>
      <c r="J16" s="5">
        <v>668</v>
      </c>
      <c r="K16" s="5">
        <v>706</v>
      </c>
      <c r="L16" s="5">
        <v>2543</v>
      </c>
      <c r="M16" s="5">
        <v>819</v>
      </c>
    </row>
    <row r="17" spans="1:13" x14ac:dyDescent="0.3">
      <c r="A17" s="2">
        <v>16</v>
      </c>
      <c r="B17" s="5">
        <v>647</v>
      </c>
      <c r="C17" s="5">
        <v>811</v>
      </c>
      <c r="D17" s="5">
        <v>603</v>
      </c>
      <c r="E17" s="5">
        <v>2060</v>
      </c>
      <c r="F17" s="5">
        <v>96</v>
      </c>
      <c r="G17" s="5">
        <v>1556</v>
      </c>
      <c r="H17" s="5">
        <v>2026</v>
      </c>
      <c r="I17" s="5">
        <v>979</v>
      </c>
      <c r="J17" s="5">
        <v>338</v>
      </c>
      <c r="K17" s="5">
        <v>1875</v>
      </c>
      <c r="L17" s="5">
        <v>562</v>
      </c>
      <c r="M17" s="5">
        <v>1167</v>
      </c>
    </row>
    <row r="18" spans="1:13" x14ac:dyDescent="0.3">
      <c r="A18" s="2">
        <v>17</v>
      </c>
      <c r="B18" s="5">
        <v>804</v>
      </c>
      <c r="C18" s="5">
        <v>972</v>
      </c>
      <c r="D18" s="5">
        <v>1594</v>
      </c>
      <c r="E18" s="5">
        <v>1817</v>
      </c>
      <c r="F18" s="5">
        <v>2118</v>
      </c>
      <c r="G18" s="5">
        <v>169</v>
      </c>
      <c r="H18" s="5">
        <v>108</v>
      </c>
      <c r="I18" s="5">
        <v>1407</v>
      </c>
      <c r="J18" s="5">
        <v>529</v>
      </c>
      <c r="K18" s="5">
        <v>1209</v>
      </c>
      <c r="L18" s="5">
        <v>159</v>
      </c>
      <c r="M18" s="5">
        <v>1814</v>
      </c>
    </row>
    <row r="19" spans="1:13" x14ac:dyDescent="0.3">
      <c r="A19" s="2">
        <v>18</v>
      </c>
      <c r="B19" s="5">
        <v>590</v>
      </c>
      <c r="C19" s="5">
        <v>982</v>
      </c>
      <c r="D19" s="5">
        <v>596</v>
      </c>
      <c r="E19" s="5">
        <v>1925</v>
      </c>
      <c r="F19" s="5">
        <v>1161</v>
      </c>
      <c r="G19" s="5">
        <v>925</v>
      </c>
      <c r="H19" s="5">
        <v>2272</v>
      </c>
      <c r="I19" s="5">
        <v>277</v>
      </c>
      <c r="J19" s="5">
        <v>1503</v>
      </c>
      <c r="K19" s="5">
        <v>841</v>
      </c>
      <c r="L19" s="5">
        <v>1778</v>
      </c>
      <c r="M19" s="5">
        <v>1585</v>
      </c>
    </row>
    <row r="20" spans="1:13" x14ac:dyDescent="0.3">
      <c r="A20" s="2">
        <v>19</v>
      </c>
      <c r="B20" s="5">
        <v>934</v>
      </c>
      <c r="C20" s="5">
        <v>1625</v>
      </c>
      <c r="D20" s="5">
        <v>317</v>
      </c>
      <c r="E20" s="5">
        <v>1393</v>
      </c>
      <c r="F20" s="5">
        <v>651</v>
      </c>
      <c r="G20" s="5">
        <v>777</v>
      </c>
      <c r="H20" s="5">
        <v>1703</v>
      </c>
      <c r="I20" s="5">
        <v>932</v>
      </c>
      <c r="J20" s="5">
        <v>2149</v>
      </c>
      <c r="K20" s="5">
        <v>223</v>
      </c>
      <c r="L20" s="5">
        <v>680</v>
      </c>
      <c r="M20" s="5">
        <v>461</v>
      </c>
    </row>
    <row r="21" spans="1:13" x14ac:dyDescent="0.3">
      <c r="A21" s="2">
        <v>20</v>
      </c>
      <c r="B21" s="5">
        <v>793</v>
      </c>
      <c r="C21" s="5">
        <v>818</v>
      </c>
      <c r="D21" s="5">
        <v>179</v>
      </c>
      <c r="E21" s="5">
        <v>512</v>
      </c>
      <c r="F21" s="5">
        <v>1422</v>
      </c>
      <c r="G21" s="5">
        <v>233</v>
      </c>
      <c r="H21" s="5">
        <v>1318</v>
      </c>
      <c r="I21" s="5">
        <v>1037</v>
      </c>
      <c r="J21" s="5">
        <v>528</v>
      </c>
      <c r="K21" s="5">
        <v>1264</v>
      </c>
      <c r="L21" s="5">
        <v>1869</v>
      </c>
      <c r="M21" s="5">
        <v>489</v>
      </c>
    </row>
    <row r="22" spans="1:13" x14ac:dyDescent="0.3">
      <c r="A22" s="2">
        <v>21</v>
      </c>
      <c r="B22" s="5">
        <v>819</v>
      </c>
      <c r="C22" s="5">
        <v>971</v>
      </c>
      <c r="D22" s="5">
        <v>336</v>
      </c>
      <c r="E22" s="5">
        <v>1825</v>
      </c>
      <c r="F22" s="5">
        <v>937</v>
      </c>
      <c r="G22" s="5">
        <v>717</v>
      </c>
      <c r="H22" s="5">
        <v>1612</v>
      </c>
      <c r="I22" s="5">
        <v>974</v>
      </c>
      <c r="J22" s="5">
        <v>78</v>
      </c>
      <c r="K22" s="5">
        <v>534</v>
      </c>
      <c r="L22" s="5">
        <v>111</v>
      </c>
      <c r="M22" s="5">
        <v>207</v>
      </c>
    </row>
    <row r="23" spans="1:13" x14ac:dyDescent="0.3">
      <c r="A23" s="2">
        <v>22</v>
      </c>
      <c r="B23" s="5">
        <v>822</v>
      </c>
      <c r="C23" s="5">
        <v>1451</v>
      </c>
      <c r="D23" s="5">
        <v>1550</v>
      </c>
      <c r="E23" s="5">
        <v>1540</v>
      </c>
      <c r="F23" s="5">
        <v>1184</v>
      </c>
      <c r="G23" s="5">
        <v>977</v>
      </c>
      <c r="H23" s="5">
        <v>212</v>
      </c>
      <c r="I23" s="5">
        <v>286</v>
      </c>
      <c r="J23" s="5">
        <v>2626</v>
      </c>
      <c r="K23" s="5">
        <v>391</v>
      </c>
      <c r="L23" s="5">
        <v>502</v>
      </c>
      <c r="M23" s="5">
        <v>1156</v>
      </c>
    </row>
    <row r="24" spans="1:13" x14ac:dyDescent="0.3">
      <c r="A24" s="2">
        <v>23</v>
      </c>
      <c r="B24" s="5">
        <v>584</v>
      </c>
      <c r="C24" s="5">
        <v>1072</v>
      </c>
      <c r="D24" s="5">
        <v>669</v>
      </c>
      <c r="E24" s="5">
        <v>63</v>
      </c>
      <c r="F24" s="5">
        <v>1019</v>
      </c>
      <c r="G24" s="5">
        <v>1094</v>
      </c>
      <c r="H24" s="5">
        <v>36</v>
      </c>
      <c r="I24" s="5">
        <v>1404</v>
      </c>
      <c r="J24" s="5">
        <v>1840</v>
      </c>
      <c r="K24" s="5">
        <v>1821</v>
      </c>
      <c r="L24" s="5">
        <v>398</v>
      </c>
      <c r="M24" s="5">
        <v>1710</v>
      </c>
    </row>
    <row r="25" spans="1:13" x14ac:dyDescent="0.3">
      <c r="A25" s="2">
        <v>24</v>
      </c>
      <c r="B25" s="5">
        <v>465</v>
      </c>
      <c r="C25" s="5">
        <v>1412</v>
      </c>
      <c r="D25" s="5">
        <v>159</v>
      </c>
      <c r="E25" s="5">
        <v>866</v>
      </c>
      <c r="F25" s="5">
        <v>449</v>
      </c>
      <c r="G25" s="5">
        <v>1401</v>
      </c>
      <c r="H25" s="5">
        <v>533</v>
      </c>
      <c r="I25" s="5">
        <v>1460</v>
      </c>
      <c r="J25" s="5">
        <v>438</v>
      </c>
      <c r="K25" s="5">
        <v>1584</v>
      </c>
      <c r="L25" s="5">
        <v>229</v>
      </c>
      <c r="M25" s="5">
        <v>559</v>
      </c>
    </row>
    <row r="26" spans="1:13" x14ac:dyDescent="0.3">
      <c r="A26" s="2">
        <v>25</v>
      </c>
      <c r="B26" s="5">
        <v>687</v>
      </c>
      <c r="C26" s="5">
        <v>1008</v>
      </c>
      <c r="D26" s="5">
        <v>878</v>
      </c>
      <c r="E26" s="5">
        <v>1884</v>
      </c>
      <c r="F26" s="5">
        <v>1901</v>
      </c>
      <c r="G26" s="5">
        <v>658</v>
      </c>
      <c r="H26" s="5">
        <v>1955</v>
      </c>
      <c r="I26" s="5">
        <v>2065</v>
      </c>
      <c r="J26" s="5">
        <v>1647</v>
      </c>
      <c r="K26" s="5">
        <v>665</v>
      </c>
      <c r="L26" s="5">
        <v>138</v>
      </c>
      <c r="M26" s="5">
        <v>213</v>
      </c>
    </row>
    <row r="27" spans="1:13" x14ac:dyDescent="0.3">
      <c r="A27" s="2">
        <v>26</v>
      </c>
      <c r="B27" s="5">
        <v>772</v>
      </c>
      <c r="C27" s="5">
        <v>793</v>
      </c>
      <c r="D27" s="5">
        <v>32</v>
      </c>
      <c r="E27" s="5">
        <v>1238</v>
      </c>
      <c r="F27" s="5">
        <v>432</v>
      </c>
      <c r="G27" s="5">
        <v>1285</v>
      </c>
      <c r="H27" s="5">
        <v>1559</v>
      </c>
      <c r="I27" s="5">
        <v>1260</v>
      </c>
      <c r="J27" s="5">
        <v>1158</v>
      </c>
      <c r="K27" s="5">
        <v>1473</v>
      </c>
      <c r="L27" s="5">
        <v>111</v>
      </c>
      <c r="M27" s="5">
        <v>845</v>
      </c>
    </row>
    <row r="28" spans="1:13" x14ac:dyDescent="0.3">
      <c r="A28" s="2">
        <v>27</v>
      </c>
      <c r="B28" s="5">
        <v>835</v>
      </c>
      <c r="C28" s="5">
        <v>707</v>
      </c>
      <c r="D28" s="5">
        <v>624</v>
      </c>
      <c r="E28" s="5">
        <v>1423</v>
      </c>
      <c r="F28" s="5">
        <v>1845</v>
      </c>
      <c r="G28" s="5">
        <v>1280</v>
      </c>
      <c r="H28" s="5">
        <v>1810</v>
      </c>
      <c r="I28" s="5">
        <v>952</v>
      </c>
      <c r="J28" s="5">
        <v>1477</v>
      </c>
      <c r="K28" s="5">
        <v>459</v>
      </c>
      <c r="L28" s="5">
        <v>3060</v>
      </c>
      <c r="M28" s="5">
        <v>721</v>
      </c>
    </row>
    <row r="29" spans="1:13" x14ac:dyDescent="0.3">
      <c r="A29" s="2">
        <v>28</v>
      </c>
      <c r="B29" s="5">
        <v>696</v>
      </c>
      <c r="C29" s="5">
        <v>605</v>
      </c>
      <c r="D29" s="5">
        <v>1221</v>
      </c>
      <c r="E29" s="5">
        <v>1752</v>
      </c>
      <c r="F29" s="5">
        <v>3226</v>
      </c>
      <c r="G29" s="5">
        <v>1807</v>
      </c>
      <c r="H29" s="5">
        <v>2158</v>
      </c>
      <c r="I29" s="5">
        <v>750</v>
      </c>
      <c r="J29" s="5">
        <v>64</v>
      </c>
      <c r="K29" s="5">
        <v>893</v>
      </c>
      <c r="L29" s="5">
        <v>2422</v>
      </c>
      <c r="M29" s="5">
        <v>1619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4ED6-C9EF-4944-8806-3E497A1DDC6F}">
  <dimension ref="A1:L20"/>
  <sheetViews>
    <sheetView workbookViewId="0">
      <selection activeCell="H26" sqref="H26"/>
    </sheetView>
  </sheetViews>
  <sheetFormatPr defaultRowHeight="14.4" x14ac:dyDescent="0.3"/>
  <cols>
    <col min="1" max="1" width="14.44140625" bestFit="1" customWidth="1"/>
    <col min="6" max="6" width="17.21875" customWidth="1"/>
    <col min="7" max="7" width="18.109375" style="2" bestFit="1" customWidth="1"/>
    <col min="8" max="8" width="18.109375" style="1" bestFit="1" customWidth="1"/>
    <col min="9" max="9" width="16.77734375" customWidth="1"/>
    <col min="11" max="11" width="12.77734375" customWidth="1"/>
    <col min="12" max="12" width="26.6640625" bestFit="1" customWidth="1"/>
  </cols>
  <sheetData>
    <row r="1" spans="1:12" x14ac:dyDescent="0.3">
      <c r="A1" s="8" t="s">
        <v>24</v>
      </c>
      <c r="B1" s="8" t="s">
        <v>25</v>
      </c>
      <c r="C1" s="8" t="s">
        <v>26</v>
      </c>
      <c r="D1" s="8" t="s">
        <v>27</v>
      </c>
    </row>
    <row r="2" spans="1:12" x14ac:dyDescent="0.3">
      <c r="A2" s="9" t="s">
        <v>28</v>
      </c>
      <c r="B2" s="9">
        <v>171</v>
      </c>
      <c r="C2" s="9">
        <v>141</v>
      </c>
      <c r="D2" s="9">
        <v>5</v>
      </c>
    </row>
    <row r="3" spans="1:12" x14ac:dyDescent="0.3">
      <c r="A3" s="9" t="s">
        <v>29</v>
      </c>
      <c r="B3" s="9">
        <v>171</v>
      </c>
      <c r="C3" s="9">
        <v>145</v>
      </c>
      <c r="D3" s="9">
        <v>4</v>
      </c>
      <c r="G3" s="2" t="s">
        <v>166</v>
      </c>
      <c r="H3" s="2" t="s">
        <v>75</v>
      </c>
      <c r="K3" t="s">
        <v>172</v>
      </c>
    </row>
    <row r="4" spans="1:12" x14ac:dyDescent="0.3">
      <c r="A4" s="10" t="s">
        <v>30</v>
      </c>
      <c r="B4" s="10">
        <v>171</v>
      </c>
      <c r="C4" s="10">
        <v>147</v>
      </c>
      <c r="D4" s="10">
        <v>5</v>
      </c>
      <c r="F4" s="36" t="s">
        <v>164</v>
      </c>
      <c r="G4" s="2" t="s">
        <v>167</v>
      </c>
      <c r="H4" s="1" t="s">
        <v>169</v>
      </c>
      <c r="K4" t="s">
        <v>173</v>
      </c>
      <c r="L4" t="s">
        <v>174</v>
      </c>
    </row>
    <row r="5" spans="1:12" x14ac:dyDescent="0.3">
      <c r="A5" s="9" t="s">
        <v>31</v>
      </c>
      <c r="B5" s="9">
        <v>174</v>
      </c>
      <c r="C5" s="9">
        <v>145</v>
      </c>
      <c r="D5" s="9">
        <v>1</v>
      </c>
      <c r="F5" s="41" t="s">
        <v>165</v>
      </c>
      <c r="G5" s="2" t="s">
        <v>168</v>
      </c>
      <c r="H5" s="1" t="s">
        <v>170</v>
      </c>
      <c r="K5" t="s">
        <v>175</v>
      </c>
      <c r="L5" t="s">
        <v>176</v>
      </c>
    </row>
    <row r="6" spans="1:12" ht="15" thickBot="1" x14ac:dyDescent="0.35">
      <c r="A6" s="9" t="s">
        <v>32</v>
      </c>
      <c r="B6" s="9">
        <v>175</v>
      </c>
      <c r="C6" s="9">
        <v>151</v>
      </c>
      <c r="D6" s="9">
        <v>4</v>
      </c>
      <c r="K6" t="s">
        <v>178</v>
      </c>
      <c r="L6" t="s">
        <v>177</v>
      </c>
    </row>
    <row r="7" spans="1:12" x14ac:dyDescent="0.3">
      <c r="A7" s="9" t="s">
        <v>33</v>
      </c>
      <c r="B7" s="9">
        <v>176</v>
      </c>
      <c r="C7" s="9">
        <v>153</v>
      </c>
      <c r="D7" s="9">
        <v>5</v>
      </c>
      <c r="F7" s="32"/>
      <c r="G7" s="32" t="s">
        <v>25</v>
      </c>
      <c r="H7" s="32" t="s">
        <v>26</v>
      </c>
      <c r="K7" t="s">
        <v>180</v>
      </c>
      <c r="L7" t="s">
        <v>179</v>
      </c>
    </row>
    <row r="8" spans="1:12" x14ac:dyDescent="0.3">
      <c r="A8" s="9" t="s">
        <v>34</v>
      </c>
      <c r="B8" s="9">
        <v>177</v>
      </c>
      <c r="C8" s="9">
        <v>155</v>
      </c>
      <c r="D8" s="9">
        <v>2</v>
      </c>
      <c r="F8" s="16" t="s">
        <v>25</v>
      </c>
      <c r="G8" s="16">
        <f>VARP('Employee details'!$B$2:$B$19)</f>
        <v>42.027777777777779</v>
      </c>
      <c r="H8" s="16"/>
      <c r="K8" t="s">
        <v>181</v>
      </c>
      <c r="L8" t="s">
        <v>182</v>
      </c>
    </row>
    <row r="9" spans="1:12" ht="15" thickBot="1" x14ac:dyDescent="0.35">
      <c r="A9" s="9" t="s">
        <v>35</v>
      </c>
      <c r="B9" s="9">
        <v>178</v>
      </c>
      <c r="C9" s="9">
        <v>157</v>
      </c>
      <c r="D9" s="9">
        <v>3</v>
      </c>
      <c r="F9" s="17" t="s">
        <v>26</v>
      </c>
      <c r="G9" s="42">
        <v>72.481481481481467</v>
      </c>
      <c r="H9" s="17">
        <f>VARP('Employee details'!$C$2:$C$19)</f>
        <v>128.65432098765433</v>
      </c>
      <c r="K9" t="s">
        <v>183</v>
      </c>
      <c r="L9" t="s">
        <v>184</v>
      </c>
    </row>
    <row r="10" spans="1:12" x14ac:dyDescent="0.3">
      <c r="A10" s="9" t="s">
        <v>36</v>
      </c>
      <c r="B10" s="9">
        <v>179</v>
      </c>
      <c r="C10" s="9">
        <v>159</v>
      </c>
      <c r="D10" s="9">
        <v>5</v>
      </c>
      <c r="K10" t="s">
        <v>186</v>
      </c>
      <c r="L10" t="s">
        <v>185</v>
      </c>
    </row>
    <row r="11" spans="1:12" ht="15" thickBot="1" x14ac:dyDescent="0.35">
      <c r="A11" s="9" t="s">
        <v>37</v>
      </c>
      <c r="B11" s="9">
        <v>180</v>
      </c>
      <c r="C11" s="9">
        <v>161</v>
      </c>
      <c r="D11" s="9">
        <v>1</v>
      </c>
      <c r="F11" t="s">
        <v>171</v>
      </c>
    </row>
    <row r="12" spans="1:12" x14ac:dyDescent="0.3">
      <c r="A12" s="9" t="s">
        <v>38</v>
      </c>
      <c r="B12" s="9">
        <v>181</v>
      </c>
      <c r="C12" s="9">
        <v>162</v>
      </c>
      <c r="D12" s="9">
        <v>1</v>
      </c>
      <c r="F12" s="32"/>
      <c r="G12" s="32" t="s">
        <v>25</v>
      </c>
      <c r="H12" s="32" t="s">
        <v>26</v>
      </c>
    </row>
    <row r="13" spans="1:12" x14ac:dyDescent="0.3">
      <c r="A13" s="9" t="s">
        <v>39</v>
      </c>
      <c r="B13" s="9">
        <v>183</v>
      </c>
      <c r="C13" s="9">
        <v>165</v>
      </c>
      <c r="D13" s="9">
        <v>1</v>
      </c>
      <c r="F13" s="16" t="s">
        <v>25</v>
      </c>
      <c r="G13" s="16">
        <v>1</v>
      </c>
      <c r="H13" s="16"/>
    </row>
    <row r="14" spans="1:12" ht="15" thickBot="1" x14ac:dyDescent="0.35">
      <c r="A14" s="9" t="s">
        <v>40</v>
      </c>
      <c r="B14" s="9">
        <v>184</v>
      </c>
      <c r="C14" s="9">
        <v>169</v>
      </c>
      <c r="D14" s="9">
        <v>1</v>
      </c>
      <c r="F14" s="17" t="s">
        <v>26</v>
      </c>
      <c r="G14" s="42">
        <v>0.98457166557468423</v>
      </c>
      <c r="H14" s="17">
        <v>1</v>
      </c>
    </row>
    <row r="15" spans="1:12" x14ac:dyDescent="0.3">
      <c r="A15" s="9" t="s">
        <v>41</v>
      </c>
      <c r="B15" s="9">
        <v>185</v>
      </c>
      <c r="C15" s="9">
        <v>171</v>
      </c>
      <c r="D15" s="9">
        <v>1</v>
      </c>
    </row>
    <row r="16" spans="1:12" ht="15" thickBot="1" x14ac:dyDescent="0.35">
      <c r="A16" s="9" t="s">
        <v>42</v>
      </c>
      <c r="B16" s="9">
        <v>187</v>
      </c>
      <c r="C16" s="9">
        <v>173</v>
      </c>
      <c r="D16" s="9">
        <v>1</v>
      </c>
    </row>
    <row r="17" spans="1:9" x14ac:dyDescent="0.3">
      <c r="A17" s="9" t="s">
        <v>43</v>
      </c>
      <c r="B17" s="9">
        <v>189</v>
      </c>
      <c r="C17" s="9">
        <v>175</v>
      </c>
      <c r="D17" s="9">
        <v>5</v>
      </c>
      <c r="F17" s="32"/>
      <c r="G17" s="32" t="s">
        <v>25</v>
      </c>
      <c r="H17" s="32" t="s">
        <v>26</v>
      </c>
      <c r="I17" s="32" t="s">
        <v>27</v>
      </c>
    </row>
    <row r="18" spans="1:9" x14ac:dyDescent="0.3">
      <c r="A18" s="9" t="s">
        <v>44</v>
      </c>
      <c r="B18" s="9">
        <v>191</v>
      </c>
      <c r="C18" s="9">
        <v>176</v>
      </c>
      <c r="D18" s="9">
        <v>1</v>
      </c>
      <c r="F18" s="16" t="s">
        <v>25</v>
      </c>
      <c r="G18" s="16">
        <v>1</v>
      </c>
      <c r="H18" s="16"/>
      <c r="I18" s="16"/>
    </row>
    <row r="19" spans="1:9" x14ac:dyDescent="0.3">
      <c r="A19" s="9" t="s">
        <v>45</v>
      </c>
      <c r="B19" s="9">
        <v>191</v>
      </c>
      <c r="C19" s="9">
        <v>177</v>
      </c>
      <c r="D19" s="9">
        <v>1</v>
      </c>
      <c r="F19" s="16" t="s">
        <v>26</v>
      </c>
      <c r="G19" s="34">
        <v>0.98570431873215214</v>
      </c>
      <c r="H19" s="16">
        <v>1</v>
      </c>
      <c r="I19" s="16"/>
    </row>
    <row r="20" spans="1:9" ht="15" thickBot="1" x14ac:dyDescent="0.35">
      <c r="F20" s="17" t="s">
        <v>27</v>
      </c>
      <c r="G20" s="43">
        <v>-0.53230583632218542</v>
      </c>
      <c r="H20" s="43">
        <v>-0.51583949861686662</v>
      </c>
      <c r="I20" s="17">
        <v>1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6B3B5-2503-428D-AE5B-A53DF3BFA728}">
  <dimension ref="A1:B25"/>
  <sheetViews>
    <sheetView workbookViewId="0">
      <selection sqref="A1:B25"/>
    </sheetView>
  </sheetViews>
  <sheetFormatPr defaultRowHeight="14.4" x14ac:dyDescent="0.3"/>
  <cols>
    <col min="1" max="1" width="10.77734375" bestFit="1" customWidth="1"/>
    <col min="2" max="2" width="9.21875" bestFit="1" customWidth="1"/>
  </cols>
  <sheetData>
    <row r="1" spans="1:2" x14ac:dyDescent="0.3">
      <c r="A1" s="8" t="s">
        <v>46</v>
      </c>
      <c r="B1" s="11" t="s">
        <v>47</v>
      </c>
    </row>
    <row r="2" spans="1:2" x14ac:dyDescent="0.3">
      <c r="A2" s="9">
        <v>1</v>
      </c>
      <c r="B2" s="12">
        <v>51</v>
      </c>
    </row>
    <row r="3" spans="1:2" x14ac:dyDescent="0.3">
      <c r="A3" s="9">
        <v>2</v>
      </c>
      <c r="B3" s="12">
        <v>56</v>
      </c>
    </row>
    <row r="4" spans="1:2" x14ac:dyDescent="0.3">
      <c r="A4" s="9">
        <v>3</v>
      </c>
      <c r="B4" s="12">
        <v>56</v>
      </c>
    </row>
    <row r="5" spans="1:2" x14ac:dyDescent="0.3">
      <c r="A5" s="9">
        <v>4</v>
      </c>
      <c r="B5" s="12">
        <v>57</v>
      </c>
    </row>
    <row r="6" spans="1:2" x14ac:dyDescent="0.3">
      <c r="A6" s="9">
        <v>5</v>
      </c>
      <c r="B6" s="12">
        <v>58</v>
      </c>
    </row>
    <row r="7" spans="1:2" x14ac:dyDescent="0.3">
      <c r="A7" s="9">
        <v>6</v>
      </c>
      <c r="B7" s="12">
        <v>58</v>
      </c>
    </row>
    <row r="8" spans="1:2" x14ac:dyDescent="0.3">
      <c r="A8" s="9">
        <v>7</v>
      </c>
      <c r="B8" s="12">
        <v>58</v>
      </c>
    </row>
    <row r="9" spans="1:2" x14ac:dyDescent="0.3">
      <c r="A9" s="9">
        <v>8</v>
      </c>
      <c r="B9" s="12">
        <v>58</v>
      </c>
    </row>
    <row r="10" spans="1:2" x14ac:dyDescent="0.3">
      <c r="A10" s="9">
        <v>9</v>
      </c>
      <c r="B10" s="12">
        <v>51</v>
      </c>
    </row>
    <row r="11" spans="1:2" x14ac:dyDescent="0.3">
      <c r="A11" s="9">
        <v>10</v>
      </c>
      <c r="B11" s="12">
        <v>62</v>
      </c>
    </row>
    <row r="12" spans="1:2" x14ac:dyDescent="0.3">
      <c r="A12" s="9">
        <v>11</v>
      </c>
      <c r="B12" s="12">
        <v>65</v>
      </c>
    </row>
    <row r="13" spans="1:2" x14ac:dyDescent="0.3">
      <c r="A13" s="9">
        <v>12</v>
      </c>
      <c r="B13" s="12">
        <v>72</v>
      </c>
    </row>
    <row r="14" spans="1:2" x14ac:dyDescent="0.3">
      <c r="A14" s="9">
        <v>13</v>
      </c>
      <c r="B14" s="12">
        <v>65</v>
      </c>
    </row>
    <row r="15" spans="1:2" x14ac:dyDescent="0.3">
      <c r="A15" s="9">
        <v>14</v>
      </c>
      <c r="B15" s="12">
        <v>75</v>
      </c>
    </row>
    <row r="16" spans="1:2" x14ac:dyDescent="0.3">
      <c r="A16" s="9">
        <v>15</v>
      </c>
      <c r="B16" s="12">
        <v>75</v>
      </c>
    </row>
    <row r="17" spans="1:2" x14ac:dyDescent="0.3">
      <c r="A17" s="9">
        <v>16</v>
      </c>
      <c r="B17" s="12">
        <v>71</v>
      </c>
    </row>
    <row r="18" spans="1:2" x14ac:dyDescent="0.3">
      <c r="A18" s="9">
        <v>17</v>
      </c>
      <c r="B18" s="12">
        <v>79</v>
      </c>
    </row>
    <row r="19" spans="1:2" x14ac:dyDescent="0.3">
      <c r="A19" s="9">
        <v>18</v>
      </c>
      <c r="B19" s="12">
        <v>80</v>
      </c>
    </row>
    <row r="20" spans="1:2" x14ac:dyDescent="0.3">
      <c r="A20" s="9">
        <v>19</v>
      </c>
      <c r="B20" s="12">
        <v>86</v>
      </c>
    </row>
    <row r="21" spans="1:2" x14ac:dyDescent="0.3">
      <c r="A21" s="9">
        <v>20</v>
      </c>
      <c r="B21" s="12">
        <v>81</v>
      </c>
    </row>
    <row r="22" spans="1:2" x14ac:dyDescent="0.3">
      <c r="A22" s="9">
        <v>21</v>
      </c>
      <c r="B22" s="12">
        <v>91</v>
      </c>
    </row>
    <row r="23" spans="1:2" x14ac:dyDescent="0.3">
      <c r="A23" s="9">
        <v>22</v>
      </c>
      <c r="B23" s="12">
        <v>92</v>
      </c>
    </row>
    <row r="24" spans="1:2" x14ac:dyDescent="0.3">
      <c r="A24" s="9">
        <v>23</v>
      </c>
      <c r="B24" s="12">
        <v>81</v>
      </c>
    </row>
    <row r="25" spans="1:2" x14ac:dyDescent="0.3">
      <c r="A25" s="9">
        <v>24</v>
      </c>
      <c r="B25" s="12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9BE8-F211-4124-AF7B-AE50662D9666}">
  <dimension ref="A1:O59"/>
  <sheetViews>
    <sheetView tabSelected="1" topLeftCell="A13" workbookViewId="0">
      <selection activeCell="J35" sqref="J35"/>
    </sheetView>
  </sheetViews>
  <sheetFormatPr defaultRowHeight="14.4" x14ac:dyDescent="0.3"/>
  <cols>
    <col min="3" max="3" width="16.6640625" bestFit="1" customWidth="1"/>
    <col min="6" max="6" width="8.88671875" customWidth="1"/>
    <col min="7" max="7" width="17.44140625" bestFit="1" customWidth="1"/>
    <col min="8" max="8" width="14.6640625" bestFit="1" customWidth="1"/>
    <col min="9" max="9" width="13.44140625" bestFit="1" customWidth="1"/>
    <col min="10" max="10" width="27.21875" bestFit="1" customWidth="1"/>
    <col min="11" max="11" width="12" bestFit="1" customWidth="1"/>
    <col min="12" max="12" width="17" bestFit="1" customWidth="1"/>
    <col min="13" max="15" width="12.6640625" bestFit="1" customWidth="1"/>
  </cols>
  <sheetData>
    <row r="1" spans="1:14" s="2" customFormat="1" x14ac:dyDescent="0.3">
      <c r="B1" s="2" t="s">
        <v>58</v>
      </c>
      <c r="C1" s="2" t="s">
        <v>209</v>
      </c>
      <c r="D1" s="2" t="s">
        <v>210</v>
      </c>
    </row>
    <row r="2" spans="1:14" x14ac:dyDescent="0.3">
      <c r="A2" s="8" t="s">
        <v>48</v>
      </c>
      <c r="B2" s="8" t="s">
        <v>49</v>
      </c>
      <c r="C2" s="8" t="s">
        <v>50</v>
      </c>
      <c r="D2" s="8" t="s">
        <v>51</v>
      </c>
    </row>
    <row r="3" spans="1:14" ht="18" x14ac:dyDescent="0.3">
      <c r="A3" s="13" t="s">
        <v>28</v>
      </c>
      <c r="B3" s="14">
        <v>95972</v>
      </c>
      <c r="C3" s="9">
        <v>100</v>
      </c>
      <c r="D3" s="9">
        <v>50</v>
      </c>
      <c r="H3" s="58" t="s">
        <v>49</v>
      </c>
      <c r="I3" s="58" t="s">
        <v>187</v>
      </c>
      <c r="J3" s="58" t="s">
        <v>213</v>
      </c>
      <c r="K3" s="58" t="s">
        <v>188</v>
      </c>
      <c r="L3" s="58" t="s">
        <v>214</v>
      </c>
      <c r="M3" s="58" t="s">
        <v>188</v>
      </c>
      <c r="N3" s="58">
        <v>-30659.1</v>
      </c>
    </row>
    <row r="4" spans="1:14" ht="21" x14ac:dyDescent="0.3">
      <c r="A4" s="13" t="s">
        <v>29</v>
      </c>
      <c r="B4" s="14">
        <v>95667</v>
      </c>
      <c r="C4" s="9">
        <v>95</v>
      </c>
      <c r="D4" s="9">
        <v>46</v>
      </c>
      <c r="H4" s="57" t="s">
        <v>58</v>
      </c>
      <c r="I4" s="57" t="s">
        <v>187</v>
      </c>
      <c r="J4" s="57" t="s">
        <v>211</v>
      </c>
      <c r="K4" s="57" t="s">
        <v>188</v>
      </c>
      <c r="L4" s="57" t="s">
        <v>212</v>
      </c>
      <c r="M4" s="57" t="s">
        <v>188</v>
      </c>
      <c r="N4" s="57" t="s">
        <v>30</v>
      </c>
    </row>
    <row r="5" spans="1:14" x14ac:dyDescent="0.3">
      <c r="A5" s="13" t="s">
        <v>30</v>
      </c>
      <c r="B5" s="14">
        <v>92302</v>
      </c>
      <c r="C5" s="9">
        <v>90</v>
      </c>
      <c r="D5" s="9">
        <v>42</v>
      </c>
    </row>
    <row r="6" spans="1:14" x14ac:dyDescent="0.3">
      <c r="A6" s="13" t="s">
        <v>31</v>
      </c>
      <c r="B6" s="14">
        <v>89681</v>
      </c>
      <c r="C6" s="9">
        <v>92</v>
      </c>
      <c r="D6" s="9">
        <v>39</v>
      </c>
      <c r="G6" t="s">
        <v>189</v>
      </c>
    </row>
    <row r="7" spans="1:14" ht="15" thickBot="1" x14ac:dyDescent="0.35">
      <c r="A7" s="13" t="s">
        <v>32</v>
      </c>
      <c r="B7" s="14">
        <v>86146</v>
      </c>
      <c r="C7" s="9">
        <v>100</v>
      </c>
      <c r="D7" s="9">
        <v>38</v>
      </c>
    </row>
    <row r="8" spans="1:14" x14ac:dyDescent="0.3">
      <c r="A8" s="13" t="s">
        <v>33</v>
      </c>
      <c r="B8" s="14">
        <v>84763</v>
      </c>
      <c r="C8" s="9">
        <v>86</v>
      </c>
      <c r="D8" s="9">
        <v>36</v>
      </c>
      <c r="G8" s="18" t="s">
        <v>190</v>
      </c>
      <c r="H8" s="18"/>
    </row>
    <row r="9" spans="1:14" x14ac:dyDescent="0.3">
      <c r="A9" s="13" t="s">
        <v>34</v>
      </c>
      <c r="B9" s="14">
        <v>84636</v>
      </c>
      <c r="C9" s="9">
        <v>92</v>
      </c>
      <c r="D9" s="9">
        <v>29</v>
      </c>
      <c r="G9" s="16" t="s">
        <v>191</v>
      </c>
      <c r="H9" s="24">
        <v>0.9494329022837068</v>
      </c>
      <c r="I9" t="s">
        <v>208</v>
      </c>
    </row>
    <row r="10" spans="1:14" x14ac:dyDescent="0.3">
      <c r="A10" s="13" t="s">
        <v>35</v>
      </c>
      <c r="B10" s="14">
        <v>83390</v>
      </c>
      <c r="C10" s="9">
        <v>88</v>
      </c>
      <c r="D10" s="9">
        <v>38</v>
      </c>
      <c r="G10" s="16" t="s">
        <v>192</v>
      </c>
      <c r="H10" s="24">
        <v>0.90142283593886285</v>
      </c>
      <c r="I10" t="s">
        <v>207</v>
      </c>
    </row>
    <row r="11" spans="1:14" x14ac:dyDescent="0.3">
      <c r="A11" s="13" t="s">
        <v>36</v>
      </c>
      <c r="B11" s="14">
        <v>78608</v>
      </c>
      <c r="C11" s="9">
        <v>84</v>
      </c>
      <c r="D11" s="9">
        <v>36</v>
      </c>
      <c r="G11" s="16" t="s">
        <v>193</v>
      </c>
      <c r="H11" s="24">
        <v>0.8928509086291988</v>
      </c>
    </row>
    <row r="12" spans="1:14" x14ac:dyDescent="0.3">
      <c r="A12" s="13" t="s">
        <v>37</v>
      </c>
      <c r="B12" s="14">
        <v>78139</v>
      </c>
      <c r="C12" s="9">
        <v>80</v>
      </c>
      <c r="D12" s="9">
        <v>38</v>
      </c>
      <c r="G12" s="16" t="s">
        <v>68</v>
      </c>
      <c r="H12" s="24">
        <v>6266.0789743003488</v>
      </c>
    </row>
    <row r="13" spans="1:14" ht="15" thickBot="1" x14ac:dyDescent="0.35">
      <c r="A13" s="13" t="s">
        <v>38</v>
      </c>
      <c r="B13" s="14">
        <v>72285</v>
      </c>
      <c r="C13" s="9">
        <v>80</v>
      </c>
      <c r="D13" s="9">
        <v>32</v>
      </c>
      <c r="G13" s="17" t="s">
        <v>111</v>
      </c>
      <c r="H13" s="50">
        <v>26</v>
      </c>
    </row>
    <row r="14" spans="1:14" x14ac:dyDescent="0.3">
      <c r="A14" s="13" t="s">
        <v>39</v>
      </c>
      <c r="B14" s="14">
        <v>68660</v>
      </c>
      <c r="C14" s="9">
        <v>75</v>
      </c>
      <c r="D14" s="9">
        <v>27</v>
      </c>
    </row>
    <row r="15" spans="1:14" ht="15" thickBot="1" x14ac:dyDescent="0.35">
      <c r="A15" s="13" t="s">
        <v>40</v>
      </c>
      <c r="B15" s="14">
        <v>64970</v>
      </c>
      <c r="C15" s="9">
        <v>82</v>
      </c>
      <c r="D15" s="9">
        <v>25</v>
      </c>
      <c r="G15" s="51" t="s">
        <v>99</v>
      </c>
      <c r="H15" s="51"/>
      <c r="I15" s="51"/>
      <c r="J15" s="51"/>
      <c r="K15" s="51"/>
      <c r="L15" s="51"/>
    </row>
    <row r="16" spans="1:14" x14ac:dyDescent="0.3">
      <c r="A16" s="13" t="s">
        <v>41</v>
      </c>
      <c r="B16" s="14">
        <v>64909</v>
      </c>
      <c r="C16" s="9">
        <v>88</v>
      </c>
      <c r="D16" s="9">
        <v>23</v>
      </c>
      <c r="G16" s="52"/>
      <c r="H16" s="52" t="s">
        <v>124</v>
      </c>
      <c r="I16" s="52" t="s">
        <v>151</v>
      </c>
      <c r="J16" s="52" t="s">
        <v>152</v>
      </c>
      <c r="K16" s="52" t="s">
        <v>33</v>
      </c>
      <c r="L16" s="52" t="s">
        <v>197</v>
      </c>
    </row>
    <row r="17" spans="1:15" x14ac:dyDescent="0.3">
      <c r="A17" s="13" t="s">
        <v>42</v>
      </c>
      <c r="B17" s="14">
        <v>60751</v>
      </c>
      <c r="C17" s="9">
        <v>77</v>
      </c>
      <c r="D17" s="9">
        <v>27</v>
      </c>
      <c r="G17" s="53" t="s">
        <v>194</v>
      </c>
      <c r="H17" s="53">
        <v>2</v>
      </c>
      <c r="I17" s="53">
        <v>8257941471.2354984</v>
      </c>
      <c r="J17" s="53">
        <v>4128970735.6177492</v>
      </c>
      <c r="K17" s="53">
        <v>105.15987868009414</v>
      </c>
      <c r="L17" s="53">
        <v>2.6818079808713755E-12</v>
      </c>
    </row>
    <row r="18" spans="1:15" x14ac:dyDescent="0.3">
      <c r="A18" s="13" t="s">
        <v>43</v>
      </c>
      <c r="B18" s="14">
        <v>57041</v>
      </c>
      <c r="C18" s="9">
        <v>50</v>
      </c>
      <c r="D18" s="9">
        <v>44</v>
      </c>
      <c r="G18" s="53" t="s">
        <v>195</v>
      </c>
      <c r="H18" s="53">
        <v>23</v>
      </c>
      <c r="I18" s="53">
        <v>903066151.37988484</v>
      </c>
      <c r="J18" s="53">
        <v>39263745.71216891</v>
      </c>
      <c r="K18" s="53"/>
      <c r="L18" s="53"/>
    </row>
    <row r="19" spans="1:15" ht="15" thickBot="1" x14ac:dyDescent="0.35">
      <c r="A19" s="13" t="s">
        <v>44</v>
      </c>
      <c r="B19" s="14">
        <v>50358</v>
      </c>
      <c r="C19" s="9">
        <v>80</v>
      </c>
      <c r="D19" s="9">
        <v>24</v>
      </c>
      <c r="G19" s="54" t="s">
        <v>157</v>
      </c>
      <c r="H19" s="54">
        <v>25</v>
      </c>
      <c r="I19" s="54">
        <v>9161007622.6153831</v>
      </c>
      <c r="J19" s="54"/>
      <c r="K19" s="54"/>
      <c r="L19" s="54"/>
    </row>
    <row r="20" spans="1:15" ht="15" thickBot="1" x14ac:dyDescent="0.35">
      <c r="A20" s="13" t="s">
        <v>45</v>
      </c>
      <c r="B20" s="14">
        <v>43893</v>
      </c>
      <c r="C20" s="9">
        <v>61</v>
      </c>
      <c r="D20" s="9">
        <v>22</v>
      </c>
    </row>
    <row r="21" spans="1:15" x14ac:dyDescent="0.3">
      <c r="A21" s="13" t="s">
        <v>52</v>
      </c>
      <c r="B21" s="14">
        <v>43477</v>
      </c>
      <c r="C21" s="9">
        <v>62</v>
      </c>
      <c r="D21" s="9">
        <v>21</v>
      </c>
      <c r="G21" s="32"/>
      <c r="H21" s="32" t="s">
        <v>198</v>
      </c>
      <c r="I21" s="32" t="s">
        <v>68</v>
      </c>
      <c r="J21" s="32" t="s">
        <v>125</v>
      </c>
      <c r="K21" s="32" t="s">
        <v>153</v>
      </c>
      <c r="L21" s="32" t="s">
        <v>199</v>
      </c>
      <c r="M21" s="32" t="s">
        <v>200</v>
      </c>
      <c r="N21" s="32" t="s">
        <v>201</v>
      </c>
      <c r="O21" s="32" t="s">
        <v>202</v>
      </c>
    </row>
    <row r="22" spans="1:15" x14ac:dyDescent="0.3">
      <c r="A22" s="13" t="s">
        <v>53</v>
      </c>
      <c r="B22" s="14">
        <v>30004</v>
      </c>
      <c r="C22" s="9">
        <v>30</v>
      </c>
      <c r="D22" s="9">
        <v>44</v>
      </c>
      <c r="G22" s="16" t="s">
        <v>196</v>
      </c>
      <c r="H22" s="16">
        <v>-30659.10698366378</v>
      </c>
      <c r="I22" s="16">
        <v>7316.6941013941614</v>
      </c>
      <c r="J22" s="16">
        <v>-4.1902950374571262</v>
      </c>
      <c r="K22" s="60">
        <v>3.5040486968956089E-4</v>
      </c>
      <c r="L22" s="16">
        <v>-45794.84191962098</v>
      </c>
      <c r="M22" s="16">
        <v>-15523.372047706582</v>
      </c>
      <c r="N22" s="16">
        <v>-45794.84191962098</v>
      </c>
      <c r="O22" s="16">
        <v>-15523.372047706582</v>
      </c>
    </row>
    <row r="23" spans="1:15" x14ac:dyDescent="0.3">
      <c r="A23" s="13" t="s">
        <v>54</v>
      </c>
      <c r="B23" s="14">
        <v>43106</v>
      </c>
      <c r="C23" s="9">
        <v>60</v>
      </c>
      <c r="D23" s="9">
        <v>27</v>
      </c>
      <c r="G23" s="16" t="s">
        <v>50</v>
      </c>
      <c r="H23" s="16">
        <v>895.22662266087536</v>
      </c>
      <c r="I23" s="16">
        <v>68.425514356255732</v>
      </c>
      <c r="J23" s="16">
        <v>13.083228253132308</v>
      </c>
      <c r="K23" s="60">
        <v>3.8652832822354051E-12</v>
      </c>
      <c r="L23" s="16">
        <v>753.67766164096906</v>
      </c>
      <c r="M23" s="16">
        <v>1036.7755836807817</v>
      </c>
      <c r="N23" s="16">
        <v>753.67766164096906</v>
      </c>
      <c r="O23" s="16">
        <v>1036.7755836807817</v>
      </c>
    </row>
    <row r="24" spans="1:15" ht="15" thickBot="1" x14ac:dyDescent="0.35">
      <c r="A24" s="13" t="s">
        <v>55</v>
      </c>
      <c r="B24" s="14">
        <v>55900</v>
      </c>
      <c r="C24" s="9">
        <v>50</v>
      </c>
      <c r="D24" s="9">
        <v>40</v>
      </c>
      <c r="G24" s="17" t="s">
        <v>51</v>
      </c>
      <c r="H24" s="17">
        <v>896.14919249747948</v>
      </c>
      <c r="I24" s="17">
        <v>154.84970807866614</v>
      </c>
      <c r="J24" s="17">
        <v>5.7872191276086955</v>
      </c>
      <c r="K24" s="61">
        <v>6.7709714278973474E-6</v>
      </c>
      <c r="L24" s="17">
        <v>575.81816540937871</v>
      </c>
      <c r="M24" s="17">
        <v>1216.4802195855802</v>
      </c>
      <c r="N24" s="17">
        <v>575.81816540937871</v>
      </c>
      <c r="O24" s="17">
        <v>1216.4802195855802</v>
      </c>
    </row>
    <row r="25" spans="1:15" x14ac:dyDescent="0.3">
      <c r="A25" s="13" t="s">
        <v>56</v>
      </c>
      <c r="B25" s="14">
        <v>54272</v>
      </c>
      <c r="C25" s="9">
        <v>56</v>
      </c>
      <c r="D25" s="9">
        <v>30</v>
      </c>
    </row>
    <row r="26" spans="1:15" ht="18" x14ac:dyDescent="0.3">
      <c r="A26" s="13" t="s">
        <v>57</v>
      </c>
      <c r="B26" s="14">
        <v>43330</v>
      </c>
      <c r="C26" s="9">
        <v>60</v>
      </c>
      <c r="D26" s="9">
        <v>36</v>
      </c>
      <c r="H26" s="58" t="s">
        <v>49</v>
      </c>
      <c r="I26" s="58" t="s">
        <v>187</v>
      </c>
      <c r="J26" s="58" t="s">
        <v>213</v>
      </c>
      <c r="K26" s="58" t="s">
        <v>188</v>
      </c>
      <c r="L26" s="58" t="s">
        <v>214</v>
      </c>
      <c r="M26" s="58" t="s">
        <v>188</v>
      </c>
      <c r="N26" s="58">
        <v>-30659.1</v>
      </c>
    </row>
    <row r="27" spans="1:15" x14ac:dyDescent="0.3">
      <c r="A27" s="13" t="s">
        <v>58</v>
      </c>
      <c r="B27" s="14">
        <v>59157</v>
      </c>
      <c r="C27" s="9">
        <v>53</v>
      </c>
      <c r="D27" s="9">
        <v>39</v>
      </c>
    </row>
    <row r="28" spans="1:15" x14ac:dyDescent="0.3">
      <c r="A28" s="13" t="s">
        <v>59</v>
      </c>
      <c r="B28" s="14">
        <v>45913</v>
      </c>
      <c r="C28" s="9">
        <v>56</v>
      </c>
      <c r="D28" s="9">
        <v>39</v>
      </c>
      <c r="J28" s="2">
        <v>98</v>
      </c>
      <c r="K28" s="2"/>
      <c r="L28" s="2">
        <v>47</v>
      </c>
    </row>
    <row r="29" spans="1:15" ht="15" thickBot="1" x14ac:dyDescent="0.35">
      <c r="H29" s="2" t="s">
        <v>58</v>
      </c>
      <c r="J29" s="2" t="s">
        <v>209</v>
      </c>
      <c r="K29" s="2"/>
      <c r="L29" s="2" t="s">
        <v>210</v>
      </c>
    </row>
    <row r="30" spans="1:15" ht="21" x14ac:dyDescent="0.3">
      <c r="B30" s="32"/>
      <c r="C30" s="32"/>
      <c r="D30" s="32"/>
      <c r="H30" s="59">
        <f>(H23*J30)+(H24*L30)+(H22)</f>
        <v>99192.114084483546</v>
      </c>
      <c r="I30" s="55"/>
      <c r="J30" s="56">
        <v>98</v>
      </c>
      <c r="K30" s="55"/>
      <c r="L30" s="56">
        <v>47</v>
      </c>
    </row>
    <row r="31" spans="1:15" x14ac:dyDescent="0.3">
      <c r="B31" t="s">
        <v>203</v>
      </c>
      <c r="G31" s="62">
        <f>H30+H12</f>
        <v>105458.1930587839</v>
      </c>
      <c r="H31" s="2"/>
      <c r="I31" s="62">
        <f>H30-H12</f>
        <v>92926.035110183191</v>
      </c>
    </row>
    <row r="32" spans="1:15" ht="15" thickBot="1" x14ac:dyDescent="0.35"/>
    <row r="33" spans="2:4" x14ac:dyDescent="0.3">
      <c r="B33" s="32" t="s">
        <v>204</v>
      </c>
      <c r="C33" s="32" t="s">
        <v>205</v>
      </c>
      <c r="D33" s="32" t="s">
        <v>206</v>
      </c>
    </row>
    <row r="34" spans="2:4" x14ac:dyDescent="0.3">
      <c r="B34" s="16">
        <v>1</v>
      </c>
      <c r="C34" s="16">
        <v>103671.01490729774</v>
      </c>
      <c r="D34" s="16">
        <v>-7699.0149072977365</v>
      </c>
    </row>
    <row r="35" spans="2:4" x14ac:dyDescent="0.3">
      <c r="B35" s="16">
        <v>2</v>
      </c>
      <c r="C35" s="16">
        <v>95610.285024003446</v>
      </c>
      <c r="D35" s="16">
        <v>56.714975996554131</v>
      </c>
    </row>
    <row r="36" spans="2:4" x14ac:dyDescent="0.3">
      <c r="B36" s="16">
        <v>3</v>
      </c>
      <c r="C36" s="16">
        <v>87549.555140709155</v>
      </c>
      <c r="D36" s="16">
        <v>4752.4448592908448</v>
      </c>
    </row>
    <row r="37" spans="2:4" x14ac:dyDescent="0.3">
      <c r="B37" s="16">
        <v>4</v>
      </c>
      <c r="C37" s="16">
        <v>86651.560808538459</v>
      </c>
      <c r="D37" s="16">
        <v>3029.4391914615408</v>
      </c>
    </row>
    <row r="38" spans="2:4" x14ac:dyDescent="0.3">
      <c r="B38" s="16">
        <v>5</v>
      </c>
      <c r="C38" s="16">
        <v>92917.224597327993</v>
      </c>
      <c r="D38" s="16">
        <v>-6771.2245973279933</v>
      </c>
    </row>
    <row r="39" spans="2:4" x14ac:dyDescent="0.3">
      <c r="B39" s="16">
        <v>6</v>
      </c>
      <c r="C39" s="16">
        <v>78591.75349508076</v>
      </c>
      <c r="D39" s="16">
        <v>6171.2465049192397</v>
      </c>
    </row>
    <row r="40" spans="2:4" x14ac:dyDescent="0.3">
      <c r="B40" s="16">
        <v>7</v>
      </c>
      <c r="C40" s="16">
        <v>77690.068883563654</v>
      </c>
      <c r="D40" s="16">
        <v>6945.9311164363462</v>
      </c>
    </row>
    <row r="41" spans="2:4" x14ac:dyDescent="0.3">
      <c r="B41" s="16">
        <v>8</v>
      </c>
      <c r="C41" s="16">
        <v>82174.505125397467</v>
      </c>
      <c r="D41" s="16">
        <v>1215.4948746025329</v>
      </c>
    </row>
    <row r="42" spans="2:4" x14ac:dyDescent="0.3">
      <c r="B42" s="16">
        <v>9</v>
      </c>
      <c r="C42" s="16">
        <v>76801.300249759021</v>
      </c>
      <c r="D42" s="16">
        <v>1806.6997502409795</v>
      </c>
    </row>
    <row r="43" spans="2:4" x14ac:dyDescent="0.3">
      <c r="B43" s="16">
        <v>10</v>
      </c>
      <c r="C43" s="16">
        <v>75012.692144110479</v>
      </c>
      <c r="D43" s="16">
        <v>3126.3078558895213</v>
      </c>
    </row>
    <row r="44" spans="2:4" x14ac:dyDescent="0.3">
      <c r="B44" s="16">
        <v>11</v>
      </c>
      <c r="C44" s="16">
        <v>69635.796989125593</v>
      </c>
      <c r="D44" s="16">
        <v>2649.2030108744075</v>
      </c>
    </row>
    <row r="45" spans="2:4" x14ac:dyDescent="0.3">
      <c r="B45" s="16">
        <v>12</v>
      </c>
      <c r="C45" s="16">
        <v>60678.917913333826</v>
      </c>
      <c r="D45" s="16">
        <v>7981.0820866661743</v>
      </c>
    </row>
    <row r="46" spans="2:4" x14ac:dyDescent="0.3">
      <c r="B46" s="16">
        <v>13</v>
      </c>
      <c r="C46" s="16">
        <v>65153.205886964992</v>
      </c>
      <c r="D46" s="16">
        <v>-183.20588696499181</v>
      </c>
    </row>
    <row r="47" spans="2:4" x14ac:dyDescent="0.3">
      <c r="B47" s="16">
        <v>14</v>
      </c>
      <c r="C47" s="16">
        <v>68732.267237935288</v>
      </c>
      <c r="D47" s="16">
        <v>-3823.267237935288</v>
      </c>
    </row>
    <row r="48" spans="2:4" x14ac:dyDescent="0.3">
      <c r="B48" s="16">
        <v>15</v>
      </c>
      <c r="C48" s="16">
        <v>62469.371158655566</v>
      </c>
      <c r="D48" s="16">
        <v>-1718.3711586555655</v>
      </c>
    </row>
    <row r="49" spans="2:4" x14ac:dyDescent="0.3">
      <c r="B49" s="16">
        <v>16</v>
      </c>
      <c r="C49" s="16">
        <v>53532.788619269093</v>
      </c>
      <c r="D49" s="16">
        <v>3508.211380730907</v>
      </c>
    </row>
    <row r="50" spans="2:4" x14ac:dyDescent="0.3">
      <c r="B50" s="16">
        <v>17</v>
      </c>
      <c r="C50" s="16">
        <v>62466.603449145761</v>
      </c>
      <c r="D50" s="16">
        <v>-12108.603449145761</v>
      </c>
    </row>
    <row r="51" spans="2:4" x14ac:dyDescent="0.3">
      <c r="B51" s="16">
        <v>18</v>
      </c>
      <c r="C51" s="16">
        <v>43664.999233594164</v>
      </c>
      <c r="D51" s="16">
        <v>228.00076640583575</v>
      </c>
    </row>
    <row r="52" spans="2:4" x14ac:dyDescent="0.3">
      <c r="B52" s="16">
        <v>19</v>
      </c>
      <c r="C52" s="16">
        <v>43664.076663757558</v>
      </c>
      <c r="D52" s="16">
        <v>-187.07666375755798</v>
      </c>
    </row>
    <row r="53" spans="2:4" x14ac:dyDescent="0.3">
      <c r="B53" s="16">
        <v>20</v>
      </c>
      <c r="C53" s="16">
        <v>35628.256166051578</v>
      </c>
      <c r="D53" s="16">
        <v>-5624.2561660515785</v>
      </c>
    </row>
    <row r="54" spans="2:4" x14ac:dyDescent="0.3">
      <c r="B54" s="16">
        <v>21</v>
      </c>
      <c r="C54" s="16">
        <v>47250.51857342069</v>
      </c>
      <c r="D54" s="16">
        <v>-4144.5185734206898</v>
      </c>
    </row>
    <row r="55" spans="2:4" x14ac:dyDescent="0.3">
      <c r="B55" s="16">
        <v>22</v>
      </c>
      <c r="C55" s="16">
        <v>49948.191849279174</v>
      </c>
      <c r="D55" s="16">
        <v>5951.8081507208262</v>
      </c>
    </row>
    <row r="56" spans="2:4" x14ac:dyDescent="0.3">
      <c r="B56" s="16">
        <v>23</v>
      </c>
      <c r="C56" s="16">
        <v>46358.059660269624</v>
      </c>
      <c r="D56" s="16">
        <v>7913.9403397303759</v>
      </c>
    </row>
    <row r="57" spans="2:4" x14ac:dyDescent="0.3">
      <c r="B57" s="16">
        <v>24</v>
      </c>
      <c r="C57" s="16">
        <v>55315.861305898005</v>
      </c>
      <c r="D57" s="16">
        <v>-11985.861305898005</v>
      </c>
    </row>
    <row r="58" spans="2:4" x14ac:dyDescent="0.3">
      <c r="B58" s="16">
        <v>25</v>
      </c>
      <c r="C58" s="16">
        <v>51737.722524764322</v>
      </c>
      <c r="D58" s="16">
        <v>7419.2774752356781</v>
      </c>
    </row>
    <row r="59" spans="2:4" ht="15" thickBot="1" x14ac:dyDescent="0.35">
      <c r="B59" s="17">
        <v>26</v>
      </c>
      <c r="C59" s="17">
        <v>54423.402392746939</v>
      </c>
      <c r="D59" s="17">
        <v>-8510.4023927469389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9EC2-0EEC-47F1-854B-2EFBEC6BB6C3}">
  <dimension ref="A1:N33"/>
  <sheetViews>
    <sheetView workbookViewId="0">
      <selection activeCell="M8" sqref="M8"/>
    </sheetView>
  </sheetViews>
  <sheetFormatPr defaultRowHeight="14.4" x14ac:dyDescent="0.3"/>
  <cols>
    <col min="2" max="2" width="12.88671875" bestFit="1" customWidth="1"/>
    <col min="3" max="3" width="11.5546875" bestFit="1" customWidth="1"/>
    <col min="6" max="6" width="18" bestFit="1" customWidth="1"/>
    <col min="8" max="8" width="26.44140625" bestFit="1" customWidth="1"/>
    <col min="9" max="9" width="13.5546875" bestFit="1" customWidth="1"/>
    <col min="10" max="10" width="12.109375" bestFit="1" customWidth="1"/>
    <col min="12" max="12" width="31.5546875" bestFit="1" customWidth="1"/>
    <col min="13" max="13" width="13.5546875" bestFit="1" customWidth="1"/>
    <col min="14" max="14" width="12.109375" bestFit="1" customWidth="1"/>
  </cols>
  <sheetData>
    <row r="1" spans="1:14" x14ac:dyDescent="0.3">
      <c r="A1" s="8" t="s">
        <v>48</v>
      </c>
      <c r="B1" s="8" t="s">
        <v>60</v>
      </c>
      <c r="C1" s="8" t="s">
        <v>61</v>
      </c>
      <c r="F1" s="28" t="s">
        <v>120</v>
      </c>
      <c r="G1" s="28" t="s">
        <v>88</v>
      </c>
    </row>
    <row r="2" spans="1:14" x14ac:dyDescent="0.3">
      <c r="A2" s="9" t="s">
        <v>28</v>
      </c>
      <c r="B2" s="9">
        <v>119</v>
      </c>
      <c r="C2" s="9">
        <v>120</v>
      </c>
      <c r="F2" s="29" t="s">
        <v>89</v>
      </c>
      <c r="G2" t="s">
        <v>91</v>
      </c>
    </row>
    <row r="3" spans="1:14" x14ac:dyDescent="0.3">
      <c r="A3" s="9" t="s">
        <v>29</v>
      </c>
      <c r="B3" s="9">
        <v>113</v>
      </c>
      <c r="C3" s="9">
        <v>122</v>
      </c>
    </row>
    <row r="4" spans="1:14" x14ac:dyDescent="0.3">
      <c r="A4" s="9" t="s">
        <v>30</v>
      </c>
      <c r="B4" s="9">
        <v>104</v>
      </c>
      <c r="C4" s="9">
        <v>122</v>
      </c>
      <c r="F4" t="s">
        <v>90</v>
      </c>
      <c r="G4" s="2" t="s">
        <v>92</v>
      </c>
      <c r="H4" t="s">
        <v>91</v>
      </c>
      <c r="I4" s="49" t="s">
        <v>130</v>
      </c>
      <c r="J4" s="49"/>
    </row>
    <row r="5" spans="1:14" x14ac:dyDescent="0.3">
      <c r="A5" s="9" t="s">
        <v>31</v>
      </c>
      <c r="B5" s="9">
        <v>108</v>
      </c>
      <c r="C5" s="9">
        <v>112</v>
      </c>
      <c r="G5" s="2" t="s">
        <v>93</v>
      </c>
      <c r="H5" t="s">
        <v>94</v>
      </c>
    </row>
    <row r="6" spans="1:14" x14ac:dyDescent="0.3">
      <c r="A6" s="9" t="s">
        <v>32</v>
      </c>
      <c r="B6" s="9">
        <v>120</v>
      </c>
      <c r="C6" s="9">
        <v>121</v>
      </c>
    </row>
    <row r="7" spans="1:14" x14ac:dyDescent="0.3">
      <c r="A7" s="9" t="s">
        <v>33</v>
      </c>
      <c r="B7" s="9">
        <v>114</v>
      </c>
      <c r="C7" s="9">
        <v>105</v>
      </c>
      <c r="I7" s="37"/>
      <c r="J7" s="38" t="s">
        <v>95</v>
      </c>
      <c r="K7" s="38" t="s">
        <v>96</v>
      </c>
      <c r="L7" s="38" t="s">
        <v>97</v>
      </c>
      <c r="M7" s="38" t="s">
        <v>98</v>
      </c>
      <c r="N7" s="38" t="s">
        <v>99</v>
      </c>
    </row>
    <row r="8" spans="1:14" ht="28.8" x14ac:dyDescent="0.3">
      <c r="A8" s="9" t="s">
        <v>34</v>
      </c>
      <c r="B8" s="9">
        <v>103</v>
      </c>
      <c r="C8" s="9">
        <v>115</v>
      </c>
      <c r="I8" s="38" t="s">
        <v>100</v>
      </c>
      <c r="J8" s="38" t="s">
        <v>67</v>
      </c>
      <c r="K8" s="38" t="s">
        <v>67</v>
      </c>
      <c r="L8" s="39" t="s">
        <v>101</v>
      </c>
      <c r="M8" s="39" t="s">
        <v>103</v>
      </c>
      <c r="N8" s="38" t="s">
        <v>67</v>
      </c>
    </row>
    <row r="9" spans="1:14" ht="43.2" x14ac:dyDescent="0.3">
      <c r="A9" s="9" t="s">
        <v>35</v>
      </c>
      <c r="B9" s="9">
        <v>116</v>
      </c>
      <c r="C9" s="9">
        <v>103</v>
      </c>
      <c r="I9" s="38" t="s">
        <v>104</v>
      </c>
      <c r="J9" s="39" t="s">
        <v>105</v>
      </c>
      <c r="K9" s="39" t="s">
        <v>105</v>
      </c>
      <c r="L9" s="39" t="s">
        <v>105</v>
      </c>
      <c r="M9" s="39" t="s">
        <v>105</v>
      </c>
      <c r="N9" s="39" t="s">
        <v>106</v>
      </c>
    </row>
    <row r="10" spans="1:14" x14ac:dyDescent="0.3">
      <c r="A10" s="9" t="s">
        <v>36</v>
      </c>
      <c r="B10" s="9">
        <v>100</v>
      </c>
      <c r="C10" s="9">
        <v>112</v>
      </c>
      <c r="I10" s="48" t="s">
        <v>108</v>
      </c>
      <c r="J10" s="38" t="s">
        <v>59</v>
      </c>
      <c r="K10" s="38" t="s">
        <v>53</v>
      </c>
      <c r="L10" s="38" t="s">
        <v>43</v>
      </c>
      <c r="M10" s="38" t="s">
        <v>33</v>
      </c>
      <c r="N10" s="38" t="s">
        <v>59</v>
      </c>
    </row>
    <row r="11" spans="1:14" x14ac:dyDescent="0.3">
      <c r="A11" s="9" t="s">
        <v>37</v>
      </c>
      <c r="B11" s="9">
        <v>125</v>
      </c>
      <c r="C11" s="9">
        <v>123</v>
      </c>
      <c r="I11" s="48"/>
      <c r="J11" s="38" t="s">
        <v>107</v>
      </c>
      <c r="K11" s="38" t="s">
        <v>107</v>
      </c>
      <c r="L11" s="38" t="s">
        <v>107</v>
      </c>
      <c r="M11" s="38" t="s">
        <v>107</v>
      </c>
      <c r="N11" s="38" t="s">
        <v>107</v>
      </c>
    </row>
    <row r="12" spans="1:14" x14ac:dyDescent="0.3">
      <c r="A12" s="9" t="s">
        <v>38</v>
      </c>
      <c r="B12" s="9">
        <v>120</v>
      </c>
      <c r="C12" s="9">
        <v>114</v>
      </c>
      <c r="I12" s="2"/>
      <c r="J12" s="2"/>
      <c r="K12" s="2"/>
      <c r="L12" s="2"/>
      <c r="M12" s="2"/>
      <c r="N12" s="2"/>
    </row>
    <row r="13" spans="1:14" x14ac:dyDescent="0.3">
      <c r="A13" s="9" t="s">
        <v>39</v>
      </c>
      <c r="B13" s="9">
        <v>112</v>
      </c>
      <c r="C13" s="9">
        <v>104</v>
      </c>
      <c r="I13" s="2"/>
      <c r="J13" s="2"/>
      <c r="K13" s="2"/>
      <c r="L13" s="2"/>
      <c r="M13" s="2"/>
      <c r="N13" s="2"/>
    </row>
    <row r="14" spans="1:14" x14ac:dyDescent="0.3">
      <c r="A14" s="9" t="s">
        <v>40</v>
      </c>
      <c r="B14" s="9">
        <v>121</v>
      </c>
      <c r="C14" s="9">
        <v>100</v>
      </c>
    </row>
    <row r="15" spans="1:14" x14ac:dyDescent="0.3">
      <c r="A15" s="9" t="s">
        <v>41</v>
      </c>
      <c r="B15" s="9">
        <v>101</v>
      </c>
      <c r="C15" s="9">
        <v>108</v>
      </c>
    </row>
    <row r="16" spans="1:14" x14ac:dyDescent="0.3">
      <c r="A16" s="9" t="s">
        <v>42</v>
      </c>
      <c r="B16" s="9">
        <v>112</v>
      </c>
      <c r="C16" s="9">
        <v>114</v>
      </c>
    </row>
    <row r="17" spans="1:14" x14ac:dyDescent="0.3">
      <c r="A17" s="9" t="s">
        <v>43</v>
      </c>
      <c r="B17" s="9">
        <v>102</v>
      </c>
      <c r="C17" s="9">
        <v>109</v>
      </c>
    </row>
    <row r="18" spans="1:14" x14ac:dyDescent="0.3">
      <c r="A18" s="9" t="s">
        <v>44</v>
      </c>
      <c r="B18" s="9">
        <v>102</v>
      </c>
      <c r="C18" s="9">
        <v>125</v>
      </c>
      <c r="H18" t="s">
        <v>109</v>
      </c>
      <c r="L18" t="s">
        <v>121</v>
      </c>
    </row>
    <row r="19" spans="1:14" ht="15" thickBot="1" x14ac:dyDescent="0.35">
      <c r="A19" s="9" t="s">
        <v>45</v>
      </c>
      <c r="B19" s="9">
        <v>116</v>
      </c>
      <c r="C19" s="9">
        <v>124</v>
      </c>
    </row>
    <row r="20" spans="1:14" x14ac:dyDescent="0.3">
      <c r="A20" s="9" t="s">
        <v>52</v>
      </c>
      <c r="B20" s="9">
        <v>122</v>
      </c>
      <c r="C20" s="9">
        <v>100</v>
      </c>
      <c r="H20" s="32"/>
      <c r="I20" s="32" t="s">
        <v>60</v>
      </c>
      <c r="J20" s="32" t="s">
        <v>61</v>
      </c>
      <c r="L20" s="32"/>
      <c r="M20" s="32" t="s">
        <v>60</v>
      </c>
      <c r="N20" s="32" t="s">
        <v>61</v>
      </c>
    </row>
    <row r="21" spans="1:14" x14ac:dyDescent="0.3">
      <c r="A21" s="9" t="s">
        <v>53</v>
      </c>
      <c r="B21" s="9">
        <v>120</v>
      </c>
      <c r="C21" s="9">
        <v>100</v>
      </c>
      <c r="H21" s="16" t="s">
        <v>67</v>
      </c>
      <c r="I21" s="16">
        <v>109.99032258064516</v>
      </c>
      <c r="J21" s="16">
        <v>119.6774193548387</v>
      </c>
      <c r="L21" s="16" t="s">
        <v>67</v>
      </c>
      <c r="M21" s="16">
        <v>111.875</v>
      </c>
      <c r="N21" s="16">
        <v>113.75</v>
      </c>
    </row>
    <row r="22" spans="1:14" x14ac:dyDescent="0.3">
      <c r="A22" s="9" t="s">
        <v>54</v>
      </c>
      <c r="B22" s="9">
        <v>101</v>
      </c>
      <c r="C22" s="9">
        <v>122</v>
      </c>
      <c r="H22" s="16" t="s">
        <v>110</v>
      </c>
      <c r="I22" s="16">
        <v>16</v>
      </c>
      <c r="J22" s="16">
        <v>17.64</v>
      </c>
      <c r="L22" s="16" t="s">
        <v>122</v>
      </c>
      <c r="M22" s="16">
        <v>65.505434782608702</v>
      </c>
      <c r="N22" s="16">
        <v>71.065217391304344</v>
      </c>
    </row>
    <row r="23" spans="1:14" x14ac:dyDescent="0.3">
      <c r="A23" s="9" t="s">
        <v>55</v>
      </c>
      <c r="B23" s="9">
        <v>110</v>
      </c>
      <c r="C23" s="9">
        <v>114</v>
      </c>
      <c r="H23" s="16" t="s">
        <v>111</v>
      </c>
      <c r="I23" s="16">
        <v>31</v>
      </c>
      <c r="J23" s="16">
        <v>31</v>
      </c>
      <c r="L23" s="16" t="s">
        <v>111</v>
      </c>
      <c r="M23" s="16">
        <v>24</v>
      </c>
      <c r="N23" s="16">
        <v>24</v>
      </c>
    </row>
    <row r="24" spans="1:14" x14ac:dyDescent="0.3">
      <c r="A24" s="9" t="s">
        <v>56</v>
      </c>
      <c r="B24" s="9">
        <v>120</v>
      </c>
      <c r="C24" s="9">
        <v>118</v>
      </c>
      <c r="H24" s="16" t="s">
        <v>112</v>
      </c>
      <c r="I24" s="16">
        <v>0</v>
      </c>
      <c r="J24" s="16"/>
      <c r="L24" s="16" t="s">
        <v>123</v>
      </c>
      <c r="M24" s="16">
        <v>-0.21714049187014267</v>
      </c>
      <c r="N24" s="16"/>
    </row>
    <row r="25" spans="1:14" x14ac:dyDescent="0.3">
      <c r="A25" s="9" t="s">
        <v>57</v>
      </c>
      <c r="B25" s="9">
        <v>104</v>
      </c>
      <c r="C25" s="9">
        <v>123</v>
      </c>
      <c r="H25" s="16" t="s">
        <v>113</v>
      </c>
      <c r="I25" s="16">
        <v>-9.2992193445931903</v>
      </c>
      <c r="J25" s="16"/>
      <c r="L25" s="16" t="s">
        <v>112</v>
      </c>
      <c r="M25" s="16">
        <v>0</v>
      </c>
      <c r="N25" s="16"/>
    </row>
    <row r="26" spans="1:14" x14ac:dyDescent="0.3">
      <c r="A26" s="9"/>
      <c r="B26" s="9"/>
      <c r="C26" s="9"/>
      <c r="H26" s="16" t="s">
        <v>114</v>
      </c>
      <c r="I26" s="26">
        <v>0</v>
      </c>
      <c r="J26" s="16"/>
      <c r="L26" s="16" t="s">
        <v>124</v>
      </c>
      <c r="M26" s="16">
        <v>23</v>
      </c>
      <c r="N26" s="16"/>
    </row>
    <row r="27" spans="1:14" x14ac:dyDescent="0.3">
      <c r="A27" s="9"/>
      <c r="B27" s="9"/>
      <c r="C27" s="9"/>
      <c r="H27" s="16" t="s">
        <v>115</v>
      </c>
      <c r="I27" s="16">
        <v>1.6448536269514715</v>
      </c>
      <c r="J27" s="16"/>
      <c r="L27" s="16" t="s">
        <v>125</v>
      </c>
      <c r="M27" s="16">
        <v>-0.71250835782368749</v>
      </c>
      <c r="N27" s="16"/>
    </row>
    <row r="28" spans="1:14" x14ac:dyDescent="0.3">
      <c r="A28" s="9"/>
      <c r="B28" s="9"/>
      <c r="C28" s="9"/>
      <c r="H28" s="16" t="s">
        <v>116</v>
      </c>
      <c r="I28" s="16">
        <v>0</v>
      </c>
      <c r="J28" s="16"/>
      <c r="L28" s="16" t="s">
        <v>126</v>
      </c>
      <c r="M28" s="33">
        <v>0.24165812352675131</v>
      </c>
      <c r="N28" s="16"/>
    </row>
    <row r="29" spans="1:14" ht="15" thickBot="1" x14ac:dyDescent="0.35">
      <c r="A29" s="9"/>
      <c r="B29" s="9"/>
      <c r="C29" s="9"/>
      <c r="H29" s="17" t="s">
        <v>117</v>
      </c>
      <c r="I29" s="17">
        <v>1.9599639845400536</v>
      </c>
      <c r="J29" s="17"/>
      <c r="L29" s="16" t="s">
        <v>127</v>
      </c>
      <c r="M29" s="16">
        <v>1.7138715277470482</v>
      </c>
      <c r="N29" s="16"/>
    </row>
    <row r="30" spans="1:14" x14ac:dyDescent="0.3">
      <c r="A30" s="9"/>
      <c r="B30" s="9"/>
      <c r="C30" s="9"/>
      <c r="L30" s="16" t="s">
        <v>128</v>
      </c>
      <c r="M30" s="16">
        <v>0.48331624705350262</v>
      </c>
      <c r="N30" s="16"/>
    </row>
    <row r="31" spans="1:14" ht="15" thickBot="1" x14ac:dyDescent="0.35">
      <c r="A31" s="9"/>
      <c r="B31" s="9"/>
      <c r="C31" s="9"/>
      <c r="I31" t="s">
        <v>118</v>
      </c>
      <c r="L31" s="17" t="s">
        <v>129</v>
      </c>
      <c r="M31" s="17">
        <v>2.0686576104190491</v>
      </c>
      <c r="N31" s="17"/>
    </row>
    <row r="32" spans="1:14" x14ac:dyDescent="0.3">
      <c r="A32" s="9"/>
      <c r="B32" s="9"/>
      <c r="C32" s="9"/>
      <c r="L32" t="s">
        <v>118</v>
      </c>
    </row>
    <row r="33" spans="1:12" x14ac:dyDescent="0.3">
      <c r="A33" s="30" t="s">
        <v>102</v>
      </c>
      <c r="B33" s="31"/>
      <c r="C33" s="31"/>
      <c r="J33" t="s">
        <v>119</v>
      </c>
      <c r="L33" t="s">
        <v>119</v>
      </c>
    </row>
  </sheetData>
  <mergeCells count="2">
    <mergeCell ref="I10:I11"/>
    <mergeCell ref="I4:J4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2080D-85F7-43E4-A0AE-2BADB7606FDB}">
  <dimension ref="A1:K34"/>
  <sheetViews>
    <sheetView topLeftCell="C1" workbookViewId="0">
      <selection activeCell="K9" sqref="K9"/>
    </sheetView>
  </sheetViews>
  <sheetFormatPr defaultRowHeight="14.4" x14ac:dyDescent="0.3"/>
  <cols>
    <col min="1" max="1" width="16.21875" bestFit="1" customWidth="1"/>
    <col min="2" max="2" width="19.21875" bestFit="1" customWidth="1"/>
    <col min="4" max="4" width="10" bestFit="1" customWidth="1"/>
    <col min="5" max="5" width="47.33203125" bestFit="1" customWidth="1"/>
    <col min="6" max="6" width="16.33203125" bestFit="1" customWidth="1"/>
    <col min="7" max="7" width="19.109375" bestFit="1" customWidth="1"/>
    <col min="9" max="9" width="28.21875" bestFit="1" customWidth="1"/>
    <col min="10" max="10" width="16.33203125" bestFit="1" customWidth="1"/>
    <col min="11" max="11" width="19.109375" bestFit="1" customWidth="1"/>
  </cols>
  <sheetData>
    <row r="1" spans="1:11" x14ac:dyDescent="0.3">
      <c r="A1" s="8" t="s">
        <v>62</v>
      </c>
      <c r="B1" s="8" t="s">
        <v>63</v>
      </c>
      <c r="D1" t="s">
        <v>131</v>
      </c>
      <c r="E1" t="s">
        <v>132</v>
      </c>
      <c r="F1" t="s">
        <v>141</v>
      </c>
    </row>
    <row r="2" spans="1:11" x14ac:dyDescent="0.3">
      <c r="A2" s="9">
        <v>16</v>
      </c>
      <c r="B2" s="9">
        <v>20</v>
      </c>
      <c r="E2" t="s">
        <v>137</v>
      </c>
      <c r="K2" t="s">
        <v>95</v>
      </c>
    </row>
    <row r="3" spans="1:11" x14ac:dyDescent="0.3">
      <c r="A3" s="9">
        <v>30</v>
      </c>
      <c r="B3" s="9">
        <v>45</v>
      </c>
      <c r="E3" t="s">
        <v>136</v>
      </c>
      <c r="K3" t="s">
        <v>163</v>
      </c>
    </row>
    <row r="4" spans="1:11" x14ac:dyDescent="0.3">
      <c r="A4" s="9">
        <v>19</v>
      </c>
      <c r="B4" s="9">
        <v>21</v>
      </c>
      <c r="D4" t="s">
        <v>133</v>
      </c>
      <c r="E4" t="s">
        <v>134</v>
      </c>
      <c r="K4" t="s">
        <v>99</v>
      </c>
    </row>
    <row r="5" spans="1:11" x14ac:dyDescent="0.3">
      <c r="A5" s="9">
        <v>20</v>
      </c>
      <c r="B5" s="9">
        <v>28</v>
      </c>
      <c r="D5" t="s">
        <v>92</v>
      </c>
      <c r="E5" t="s">
        <v>135</v>
      </c>
      <c r="F5" t="s">
        <v>140</v>
      </c>
      <c r="H5" t="s">
        <v>92</v>
      </c>
      <c r="I5" t="s">
        <v>161</v>
      </c>
      <c r="K5" t="s">
        <v>98</v>
      </c>
    </row>
    <row r="6" spans="1:11" x14ac:dyDescent="0.3">
      <c r="A6" s="9">
        <v>19</v>
      </c>
      <c r="B6" s="9">
        <v>45</v>
      </c>
      <c r="D6" t="s">
        <v>93</v>
      </c>
      <c r="E6" t="s">
        <v>134</v>
      </c>
      <c r="H6" t="s">
        <v>93</v>
      </c>
      <c r="I6" t="s">
        <v>162</v>
      </c>
    </row>
    <row r="7" spans="1:11" x14ac:dyDescent="0.3">
      <c r="A7" s="9">
        <v>20</v>
      </c>
      <c r="B7" s="9">
        <v>39</v>
      </c>
    </row>
    <row r="8" spans="1:11" x14ac:dyDescent="0.3">
      <c r="A8" s="9">
        <v>50</v>
      </c>
      <c r="B8" s="9">
        <v>27</v>
      </c>
    </row>
    <row r="9" spans="1:11" x14ac:dyDescent="0.3">
      <c r="A9" s="9">
        <v>20</v>
      </c>
      <c r="B9" s="9">
        <v>17</v>
      </c>
      <c r="E9" t="s">
        <v>138</v>
      </c>
    </row>
    <row r="10" spans="1:11" ht="15" thickBot="1" x14ac:dyDescent="0.35">
      <c r="A10" s="9">
        <v>39</v>
      </c>
      <c r="B10" s="9">
        <v>17</v>
      </c>
    </row>
    <row r="11" spans="1:11" x14ac:dyDescent="0.3">
      <c r="A11" s="9">
        <v>39</v>
      </c>
      <c r="B11" s="9">
        <v>27</v>
      </c>
      <c r="E11" s="32"/>
      <c r="F11" s="32" t="s">
        <v>62</v>
      </c>
      <c r="G11" s="32" t="s">
        <v>63</v>
      </c>
      <c r="I11" t="s">
        <v>158</v>
      </c>
    </row>
    <row r="12" spans="1:11" ht="15" thickBot="1" x14ac:dyDescent="0.35">
      <c r="A12" s="9">
        <v>37</v>
      </c>
      <c r="B12" s="9">
        <v>50</v>
      </c>
      <c r="E12" s="16" t="s">
        <v>67</v>
      </c>
      <c r="F12" s="16">
        <v>31.5</v>
      </c>
      <c r="G12" s="16">
        <v>28.333333333333332</v>
      </c>
    </row>
    <row r="13" spans="1:11" x14ac:dyDescent="0.3">
      <c r="A13" s="9">
        <v>25</v>
      </c>
      <c r="B13" s="9">
        <v>30</v>
      </c>
      <c r="E13" s="16" t="s">
        <v>122</v>
      </c>
      <c r="F13" s="16">
        <v>130.95652173913044</v>
      </c>
      <c r="G13" s="16">
        <v>153.79710144927532</v>
      </c>
      <c r="I13" s="32"/>
      <c r="J13" s="32" t="s">
        <v>62</v>
      </c>
      <c r="K13" s="32" t="s">
        <v>63</v>
      </c>
    </row>
    <row r="14" spans="1:11" x14ac:dyDescent="0.3">
      <c r="A14" s="9">
        <v>40</v>
      </c>
      <c r="B14" s="9">
        <v>36</v>
      </c>
      <c r="E14" s="16" t="s">
        <v>111</v>
      </c>
      <c r="F14" s="16">
        <v>24</v>
      </c>
      <c r="G14" s="16">
        <v>24</v>
      </c>
      <c r="I14" s="16" t="s">
        <v>67</v>
      </c>
      <c r="J14" s="16">
        <v>31.5</v>
      </c>
      <c r="K14" s="16">
        <v>28.333333333333332</v>
      </c>
    </row>
    <row r="15" spans="1:11" x14ac:dyDescent="0.3">
      <c r="A15" s="9">
        <v>38</v>
      </c>
      <c r="B15" s="9">
        <v>11</v>
      </c>
      <c r="E15" s="16" t="s">
        <v>139</v>
      </c>
      <c r="F15" s="16">
        <v>142.37681159420288</v>
      </c>
      <c r="G15" s="16"/>
      <c r="I15" s="16" t="s">
        <v>122</v>
      </c>
      <c r="J15" s="16">
        <v>130.95652173913044</v>
      </c>
      <c r="K15" s="16">
        <v>153.79710144927532</v>
      </c>
    </row>
    <row r="16" spans="1:11" x14ac:dyDescent="0.3">
      <c r="A16" s="9">
        <v>40</v>
      </c>
      <c r="B16" s="9">
        <v>38</v>
      </c>
      <c r="E16" s="16" t="s">
        <v>112</v>
      </c>
      <c r="F16" s="16">
        <v>0</v>
      </c>
      <c r="G16" s="16"/>
      <c r="I16" s="16" t="s">
        <v>111</v>
      </c>
      <c r="J16" s="16">
        <v>24</v>
      </c>
      <c r="K16" s="16">
        <v>24</v>
      </c>
    </row>
    <row r="17" spans="1:11" x14ac:dyDescent="0.3">
      <c r="A17" s="9">
        <v>50</v>
      </c>
      <c r="B17" s="9">
        <v>48</v>
      </c>
      <c r="E17" s="16" t="s">
        <v>124</v>
      </c>
      <c r="F17" s="16">
        <v>46</v>
      </c>
      <c r="G17" s="16"/>
      <c r="I17" s="16" t="s">
        <v>124</v>
      </c>
      <c r="J17" s="16">
        <v>23</v>
      </c>
      <c r="K17" s="16">
        <v>23</v>
      </c>
    </row>
    <row r="18" spans="1:11" x14ac:dyDescent="0.3">
      <c r="A18" s="9">
        <v>42</v>
      </c>
      <c r="B18" s="9">
        <v>14</v>
      </c>
      <c r="E18" s="16" t="s">
        <v>125</v>
      </c>
      <c r="F18" s="16">
        <v>0.91933404235523974</v>
      </c>
      <c r="G18" s="16"/>
      <c r="I18" s="16" t="s">
        <v>33</v>
      </c>
      <c r="J18" s="16">
        <v>0.8514888805126275</v>
      </c>
      <c r="K18" s="16"/>
    </row>
    <row r="19" spans="1:11" x14ac:dyDescent="0.3">
      <c r="A19" s="9">
        <v>27</v>
      </c>
      <c r="B19" s="9">
        <v>30</v>
      </c>
      <c r="E19" s="16" t="s">
        <v>126</v>
      </c>
      <c r="F19" s="34">
        <v>0.18135837727709148</v>
      </c>
      <c r="G19" s="16"/>
      <c r="I19" s="16" t="s">
        <v>159</v>
      </c>
      <c r="J19" s="40">
        <v>0.35154930278064356</v>
      </c>
      <c r="K19" s="16"/>
    </row>
    <row r="20" spans="1:11" ht="15" thickBot="1" x14ac:dyDescent="0.35">
      <c r="A20" s="9">
        <v>35</v>
      </c>
      <c r="B20" s="9">
        <v>12</v>
      </c>
      <c r="E20" s="16" t="s">
        <v>127</v>
      </c>
      <c r="F20" s="16">
        <v>1.678660413556865</v>
      </c>
      <c r="G20" s="16"/>
      <c r="I20" s="17" t="s">
        <v>160</v>
      </c>
      <c r="J20" s="17">
        <v>0.49641961283113312</v>
      </c>
      <c r="K20" s="17"/>
    </row>
    <row r="21" spans="1:11" x14ac:dyDescent="0.3">
      <c r="A21" s="9">
        <v>32</v>
      </c>
      <c r="B21" s="9">
        <v>17</v>
      </c>
      <c r="E21" s="16" t="s">
        <v>128</v>
      </c>
      <c r="F21" s="16">
        <v>0.36271675455418295</v>
      </c>
      <c r="G21" s="16"/>
    </row>
    <row r="22" spans="1:11" ht="15" thickBot="1" x14ac:dyDescent="0.35">
      <c r="A22" s="9">
        <v>49</v>
      </c>
      <c r="B22" s="9">
        <v>23</v>
      </c>
      <c r="E22" s="17" t="s">
        <v>129</v>
      </c>
      <c r="F22" s="17">
        <v>2.0128955989194299</v>
      </c>
      <c r="G22" s="17"/>
    </row>
    <row r="23" spans="1:11" x14ac:dyDescent="0.3">
      <c r="A23" s="9">
        <v>38</v>
      </c>
      <c r="B23" s="9">
        <v>22</v>
      </c>
      <c r="I23" t="s">
        <v>158</v>
      </c>
    </row>
    <row r="24" spans="1:11" ht="15" thickBot="1" x14ac:dyDescent="0.35">
      <c r="A24" s="9">
        <v>16</v>
      </c>
      <c r="B24" s="9">
        <v>47</v>
      </c>
    </row>
    <row r="25" spans="1:11" x14ac:dyDescent="0.3">
      <c r="A25" s="9">
        <v>15</v>
      </c>
      <c r="B25" s="9">
        <v>16</v>
      </c>
      <c r="E25" t="s">
        <v>158</v>
      </c>
      <c r="I25" s="32"/>
      <c r="J25" s="32" t="s">
        <v>62</v>
      </c>
      <c r="K25" s="32" t="s">
        <v>63</v>
      </c>
    </row>
    <row r="26" spans="1:11" ht="15" thickBot="1" x14ac:dyDescent="0.35">
      <c r="I26" s="16" t="s">
        <v>67</v>
      </c>
      <c r="J26" s="16">
        <v>31.5</v>
      </c>
      <c r="K26" s="16">
        <v>28.333333333333332</v>
      </c>
    </row>
    <row r="27" spans="1:11" x14ac:dyDescent="0.3">
      <c r="E27" s="32"/>
      <c r="F27" s="32" t="s">
        <v>62</v>
      </c>
      <c r="G27" s="32" t="s">
        <v>63</v>
      </c>
      <c r="I27" s="16" t="s">
        <v>122</v>
      </c>
      <c r="J27" s="16">
        <v>130.95652173913044</v>
      </c>
      <c r="K27" s="16">
        <v>153.79710144927532</v>
      </c>
    </row>
    <row r="28" spans="1:11" x14ac:dyDescent="0.3">
      <c r="E28" s="16" t="s">
        <v>67</v>
      </c>
      <c r="F28" s="16">
        <v>31.5</v>
      </c>
      <c r="G28" s="16">
        <v>28.333333333333332</v>
      </c>
      <c r="I28" s="16" t="s">
        <v>111</v>
      </c>
      <c r="J28" s="16">
        <v>24</v>
      </c>
      <c r="K28" s="16">
        <v>24</v>
      </c>
    </row>
    <row r="29" spans="1:11" x14ac:dyDescent="0.3">
      <c r="E29" s="16" t="s">
        <v>122</v>
      </c>
      <c r="F29" s="16">
        <v>130.95652173913044</v>
      </c>
      <c r="G29" s="16">
        <v>153.79710144927532</v>
      </c>
      <c r="I29" s="16" t="s">
        <v>124</v>
      </c>
      <c r="J29" s="16">
        <v>23</v>
      </c>
      <c r="K29" s="16">
        <v>23</v>
      </c>
    </row>
    <row r="30" spans="1:11" x14ac:dyDescent="0.3">
      <c r="E30" s="16" t="s">
        <v>111</v>
      </c>
      <c r="F30" s="16">
        <v>24</v>
      </c>
      <c r="G30" s="16">
        <v>24</v>
      </c>
      <c r="I30" s="16" t="s">
        <v>33</v>
      </c>
      <c r="J30" s="16">
        <v>0.8514888805126275</v>
      </c>
      <c r="K30" s="16"/>
    </row>
    <row r="31" spans="1:11" x14ac:dyDescent="0.3">
      <c r="E31" s="16" t="s">
        <v>124</v>
      </c>
      <c r="F31" s="16">
        <v>23</v>
      </c>
      <c r="G31" s="16">
        <v>23</v>
      </c>
      <c r="I31" s="16" t="s">
        <v>159</v>
      </c>
      <c r="J31" s="16">
        <v>0.35154930278064356</v>
      </c>
      <c r="K31" s="16"/>
    </row>
    <row r="32" spans="1:11" ht="15" thickBot="1" x14ac:dyDescent="0.35">
      <c r="E32" s="16" t="s">
        <v>33</v>
      </c>
      <c r="F32" s="16">
        <v>0.8514888805126275</v>
      </c>
      <c r="G32" s="16"/>
      <c r="I32" s="17" t="s">
        <v>160</v>
      </c>
      <c r="J32" s="17">
        <v>0.58069046874892083</v>
      </c>
      <c r="K32" s="17"/>
    </row>
    <row r="33" spans="5:7" x14ac:dyDescent="0.3">
      <c r="E33" s="16" t="s">
        <v>159</v>
      </c>
      <c r="F33" s="16">
        <v>0.35154930278064356</v>
      </c>
      <c r="G33" s="16"/>
    </row>
    <row r="34" spans="5:7" ht="15" thickBot="1" x14ac:dyDescent="0.35">
      <c r="E34" s="17" t="s">
        <v>160</v>
      </c>
      <c r="F34" s="17">
        <v>0.99999999999999989</v>
      </c>
      <c r="G34" s="1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7FB0D-3CF0-4F89-9455-E45F68B30C41}">
  <dimension ref="A1:L21"/>
  <sheetViews>
    <sheetView workbookViewId="0">
      <selection activeCell="Q12" sqref="Q12"/>
    </sheetView>
  </sheetViews>
  <sheetFormatPr defaultRowHeight="14.4" x14ac:dyDescent="0.3"/>
  <cols>
    <col min="6" max="6" width="31.5546875" bestFit="1" customWidth="1"/>
  </cols>
  <sheetData>
    <row r="1" spans="1:10" x14ac:dyDescent="0.3">
      <c r="A1" s="8" t="s">
        <v>64</v>
      </c>
      <c r="B1" s="8" t="s">
        <v>65</v>
      </c>
      <c r="C1" s="8" t="s">
        <v>66</v>
      </c>
      <c r="E1" s="35" t="s">
        <v>142</v>
      </c>
      <c r="F1" s="36" t="s">
        <v>143</v>
      </c>
    </row>
    <row r="2" spans="1:10" x14ac:dyDescent="0.3">
      <c r="A2" s="9">
        <v>31</v>
      </c>
      <c r="B2" s="9">
        <v>11</v>
      </c>
      <c r="C2" s="9">
        <v>38</v>
      </c>
      <c r="F2" t="s">
        <v>144</v>
      </c>
    </row>
    <row r="3" spans="1:10" x14ac:dyDescent="0.3">
      <c r="A3" s="9">
        <v>21</v>
      </c>
      <c r="B3" s="9">
        <v>13</v>
      </c>
      <c r="C3" s="9">
        <v>45</v>
      </c>
      <c r="E3" t="s">
        <v>92</v>
      </c>
      <c r="F3" t="s">
        <v>144</v>
      </c>
    </row>
    <row r="4" spans="1:10" x14ac:dyDescent="0.3">
      <c r="A4" s="9">
        <v>47</v>
      </c>
      <c r="B4" s="9">
        <v>32</v>
      </c>
      <c r="C4" s="9">
        <v>42</v>
      </c>
      <c r="E4" t="s">
        <v>93</v>
      </c>
      <c r="F4" t="s">
        <v>145</v>
      </c>
    </row>
    <row r="5" spans="1:10" x14ac:dyDescent="0.3">
      <c r="A5" s="9">
        <v>44</v>
      </c>
      <c r="B5" s="9">
        <v>30</v>
      </c>
      <c r="C5" s="9">
        <v>27</v>
      </c>
    </row>
    <row r="6" spans="1:10" x14ac:dyDescent="0.3">
      <c r="A6" s="9">
        <v>10</v>
      </c>
      <c r="B6" s="9">
        <v>12</v>
      </c>
      <c r="C6" s="9">
        <v>31</v>
      </c>
    </row>
    <row r="7" spans="1:10" x14ac:dyDescent="0.3">
      <c r="A7" s="9">
        <v>19</v>
      </c>
      <c r="B7" s="9">
        <v>35</v>
      </c>
      <c r="C7" s="9">
        <v>35</v>
      </c>
      <c r="F7" t="s">
        <v>146</v>
      </c>
    </row>
    <row r="8" spans="1:10" x14ac:dyDescent="0.3">
      <c r="A8" s="9">
        <v>11</v>
      </c>
      <c r="B8" s="9">
        <v>22</v>
      </c>
      <c r="C8" s="9">
        <v>43</v>
      </c>
    </row>
    <row r="9" spans="1:10" ht="15" thickBot="1" x14ac:dyDescent="0.35">
      <c r="A9" s="9">
        <v>24</v>
      </c>
      <c r="B9" s="9">
        <v>41</v>
      </c>
      <c r="C9" s="9">
        <v>50</v>
      </c>
      <c r="F9" t="s">
        <v>147</v>
      </c>
    </row>
    <row r="10" spans="1:10" x14ac:dyDescent="0.3">
      <c r="A10" s="9">
        <v>49</v>
      </c>
      <c r="B10" s="9">
        <v>27</v>
      </c>
      <c r="C10" s="9">
        <v>22</v>
      </c>
      <c r="F10" s="32" t="s">
        <v>148</v>
      </c>
      <c r="G10" s="32" t="s">
        <v>79</v>
      </c>
      <c r="H10" s="32" t="s">
        <v>78</v>
      </c>
      <c r="I10" s="32" t="s">
        <v>149</v>
      </c>
      <c r="J10" s="32" t="s">
        <v>122</v>
      </c>
    </row>
    <row r="11" spans="1:10" x14ac:dyDescent="0.3">
      <c r="A11" s="9">
        <v>15</v>
      </c>
      <c r="B11" s="9">
        <v>35</v>
      </c>
      <c r="C11" s="9">
        <v>31</v>
      </c>
      <c r="F11" s="16" t="s">
        <v>64</v>
      </c>
      <c r="G11" s="16">
        <v>10</v>
      </c>
      <c r="H11" s="16">
        <v>271</v>
      </c>
      <c r="I11" s="16">
        <v>27.1</v>
      </c>
      <c r="J11" s="16">
        <v>220.76666666666662</v>
      </c>
    </row>
    <row r="12" spans="1:10" x14ac:dyDescent="0.3">
      <c r="F12" s="16" t="s">
        <v>65</v>
      </c>
      <c r="G12" s="16">
        <v>10</v>
      </c>
      <c r="H12" s="16">
        <v>258</v>
      </c>
      <c r="I12" s="16">
        <v>25.8</v>
      </c>
      <c r="J12" s="16">
        <v>116.17777777777782</v>
      </c>
    </row>
    <row r="13" spans="1:10" ht="15" thickBot="1" x14ac:dyDescent="0.35">
      <c r="F13" s="17" t="s">
        <v>66</v>
      </c>
      <c r="G13" s="17">
        <v>10</v>
      </c>
      <c r="H13" s="17">
        <v>364</v>
      </c>
      <c r="I13" s="17">
        <v>36.4</v>
      </c>
      <c r="J13" s="17">
        <v>76.933333333333294</v>
      </c>
    </row>
    <row r="16" spans="1:10" ht="15" thickBot="1" x14ac:dyDescent="0.35">
      <c r="F16" t="s">
        <v>99</v>
      </c>
    </row>
    <row r="17" spans="6:12" x14ac:dyDescent="0.3">
      <c r="F17" s="32" t="s">
        <v>150</v>
      </c>
      <c r="G17" s="32" t="s">
        <v>151</v>
      </c>
      <c r="H17" s="32" t="s">
        <v>124</v>
      </c>
      <c r="I17" s="32" t="s">
        <v>152</v>
      </c>
      <c r="J17" s="32" t="s">
        <v>33</v>
      </c>
      <c r="K17" s="32" t="s">
        <v>153</v>
      </c>
      <c r="L17" s="32" t="s">
        <v>154</v>
      </c>
    </row>
    <row r="18" spans="6:12" x14ac:dyDescent="0.3">
      <c r="F18" s="16" t="s">
        <v>155</v>
      </c>
      <c r="G18" s="16">
        <v>668.4666666666667</v>
      </c>
      <c r="H18" s="16">
        <v>2</v>
      </c>
      <c r="I18" s="16">
        <v>334.23333333333335</v>
      </c>
      <c r="J18" s="16">
        <v>2.4226959112996322</v>
      </c>
      <c r="K18" s="40">
        <v>0.10771638247577603</v>
      </c>
      <c r="L18" s="16">
        <v>3.3541308285291991</v>
      </c>
    </row>
    <row r="19" spans="6:12" x14ac:dyDescent="0.3">
      <c r="F19" s="16" t="s">
        <v>156</v>
      </c>
      <c r="G19" s="16">
        <v>3724.9</v>
      </c>
      <c r="H19" s="16">
        <v>27</v>
      </c>
      <c r="I19" s="16">
        <v>137.95925925925926</v>
      </c>
      <c r="J19" s="16"/>
      <c r="K19" s="16"/>
      <c r="L19" s="16"/>
    </row>
    <row r="20" spans="6:12" x14ac:dyDescent="0.3">
      <c r="F20" s="16"/>
      <c r="G20" s="16"/>
      <c r="H20" s="16"/>
      <c r="I20" s="16"/>
      <c r="J20" s="16"/>
      <c r="K20" s="16"/>
      <c r="L20" s="16"/>
    </row>
    <row r="21" spans="6:12" ht="15" thickBot="1" x14ac:dyDescent="0.35">
      <c r="F21" s="17" t="s">
        <v>157</v>
      </c>
      <c r="G21" s="17">
        <v>4393.3666666666668</v>
      </c>
      <c r="H21" s="17">
        <v>29</v>
      </c>
      <c r="I21" s="17"/>
      <c r="J21" s="17"/>
      <c r="K21" s="17"/>
      <c r="L2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Salary</vt:lpstr>
      <vt:lpstr>Sales</vt:lpstr>
      <vt:lpstr>Rejection (PPM)</vt:lpstr>
      <vt:lpstr>Employee details</vt:lpstr>
      <vt:lpstr>Units sold (24 months)</vt:lpstr>
      <vt:lpstr>Salary, Age, Projects</vt:lpstr>
      <vt:lpstr>Weight before vs After</vt:lpstr>
      <vt:lpstr>Tuition vs W Tuition</vt:lpstr>
      <vt:lpstr>Group wise 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2021-06-14T09:17:05Z</dcterms:created>
  <dcterms:modified xsi:type="dcterms:W3CDTF">2021-06-24T18:44:10Z</dcterms:modified>
</cp:coreProperties>
</file>