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8"/>
  <workbookPr defaultThemeVersion="166925"/>
  <mc:AlternateContent xmlns:mc="http://schemas.openxmlformats.org/markup-compatibility/2006">
    <mc:Choice Requires="x15">
      <x15ac:absPath xmlns:x15ac="http://schemas.microsoft.com/office/spreadsheetml/2010/11/ac" url="/Users/BlueJay/Creative Cloud Files/"/>
    </mc:Choice>
  </mc:AlternateContent>
  <xr:revisionPtr revIDLastSave="0" documentId="8_{1B193292-5641-474C-BCAA-A8AD35E2CABA}" xr6:coauthVersionLast="45" xr6:coauthVersionMax="45" xr10:uidLastSave="{00000000-0000-0000-0000-000000000000}"/>
  <bookViews>
    <workbookView xWindow="0" yWindow="460" windowWidth="25600" windowHeight="15040" activeTab="1" xr2:uid="{00000000-000D-0000-FFFF-FFFF00000000}"/>
  </bookViews>
  <sheets>
    <sheet name="Loan and Forgiveness Worksheet" sheetId="1" r:id="rId1"/>
    <sheet name="Loan Calculator Simpl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2" l="1"/>
  <c r="C17" i="2"/>
  <c r="C26" i="2" s="1"/>
  <c r="C28" i="2" s="1"/>
  <c r="C31" i="2" s="1"/>
  <c r="D17" i="1"/>
  <c r="D18" i="1"/>
  <c r="D19" i="1"/>
  <c r="D16" i="1"/>
  <c r="D14" i="1"/>
  <c r="C51" i="1" l="1"/>
  <c r="C52" i="1" s="1"/>
  <c r="D43" i="1"/>
  <c r="D20" i="1" l="1"/>
  <c r="D22" i="1" s="1"/>
  <c r="D24" i="1" s="1"/>
  <c r="D52" i="1"/>
  <c r="D56" i="1" s="1"/>
  <c r="D58" i="1" l="1"/>
  <c r="D60" i="1" s="1"/>
</calcChain>
</file>

<file path=xl/sharedStrings.xml><?xml version="1.0" encoding="utf-8"?>
<sst xmlns="http://schemas.openxmlformats.org/spreadsheetml/2006/main" count="87" uniqueCount="81">
  <si>
    <t>Estimated Maximum Loan Availability and Forgiveness Amount</t>
  </si>
  <si>
    <t>Subtotal</t>
  </si>
  <si>
    <t>Average Monthly</t>
  </si>
  <si>
    <t>5)  Utilities</t>
  </si>
  <si>
    <t xml:space="preserve">Maximum Loan Amount  </t>
  </si>
  <si>
    <t>a)</t>
  </si>
  <si>
    <t>Loan Forgiveness Amount</t>
  </si>
  <si>
    <t>Represents the maximum amount a qualified borrower may apply for.</t>
  </si>
  <si>
    <t>Tentative Loan Forgiveness (before required reductions)</t>
  </si>
  <si>
    <t>LESS:  Required Reductions in Loan Forgiveness:</t>
  </si>
  <si>
    <t xml:space="preserve">            Monthly Average Full Time Equivalent ("FTE") Employees for the </t>
  </si>
  <si>
    <t xml:space="preserve">            Number of Employees:</t>
  </si>
  <si>
    <t xml:space="preserve">            % Reduction</t>
  </si>
  <si>
    <t xml:space="preserve">            Compensation Reduction:</t>
  </si>
  <si>
    <t xml:space="preserve">            Individual Employee Compensation Reduction in Excess of 25%</t>
  </si>
  <si>
    <t xml:space="preserve">            Tentative Loan Forgiveness</t>
  </si>
  <si>
    <t>c)</t>
  </si>
  <si>
    <t>b)</t>
  </si>
  <si>
    <t>MAXIMUM LOAN AMOUNT [Lesser of a) or $10 million]</t>
  </si>
  <si>
    <t>TOTAL LOAN FORGIVENESS [lesser of b) or c) above]</t>
  </si>
  <si>
    <t>BALANCE OF LOAN NOT FORGIVEN (if any)</t>
  </si>
  <si>
    <t>d)</t>
  </si>
  <si>
    <t>Paycheck Protection Program</t>
  </si>
  <si>
    <t>Last 12 Months</t>
  </si>
  <si>
    <t xml:space="preserve">    Salaries, wages, commissions, vacation and sick pay (not to exceed $100K</t>
  </si>
  <si>
    <t xml:space="preserve">    State/Local Taxes on Employee Compensation (i.e., employer U.C. tax)</t>
  </si>
  <si>
    <t xml:space="preserve">    Retirement Benefit Costs</t>
  </si>
  <si>
    <t xml:space="preserve">    Self-Employed Income (and subcontractors) not to exceed $100K per year</t>
  </si>
  <si>
    <t xml:space="preserve">      per self-employed prorated for the period February 15, 2020 to June 30, 2020</t>
  </si>
  <si>
    <t xml:space="preserve">1)  Payroll costs (defined above) </t>
  </si>
  <si>
    <t>Allowable Uses of Funds During the Period February 15, 2020 to June 30, 2020:</t>
  </si>
  <si>
    <t>2)  Health care benefits (including group health insurance)</t>
  </si>
  <si>
    <t xml:space="preserve">3)  Interest on mortgages (not principal) </t>
  </si>
  <si>
    <t xml:space="preserve">6)  Interest on any other debt obligations that were incurred before the covered period (February 15, 2020).  </t>
  </si>
  <si>
    <t>4)  Rent (including rent under a lease agreement)</t>
  </si>
  <si>
    <t>Payroll Costs (defined above)</t>
  </si>
  <si>
    <t>Rent</t>
  </si>
  <si>
    <t xml:space="preserve">            Lesser of (at borrower's choice):</t>
  </si>
  <si>
    <t xml:space="preserve">               Monthly Average FTE's for the period February 15 to June 30, 2019</t>
  </si>
  <si>
    <t xml:space="preserve">               Compared to the Most Recent Full Quarter Before Origination of Loan***</t>
  </si>
  <si>
    <t>Costs Incurred During the "Covered" Period (8 weeks following loan origination):</t>
  </si>
  <si>
    <t xml:space="preserve">Interest on Covered Mortgages (on real or personal property) </t>
  </si>
  <si>
    <t>Earnings from Self-Employment (if applicable)</t>
  </si>
  <si>
    <t xml:space="preserve">* For seasonal businesses, use the costs incurred during the period February 15, 2019 or, at the election of borrower, March 1 to June, 30, 2019. </t>
  </si>
  <si>
    <t xml:space="preserve">  Payroll Costs:*</t>
  </si>
  <si>
    <t xml:space="preserve">*** Compensation Reduction does not apply to any employee who, during any pay period in 2019, wages or salary at an annualized rate of pay in an amount of more than $100,000. </t>
  </si>
  <si>
    <t xml:space="preserve">               Covered Period (8 weeks following origination of the covered loan)**</t>
  </si>
  <si>
    <t xml:space="preserve">               Monthly Average FTE's for the period January 1 to February 29, 2020**</t>
  </si>
  <si>
    <t>**  A reduction in FTE's  between February 15th and April 27th, 2020 is disregarded if the reduction is eliminated by June 30, 2020 for purposes of the reduction in number of employees and/or compensation.</t>
  </si>
  <si>
    <t xml:space="preserve">      per employee) other than qualified sick or family leave</t>
  </si>
  <si>
    <t>NOTE:  Yellow highlighted cells represent variables that should be completed with final client data. Filled in amounts are for illustration purposes only.</t>
  </si>
  <si>
    <t>Maximum Loan Amount:</t>
  </si>
  <si>
    <t>Represents the maximum amount a qualified borrower may have forgiven.</t>
  </si>
  <si>
    <t>Utilities</t>
  </si>
  <si>
    <t xml:space="preserve"> </t>
  </si>
  <si>
    <t>PPP Calculation Form</t>
  </si>
  <si>
    <t xml:space="preserve">    Group Health Insurance and other Benefits</t>
  </si>
  <si>
    <t>Payroll Protection Program Loan - Loan Amount Calculation</t>
  </si>
  <si>
    <t xml:space="preserve">If you are seasonal employer, a new buisness in 2020 or a sole proprietorship, please call us for guidance. </t>
  </si>
  <si>
    <t xml:space="preserve">What is included: </t>
  </si>
  <si>
    <t>Total Payments to all Employees</t>
  </si>
  <si>
    <t>Source: IRS Form 940*</t>
  </si>
  <si>
    <t>Total Payments for Healthcare Benefits (if applicable)</t>
  </si>
  <si>
    <t>Source:  Year-End 2019 Internally Prepared Profit &amp; Loss Statement</t>
  </si>
  <si>
    <t>Total Payments for Retirement benefits (if applicable)</t>
  </si>
  <si>
    <t>Total Payments to 1099 Employees (if applicable)</t>
  </si>
  <si>
    <t>Source: 2019 IRS Form 1099 per independent contractor</t>
  </si>
  <si>
    <t>Total Payments of State or Local Taxes Assessed on the Compensation of the Employee</t>
  </si>
  <si>
    <t>Source: Year-End 2019 Payroll Register</t>
  </si>
  <si>
    <t>(if applicable)</t>
  </si>
  <si>
    <t xml:space="preserve">Total Items Included: </t>
  </si>
  <si>
    <t>What is excluded:</t>
  </si>
  <si>
    <t>Any compensation over $100,000 for any individual employee</t>
  </si>
  <si>
    <t>Any compensation for an employee who lives outside the US</t>
  </si>
  <si>
    <t xml:space="preserve">Total Items Excluded: </t>
  </si>
  <si>
    <t xml:space="preserve">Total Payroll Cost: </t>
  </si>
  <si>
    <t>Estimated Average Monthly Payroll Cost</t>
  </si>
  <si>
    <t>x 2.5</t>
  </si>
  <si>
    <t>Total Loan Amount</t>
  </si>
  <si>
    <t>*includes all compensation to employess including: payment for vacation, parental, family, medical, sick leave, allowance for dismissal or separation</t>
  </si>
  <si>
    <t>Disclaimer: This presentation is intended to acquaint you with these programs, not serve as individual advice. You should consult your lender &amp; attorney for individual advice.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</si>
</sst>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i/>
      <sz val="9"/>
      <color theme="1"/>
      <name val="Calibri"/>
      <family val="2"/>
      <scheme val="minor"/>
    </font>
    <font>
      <b/>
      <i/>
      <sz val="11"/>
      <color theme="1"/>
      <name val="Calibri"/>
      <family val="2"/>
      <scheme val="minor"/>
    </font>
    <font>
      <i/>
      <sz val="8"/>
      <color theme="1"/>
      <name val="Calibri"/>
      <family val="2"/>
      <scheme val="minor"/>
    </font>
    <font>
      <b/>
      <u val="singleAccounting"/>
      <sz val="9"/>
      <color theme="1"/>
      <name val="Calibri"/>
      <family val="2"/>
      <scheme val="minor"/>
    </font>
    <font>
      <b/>
      <sz val="11"/>
      <name val="Calibri"/>
      <family val="2"/>
      <scheme val="minor"/>
    </font>
    <font>
      <b/>
      <i/>
      <sz val="11"/>
      <name val="Calibri"/>
      <family val="2"/>
      <scheme val="minor"/>
    </font>
    <font>
      <sz val="11"/>
      <color rgb="FFFF0000"/>
      <name val="Calibri"/>
      <family val="2"/>
      <scheme val="minor"/>
    </font>
    <font>
      <b/>
      <u/>
      <sz val="11"/>
      <color theme="1"/>
      <name val="Calibri"/>
      <family val="2"/>
      <scheme val="minor"/>
    </font>
    <font>
      <b/>
      <u/>
      <sz val="12"/>
      <color theme="1"/>
      <name val="Calibri"/>
      <family val="2"/>
      <scheme val="minor"/>
    </font>
    <font>
      <sz val="10"/>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165" fontId="0" fillId="0" borderId="0" xfId="1" applyNumberFormat="1" applyFont="1"/>
    <xf numFmtId="166" fontId="0" fillId="0" borderId="0" xfId="2" applyNumberFormat="1" applyFont="1"/>
    <xf numFmtId="165" fontId="2" fillId="0" borderId="0" xfId="1" applyNumberFormat="1" applyFont="1"/>
    <xf numFmtId="166" fontId="0" fillId="2" borderId="0" xfId="2" applyNumberFormat="1" applyFont="1" applyFill="1"/>
    <xf numFmtId="165" fontId="0" fillId="2" borderId="0" xfId="1" applyNumberFormat="1" applyFont="1" applyFill="1"/>
    <xf numFmtId="165" fontId="0" fillId="0" borderId="0" xfId="1" quotePrefix="1" applyNumberFormat="1" applyFont="1" applyAlignment="1">
      <alignment horizontal="right"/>
    </xf>
    <xf numFmtId="165" fontId="4" fillId="0" borderId="0" xfId="1" applyNumberFormat="1" applyFont="1"/>
    <xf numFmtId="165" fontId="0" fillId="0" borderId="0" xfId="1" applyNumberFormat="1" applyFont="1" applyAlignment="1">
      <alignment vertical="center" wrapText="1"/>
    </xf>
    <xf numFmtId="165" fontId="0" fillId="0" borderId="0" xfId="1" applyNumberFormat="1" applyFont="1" applyAlignment="1">
      <alignment horizontal="left"/>
    </xf>
    <xf numFmtId="165" fontId="0" fillId="0" borderId="0" xfId="1" applyNumberFormat="1" applyFont="1" applyAlignment="1">
      <alignment horizontal="left" vertical="center" wrapText="1"/>
    </xf>
    <xf numFmtId="165" fontId="2" fillId="0" borderId="0" xfId="1" applyNumberFormat="1" applyFont="1" applyAlignment="1">
      <alignment horizontal="left" vertical="center" wrapText="1"/>
    </xf>
    <xf numFmtId="165" fontId="2" fillId="0" borderId="0" xfId="1" applyNumberFormat="1" applyFont="1" applyAlignment="1">
      <alignment vertical="center" wrapText="1"/>
    </xf>
    <xf numFmtId="165" fontId="6" fillId="0" borderId="0" xfId="1" applyNumberFormat="1" applyFont="1" applyAlignment="1">
      <alignment horizontal="left" vertical="center" wrapText="1"/>
    </xf>
    <xf numFmtId="165" fontId="4" fillId="0" borderId="0" xfId="1" applyNumberFormat="1" applyFont="1" applyAlignment="1">
      <alignment horizontal="left" vertical="center" wrapText="1"/>
    </xf>
    <xf numFmtId="10" fontId="0" fillId="0" borderId="0" xfId="3" applyNumberFormat="1" applyFont="1" applyAlignment="1">
      <alignment horizontal="right" vertical="center" wrapText="1"/>
    </xf>
    <xf numFmtId="166" fontId="2" fillId="0" borderId="0" xfId="2" applyNumberFormat="1" applyFont="1" applyAlignment="1">
      <alignment vertical="center" wrapText="1"/>
    </xf>
    <xf numFmtId="165" fontId="0" fillId="0" borderId="0" xfId="1" applyNumberFormat="1" applyFont="1" applyBorder="1"/>
    <xf numFmtId="166" fontId="2" fillId="0" borderId="0" xfId="2" applyNumberFormat="1" applyFont="1" applyBorder="1"/>
    <xf numFmtId="166" fontId="4" fillId="0" borderId="0" xfId="2" applyNumberFormat="1" applyFont="1"/>
    <xf numFmtId="166" fontId="2" fillId="0" borderId="3" xfId="2" applyNumberFormat="1" applyFont="1" applyBorder="1"/>
    <xf numFmtId="165" fontId="1" fillId="0" borderId="0" xfId="1" applyNumberFormat="1" applyFont="1"/>
    <xf numFmtId="166" fontId="4" fillId="0" borderId="2" xfId="2" applyNumberFormat="1" applyFont="1" applyBorder="1"/>
    <xf numFmtId="165" fontId="6" fillId="0" borderId="0" xfId="1" quotePrefix="1" applyNumberFormat="1" applyFont="1" applyAlignment="1">
      <alignment horizontal="right"/>
    </xf>
    <xf numFmtId="165" fontId="6" fillId="0" borderId="0" xfId="1" applyNumberFormat="1" applyFont="1" applyAlignment="1">
      <alignment horizontal="right"/>
    </xf>
    <xf numFmtId="165" fontId="0" fillId="2" borderId="0" xfId="1" applyNumberFormat="1" applyFont="1" applyFill="1" applyAlignment="1">
      <alignment horizontal="left" vertical="center" wrapText="1"/>
    </xf>
    <xf numFmtId="165" fontId="0" fillId="2" borderId="1" xfId="1" applyNumberFormat="1" applyFont="1" applyFill="1" applyBorder="1" applyAlignment="1">
      <alignment vertical="center" wrapText="1"/>
    </xf>
    <xf numFmtId="165" fontId="2" fillId="2" borderId="0" xfId="1" applyNumberFormat="1" applyFont="1" applyFill="1" applyBorder="1"/>
    <xf numFmtId="165" fontId="7" fillId="0" borderId="0" xfId="1" applyNumberFormat="1" applyFont="1" applyAlignment="1">
      <alignment horizontal="center"/>
    </xf>
    <xf numFmtId="165" fontId="7" fillId="0" borderId="0" xfId="1" applyNumberFormat="1" applyFont="1" applyBorder="1" applyAlignment="1">
      <alignment horizontal="center"/>
    </xf>
    <xf numFmtId="165" fontId="2" fillId="0" borderId="0" xfId="1" applyNumberFormat="1" applyFont="1" applyFill="1" applyBorder="1"/>
    <xf numFmtId="165" fontId="4" fillId="0" borderId="0" xfId="1" applyNumberFormat="1" applyFont="1" applyBorder="1"/>
    <xf numFmtId="165" fontId="6" fillId="0" borderId="0" xfId="1" applyNumberFormat="1" applyFont="1" applyBorder="1" applyAlignment="1">
      <alignment horizontal="right"/>
    </xf>
    <xf numFmtId="165" fontId="8" fillId="0" borderId="0" xfId="1" applyNumberFormat="1" applyFont="1" applyAlignment="1">
      <alignment horizontal="center" vertical="center" wrapText="1"/>
    </xf>
    <xf numFmtId="165" fontId="0" fillId="0" borderId="0" xfId="1" applyNumberFormat="1" applyFont="1" applyAlignment="1">
      <alignment vertical="center"/>
    </xf>
    <xf numFmtId="166" fontId="0" fillId="0" borderId="0" xfId="2" applyNumberFormat="1" applyFont="1" applyFill="1"/>
    <xf numFmtId="164" fontId="0" fillId="0" borderId="1" xfId="1" applyNumberFormat="1" applyFont="1" applyBorder="1"/>
    <xf numFmtId="165" fontId="9" fillId="3" borderId="0" xfId="1" applyNumberFormat="1" applyFont="1" applyFill="1"/>
    <xf numFmtId="165" fontId="10" fillId="3" borderId="0" xfId="1" applyNumberFormat="1" applyFont="1" applyFill="1" applyAlignment="1">
      <alignment horizontal="right"/>
    </xf>
    <xf numFmtId="166" fontId="9" fillId="3" borderId="3" xfId="2" applyNumberFormat="1" applyFont="1" applyFill="1" applyBorder="1"/>
    <xf numFmtId="165" fontId="1" fillId="2" borderId="0" xfId="1" applyNumberFormat="1" applyFont="1" applyFill="1" applyAlignment="1">
      <alignment horizontal="center"/>
    </xf>
    <xf numFmtId="165" fontId="0" fillId="0" borderId="0" xfId="1" applyNumberFormat="1" applyFont="1" applyFill="1" applyAlignment="1">
      <alignment horizontal="left" vertical="center" wrapText="1"/>
    </xf>
    <xf numFmtId="165" fontId="0" fillId="0" borderId="0" xfId="1" applyNumberFormat="1" applyFont="1" applyAlignment="1">
      <alignment horizontal="left" vertical="center"/>
    </xf>
    <xf numFmtId="166" fontId="0" fillId="0" borderId="1" xfId="2" applyNumberFormat="1" applyFont="1" applyBorder="1"/>
    <xf numFmtId="0" fontId="11" fillId="0" borderId="0" xfId="0" applyFont="1"/>
    <xf numFmtId="0" fontId="3" fillId="0" borderId="0" xfId="0" applyFont="1"/>
    <xf numFmtId="0" fontId="12" fillId="0" borderId="0" xfId="0" applyFont="1"/>
    <xf numFmtId="0" fontId="0" fillId="0" borderId="0" xfId="0" applyAlignment="1">
      <alignment horizontal="left"/>
    </xf>
    <xf numFmtId="0" fontId="0" fillId="0" borderId="0" xfId="0" applyAlignment="1">
      <alignment wrapText="1"/>
    </xf>
    <xf numFmtId="0" fontId="0" fillId="0" borderId="0" xfId="0" applyAlignment="1">
      <alignment horizontal="center"/>
    </xf>
    <xf numFmtId="0" fontId="0" fillId="0" borderId="0" xfId="0" applyAlignment="1">
      <alignment horizontal="left" wrapText="1"/>
    </xf>
    <xf numFmtId="44" fontId="0" fillId="0" borderId="0" xfId="2" applyFont="1" applyBorder="1" applyAlignment="1">
      <alignment horizontal="center"/>
    </xf>
    <xf numFmtId="0" fontId="2" fillId="0" borderId="0" xfId="0" applyFont="1"/>
    <xf numFmtId="0" fontId="0" fillId="0" borderId="0" xfId="0" applyAlignment="1">
      <alignment vertical="center"/>
    </xf>
    <xf numFmtId="0" fontId="13" fillId="0" borderId="0" xfId="0" applyFont="1"/>
    <xf numFmtId="165" fontId="3" fillId="0" borderId="0" xfId="1" applyNumberFormat="1" applyFont="1" applyAlignment="1">
      <alignment horizontal="center"/>
    </xf>
    <xf numFmtId="165" fontId="3" fillId="0" borderId="2" xfId="1" applyNumberFormat="1" applyFont="1" applyBorder="1" applyAlignment="1">
      <alignment horizontal="center"/>
    </xf>
    <xf numFmtId="165" fontId="4" fillId="0" borderId="0" xfId="1" applyNumberFormat="1" applyFont="1" applyAlignment="1">
      <alignment horizontal="center"/>
    </xf>
    <xf numFmtId="165" fontId="4" fillId="2" borderId="0" xfId="1" applyNumberFormat="1" applyFont="1" applyFill="1" applyAlignment="1">
      <alignment horizontal="center" vertical="center" wrapText="1"/>
    </xf>
    <xf numFmtId="165" fontId="0" fillId="0" borderId="0" xfId="1" applyNumberFormat="1" applyFont="1" applyAlignment="1">
      <alignment horizontal="left" vertical="center" wrapText="1"/>
    </xf>
    <xf numFmtId="165" fontId="5" fillId="0" borderId="0" xfId="1" applyNumberFormat="1" applyFont="1" applyAlignment="1">
      <alignment horizontal="left" vertical="center" wrapText="1"/>
    </xf>
    <xf numFmtId="165" fontId="5" fillId="0" borderId="0" xfId="1" applyNumberFormat="1" applyFont="1" applyAlignment="1">
      <alignment horizontal="left" vertical="center"/>
    </xf>
    <xf numFmtId="44" fontId="0" fillId="0" borderId="5" xfId="2" applyFont="1" applyBorder="1" applyAlignment="1">
      <alignment horizontal="center"/>
    </xf>
    <xf numFmtId="44" fontId="0" fillId="0" borderId="6" xfId="2" applyFont="1" applyBorder="1" applyAlignment="1">
      <alignment horizontal="center"/>
    </xf>
    <xf numFmtId="44" fontId="0" fillId="0" borderId="5" xfId="0" applyNumberFormat="1" applyBorder="1" applyAlignment="1">
      <alignment horizontal="center"/>
    </xf>
    <xf numFmtId="0" fontId="0" fillId="0" borderId="6" xfId="0" applyBorder="1" applyAlignment="1">
      <alignment horizontal="center"/>
    </xf>
    <xf numFmtId="0" fontId="14" fillId="0" borderId="0" xfId="0" applyFont="1" applyAlignment="1">
      <alignment horizontal="left" wrapText="1"/>
    </xf>
    <xf numFmtId="0" fontId="0" fillId="0" borderId="0" xfId="0" applyAlignment="1">
      <alignment horizontal="left"/>
    </xf>
    <xf numFmtId="0" fontId="0" fillId="0" borderId="0" xfId="0" applyAlignment="1">
      <alignment horizontal="left" wrapText="1"/>
    </xf>
    <xf numFmtId="0" fontId="3" fillId="0" borderId="0" xfId="0" applyFont="1" applyAlignment="1">
      <alignment horizontal="center" wrapText="1"/>
    </xf>
    <xf numFmtId="0" fontId="0" fillId="0" borderId="4" xfId="0" applyBorder="1" applyAlignment="1">
      <alignment horizontal="left"/>
    </xf>
    <xf numFmtId="165" fontId="11" fillId="0" borderId="0" xfId="1" applyNumberFormat="1" applyFont="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6"/>
  <sheetViews>
    <sheetView zoomScale="140" zoomScaleNormal="140" workbookViewId="0">
      <selection sqref="A1:XFD1"/>
    </sheetView>
  </sheetViews>
  <sheetFormatPr baseColWidth="10" defaultColWidth="8.83203125" defaultRowHeight="15" x14ac:dyDescent="0.2"/>
  <cols>
    <col min="1" max="1" width="68.6640625" style="1" customWidth="1"/>
    <col min="2" max="2" width="9.6640625" style="1" customWidth="1"/>
    <col min="3" max="3" width="12.83203125" style="1" customWidth="1"/>
    <col min="4" max="4" width="13.1640625" style="1" customWidth="1"/>
    <col min="5" max="16384" width="8.83203125" style="1"/>
  </cols>
  <sheetData>
    <row r="1" spans="1:4" x14ac:dyDescent="0.2">
      <c r="A1" s="71" t="s">
        <v>80</v>
      </c>
    </row>
    <row r="3" spans="1:4" ht="16" x14ac:dyDescent="0.2">
      <c r="A3" s="55" t="s">
        <v>55</v>
      </c>
      <c r="B3" s="55"/>
      <c r="C3" s="55"/>
      <c r="D3" s="55"/>
    </row>
    <row r="4" spans="1:4" ht="16" x14ac:dyDescent="0.2">
      <c r="A4" s="55" t="s">
        <v>22</v>
      </c>
      <c r="B4" s="55"/>
      <c r="C4" s="55"/>
      <c r="D4" s="55"/>
    </row>
    <row r="5" spans="1:4" ht="16" x14ac:dyDescent="0.2">
      <c r="A5" s="55" t="s">
        <v>0</v>
      </c>
      <c r="B5" s="55"/>
      <c r="C5" s="55"/>
      <c r="D5" s="55"/>
    </row>
    <row r="8" spans="1:4" ht="16" x14ac:dyDescent="0.2">
      <c r="A8" s="56" t="s">
        <v>4</v>
      </c>
      <c r="B8" s="56"/>
      <c r="C8" s="56"/>
      <c r="D8" s="56"/>
    </row>
    <row r="9" spans="1:4" x14ac:dyDescent="0.2">
      <c r="A9" s="57" t="s">
        <v>7</v>
      </c>
      <c r="B9" s="57"/>
      <c r="C9" s="57"/>
      <c r="D9" s="57"/>
    </row>
    <row r="10" spans="1:4" ht="24.75" customHeight="1" x14ac:dyDescent="0.2">
      <c r="C10" s="33" t="s">
        <v>23</v>
      </c>
      <c r="D10" s="33" t="s">
        <v>2</v>
      </c>
    </row>
    <row r="11" spans="1:4" x14ac:dyDescent="0.2">
      <c r="A11" s="3" t="s">
        <v>51</v>
      </c>
    </row>
    <row r="12" spans="1:4" x14ac:dyDescent="0.2">
      <c r="A12" s="1" t="s">
        <v>44</v>
      </c>
    </row>
    <row r="13" spans="1:4" x14ac:dyDescent="0.2">
      <c r="A13" s="1" t="s">
        <v>24</v>
      </c>
      <c r="C13" s="35"/>
      <c r="D13" s="2"/>
    </row>
    <row r="14" spans="1:4" x14ac:dyDescent="0.2">
      <c r="A14" s="1" t="s">
        <v>49</v>
      </c>
      <c r="C14" s="4">
        <v>0</v>
      </c>
      <c r="D14" s="2">
        <f>C14/12</f>
        <v>0</v>
      </c>
    </row>
    <row r="15" spans="1:4" x14ac:dyDescent="0.2">
      <c r="A15" s="1" t="s">
        <v>56</v>
      </c>
      <c r="C15" s="5" t="s">
        <v>54</v>
      </c>
    </row>
    <row r="16" spans="1:4" x14ac:dyDescent="0.2">
      <c r="A16" s="1" t="s">
        <v>26</v>
      </c>
      <c r="C16" s="5">
        <v>0</v>
      </c>
      <c r="D16" s="2">
        <f>C16/12</f>
        <v>0</v>
      </c>
    </row>
    <row r="17" spans="1:4" x14ac:dyDescent="0.2">
      <c r="A17" s="1" t="s">
        <v>25</v>
      </c>
      <c r="C17" s="5">
        <v>0</v>
      </c>
      <c r="D17" s="2">
        <f t="shared" ref="D17:D19" si="0">C17/12</f>
        <v>0</v>
      </c>
    </row>
    <row r="18" spans="1:4" x14ac:dyDescent="0.2">
      <c r="A18" s="1" t="s">
        <v>27</v>
      </c>
      <c r="C18" s="5"/>
      <c r="D18" s="2">
        <f t="shared" si="0"/>
        <v>0</v>
      </c>
    </row>
    <row r="19" spans="1:4" x14ac:dyDescent="0.2">
      <c r="A19" s="1" t="s">
        <v>28</v>
      </c>
      <c r="C19" s="5">
        <v>0</v>
      </c>
      <c r="D19" s="43">
        <f t="shared" si="0"/>
        <v>0</v>
      </c>
    </row>
    <row r="20" spans="1:4" x14ac:dyDescent="0.2">
      <c r="C20" s="17"/>
      <c r="D20" s="1">
        <f>SUM(D13:D19)</f>
        <v>0</v>
      </c>
    </row>
    <row r="21" spans="1:4" x14ac:dyDescent="0.2">
      <c r="D21" s="36">
        <v>2.5</v>
      </c>
    </row>
    <row r="22" spans="1:4" s="7" customFormat="1" x14ac:dyDescent="0.2">
      <c r="A22" s="7" t="s">
        <v>1</v>
      </c>
      <c r="C22" s="23" t="s">
        <v>5</v>
      </c>
      <c r="D22" s="19">
        <f>D20*D21</f>
        <v>0</v>
      </c>
    </row>
    <row r="23" spans="1:4" x14ac:dyDescent="0.2">
      <c r="C23" s="6"/>
    </row>
    <row r="24" spans="1:4" s="3" customFormat="1" ht="16" thickBot="1" x14ac:dyDescent="0.25">
      <c r="A24" s="37" t="s">
        <v>18</v>
      </c>
      <c r="B24" s="37"/>
      <c r="C24" s="38" t="s">
        <v>17</v>
      </c>
      <c r="D24" s="39">
        <f>IF(D22&lt;10000000,D22,10000000)</f>
        <v>0</v>
      </c>
    </row>
    <row r="25" spans="1:4" ht="16" thickTop="1" x14ac:dyDescent="0.2"/>
    <row r="26" spans="1:4" x14ac:dyDescent="0.2">
      <c r="A26" s="3" t="s">
        <v>30</v>
      </c>
      <c r="B26" s="3"/>
    </row>
    <row r="27" spans="1:4" x14ac:dyDescent="0.2">
      <c r="A27" s="1" t="s">
        <v>29</v>
      </c>
    </row>
    <row r="28" spans="1:4" x14ac:dyDescent="0.2">
      <c r="A28" s="1" t="s">
        <v>31</v>
      </c>
    </row>
    <row r="29" spans="1:4" x14ac:dyDescent="0.2">
      <c r="A29" s="1" t="s">
        <v>32</v>
      </c>
    </row>
    <row r="30" spans="1:4" x14ac:dyDescent="0.2">
      <c r="A30" s="1" t="s">
        <v>34</v>
      </c>
    </row>
    <row r="31" spans="1:4" x14ac:dyDescent="0.2">
      <c r="A31" s="1" t="s">
        <v>3</v>
      </c>
    </row>
    <row r="32" spans="1:4" x14ac:dyDescent="0.2">
      <c r="A32" s="1" t="s">
        <v>33</v>
      </c>
    </row>
    <row r="34" spans="1:4" ht="16" x14ac:dyDescent="0.2">
      <c r="A34" s="56" t="s">
        <v>6</v>
      </c>
      <c r="B34" s="56"/>
      <c r="C34" s="56"/>
      <c r="D34" s="56"/>
    </row>
    <row r="35" spans="1:4" x14ac:dyDescent="0.2">
      <c r="A35" s="57" t="s">
        <v>52</v>
      </c>
      <c r="B35" s="57"/>
      <c r="C35" s="57"/>
      <c r="D35" s="57"/>
    </row>
    <row r="37" spans="1:4" x14ac:dyDescent="0.2">
      <c r="A37" s="3" t="s">
        <v>40</v>
      </c>
      <c r="B37" s="3"/>
    </row>
    <row r="38" spans="1:4" x14ac:dyDescent="0.2">
      <c r="A38" s="9" t="s">
        <v>35</v>
      </c>
      <c r="B38" s="9"/>
      <c r="D38" s="4">
        <v>0</v>
      </c>
    </row>
    <row r="39" spans="1:4" x14ac:dyDescent="0.2">
      <c r="A39" s="9" t="s">
        <v>42</v>
      </c>
      <c r="B39" s="9"/>
      <c r="D39" s="4">
        <v>0</v>
      </c>
    </row>
    <row r="40" spans="1:4" x14ac:dyDescent="0.2">
      <c r="A40" s="9" t="s">
        <v>36</v>
      </c>
      <c r="B40" s="9"/>
      <c r="D40" s="5">
        <v>0</v>
      </c>
    </row>
    <row r="41" spans="1:4" x14ac:dyDescent="0.2">
      <c r="A41" s="9" t="s">
        <v>53</v>
      </c>
      <c r="B41" s="9"/>
      <c r="D41" s="5">
        <v>0</v>
      </c>
    </row>
    <row r="42" spans="1:4" s="8" customFormat="1" ht="15" customHeight="1" x14ac:dyDescent="0.2">
      <c r="A42" s="59" t="s">
        <v>41</v>
      </c>
      <c r="B42" s="59"/>
      <c r="D42" s="26">
        <v>0</v>
      </c>
    </row>
    <row r="43" spans="1:4" s="12" customFormat="1" ht="15" customHeight="1" x14ac:dyDescent="0.2">
      <c r="A43" s="11" t="s">
        <v>8</v>
      </c>
      <c r="B43" s="11"/>
      <c r="D43" s="16">
        <f>SUM(D38:D42)</f>
        <v>0</v>
      </c>
    </row>
    <row r="44" spans="1:4" s="12" customFormat="1" ht="15" customHeight="1" x14ac:dyDescent="0.2">
      <c r="A44" s="11"/>
      <c r="B44" s="11"/>
      <c r="D44" s="11"/>
    </row>
    <row r="45" spans="1:4" s="8" customFormat="1" ht="15" customHeight="1" x14ac:dyDescent="0.2">
      <c r="A45" s="13" t="s">
        <v>9</v>
      </c>
      <c r="B45" s="13"/>
      <c r="D45" s="10"/>
    </row>
    <row r="46" spans="1:4" s="8" customFormat="1" ht="15" customHeight="1" x14ac:dyDescent="0.2">
      <c r="A46" s="14" t="s">
        <v>11</v>
      </c>
      <c r="B46" s="14"/>
      <c r="D46" s="10"/>
    </row>
    <row r="47" spans="1:4" s="8" customFormat="1" ht="15" customHeight="1" x14ac:dyDescent="0.2">
      <c r="A47" s="10" t="s">
        <v>10</v>
      </c>
      <c r="B47" s="10"/>
      <c r="D47" s="10"/>
    </row>
    <row r="48" spans="1:4" s="8" customFormat="1" ht="15.75" customHeight="1" x14ac:dyDescent="0.15">
      <c r="A48" s="42" t="s">
        <v>46</v>
      </c>
      <c r="B48" s="28"/>
      <c r="C48" s="25">
        <v>0</v>
      </c>
    </row>
    <row r="49" spans="1:4" s="8" customFormat="1" ht="15" customHeight="1" x14ac:dyDescent="0.15">
      <c r="A49" s="14" t="s">
        <v>37</v>
      </c>
      <c r="B49" s="28"/>
      <c r="C49" s="41"/>
    </row>
    <row r="50" spans="1:4" s="8" customFormat="1" ht="15" customHeight="1" x14ac:dyDescent="0.2">
      <c r="A50" s="10" t="s">
        <v>38</v>
      </c>
      <c r="B50" s="40">
        <v>0</v>
      </c>
      <c r="C50" s="41"/>
    </row>
    <row r="51" spans="1:4" s="8" customFormat="1" ht="15" customHeight="1" x14ac:dyDescent="0.2">
      <c r="A51" s="42" t="s">
        <v>47</v>
      </c>
      <c r="B51" s="40">
        <v>0</v>
      </c>
      <c r="C51" s="41">
        <f>IF(B51&lt;B50,B51,B50)</f>
        <v>0</v>
      </c>
    </row>
    <row r="52" spans="1:4" s="8" customFormat="1" ht="15" customHeight="1" x14ac:dyDescent="0.2">
      <c r="A52" s="10" t="s">
        <v>12</v>
      </c>
      <c r="C52" s="15" t="e">
        <f>1-(C48/C51)</f>
        <v>#DIV/0!</v>
      </c>
      <c r="D52" s="3" t="e">
        <f>D43*-C52</f>
        <v>#DIV/0!</v>
      </c>
    </row>
    <row r="53" spans="1:4" x14ac:dyDescent="0.2">
      <c r="A53" s="7" t="s">
        <v>13</v>
      </c>
      <c r="B53" s="7"/>
    </row>
    <row r="54" spans="1:4" s="3" customFormat="1" x14ac:dyDescent="0.2">
      <c r="A54" s="21" t="s">
        <v>14</v>
      </c>
    </row>
    <row r="55" spans="1:4" s="3" customFormat="1" x14ac:dyDescent="0.2">
      <c r="A55" s="1" t="s">
        <v>39</v>
      </c>
      <c r="B55" s="29"/>
      <c r="C55" s="30"/>
      <c r="D55" s="27">
        <v>0</v>
      </c>
    </row>
    <row r="56" spans="1:4" s="7" customFormat="1" x14ac:dyDescent="0.2">
      <c r="A56" s="7" t="s">
        <v>15</v>
      </c>
      <c r="B56" s="31"/>
      <c r="C56" s="32" t="s">
        <v>16</v>
      </c>
      <c r="D56" s="22" t="e">
        <f>SUM(D43:D55)</f>
        <v>#DIV/0!</v>
      </c>
    </row>
    <row r="57" spans="1:4" x14ac:dyDescent="0.2">
      <c r="B57" s="17"/>
      <c r="C57" s="17"/>
    </row>
    <row r="58" spans="1:4" s="3" customFormat="1" ht="16" thickBot="1" x14ac:dyDescent="0.25">
      <c r="A58" s="3" t="s">
        <v>19</v>
      </c>
      <c r="C58" s="24" t="s">
        <v>21</v>
      </c>
      <c r="D58" s="20" t="e">
        <f>IF(D56&lt;D24,D56,D24)</f>
        <v>#DIV/0!</v>
      </c>
    </row>
    <row r="59" spans="1:4" s="3" customFormat="1" ht="16" thickTop="1" x14ac:dyDescent="0.2">
      <c r="D59" s="18"/>
    </row>
    <row r="60" spans="1:4" s="3" customFormat="1" ht="16" thickBot="1" x14ac:dyDescent="0.25">
      <c r="A60" s="3" t="s">
        <v>20</v>
      </c>
      <c r="D60" s="20" t="e">
        <f>IF(D24&gt;D58,D24-D58,0)</f>
        <v>#DIV/0!</v>
      </c>
    </row>
    <row r="61" spans="1:4" ht="16" thickTop="1" x14ac:dyDescent="0.2"/>
    <row r="62" spans="1:4" s="34" customFormat="1" x14ac:dyDescent="0.2">
      <c r="A62" s="61" t="s">
        <v>43</v>
      </c>
      <c r="B62" s="61"/>
      <c r="C62" s="61"/>
      <c r="D62" s="61"/>
    </row>
    <row r="63" spans="1:4" ht="30" customHeight="1" x14ac:dyDescent="0.2">
      <c r="A63" s="60" t="s">
        <v>48</v>
      </c>
      <c r="B63" s="60"/>
      <c r="C63" s="60"/>
      <c r="D63" s="60"/>
    </row>
    <row r="64" spans="1:4" s="34" customFormat="1" ht="30.75" customHeight="1" x14ac:dyDescent="0.2">
      <c r="A64" s="60" t="s">
        <v>45</v>
      </c>
      <c r="B64" s="60"/>
      <c r="C64" s="60"/>
      <c r="D64" s="60"/>
    </row>
    <row r="66" spans="1:4" ht="32.5" customHeight="1" x14ac:dyDescent="0.2">
      <c r="A66" s="58" t="s">
        <v>50</v>
      </c>
      <c r="B66" s="58"/>
      <c r="C66" s="58"/>
      <c r="D66" s="58"/>
    </row>
  </sheetData>
  <mergeCells count="12">
    <mergeCell ref="A66:D66"/>
    <mergeCell ref="A42:B42"/>
    <mergeCell ref="A4:D4"/>
    <mergeCell ref="A63:D63"/>
    <mergeCell ref="A62:D62"/>
    <mergeCell ref="A64:D64"/>
    <mergeCell ref="A35:D35"/>
    <mergeCell ref="A3:D3"/>
    <mergeCell ref="A5:D5"/>
    <mergeCell ref="A8:D8"/>
    <mergeCell ref="A34:D34"/>
    <mergeCell ref="A9:D9"/>
  </mergeCells>
  <printOptions horizontalCentered="1"/>
  <pageMargins left="0.7" right="0.7" top="0.75" bottom="0.75" header="0.3" footer="0.3"/>
  <pageSetup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6EB71-7692-42E1-A661-01429008141B}">
  <dimension ref="A1:K35"/>
  <sheetViews>
    <sheetView tabSelected="1" workbookViewId="0">
      <selection activeCell="B41" sqref="B41"/>
    </sheetView>
  </sheetViews>
  <sheetFormatPr baseColWidth="10" defaultColWidth="8.83203125" defaultRowHeight="15" x14ac:dyDescent="0.2"/>
  <cols>
    <col min="2" max="2" width="41.5" customWidth="1"/>
    <col min="5" max="5" width="3.5" customWidth="1"/>
  </cols>
  <sheetData>
    <row r="1" spans="1:11" s="1" customFormat="1" x14ac:dyDescent="0.2">
      <c r="A1" s="71" t="s">
        <v>80</v>
      </c>
    </row>
    <row r="4" spans="1:11" ht="15.75" customHeight="1" x14ac:dyDescent="0.2">
      <c r="A4" s="69" t="s">
        <v>57</v>
      </c>
      <c r="B4" s="69"/>
      <c r="C4" s="69"/>
      <c r="D4" s="69"/>
      <c r="E4" s="69"/>
      <c r="F4" s="69"/>
      <c r="G4" s="69"/>
      <c r="H4" s="69"/>
      <c r="I4" s="69"/>
      <c r="J4" s="69"/>
    </row>
    <row r="5" spans="1:11" ht="16" x14ac:dyDescent="0.2">
      <c r="A5" s="44" t="s">
        <v>58</v>
      </c>
      <c r="B5" s="45"/>
      <c r="C5" s="45"/>
    </row>
    <row r="6" spans="1:11" ht="16" thickBot="1" x14ac:dyDescent="0.25">
      <c r="A6" s="46" t="s">
        <v>59</v>
      </c>
    </row>
    <row r="7" spans="1:11" ht="24.5" customHeight="1" thickBot="1" x14ac:dyDescent="0.25">
      <c r="A7" s="67" t="s">
        <v>60</v>
      </c>
      <c r="B7" s="70"/>
      <c r="C7" s="62"/>
      <c r="D7" s="63"/>
      <c r="E7" s="47"/>
      <c r="F7" t="s">
        <v>61</v>
      </c>
      <c r="G7" s="48"/>
      <c r="H7" s="48"/>
      <c r="I7" s="48"/>
      <c r="J7" s="48"/>
      <c r="K7" s="48"/>
    </row>
    <row r="8" spans="1:11" ht="11" customHeight="1" thickBot="1" x14ac:dyDescent="0.25">
      <c r="A8" s="47"/>
      <c r="B8" s="47"/>
      <c r="C8" s="49"/>
      <c r="D8" s="49"/>
      <c r="F8" s="48"/>
      <c r="G8" s="48"/>
      <c r="H8" s="48"/>
      <c r="I8" s="48"/>
      <c r="J8" s="48"/>
      <c r="K8" s="48"/>
    </row>
    <row r="9" spans="1:11" ht="25.5" customHeight="1" thickBot="1" x14ac:dyDescent="0.25">
      <c r="A9" s="67" t="s">
        <v>62</v>
      </c>
      <c r="B9" s="67"/>
      <c r="C9" s="62"/>
      <c r="D9" s="63"/>
      <c r="F9" t="s">
        <v>63</v>
      </c>
    </row>
    <row r="10" spans="1:11" ht="12" customHeight="1" thickBot="1" x14ac:dyDescent="0.25">
      <c r="A10" s="47"/>
      <c r="B10" s="47"/>
      <c r="C10" s="49"/>
      <c r="D10" s="49"/>
    </row>
    <row r="11" spans="1:11" ht="27" customHeight="1" thickBot="1" x14ac:dyDescent="0.25">
      <c r="A11" s="67" t="s">
        <v>64</v>
      </c>
      <c r="B11" s="67"/>
      <c r="C11" s="62">
        <v>0</v>
      </c>
      <c r="D11" s="63"/>
      <c r="F11" t="s">
        <v>63</v>
      </c>
    </row>
    <row r="12" spans="1:11" ht="12" customHeight="1" thickBot="1" x14ac:dyDescent="0.25">
      <c r="A12" s="47"/>
      <c r="B12" s="47"/>
      <c r="C12" s="49"/>
      <c r="D12" s="49"/>
    </row>
    <row r="13" spans="1:11" ht="26" customHeight="1" thickBot="1" x14ac:dyDescent="0.25">
      <c r="A13" s="67" t="s">
        <v>65</v>
      </c>
      <c r="B13" s="67"/>
      <c r="C13" s="62">
        <v>0</v>
      </c>
      <c r="D13" s="63"/>
      <c r="F13" t="s">
        <v>66</v>
      </c>
    </row>
    <row r="14" spans="1:11" ht="16" thickBot="1" x14ac:dyDescent="0.25"/>
    <row r="15" spans="1:11" ht="27.5" customHeight="1" thickBot="1" x14ac:dyDescent="0.25">
      <c r="A15" s="68" t="s">
        <v>67</v>
      </c>
      <c r="B15" s="68"/>
      <c r="C15" s="62">
        <v>0</v>
      </c>
      <c r="D15" s="63"/>
      <c r="F15" t="s">
        <v>68</v>
      </c>
    </row>
    <row r="16" spans="1:11" ht="15" customHeight="1" thickBot="1" x14ac:dyDescent="0.25">
      <c r="A16" t="s">
        <v>69</v>
      </c>
      <c r="B16" s="50"/>
      <c r="C16" s="51"/>
      <c r="D16" s="51"/>
    </row>
    <row r="17" spans="1:6" ht="25.5" customHeight="1" thickBot="1" x14ac:dyDescent="0.25">
      <c r="A17" s="52" t="s">
        <v>70</v>
      </c>
      <c r="C17" s="64">
        <f>C7+C9+C11+C13+C15</f>
        <v>0</v>
      </c>
      <c r="D17" s="65"/>
    </row>
    <row r="19" spans="1:6" ht="16" thickBot="1" x14ac:dyDescent="0.25">
      <c r="A19" s="46" t="s">
        <v>71</v>
      </c>
    </row>
    <row r="20" spans="1:6" ht="25.25" customHeight="1" thickBot="1" x14ac:dyDescent="0.25">
      <c r="A20" s="67" t="s">
        <v>72</v>
      </c>
      <c r="B20" s="67"/>
      <c r="C20" s="62">
        <v>0</v>
      </c>
      <c r="D20" s="63"/>
      <c r="F20" t="s">
        <v>68</v>
      </c>
    </row>
    <row r="21" spans="1:6" ht="14.25" customHeight="1" thickBot="1" x14ac:dyDescent="0.25">
      <c r="A21" t="s">
        <v>69</v>
      </c>
    </row>
    <row r="22" spans="1:6" ht="26.75" customHeight="1" thickBot="1" x14ac:dyDescent="0.25">
      <c r="A22" t="s">
        <v>73</v>
      </c>
      <c r="C22" s="62">
        <v>0</v>
      </c>
      <c r="D22" s="63"/>
      <c r="F22" t="s">
        <v>68</v>
      </c>
    </row>
    <row r="23" spans="1:6" s="53" customFormat="1" ht="19.5" customHeight="1" thickBot="1" x14ac:dyDescent="0.25">
      <c r="A23" s="53" t="s">
        <v>69</v>
      </c>
    </row>
    <row r="24" spans="1:6" ht="25.5" customHeight="1" thickBot="1" x14ac:dyDescent="0.25">
      <c r="A24" s="52" t="s">
        <v>74</v>
      </c>
      <c r="C24" s="64">
        <f>C20+C22</f>
        <v>0</v>
      </c>
      <c r="D24" s="65"/>
    </row>
    <row r="25" spans="1:6" ht="16" thickBot="1" x14ac:dyDescent="0.25"/>
    <row r="26" spans="1:6" ht="26.75" customHeight="1" thickBot="1" x14ac:dyDescent="0.25">
      <c r="A26" s="54" t="s">
        <v>75</v>
      </c>
      <c r="C26" s="62">
        <f>C17-C24</f>
        <v>0</v>
      </c>
      <c r="D26" s="63"/>
    </row>
    <row r="27" spans="1:6" ht="16" thickBot="1" x14ac:dyDescent="0.25"/>
    <row r="28" spans="1:6" ht="26.5" customHeight="1" thickBot="1" x14ac:dyDescent="0.25">
      <c r="A28" s="54" t="s">
        <v>76</v>
      </c>
      <c r="C28" s="64">
        <f>C26/12</f>
        <v>0</v>
      </c>
      <c r="D28" s="65"/>
    </row>
    <row r="30" spans="1:6" ht="16" thickBot="1" x14ac:dyDescent="0.25">
      <c r="D30" s="52" t="s">
        <v>77</v>
      </c>
    </row>
    <row r="31" spans="1:6" ht="26.75" customHeight="1" thickBot="1" x14ac:dyDescent="0.25">
      <c r="A31" s="54" t="s">
        <v>78</v>
      </c>
      <c r="C31" s="64">
        <f>C28*2.5</f>
        <v>0</v>
      </c>
      <c r="D31" s="65"/>
    </row>
    <row r="33" spans="1:5" ht="13.5" customHeight="1" x14ac:dyDescent="0.2"/>
    <row r="34" spans="1:5" ht="30.5" customHeight="1" x14ac:dyDescent="0.2">
      <c r="A34" s="66" t="s">
        <v>79</v>
      </c>
      <c r="B34" s="66"/>
      <c r="C34" s="66"/>
      <c r="D34" s="66"/>
      <c r="E34" s="66"/>
    </row>
    <row r="35" spans="1:5" x14ac:dyDescent="0.2">
      <c r="A35" s="47"/>
      <c r="B35" s="47"/>
    </row>
  </sheetData>
  <mergeCells count="20">
    <mergeCell ref="A11:B11"/>
    <mergeCell ref="C11:D11"/>
    <mergeCell ref="A4:J4"/>
    <mergeCell ref="A7:B7"/>
    <mergeCell ref="C7:D7"/>
    <mergeCell ref="A9:B9"/>
    <mergeCell ref="C9:D9"/>
    <mergeCell ref="A34:E34"/>
    <mergeCell ref="A13:B13"/>
    <mergeCell ref="C13:D13"/>
    <mergeCell ref="A15:B15"/>
    <mergeCell ref="C15:D15"/>
    <mergeCell ref="C17:D17"/>
    <mergeCell ref="A20:B20"/>
    <mergeCell ref="C20:D20"/>
    <mergeCell ref="C22:D22"/>
    <mergeCell ref="C24:D24"/>
    <mergeCell ref="C26:D26"/>
    <mergeCell ref="C28:D28"/>
    <mergeCell ref="C31:D3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C9540DC87F3540BAEE69A95C16C0A3" ma:contentTypeVersion="9" ma:contentTypeDescription="Create a new document." ma:contentTypeScope="" ma:versionID="b70863b92db58e19be2b5b96b117c967">
  <xsd:schema xmlns:xsd="http://www.w3.org/2001/XMLSchema" xmlns:xs="http://www.w3.org/2001/XMLSchema" xmlns:p="http://schemas.microsoft.com/office/2006/metadata/properties" xmlns:ns1="http://schemas.microsoft.com/sharepoint/v3" xmlns:ns3="5bc851ee-ea4e-415f-85b6-aef41028cb20" targetNamespace="http://schemas.microsoft.com/office/2006/metadata/properties" ma:root="true" ma:fieldsID="9f2afd99acc1d56ed350d53737575f66" ns1:_="" ns3:_="">
    <xsd:import namespace="http://schemas.microsoft.com/sharepoint/v3"/>
    <xsd:import namespace="5bc851ee-ea4e-415f-85b6-aef41028cb2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851ee-ea4e-415f-85b6-aef41028cb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6C1859-CF82-45B0-B658-AB71A82FC2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c851ee-ea4e-415f-85b6-aef41028cb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8E6C16-FB5D-46C9-AA2B-722BBB186B77}">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5bc851ee-ea4e-415f-85b6-aef41028cb20"/>
    <ds:schemaRef ds:uri="http://www.w3.org/XML/1998/namespace"/>
  </ds:schemaRefs>
</ds:datastoreItem>
</file>

<file path=customXml/itemProps3.xml><?xml version="1.0" encoding="utf-8"?>
<ds:datastoreItem xmlns:ds="http://schemas.openxmlformats.org/officeDocument/2006/customXml" ds:itemID="{BD5F45BE-CB31-4D7B-BF42-9E0714CA00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Loan and Forgiveness Worksheet</vt:lpstr>
      <vt:lpstr>Loan Calculator Simple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Tim Shanahan</cp:lastModifiedBy>
  <cp:lastPrinted>2020-03-28T19:58:40Z</cp:lastPrinted>
  <dcterms:created xsi:type="dcterms:W3CDTF">2020-03-27T12:57:36Z</dcterms:created>
  <dcterms:modified xsi:type="dcterms:W3CDTF">2020-04-07T17:47:17Z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0x01010034C9540DC87F3540BAEE69A95C16C0A3</vt:lpwstr>
  </property>
</Properties>
</file>