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trict Manager\Documents\State Annual Reports RWQCB\2018\"/>
    </mc:Choice>
  </mc:AlternateContent>
  <xr:revisionPtr revIDLastSave="0" documentId="8_{C3B3A73E-D2A4-476F-AF6A-2836C7589D79}" xr6:coauthVersionLast="40" xr6:coauthVersionMax="40" xr10:uidLastSave="{00000000-0000-0000-0000-000000000000}"/>
  <bookViews>
    <workbookView xWindow="480" yWindow="30" windowWidth="1135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 l="1"/>
  <c r="C71" i="1"/>
  <c r="D66" i="1" l="1"/>
  <c r="V21" i="1"/>
  <c r="V20" i="1"/>
  <c r="U21" i="1"/>
  <c r="T21" i="1"/>
  <c r="R21" i="1"/>
  <c r="P21" i="1"/>
  <c r="N21" i="1"/>
  <c r="L21" i="1"/>
  <c r="D21" i="1"/>
  <c r="C21" i="1"/>
  <c r="B21" i="1"/>
  <c r="Z21" i="1"/>
  <c r="Y21" i="1"/>
  <c r="X21" i="1"/>
  <c r="W21" i="1"/>
  <c r="K21" i="1"/>
  <c r="J21" i="1"/>
  <c r="I21" i="1"/>
  <c r="H21" i="1"/>
  <c r="K20" i="1"/>
  <c r="J20" i="1"/>
  <c r="D20" i="1"/>
  <c r="C20" i="1"/>
  <c r="B20" i="1"/>
</calcChain>
</file>

<file path=xl/sharedStrings.xml><?xml version="1.0" encoding="utf-8"?>
<sst xmlns="http://schemas.openxmlformats.org/spreadsheetml/2006/main" count="128" uniqueCount="59">
  <si>
    <t>GUALALA COMMUNITY SERVICES DISTRICT</t>
  </si>
  <si>
    <t>Month</t>
  </si>
  <si>
    <t xml:space="preserve"> GCSD</t>
  </si>
  <si>
    <t>CSA6N</t>
  </si>
  <si>
    <t>January</t>
  </si>
  <si>
    <t>Febuary</t>
  </si>
  <si>
    <t xml:space="preserve">March </t>
  </si>
  <si>
    <t>April</t>
  </si>
  <si>
    <t xml:space="preserve">May </t>
  </si>
  <si>
    <t xml:space="preserve">June </t>
  </si>
  <si>
    <t>July</t>
  </si>
  <si>
    <t xml:space="preserve">August </t>
  </si>
  <si>
    <t>September</t>
  </si>
  <si>
    <t>October</t>
  </si>
  <si>
    <t>November</t>
  </si>
  <si>
    <t>December</t>
  </si>
  <si>
    <t xml:space="preserve"> MPN</t>
  </si>
  <si>
    <t xml:space="preserve">  BOD</t>
  </si>
  <si>
    <t xml:space="preserve">   mg/l</t>
  </si>
  <si>
    <t>Chlorine</t>
  </si>
  <si>
    <t xml:space="preserve">   NTU</t>
  </si>
  <si>
    <t>Rainfall</t>
  </si>
  <si>
    <t>Inches</t>
  </si>
  <si>
    <t>Leachate</t>
  </si>
  <si>
    <t>Pond Underdrain</t>
  </si>
  <si>
    <t>Gallons</t>
  </si>
  <si>
    <t xml:space="preserve">  PH</t>
  </si>
  <si>
    <t xml:space="preserve">   EC</t>
  </si>
  <si>
    <t xml:space="preserve">   TDS</t>
  </si>
  <si>
    <t xml:space="preserve">  SRGL</t>
  </si>
  <si>
    <t xml:space="preserve">       Influent    Effluent</t>
  </si>
  <si>
    <t>&lt;5.0</t>
  </si>
  <si>
    <t>&lt;2.0</t>
  </si>
  <si>
    <t>&lt;1.0</t>
  </si>
  <si>
    <t>Coliform</t>
  </si>
  <si>
    <t>TSS</t>
  </si>
  <si>
    <t>Average MG</t>
  </si>
  <si>
    <t>Total MG</t>
  </si>
  <si>
    <t>Date:</t>
  </si>
  <si>
    <t xml:space="preserve">Reviewed by: </t>
  </si>
  <si>
    <t>Ammonia</t>
  </si>
  <si>
    <t>Inf. Mg/l</t>
  </si>
  <si>
    <t>Eff. Mg/l</t>
  </si>
  <si>
    <t>TON</t>
  </si>
  <si>
    <t>TKN</t>
  </si>
  <si>
    <t>Nitrite</t>
  </si>
  <si>
    <t>Nitrate</t>
  </si>
  <si>
    <t>Inf. mg/l</t>
  </si>
  <si>
    <t>Perc. Pond</t>
  </si>
  <si>
    <t>MG</t>
  </si>
  <si>
    <t>Year  Annual Report</t>
  </si>
  <si>
    <r>
      <t xml:space="preserve">     </t>
    </r>
    <r>
      <rPr>
        <sz val="12"/>
        <color indexed="10"/>
        <rFont val="Calibri"/>
        <family val="2"/>
        <scheme val="minor"/>
      </rPr>
      <t>ORDER # 92-120</t>
    </r>
  </si>
  <si>
    <r>
      <t xml:space="preserve">                </t>
    </r>
    <r>
      <rPr>
        <sz val="12"/>
        <color indexed="48"/>
        <rFont val="Calibri"/>
        <family val="2"/>
        <scheme val="minor"/>
      </rPr>
      <t>Total Flows</t>
    </r>
  </si>
  <si>
    <r>
      <t>T</t>
    </r>
    <r>
      <rPr>
        <sz val="9"/>
        <color indexed="48"/>
        <rFont val="Calibri"/>
        <family val="2"/>
        <scheme val="minor"/>
      </rPr>
      <t>urbidity</t>
    </r>
  </si>
  <si>
    <r>
      <t>Nitrat</t>
    </r>
    <r>
      <rPr>
        <sz val="10"/>
        <color indexed="10"/>
        <rFont val="Calibri"/>
        <family val="2"/>
        <scheme val="minor"/>
      </rPr>
      <t xml:space="preserve">e   </t>
    </r>
  </si>
  <si>
    <t>&lt;0.20</t>
  </si>
  <si>
    <t>&lt;0.40</t>
  </si>
  <si>
    <t>*13.75</t>
  </si>
  <si>
    <t>*Bad sample was collected on March 14, 2018. Operator took sample without wearing gloves, which caused a high reading.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</si>
</sst>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0.0"/>
    <numFmt numFmtId="167" formatCode="0.0000_)"/>
    <numFmt numFmtId="168" formatCode="0.00_)"/>
    <numFmt numFmtId="169" formatCode="0_)"/>
    <numFmt numFmtId="170" formatCode="0.00000_)"/>
    <numFmt numFmtId="171" formatCode="0.000_)"/>
    <numFmt numFmtId="172" formatCode="#,##0.000"/>
    <numFmt numFmtId="173" formatCode="#,##0.0"/>
  </numFmts>
  <fonts count="21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6"/>
      <color indexed="48"/>
      <name val="Calibri"/>
      <family val="2"/>
      <scheme val="minor"/>
    </font>
    <font>
      <sz val="10"/>
      <color indexed="48"/>
      <name val="Calibri"/>
      <family val="2"/>
      <scheme val="minor"/>
    </font>
    <font>
      <sz val="12"/>
      <color indexed="48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indexed="48"/>
      <name val="Calibri"/>
      <family val="2"/>
      <scheme val="minor"/>
    </font>
    <font>
      <sz val="9"/>
      <color indexed="4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8" fontId="2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7" fontId="17" fillId="0" borderId="0" xfId="1" applyNumberFormat="1" applyFont="1" applyAlignment="1" applyProtection="1">
      <alignment horizontal="center"/>
      <protection locked="0"/>
    </xf>
    <xf numFmtId="167" fontId="16" fillId="0" borderId="0" xfId="1" applyNumberFormat="1" applyFont="1" applyAlignment="1" applyProtection="1">
      <alignment horizontal="center"/>
      <protection locked="0"/>
    </xf>
    <xf numFmtId="168" fontId="16" fillId="0" borderId="0" xfId="1" applyNumberFormat="1" applyFont="1" applyBorder="1" applyAlignment="1" applyProtection="1">
      <alignment horizontal="center"/>
      <protection locked="0"/>
    </xf>
    <xf numFmtId="168" fontId="16" fillId="0" borderId="0" xfId="1" applyNumberFormat="1" applyFont="1" applyAlignment="1" applyProtection="1">
      <alignment horizontal="center"/>
      <protection locked="0"/>
    </xf>
    <xf numFmtId="3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 horizontal="center"/>
    </xf>
    <xf numFmtId="0" fontId="16" fillId="0" borderId="0" xfId="0" applyFont="1"/>
    <xf numFmtId="0" fontId="19" fillId="0" borderId="0" xfId="0" applyFont="1"/>
    <xf numFmtId="0" fontId="4" fillId="0" borderId="1" xfId="0" applyFont="1" applyBorder="1"/>
    <xf numFmtId="0" fontId="20" fillId="0" borderId="0" xfId="0" applyFont="1"/>
    <xf numFmtId="14" fontId="4" fillId="0" borderId="1" xfId="0" applyNumberFormat="1" applyFont="1" applyBorder="1"/>
    <xf numFmtId="173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165" fontId="4" fillId="0" borderId="0" xfId="0" applyNumberFormat="1" applyFont="1"/>
  </cellXfs>
  <cellStyles count="2">
    <cellStyle name="Normal" xfId="0" builtinId="0"/>
    <cellStyle name="Normal_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Influent</c:v>
          </c:tx>
          <c:marker>
            <c:symbol val="none"/>
          </c:marker>
          <c:cat>
            <c:strLit>
              <c:ptCount val="1"/>
              <c:pt idx="0">
                <c:v>INFLUENT</c:v>
              </c:pt>
            </c:strLit>
          </c:cat>
          <c:val>
            <c:numRef>
              <c:f>Sheet1!$B$8:$B$19</c:f>
              <c:numCache>
                <c:formatCode>General</c:formatCode>
                <c:ptCount val="12"/>
                <c:pt idx="0" formatCode="0.0000">
                  <c:v>0.89400000000000002</c:v>
                </c:pt>
                <c:pt idx="1">
                  <c:v>0.68620000000000003</c:v>
                </c:pt>
                <c:pt idx="2" formatCode="0.0000">
                  <c:v>0.88639999999999997</c:v>
                </c:pt>
                <c:pt idx="3">
                  <c:v>1.1440999999999999</c:v>
                </c:pt>
                <c:pt idx="4">
                  <c:v>0.90459999999999996</c:v>
                </c:pt>
                <c:pt idx="5">
                  <c:v>4.3917000000000002</c:v>
                </c:pt>
                <c:pt idx="6" formatCode="0.0000">
                  <c:v>1.0629999999999999</c:v>
                </c:pt>
                <c:pt idx="7">
                  <c:v>1.0638000000000001</c:v>
                </c:pt>
                <c:pt idx="8">
                  <c:v>0.89859999999999995</c:v>
                </c:pt>
                <c:pt idx="9">
                  <c:v>0.93159999999999998</c:v>
                </c:pt>
                <c:pt idx="10">
                  <c:v>0.7752</c:v>
                </c:pt>
                <c:pt idx="11">
                  <c:v>0.78849999999999998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F-4AFE-AE96-BC5F185BA29E}"/>
            </c:ext>
          </c:extLst>
        </c:ser>
        <c:ser>
          <c:idx val="1"/>
          <c:order val="1"/>
          <c:tx>
            <c:v>NTP</c:v>
          </c:tx>
          <c:marker>
            <c:symbol val="none"/>
          </c:marker>
          <c:cat>
            <c:strLit>
              <c:ptCount val="1"/>
              <c:pt idx="0">
                <c:v>INFLUENT</c:v>
              </c:pt>
            </c:strLit>
          </c:cat>
          <c:val>
            <c:numRef>
              <c:f>Sheet1!$C$8:$C$19</c:f>
              <c:numCache>
                <c:formatCode>0.0000</c:formatCode>
                <c:ptCount val="12"/>
                <c:pt idx="0" formatCode="0.0000_)">
                  <c:v>1.3556999999999999</c:v>
                </c:pt>
                <c:pt idx="1">
                  <c:v>1.2118</c:v>
                </c:pt>
                <c:pt idx="2" formatCode="General">
                  <c:v>1.7181999999999999</c:v>
                </c:pt>
                <c:pt idx="3" formatCode="General">
                  <c:v>1.9060999999999999</c:v>
                </c:pt>
                <c:pt idx="4">
                  <c:v>1.0162</c:v>
                </c:pt>
                <c:pt idx="5" formatCode="General">
                  <c:v>0.85640000000000005</c:v>
                </c:pt>
                <c:pt idx="6" formatCode="General">
                  <c:v>0.97760000000000002</c:v>
                </c:pt>
                <c:pt idx="7">
                  <c:v>1.0915999999999999</c:v>
                </c:pt>
                <c:pt idx="8" formatCode="General">
                  <c:v>0.72619999999999996</c:v>
                </c:pt>
                <c:pt idx="9" formatCode="General">
                  <c:v>0.89670000000000005</c:v>
                </c:pt>
                <c:pt idx="10">
                  <c:v>0.9425</c:v>
                </c:pt>
                <c:pt idx="11" formatCode="General">
                  <c:v>1.4958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F-4AFE-AE96-BC5F185BA29E}"/>
            </c:ext>
          </c:extLst>
        </c:ser>
        <c:ser>
          <c:idx val="2"/>
          <c:order val="2"/>
          <c:tx>
            <c:v>Effluent</c:v>
          </c:tx>
          <c:marker>
            <c:symbol val="none"/>
          </c:marker>
          <c:cat>
            <c:strLit>
              <c:ptCount val="1"/>
              <c:pt idx="0">
                <c:v>INFLUENT</c:v>
              </c:pt>
            </c:strLit>
          </c:cat>
          <c:val>
            <c:numRef>
              <c:f>Sheet1!$D$8:$D$19</c:f>
              <c:numCache>
                <c:formatCode>0.0000</c:formatCode>
                <c:ptCount val="12"/>
                <c:pt idx="0" formatCode="0.0000_)">
                  <c:v>0</c:v>
                </c:pt>
                <c:pt idx="1">
                  <c:v>1.1870000000000001</c:v>
                </c:pt>
                <c:pt idx="2">
                  <c:v>1.8540000000000001</c:v>
                </c:pt>
                <c:pt idx="3">
                  <c:v>0</c:v>
                </c:pt>
                <c:pt idx="4">
                  <c:v>2.1663000000000001</c:v>
                </c:pt>
                <c:pt idx="5" formatCode="General">
                  <c:v>5.9398</c:v>
                </c:pt>
                <c:pt idx="6" formatCode="General">
                  <c:v>5.0067000000000004</c:v>
                </c:pt>
                <c:pt idx="7" formatCode="General">
                  <c:v>5.8780999999999999</c:v>
                </c:pt>
                <c:pt idx="8" formatCode="General">
                  <c:v>6.1496000000000004</c:v>
                </c:pt>
                <c:pt idx="9">
                  <c:v>3.2383000000000002</c:v>
                </c:pt>
                <c:pt idx="10" formatCode="General">
                  <c:v>0.62970000000000004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2F-4AFE-AE96-BC5F185BA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142672"/>
        <c:axId val="1"/>
      </c:lineChart>
      <c:catAx>
        <c:axId val="31014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31014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34</xdr:row>
      <xdr:rowOff>142875</xdr:rowOff>
    </xdr:from>
    <xdr:to>
      <xdr:col>24</xdr:col>
      <xdr:colOff>333375</xdr:colOff>
      <xdr:row>53</xdr:row>
      <xdr:rowOff>66675</xdr:rowOff>
    </xdr:to>
    <xdr:graphicFrame macro="">
      <xdr:nvGraphicFramePr>
        <xdr:cNvPr id="1262" name="Chart 2">
          <a:extLst>
            <a:ext uri="{FF2B5EF4-FFF2-40B4-BE49-F238E27FC236}">
              <a16:creationId xmlns:a16="http://schemas.microsoft.com/office/drawing/2014/main" id="{32CBCEB2-E682-4B2B-A524-4E6E38620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123825</xdr:colOff>
      <xdr:row>24</xdr:row>
      <xdr:rowOff>133350</xdr:rowOff>
    </xdr:from>
    <xdr:to>
      <xdr:col>8</xdr:col>
      <xdr:colOff>209550</xdr:colOff>
      <xdr:row>25</xdr:row>
      <xdr:rowOff>200025</xdr:rowOff>
    </xdr:to>
    <xdr:pic>
      <xdr:nvPicPr>
        <xdr:cNvPr id="1263" name="Picture 2">
          <a:extLst>
            <a:ext uri="{FF2B5EF4-FFF2-40B4-BE49-F238E27FC236}">
              <a16:creationId xmlns:a16="http://schemas.microsoft.com/office/drawing/2014/main" id="{27C8B021-8F88-432E-A8BE-F5022D4C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5829300"/>
          <a:ext cx="1333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="148" zoomScaleNormal="148" workbookViewId="0">
      <pane ySplit="7" topLeftCell="A8" activePane="bottomLeft" state="frozen"/>
      <selection pane="bottomLeft" activeCell="E65" sqref="E65"/>
    </sheetView>
  </sheetViews>
  <sheetFormatPr defaultRowHeight="12.75" x14ac:dyDescent="0.2"/>
  <cols>
    <col min="1" max="1" width="14.7109375" style="1" customWidth="1"/>
    <col min="2" max="2" width="10.42578125" style="1" customWidth="1"/>
    <col min="3" max="3" width="12.140625" style="1" customWidth="1"/>
    <col min="4" max="4" width="9.85546875" style="1" customWidth="1"/>
    <col min="5" max="5" width="10.28515625" style="1" customWidth="1"/>
    <col min="6" max="6" width="8" style="1" customWidth="1"/>
    <col min="7" max="7" width="9.140625" style="1"/>
    <col min="8" max="8" width="9.5703125" style="1" customWidth="1"/>
    <col min="9" max="9" width="9.42578125" style="1" customWidth="1"/>
    <col min="10" max="10" width="9.140625" style="1"/>
    <col min="11" max="22" width="12.140625" style="1" customWidth="1"/>
    <col min="23" max="23" width="11.7109375" style="1" customWidth="1"/>
    <col min="24" max="24" width="6.85546875" style="1" customWidth="1"/>
    <col min="25" max="25" width="7.7109375" style="1" customWidth="1"/>
    <col min="26" max="26" width="9.28515625" style="1" customWidth="1"/>
    <col min="27" max="16384" width="9.140625" style="1"/>
  </cols>
  <sheetData>
    <row r="1" spans="1:26" ht="20.25" customHeight="1" x14ac:dyDescent="0.35">
      <c r="B1" s="2" t="s">
        <v>0</v>
      </c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51</v>
      </c>
      <c r="X1" s="6"/>
    </row>
    <row r="2" spans="1:26" ht="15.75" x14ac:dyDescent="0.25">
      <c r="B2" s="3"/>
      <c r="C2" s="3"/>
      <c r="D2" s="3">
        <v>2018</v>
      </c>
      <c r="E2" s="3"/>
      <c r="F2" s="7" t="s">
        <v>50</v>
      </c>
      <c r="G2" s="3"/>
      <c r="H2" s="3"/>
      <c r="I2" s="3"/>
      <c r="J2" s="3"/>
    </row>
    <row r="3" spans="1:26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8"/>
      <c r="Y3" s="8"/>
    </row>
    <row r="4" spans="1:26" ht="15.75" x14ac:dyDescent="0.25">
      <c r="A4" s="10"/>
      <c r="B4" s="11" t="s">
        <v>52</v>
      </c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"/>
    </row>
    <row r="5" spans="1:26" ht="15.75" x14ac:dyDescent="0.25">
      <c r="A5" s="10"/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3"/>
    </row>
    <row r="6" spans="1:26" ht="15" x14ac:dyDescent="0.25">
      <c r="A6" s="13"/>
      <c r="B6" s="14" t="s">
        <v>30</v>
      </c>
      <c r="C6" s="14"/>
      <c r="D6" s="14"/>
      <c r="E6" s="14" t="s">
        <v>34</v>
      </c>
      <c r="F6" s="14" t="s">
        <v>17</v>
      </c>
      <c r="G6" s="14" t="s">
        <v>35</v>
      </c>
      <c r="H6" s="14" t="s">
        <v>19</v>
      </c>
      <c r="I6" s="14" t="s">
        <v>53</v>
      </c>
      <c r="J6" s="15" t="s">
        <v>21</v>
      </c>
      <c r="K6" s="15" t="s">
        <v>23</v>
      </c>
      <c r="L6" s="15" t="s">
        <v>40</v>
      </c>
      <c r="M6" s="15" t="s">
        <v>40</v>
      </c>
      <c r="N6" s="15" t="s">
        <v>43</v>
      </c>
      <c r="O6" s="15" t="s">
        <v>43</v>
      </c>
      <c r="P6" s="15" t="s">
        <v>44</v>
      </c>
      <c r="Q6" s="15" t="s">
        <v>44</v>
      </c>
      <c r="R6" s="15" t="s">
        <v>45</v>
      </c>
      <c r="S6" s="15" t="s">
        <v>45</v>
      </c>
      <c r="T6" s="15" t="s">
        <v>46</v>
      </c>
      <c r="U6" s="15" t="s">
        <v>46</v>
      </c>
      <c r="V6" s="15" t="s">
        <v>48</v>
      </c>
      <c r="W6" s="16"/>
      <c r="X6" s="17" t="s">
        <v>24</v>
      </c>
      <c r="Y6" s="18"/>
      <c r="Z6" s="16"/>
    </row>
    <row r="7" spans="1:26" ht="16.5" thickBot="1" x14ac:dyDescent="0.3">
      <c r="A7" s="19" t="s">
        <v>1</v>
      </c>
      <c r="B7" s="19" t="s">
        <v>2</v>
      </c>
      <c r="C7" s="19" t="s">
        <v>3</v>
      </c>
      <c r="D7" s="19" t="s">
        <v>29</v>
      </c>
      <c r="E7" s="20" t="s">
        <v>16</v>
      </c>
      <c r="F7" s="21" t="s">
        <v>18</v>
      </c>
      <c r="G7" s="21" t="s">
        <v>18</v>
      </c>
      <c r="H7" s="21" t="s">
        <v>18</v>
      </c>
      <c r="I7" s="21" t="s">
        <v>20</v>
      </c>
      <c r="J7" s="21" t="s">
        <v>22</v>
      </c>
      <c r="K7" s="22" t="s">
        <v>25</v>
      </c>
      <c r="L7" s="22" t="s">
        <v>41</v>
      </c>
      <c r="M7" s="22" t="s">
        <v>42</v>
      </c>
      <c r="N7" s="22" t="s">
        <v>41</v>
      </c>
      <c r="O7" s="22" t="s">
        <v>42</v>
      </c>
      <c r="P7" s="22" t="s">
        <v>47</v>
      </c>
      <c r="Q7" s="22" t="s">
        <v>42</v>
      </c>
      <c r="R7" s="22" t="s">
        <v>41</v>
      </c>
      <c r="S7" s="22" t="s">
        <v>42</v>
      </c>
      <c r="T7" s="22" t="s">
        <v>41</v>
      </c>
      <c r="U7" s="22" t="s">
        <v>42</v>
      </c>
      <c r="V7" s="22" t="s">
        <v>49</v>
      </c>
      <c r="W7" s="23" t="s">
        <v>54</v>
      </c>
      <c r="X7" s="24" t="s">
        <v>26</v>
      </c>
      <c r="Y7" s="24" t="s">
        <v>27</v>
      </c>
      <c r="Z7" s="24" t="s">
        <v>28</v>
      </c>
    </row>
    <row r="8" spans="1:26" ht="21.75" customHeight="1" x14ac:dyDescent="0.25">
      <c r="A8" s="25" t="s">
        <v>4</v>
      </c>
      <c r="B8" s="35">
        <v>0.89400000000000002</v>
      </c>
      <c r="C8" s="27">
        <v>1.3556999999999999</v>
      </c>
      <c r="D8" s="28">
        <v>0</v>
      </c>
      <c r="E8" s="26" t="s">
        <v>32</v>
      </c>
      <c r="F8" s="26">
        <v>6.04</v>
      </c>
      <c r="G8" s="26">
        <v>1.24</v>
      </c>
      <c r="H8" s="29">
        <v>2.82</v>
      </c>
      <c r="I8" s="29">
        <v>0.18</v>
      </c>
      <c r="J8" s="30">
        <v>10.18</v>
      </c>
      <c r="K8" s="31">
        <v>14564</v>
      </c>
      <c r="L8" s="31">
        <v>1.6</v>
      </c>
      <c r="M8" s="31" t="s">
        <v>55</v>
      </c>
      <c r="N8" s="31">
        <v>110</v>
      </c>
      <c r="O8" s="31" t="s">
        <v>56</v>
      </c>
      <c r="P8" s="31">
        <v>120</v>
      </c>
      <c r="Q8" s="31" t="s">
        <v>56</v>
      </c>
      <c r="R8" s="31">
        <v>44</v>
      </c>
      <c r="S8" s="31" t="s">
        <v>56</v>
      </c>
      <c r="T8" s="31">
        <v>36</v>
      </c>
      <c r="U8" s="31" t="s">
        <v>56</v>
      </c>
      <c r="V8" s="36">
        <v>0</v>
      </c>
      <c r="W8" s="32">
        <v>1.4</v>
      </c>
      <c r="X8" s="33">
        <v>5.68</v>
      </c>
      <c r="Y8" s="34">
        <v>212</v>
      </c>
      <c r="Z8" s="32">
        <v>107.3</v>
      </c>
    </row>
    <row r="9" spans="1:26" ht="20.25" customHeight="1" x14ac:dyDescent="0.2">
      <c r="A9" s="25" t="s">
        <v>5</v>
      </c>
      <c r="B9" s="26">
        <v>0.68620000000000003</v>
      </c>
      <c r="C9" s="35">
        <v>1.2118</v>
      </c>
      <c r="D9" s="35">
        <v>1.1870000000000001</v>
      </c>
      <c r="E9" s="26" t="s">
        <v>32</v>
      </c>
      <c r="F9" s="26">
        <v>6.12</v>
      </c>
      <c r="G9" s="26" t="s">
        <v>33</v>
      </c>
      <c r="H9" s="33">
        <v>3.15</v>
      </c>
      <c r="I9" s="33">
        <v>0.16</v>
      </c>
      <c r="J9" s="26">
        <v>1.1599999999999999</v>
      </c>
      <c r="K9" s="31">
        <v>2492</v>
      </c>
      <c r="L9" s="31">
        <v>120</v>
      </c>
      <c r="M9" s="31" t="s">
        <v>55</v>
      </c>
      <c r="N9" s="31">
        <v>120</v>
      </c>
      <c r="O9" s="31" t="s">
        <v>56</v>
      </c>
      <c r="P9" s="31">
        <v>120</v>
      </c>
      <c r="Q9" s="31" t="s">
        <v>56</v>
      </c>
      <c r="R9" s="31">
        <v>34</v>
      </c>
      <c r="S9" s="31" t="s">
        <v>56</v>
      </c>
      <c r="T9" s="31">
        <v>37</v>
      </c>
      <c r="U9" s="31" t="s">
        <v>56</v>
      </c>
      <c r="V9" s="36">
        <v>0</v>
      </c>
      <c r="W9" s="32">
        <v>1.8</v>
      </c>
      <c r="X9" s="26">
        <v>5.98</v>
      </c>
      <c r="Y9" s="34">
        <v>263</v>
      </c>
      <c r="Z9" s="26">
        <v>134.80000000000001</v>
      </c>
    </row>
    <row r="10" spans="1:26" ht="19.5" customHeight="1" x14ac:dyDescent="0.2">
      <c r="A10" s="25" t="s">
        <v>6</v>
      </c>
      <c r="B10" s="35">
        <v>0.88639999999999997</v>
      </c>
      <c r="C10" s="26">
        <v>1.7181999999999999</v>
      </c>
      <c r="D10" s="35">
        <v>1.8540000000000001</v>
      </c>
      <c r="E10" s="26" t="s">
        <v>57</v>
      </c>
      <c r="F10" s="26" t="s">
        <v>31</v>
      </c>
      <c r="G10" s="26">
        <v>1.05</v>
      </c>
      <c r="H10" s="33">
        <v>3.01</v>
      </c>
      <c r="I10" s="33">
        <v>0.13</v>
      </c>
      <c r="J10" s="26">
        <v>6.05</v>
      </c>
      <c r="K10" s="31">
        <v>0</v>
      </c>
      <c r="L10" s="31">
        <v>140</v>
      </c>
      <c r="M10" s="31" t="s">
        <v>55</v>
      </c>
      <c r="N10" s="31">
        <v>43</v>
      </c>
      <c r="O10" s="49">
        <v>1.5</v>
      </c>
      <c r="P10" s="31">
        <v>44</v>
      </c>
      <c r="Q10" s="49">
        <v>1.5</v>
      </c>
      <c r="R10" s="31">
        <v>38</v>
      </c>
      <c r="S10" s="31" t="s">
        <v>56</v>
      </c>
      <c r="T10" s="31">
        <v>33</v>
      </c>
      <c r="U10" s="31" t="s">
        <v>56</v>
      </c>
      <c r="V10" s="36">
        <v>0</v>
      </c>
      <c r="W10" s="32">
        <v>2.2999999999999998</v>
      </c>
      <c r="X10" s="26">
        <v>6.09</v>
      </c>
      <c r="Y10" s="26">
        <v>201</v>
      </c>
      <c r="Z10" s="26">
        <v>102.5</v>
      </c>
    </row>
    <row r="11" spans="1:26" ht="18.75" customHeight="1" x14ac:dyDescent="0.2">
      <c r="A11" s="25" t="s">
        <v>7</v>
      </c>
      <c r="B11" s="26">
        <v>1.1440999999999999</v>
      </c>
      <c r="C11" s="26">
        <v>1.9060999999999999</v>
      </c>
      <c r="D11" s="35">
        <v>0</v>
      </c>
      <c r="E11" s="26" t="s">
        <v>32</v>
      </c>
      <c r="F11" s="26" t="s">
        <v>31</v>
      </c>
      <c r="G11" s="26" t="s">
        <v>33</v>
      </c>
      <c r="H11" s="26">
        <v>2.77</v>
      </c>
      <c r="I11" s="26">
        <v>0.15</v>
      </c>
      <c r="J11" s="26">
        <v>8.83</v>
      </c>
      <c r="K11" s="31">
        <v>0</v>
      </c>
      <c r="L11" s="50">
        <v>0.8</v>
      </c>
      <c r="M11" s="31" t="s">
        <v>55</v>
      </c>
      <c r="N11" s="31">
        <v>92</v>
      </c>
      <c r="O11" s="50">
        <v>0.56000000000000005</v>
      </c>
      <c r="P11" s="31">
        <v>93</v>
      </c>
      <c r="Q11" s="50">
        <v>0.56000000000000005</v>
      </c>
      <c r="R11" s="31">
        <v>39</v>
      </c>
      <c r="S11" s="31" t="s">
        <v>56</v>
      </c>
      <c r="T11" s="31">
        <v>36</v>
      </c>
      <c r="U11" s="31" t="s">
        <v>56</v>
      </c>
      <c r="V11" s="36">
        <v>0</v>
      </c>
      <c r="W11" s="26">
        <v>2.6</v>
      </c>
      <c r="X11" s="26">
        <v>6.12</v>
      </c>
      <c r="Y11" s="26">
        <v>343</v>
      </c>
      <c r="Z11" s="26">
        <v>173.2</v>
      </c>
    </row>
    <row r="12" spans="1:26" ht="21" customHeight="1" x14ac:dyDescent="0.2">
      <c r="A12" s="25" t="s">
        <v>8</v>
      </c>
      <c r="B12" s="26">
        <v>0.90459999999999996</v>
      </c>
      <c r="C12" s="35">
        <v>1.0162</v>
      </c>
      <c r="D12" s="35">
        <v>2.1663000000000001</v>
      </c>
      <c r="E12" s="26">
        <v>3.16</v>
      </c>
      <c r="F12" s="26">
        <v>6.8</v>
      </c>
      <c r="G12" s="33">
        <v>1.375</v>
      </c>
      <c r="H12" s="26">
        <v>2.99</v>
      </c>
      <c r="I12" s="26">
        <v>0.17</v>
      </c>
      <c r="J12" s="33">
        <v>0</v>
      </c>
      <c r="K12" s="34">
        <v>0</v>
      </c>
      <c r="L12" s="34">
        <v>37</v>
      </c>
      <c r="M12" s="34" t="s">
        <v>55</v>
      </c>
      <c r="N12" s="34">
        <v>6.1</v>
      </c>
      <c r="O12" s="34" t="s">
        <v>56</v>
      </c>
      <c r="P12" s="34">
        <v>43</v>
      </c>
      <c r="Q12" s="34" t="s">
        <v>56</v>
      </c>
      <c r="R12" s="34">
        <v>34</v>
      </c>
      <c r="S12" s="34" t="s">
        <v>56</v>
      </c>
      <c r="T12" s="33">
        <v>1.2</v>
      </c>
      <c r="U12" s="33">
        <v>1.1000000000000001</v>
      </c>
      <c r="V12" s="36">
        <v>0</v>
      </c>
      <c r="W12" s="26">
        <v>1.2</v>
      </c>
      <c r="X12" s="33">
        <v>6.18</v>
      </c>
      <c r="Y12" s="26">
        <v>379</v>
      </c>
      <c r="Z12" s="26">
        <v>190.9</v>
      </c>
    </row>
    <row r="13" spans="1:26" ht="22.5" customHeight="1" x14ac:dyDescent="0.2">
      <c r="A13" s="25" t="s">
        <v>9</v>
      </c>
      <c r="B13" s="26">
        <v>4.3917000000000002</v>
      </c>
      <c r="C13" s="26">
        <v>0.85640000000000005</v>
      </c>
      <c r="D13" s="26">
        <v>5.9398</v>
      </c>
      <c r="E13" s="26">
        <v>3.45</v>
      </c>
      <c r="F13" s="26">
        <v>8.35</v>
      </c>
      <c r="G13" s="33">
        <v>1.3</v>
      </c>
      <c r="H13" s="33">
        <v>2.5499999999999998</v>
      </c>
      <c r="I13" s="26">
        <v>0.09</v>
      </c>
      <c r="J13" s="33">
        <v>0</v>
      </c>
      <c r="K13" s="34">
        <v>0</v>
      </c>
      <c r="L13" s="34">
        <v>38</v>
      </c>
      <c r="M13" s="33">
        <v>0.2</v>
      </c>
      <c r="N13" s="34">
        <v>9.1999999999999993</v>
      </c>
      <c r="O13" s="34" t="s">
        <v>56</v>
      </c>
      <c r="P13" s="34">
        <v>47</v>
      </c>
      <c r="Q13" s="34" t="s">
        <v>56</v>
      </c>
      <c r="R13" s="33">
        <v>1.1000000000000001</v>
      </c>
      <c r="S13" s="34" t="s">
        <v>56</v>
      </c>
      <c r="T13" s="34">
        <v>24</v>
      </c>
      <c r="U13" s="34" t="s">
        <v>55</v>
      </c>
      <c r="V13" s="36">
        <v>0</v>
      </c>
      <c r="W13" s="26">
        <v>0</v>
      </c>
      <c r="X13" s="26">
        <v>7.15</v>
      </c>
      <c r="Y13" s="26">
        <v>299</v>
      </c>
      <c r="Z13" s="26">
        <v>149.9</v>
      </c>
    </row>
    <row r="14" spans="1:26" ht="24.75" customHeight="1" x14ac:dyDescent="0.2">
      <c r="A14" s="25" t="s">
        <v>10</v>
      </c>
      <c r="B14" s="35">
        <v>1.0629999999999999</v>
      </c>
      <c r="C14" s="26">
        <v>0.97760000000000002</v>
      </c>
      <c r="D14" s="26">
        <v>5.0067000000000004</v>
      </c>
      <c r="E14" s="26" t="s">
        <v>32</v>
      </c>
      <c r="F14" s="26">
        <v>7.55</v>
      </c>
      <c r="G14" s="26" t="s">
        <v>33</v>
      </c>
      <c r="H14" s="33">
        <v>2.5499999999999998</v>
      </c>
      <c r="I14" s="33">
        <v>0.1</v>
      </c>
      <c r="J14" s="33">
        <v>0</v>
      </c>
      <c r="K14" s="31">
        <v>0</v>
      </c>
      <c r="L14" s="31">
        <v>33</v>
      </c>
      <c r="M14" s="31" t="s">
        <v>55</v>
      </c>
      <c r="N14" s="31">
        <v>68</v>
      </c>
      <c r="O14" s="31" t="s">
        <v>56</v>
      </c>
      <c r="P14" s="31">
        <v>100</v>
      </c>
      <c r="Q14" s="31" t="s">
        <v>56</v>
      </c>
      <c r="R14" s="50">
        <v>0.72</v>
      </c>
      <c r="S14" s="31" t="s">
        <v>56</v>
      </c>
      <c r="T14" s="49">
        <v>5.2</v>
      </c>
      <c r="U14" s="31">
        <v>47</v>
      </c>
      <c r="V14" s="36">
        <v>0</v>
      </c>
      <c r="W14" s="26">
        <v>3</v>
      </c>
      <c r="X14" s="33">
        <v>7</v>
      </c>
      <c r="Y14" s="26">
        <v>268</v>
      </c>
      <c r="Z14" s="26">
        <v>137.9</v>
      </c>
    </row>
    <row r="15" spans="1:26" ht="23.25" customHeight="1" x14ac:dyDescent="0.2">
      <c r="A15" s="25" t="s">
        <v>11</v>
      </c>
      <c r="B15" s="26">
        <v>1.0638000000000001</v>
      </c>
      <c r="C15" s="35">
        <v>1.0915999999999999</v>
      </c>
      <c r="D15" s="26">
        <v>5.8780999999999999</v>
      </c>
      <c r="E15" s="26" t="s">
        <v>32</v>
      </c>
      <c r="F15" s="26">
        <v>9.56</v>
      </c>
      <c r="G15" s="26">
        <v>1.36</v>
      </c>
      <c r="H15" s="26">
        <v>2.77</v>
      </c>
      <c r="I15" s="33">
        <v>0.18</v>
      </c>
      <c r="J15" s="33">
        <v>0</v>
      </c>
      <c r="K15" s="31">
        <v>0</v>
      </c>
      <c r="L15" s="31">
        <v>46</v>
      </c>
      <c r="M15" s="50">
        <v>0.6</v>
      </c>
      <c r="N15" s="31">
        <v>10</v>
      </c>
      <c r="O15" s="50">
        <v>0.9</v>
      </c>
      <c r="P15" s="31">
        <v>56</v>
      </c>
      <c r="Q15" s="50">
        <v>1.5</v>
      </c>
      <c r="R15" s="31" t="s">
        <v>56</v>
      </c>
      <c r="S15" s="31" t="s">
        <v>56</v>
      </c>
      <c r="T15" s="31" t="s">
        <v>55</v>
      </c>
      <c r="U15" s="31">
        <v>36</v>
      </c>
      <c r="V15" s="36">
        <v>0</v>
      </c>
      <c r="W15" s="32">
        <v>1.7</v>
      </c>
      <c r="X15" s="33">
        <v>7</v>
      </c>
      <c r="Y15" s="26">
        <v>255</v>
      </c>
      <c r="Z15" s="26">
        <v>133.4</v>
      </c>
    </row>
    <row r="16" spans="1:26" ht="22.5" customHeight="1" x14ac:dyDescent="0.2">
      <c r="A16" s="25" t="s">
        <v>12</v>
      </c>
      <c r="B16" s="26">
        <v>0.89859999999999995</v>
      </c>
      <c r="C16" s="26">
        <v>0.72619999999999996</v>
      </c>
      <c r="D16" s="26">
        <v>6.1496000000000004</v>
      </c>
      <c r="E16" s="26" t="s">
        <v>32</v>
      </c>
      <c r="F16" s="26">
        <v>6.75</v>
      </c>
      <c r="G16" s="26" t="s">
        <v>33</v>
      </c>
      <c r="H16" s="26">
        <v>2.98</v>
      </c>
      <c r="I16" s="26">
        <v>0.17</v>
      </c>
      <c r="J16" s="33">
        <v>0</v>
      </c>
      <c r="K16" s="34">
        <v>0</v>
      </c>
      <c r="L16" s="34">
        <v>36</v>
      </c>
      <c r="M16" s="33">
        <v>0.5</v>
      </c>
      <c r="N16" s="32">
        <v>4.4000000000000004</v>
      </c>
      <c r="O16" s="33">
        <v>0.6</v>
      </c>
      <c r="P16" s="34">
        <v>40</v>
      </c>
      <c r="Q16" s="33">
        <v>1.1000000000000001</v>
      </c>
      <c r="R16" s="37" t="s">
        <v>56</v>
      </c>
      <c r="S16" s="37" t="s">
        <v>56</v>
      </c>
      <c r="T16" s="32">
        <v>3.9</v>
      </c>
      <c r="U16" s="34">
        <v>42</v>
      </c>
      <c r="V16" s="36">
        <v>0</v>
      </c>
      <c r="W16" s="26">
        <v>0.1</v>
      </c>
      <c r="X16" s="26">
        <v>7.25</v>
      </c>
      <c r="Y16" s="26">
        <v>244</v>
      </c>
      <c r="Z16" s="26">
        <v>125</v>
      </c>
    </row>
    <row r="17" spans="1:26" ht="21.75" customHeight="1" x14ac:dyDescent="0.2">
      <c r="A17" s="25" t="s">
        <v>13</v>
      </c>
      <c r="B17" s="26">
        <v>0.93159999999999998</v>
      </c>
      <c r="C17" s="26">
        <v>0.89670000000000005</v>
      </c>
      <c r="D17" s="35">
        <v>3.2383000000000002</v>
      </c>
      <c r="E17" s="26" t="s">
        <v>32</v>
      </c>
      <c r="F17" s="26">
        <v>5.82</v>
      </c>
      <c r="G17" s="26" t="s">
        <v>33</v>
      </c>
      <c r="H17" s="26">
        <v>3.04</v>
      </c>
      <c r="I17" s="33">
        <v>0.15</v>
      </c>
      <c r="J17" s="33">
        <v>0</v>
      </c>
      <c r="K17" s="34">
        <v>0</v>
      </c>
      <c r="L17" s="34">
        <v>32</v>
      </c>
      <c r="M17" s="37" t="s">
        <v>55</v>
      </c>
      <c r="N17" s="32">
        <v>13</v>
      </c>
      <c r="O17" s="33">
        <v>0.6</v>
      </c>
      <c r="P17" s="34">
        <v>45</v>
      </c>
      <c r="Q17" s="33">
        <v>0.7</v>
      </c>
      <c r="R17" s="33">
        <v>1.7</v>
      </c>
      <c r="S17" s="37" t="s">
        <v>56</v>
      </c>
      <c r="T17" s="32">
        <v>2.9</v>
      </c>
      <c r="U17" s="34">
        <v>47</v>
      </c>
      <c r="V17" s="36">
        <v>0</v>
      </c>
      <c r="W17" s="26">
        <v>1.4</v>
      </c>
      <c r="X17" s="26">
        <v>5.99</v>
      </c>
      <c r="Y17" s="26">
        <v>400</v>
      </c>
      <c r="Z17" s="26">
        <v>201</v>
      </c>
    </row>
    <row r="18" spans="1:26" ht="21.75" customHeight="1" x14ac:dyDescent="0.2">
      <c r="A18" s="25" t="s">
        <v>14</v>
      </c>
      <c r="B18" s="26">
        <v>0.7752</v>
      </c>
      <c r="C18" s="35">
        <v>0.9425</v>
      </c>
      <c r="D18" s="26">
        <v>0.62970000000000004</v>
      </c>
      <c r="E18" s="26" t="s">
        <v>32</v>
      </c>
      <c r="F18" s="26">
        <v>6.95</v>
      </c>
      <c r="G18" s="26" t="s">
        <v>33</v>
      </c>
      <c r="H18" s="26">
        <v>3.14</v>
      </c>
      <c r="I18" s="26">
        <v>0.17</v>
      </c>
      <c r="J18" s="26">
        <v>6.36</v>
      </c>
      <c r="K18" s="31">
        <v>7451</v>
      </c>
      <c r="L18" s="31">
        <v>37</v>
      </c>
      <c r="M18" s="31" t="s">
        <v>55</v>
      </c>
      <c r="N18" s="31">
        <v>7</v>
      </c>
      <c r="O18" s="31" t="s">
        <v>56</v>
      </c>
      <c r="P18" s="31">
        <v>44</v>
      </c>
      <c r="Q18" s="31" t="s">
        <v>56</v>
      </c>
      <c r="R18" s="50">
        <v>3.8</v>
      </c>
      <c r="S18" s="31" t="s">
        <v>56</v>
      </c>
      <c r="T18" s="31">
        <v>11</v>
      </c>
      <c r="U18" s="31">
        <v>49</v>
      </c>
      <c r="V18" s="36">
        <v>0</v>
      </c>
      <c r="W18" s="26">
        <v>0.5</v>
      </c>
      <c r="X18" s="26">
        <v>7.31</v>
      </c>
      <c r="Y18" s="26">
        <v>260</v>
      </c>
      <c r="Z18" s="26">
        <v>133</v>
      </c>
    </row>
    <row r="19" spans="1:26" ht="21" customHeight="1" x14ac:dyDescent="0.2">
      <c r="A19" s="25" t="s">
        <v>15</v>
      </c>
      <c r="B19" s="26">
        <v>0.78849999999999998</v>
      </c>
      <c r="C19" s="26">
        <v>1.4958</v>
      </c>
      <c r="D19" s="35">
        <v>0</v>
      </c>
      <c r="E19" s="26" t="s">
        <v>32</v>
      </c>
      <c r="F19" s="33">
        <v>7.625</v>
      </c>
      <c r="G19" s="32">
        <v>1.25</v>
      </c>
      <c r="H19" s="26">
        <v>2.85</v>
      </c>
      <c r="I19" s="26">
        <v>0.22</v>
      </c>
      <c r="J19" s="33">
        <v>5.79</v>
      </c>
      <c r="K19" s="31">
        <v>9605</v>
      </c>
      <c r="L19" s="31">
        <v>35</v>
      </c>
      <c r="M19" s="50">
        <v>0.2</v>
      </c>
      <c r="N19" s="50">
        <v>6.7</v>
      </c>
      <c r="O19" s="50">
        <v>0.5</v>
      </c>
      <c r="P19" s="31">
        <v>41</v>
      </c>
      <c r="Q19" s="50">
        <v>0.7</v>
      </c>
      <c r="R19" s="50">
        <v>1.6</v>
      </c>
      <c r="S19" s="31" t="s">
        <v>56</v>
      </c>
      <c r="T19" s="31">
        <v>10</v>
      </c>
      <c r="U19" s="31">
        <v>47</v>
      </c>
      <c r="V19" s="36">
        <v>0</v>
      </c>
      <c r="W19" s="26">
        <v>2</v>
      </c>
      <c r="X19" s="26">
        <v>6.38</v>
      </c>
      <c r="Y19" s="26">
        <v>241</v>
      </c>
      <c r="Z19" s="26">
        <v>124</v>
      </c>
    </row>
    <row r="20" spans="1:26" ht="17.25" customHeight="1" x14ac:dyDescent="0.2">
      <c r="A20" s="25" t="s">
        <v>37</v>
      </c>
      <c r="B20" s="38">
        <f>SUM(B8:B19)</f>
        <v>14.427700000000002</v>
      </c>
      <c r="C20" s="38">
        <f>SUM(C8:C19)</f>
        <v>14.194800000000004</v>
      </c>
      <c r="D20" s="38">
        <f>SUM(D8:D19)</f>
        <v>32.049500000000002</v>
      </c>
      <c r="E20" s="26"/>
      <c r="F20" s="26"/>
      <c r="G20" s="26"/>
      <c r="H20" s="39"/>
      <c r="I20" s="39"/>
      <c r="J20" s="40">
        <f t="shared" ref="J20:V20" si="0">SUM(J8:J19)</f>
        <v>38.369999999999997</v>
      </c>
      <c r="K20" s="31">
        <f t="shared" si="0"/>
        <v>34112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6">
        <f t="shared" si="0"/>
        <v>0</v>
      </c>
      <c r="W20" s="33"/>
      <c r="X20" s="26"/>
      <c r="Y20" s="34"/>
      <c r="Z20" s="34"/>
    </row>
    <row r="21" spans="1:26" ht="22.5" customHeight="1" x14ac:dyDescent="0.2">
      <c r="A21" s="25" t="s">
        <v>36</v>
      </c>
      <c r="B21" s="41">
        <f>AVERAGE(B8:B19)</f>
        <v>1.2023083333333335</v>
      </c>
      <c r="C21" s="41">
        <f>AVERAGE(C8:C19)</f>
        <v>1.1829000000000003</v>
      </c>
      <c r="D21" s="41">
        <f>AVERAGE(D8:D19)</f>
        <v>2.6707916666666667</v>
      </c>
      <c r="E21" s="26" t="s">
        <v>32</v>
      </c>
      <c r="F21" s="26" t="s">
        <v>31</v>
      </c>
      <c r="G21" s="26" t="s">
        <v>33</v>
      </c>
      <c r="H21" s="39">
        <f t="shared" ref="H21:Z21" si="1">AVERAGE(H8:H19)</f>
        <v>2.8849999999999998</v>
      </c>
      <c r="I21" s="39">
        <f t="shared" si="1"/>
        <v>0.1558333333333333</v>
      </c>
      <c r="J21" s="39">
        <f t="shared" si="1"/>
        <v>3.1974999999999998</v>
      </c>
      <c r="K21" s="42">
        <f t="shared" si="1"/>
        <v>2842.6666666666665</v>
      </c>
      <c r="L21" s="42">
        <f t="shared" si="1"/>
        <v>46.366666666666674</v>
      </c>
      <c r="M21" s="42">
        <v>0</v>
      </c>
      <c r="N21" s="42">
        <f t="shared" si="1"/>
        <v>40.783333333333331</v>
      </c>
      <c r="O21" s="42">
        <v>0</v>
      </c>
      <c r="P21" s="42">
        <f t="shared" si="1"/>
        <v>66.083333333333329</v>
      </c>
      <c r="Q21" s="42">
        <v>0</v>
      </c>
      <c r="R21" s="42">
        <f t="shared" si="1"/>
        <v>19.791999999999998</v>
      </c>
      <c r="S21" s="42">
        <v>0</v>
      </c>
      <c r="T21" s="42">
        <f t="shared" si="1"/>
        <v>18.2</v>
      </c>
      <c r="U21" s="42">
        <f t="shared" si="1"/>
        <v>38.442857142857143</v>
      </c>
      <c r="V21" s="43">
        <f t="shared" si="1"/>
        <v>0</v>
      </c>
      <c r="W21" s="39">
        <f t="shared" si="1"/>
        <v>1.5</v>
      </c>
      <c r="X21" s="39">
        <f t="shared" si="1"/>
        <v>6.5108333333333333</v>
      </c>
      <c r="Y21" s="42">
        <f t="shared" si="1"/>
        <v>280.41666666666669</v>
      </c>
      <c r="Z21" s="39">
        <f t="shared" si="1"/>
        <v>142.74166666666665</v>
      </c>
    </row>
    <row r="22" spans="1:26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x14ac:dyDescent="0.2">
      <c r="A23" s="1" t="s">
        <v>58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6" spans="1:26" ht="16.5" thickBot="1" x14ac:dyDescent="0.3">
      <c r="D26" s="45" t="s">
        <v>39</v>
      </c>
      <c r="F26" s="46"/>
      <c r="G26" s="46"/>
      <c r="H26" s="46"/>
      <c r="I26" s="46"/>
      <c r="K26" s="47" t="s">
        <v>38</v>
      </c>
      <c r="L26" s="48">
        <v>43488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X26" s="46"/>
    </row>
    <row r="59" spans="3:4" x14ac:dyDescent="0.2">
      <c r="C59" s="28">
        <v>0</v>
      </c>
      <c r="D59" s="1">
        <v>31</v>
      </c>
    </row>
    <row r="60" spans="3:4" x14ac:dyDescent="0.2">
      <c r="C60" s="35">
        <v>1.1870000000000001</v>
      </c>
      <c r="D60" s="1">
        <v>28</v>
      </c>
    </row>
    <row r="61" spans="3:4" x14ac:dyDescent="0.2">
      <c r="C61" s="35">
        <v>1.8540000000000001</v>
      </c>
      <c r="D61" s="1">
        <v>31</v>
      </c>
    </row>
    <row r="62" spans="3:4" x14ac:dyDescent="0.2">
      <c r="C62" s="35">
        <v>0</v>
      </c>
      <c r="D62" s="1">
        <v>30</v>
      </c>
    </row>
    <row r="63" spans="3:4" x14ac:dyDescent="0.2">
      <c r="C63" s="26">
        <v>0.62970000000000004</v>
      </c>
      <c r="D63" s="1">
        <v>31</v>
      </c>
    </row>
    <row r="64" spans="3:4" x14ac:dyDescent="0.2">
      <c r="C64" s="35">
        <v>0</v>
      </c>
      <c r="D64" s="1">
        <v>31</v>
      </c>
    </row>
    <row r="65" spans="3:4" x14ac:dyDescent="0.2">
      <c r="C65" s="35">
        <v>0.89400000000000002</v>
      </c>
      <c r="D65" s="1">
        <f>SUM(D59:D64)</f>
        <v>182</v>
      </c>
    </row>
    <row r="66" spans="3:4" x14ac:dyDescent="0.2">
      <c r="C66" s="26">
        <v>0.68620000000000003</v>
      </c>
      <c r="D66" s="1">
        <f>C71/D65</f>
        <v>4.0499542124542137E-3</v>
      </c>
    </row>
    <row r="67" spans="3:4" x14ac:dyDescent="0.2">
      <c r="C67" s="35">
        <v>0.88639999999999997</v>
      </c>
    </row>
    <row r="68" spans="3:4" x14ac:dyDescent="0.2">
      <c r="C68" s="26">
        <v>1.1440999999999999</v>
      </c>
    </row>
    <row r="69" spans="3:4" x14ac:dyDescent="0.2">
      <c r="C69" s="26">
        <v>0.7752</v>
      </c>
    </row>
    <row r="70" spans="3:4" x14ac:dyDescent="0.2">
      <c r="C70" s="26">
        <v>0.78849999999999998</v>
      </c>
    </row>
    <row r="71" spans="3:4" x14ac:dyDescent="0.2">
      <c r="C71" s="51">
        <f>AVERAGE(C59:C70)</f>
        <v>0.73709166666666681</v>
      </c>
    </row>
  </sheetData>
  <phoneticPr fontId="1" type="noConversion"/>
  <pageMargins left="0.5" right="0.2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Gualala Community Services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District Manager</dc:creator>
  <cp:lastModifiedBy>District Manager</cp:lastModifiedBy>
  <cp:lastPrinted>2015-11-24T17:58:05Z</cp:lastPrinted>
  <dcterms:created xsi:type="dcterms:W3CDTF">2009-01-27T22:17:07Z</dcterms:created>
  <dcterms:modified xsi:type="dcterms:W3CDTF">2019-01-23T22:17:28Z</dcterms:modified>
</cp:coreProperties>
</file>