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shleycoen/Downloads/"/>
    </mc:Choice>
  </mc:AlternateContent>
  <xr:revisionPtr revIDLastSave="0" documentId="8_{25955504-56EB-D945-88DA-CBA9B252CF42}" xr6:coauthVersionLast="47" xr6:coauthVersionMax="47" xr10:uidLastSave="{00000000-0000-0000-0000-000000000000}"/>
  <bookViews>
    <workbookView xWindow="1580" yWindow="2000" windowWidth="26840" windowHeight="14880" xr2:uid="{CCEC2A39-256F-1644-A26A-CEB13D952CD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G17" i="1"/>
  <c r="L14" i="1"/>
  <c r="L12" i="1"/>
  <c r="L10" i="1"/>
  <c r="G10" i="1"/>
  <c r="G14" i="1" s="1"/>
  <c r="G8" i="1"/>
  <c r="L7" i="1"/>
  <c r="L9" i="1" s="1"/>
  <c r="L5" i="1"/>
  <c r="G18" i="1" l="1"/>
  <c r="L19" i="1" l="1"/>
  <c r="L18" i="1" l="1"/>
  <c r="L29" i="1"/>
  <c r="L31" i="1" l="1"/>
  <c r="L28" i="1"/>
  <c r="G22" i="1" s="1"/>
  <c r="G23" i="1" s="1"/>
  <c r="L30" i="1" l="1"/>
  <c r="G25" i="1"/>
  <c r="G24" i="1" s="1"/>
  <c r="G26" i="1" s="1"/>
</calcChain>
</file>

<file path=xl/sharedStrings.xml><?xml version="1.0" encoding="utf-8"?>
<sst xmlns="http://schemas.openxmlformats.org/spreadsheetml/2006/main" count="69" uniqueCount="69">
  <si>
    <t>Ashley Guy</t>
  </si>
  <si>
    <t>Short Term Rental Property Analysis</t>
  </si>
  <si>
    <t>Property Info</t>
  </si>
  <si>
    <t>Purchase</t>
  </si>
  <si>
    <t>Expenses</t>
  </si>
  <si>
    <t>Address</t>
  </si>
  <si>
    <t>1592 W Beach Blvd Unit C</t>
  </si>
  <si>
    <t>Asking Price</t>
  </si>
  <si>
    <t>Mortgage Amount</t>
  </si>
  <si>
    <t>City</t>
  </si>
  <si>
    <t>Gulf Shores</t>
  </si>
  <si>
    <t>Offer Price</t>
  </si>
  <si>
    <t>Term (Years)</t>
  </si>
  <si>
    <t>State</t>
  </si>
  <si>
    <t>AL</t>
  </si>
  <si>
    <t>Down Payment (%)</t>
  </si>
  <si>
    <t># of Payments</t>
  </si>
  <si>
    <t>Zip Code</t>
  </si>
  <si>
    <t>Down Payment ($)</t>
  </si>
  <si>
    <t>Interest Rate (%)</t>
  </si>
  <si>
    <t>Bedroom</t>
  </si>
  <si>
    <t>Estimated Closing Cost (%)</t>
  </si>
  <si>
    <t>Monthly Principal/Interest</t>
  </si>
  <si>
    <t>Bath</t>
  </si>
  <si>
    <t>Estimated Closing Cost ($)</t>
  </si>
  <si>
    <t>Yearly Estimated Property Tax</t>
  </si>
  <si>
    <t>Square Feet</t>
  </si>
  <si>
    <t>Renovation Cost</t>
  </si>
  <si>
    <t>Monthly Estimated Property Tax</t>
  </si>
  <si>
    <t>Subdivision</t>
  </si>
  <si>
    <t>Setup Cost</t>
  </si>
  <si>
    <t>Yearly Estimated Insurance</t>
  </si>
  <si>
    <t>Year Built</t>
  </si>
  <si>
    <t>Seller Concessions</t>
  </si>
  <si>
    <t>Monthly Estimated Insurance</t>
  </si>
  <si>
    <t>Other Info</t>
  </si>
  <si>
    <t>Total Investment</t>
  </si>
  <si>
    <t>Yearly Private Mortgage Insurance</t>
  </si>
  <si>
    <t>Monthly Private Mortgage Insurance</t>
  </si>
  <si>
    <t>Comments</t>
  </si>
  <si>
    <t>Income</t>
  </si>
  <si>
    <t>Monthly HOA</t>
  </si>
  <si>
    <t>New construction gold fortified.  Blue fields are editable. Green fields are formulas - DO NOT EDIT.</t>
  </si>
  <si>
    <t>Yearly Gross Income</t>
  </si>
  <si>
    <t>Est. Monthly Utilites (Water/Elec/Gas)</t>
  </si>
  <si>
    <t>Monthly Gross Income</t>
  </si>
  <si>
    <t>Yearly AirBNB Fee (3%)</t>
  </si>
  <si>
    <t>Average Nightly Rate</t>
  </si>
  <si>
    <t>Monthly AirBNB Fee (3%)</t>
  </si>
  <si>
    <t>Average Occupancy</t>
  </si>
  <si>
    <t>Monthly Cleaning Fee ($)</t>
  </si>
  <si>
    <t>Monthly Cleaning Fee</t>
  </si>
  <si>
    <t>Monthly Cable/Internet/Trash ($)</t>
  </si>
  <si>
    <t>Net Operating Income</t>
  </si>
  <si>
    <t>Monthly Repairs/Maintenance (%)</t>
  </si>
  <si>
    <t>Cap Rate</t>
  </si>
  <si>
    <t>Monthly Repairs/Maintenance ($)</t>
  </si>
  <si>
    <t>Yearly Cash Flow</t>
  </si>
  <si>
    <t>Monthly Management Fee (%)</t>
  </si>
  <si>
    <t>Monthly Cash Flow</t>
  </si>
  <si>
    <t>Monthly Management Fee ($)</t>
  </si>
  <si>
    <t>Cash on Cash Return</t>
  </si>
  <si>
    <t>Annual Operating Expenses</t>
  </si>
  <si>
    <t>Monthly Operating Expenses</t>
  </si>
  <si>
    <t>User Input</t>
  </si>
  <si>
    <t>Annual Total Expenses</t>
  </si>
  <si>
    <t>Calculated</t>
  </si>
  <si>
    <t>Monthly Total Expenses</t>
  </si>
  <si>
    <t>All information is an estimate and not guaranteed.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</si>
</sst>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&quot;$&quot;#,##0.00"/>
  </numFmts>
  <fonts count="1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Bradley Hand ITC"/>
    </font>
    <font>
      <sz val="12"/>
      <color theme="1"/>
      <name val="Century Gothic"/>
      <family val="1"/>
    </font>
    <font>
      <sz val="28"/>
      <color theme="0"/>
      <name val="Century Gothic"/>
      <family val="1"/>
    </font>
    <font>
      <sz val="36"/>
      <color theme="0"/>
      <name val="Arial Hebrew Scholar"/>
      <charset val="177"/>
    </font>
    <font>
      <sz val="36"/>
      <color theme="0"/>
      <name val="Century Gothic"/>
      <family val="1"/>
    </font>
    <font>
      <b/>
      <sz val="12"/>
      <color theme="0"/>
      <name val="Century Gothic"/>
      <family val="1"/>
    </font>
    <font>
      <sz val="12"/>
      <name val="Arial"/>
      <family val="2"/>
    </font>
    <font>
      <b/>
      <sz val="12"/>
      <name val="Century Gothic"/>
      <family val="1"/>
    </font>
    <font>
      <sz val="12"/>
      <name val="Century Gothic"/>
      <family val="1"/>
    </font>
    <font>
      <b/>
      <sz val="12"/>
      <color theme="1"/>
      <name val="Century Gothic"/>
      <family val="1"/>
    </font>
    <font>
      <b/>
      <i/>
      <sz val="12"/>
      <color theme="1"/>
      <name val="Century Gothic"/>
      <family val="1"/>
    </font>
    <font>
      <u/>
      <sz val="12"/>
      <color theme="10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74080"/>
        <bgColor theme="4"/>
      </patternFill>
    </fill>
    <fill>
      <patternFill patternType="solid">
        <fgColor rgb="FF3A64AD"/>
        <bgColor theme="4"/>
      </patternFill>
    </fill>
    <fill>
      <patternFill patternType="solid">
        <fgColor rgb="FF3A64AD"/>
        <bgColor indexed="64"/>
      </patternFill>
    </fill>
    <fill>
      <patternFill patternType="solid">
        <fgColor theme="0" tint="-0.14999847407452621"/>
        <bgColor theme="6"/>
      </patternFill>
    </fill>
    <fill>
      <patternFill patternType="solid">
        <fgColor theme="4" tint="0.59999389629810485"/>
        <bgColor rgb="FFFFE59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theme="8"/>
      </patternFill>
    </fill>
    <fill>
      <patternFill patternType="solid">
        <fgColor theme="0" tint="-4.9989318521683403E-2"/>
        <bgColor rgb="FFFFE59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9" tint="0.59999389629810485"/>
        <bgColor rgb="FF5B9BD5"/>
      </patternFill>
    </fill>
    <fill>
      <patternFill patternType="solid">
        <fgColor theme="9" tint="0.59999389629810485"/>
        <bgColor theme="9"/>
      </patternFill>
    </fill>
    <fill>
      <patternFill patternType="solid">
        <fgColor theme="9" tint="0.59999389629810485"/>
        <bgColor rgb="FF70AD47"/>
      </patternFill>
    </fill>
    <fill>
      <patternFill patternType="solid">
        <fgColor rgb="FFEBB0B3"/>
        <bgColor theme="8"/>
      </patternFill>
    </fill>
    <fill>
      <patternFill patternType="solid">
        <fgColor rgb="FFEBB0B3"/>
        <bgColor indexed="64"/>
      </patternFill>
    </fill>
  </fills>
  <borders count="21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5" xfId="0" applyFont="1" applyFill="1" applyBorder="1"/>
    <xf numFmtId="0" fontId="8" fillId="4" borderId="6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8" fillId="4" borderId="2" xfId="0" applyFont="1" applyFill="1" applyBorder="1"/>
    <xf numFmtId="0" fontId="8" fillId="4" borderId="3" xfId="0" applyFont="1" applyFill="1" applyBorder="1"/>
    <xf numFmtId="0" fontId="9" fillId="5" borderId="7" xfId="0" applyFont="1" applyFill="1" applyBorder="1" applyAlignment="1">
      <alignment vertical="top"/>
    </xf>
    <xf numFmtId="0" fontId="3" fillId="6" borderId="8" xfId="0" applyFont="1" applyFill="1" applyBorder="1" applyAlignment="1">
      <alignment horizontal="right"/>
    </xf>
    <xf numFmtId="0" fontId="3" fillId="7" borderId="8" xfId="0" applyFont="1" applyFill="1" applyBorder="1"/>
    <xf numFmtId="0" fontId="3" fillId="7" borderId="9" xfId="0" applyFont="1" applyFill="1" applyBorder="1"/>
    <xf numFmtId="44" fontId="3" fillId="6" borderId="8" xfId="1" applyFont="1" applyFill="1" applyBorder="1" applyAlignment="1"/>
    <xf numFmtId="44" fontId="3" fillId="6" borderId="9" xfId="1" applyFont="1" applyFill="1" applyBorder="1" applyAlignment="1"/>
    <xf numFmtId="44" fontId="3" fillId="8" borderId="8" xfId="0" applyNumberFormat="1" applyFont="1" applyFill="1" applyBorder="1"/>
    <xf numFmtId="0" fontId="10" fillId="9" borderId="8" xfId="0" applyFont="1" applyFill="1" applyBorder="1"/>
    <xf numFmtId="0" fontId="10" fillId="9" borderId="9" xfId="0" applyFont="1" applyFill="1" applyBorder="1"/>
    <xf numFmtId="0" fontId="9" fillId="5" borderId="10" xfId="0" applyFont="1" applyFill="1" applyBorder="1" applyAlignment="1">
      <alignment vertical="top"/>
    </xf>
    <xf numFmtId="0" fontId="3" fillId="6" borderId="11" xfId="0" applyFont="1" applyFill="1" applyBorder="1" applyAlignment="1">
      <alignment horizontal="right"/>
    </xf>
    <xf numFmtId="0" fontId="10" fillId="7" borderId="11" xfId="0" applyFont="1" applyFill="1" applyBorder="1"/>
    <xf numFmtId="0" fontId="10" fillId="7" borderId="12" xfId="0" applyFont="1" applyFill="1" applyBorder="1"/>
    <xf numFmtId="44" fontId="3" fillId="6" borderId="11" xfId="1" applyFont="1" applyFill="1" applyBorder="1" applyAlignment="1"/>
    <xf numFmtId="44" fontId="3" fillId="6" borderId="12" xfId="1" applyFont="1" applyFill="1" applyBorder="1" applyAlignment="1"/>
    <xf numFmtId="1" fontId="3" fillId="6" borderId="11" xfId="0" applyNumberFormat="1" applyFont="1" applyFill="1" applyBorder="1"/>
    <xf numFmtId="10" fontId="3" fillId="6" borderId="11" xfId="0" applyNumberFormat="1" applyFont="1" applyFill="1" applyBorder="1"/>
    <xf numFmtId="10" fontId="3" fillId="6" borderId="12" xfId="0" applyNumberFormat="1" applyFont="1" applyFill="1" applyBorder="1"/>
    <xf numFmtId="1" fontId="3" fillId="8" borderId="11" xfId="0" applyNumberFormat="1" applyFont="1" applyFill="1" applyBorder="1"/>
    <xf numFmtId="0" fontId="10" fillId="9" borderId="11" xfId="0" applyFont="1" applyFill="1" applyBorder="1"/>
    <xf numFmtId="0" fontId="10" fillId="9" borderId="12" xfId="0" applyFont="1" applyFill="1" applyBorder="1"/>
    <xf numFmtId="1" fontId="3" fillId="6" borderId="11" xfId="0" applyNumberFormat="1" applyFont="1" applyFill="1" applyBorder="1" applyAlignment="1">
      <alignment horizontal="right"/>
    </xf>
    <xf numFmtId="44" fontId="3" fillId="8" borderId="11" xfId="0" applyNumberFormat="1" applyFont="1" applyFill="1" applyBorder="1"/>
    <xf numFmtId="164" fontId="3" fillId="6" borderId="11" xfId="0" applyNumberFormat="1" applyFont="1" applyFill="1" applyBorder="1"/>
    <xf numFmtId="44" fontId="3" fillId="10" borderId="11" xfId="0" applyNumberFormat="1" applyFont="1" applyFill="1" applyBorder="1"/>
    <xf numFmtId="44" fontId="3" fillId="10" borderId="12" xfId="0" applyNumberFormat="1" applyFont="1" applyFill="1" applyBorder="1"/>
    <xf numFmtId="44" fontId="3" fillId="6" borderId="11" xfId="0" applyNumberFormat="1" applyFont="1" applyFill="1" applyBorder="1"/>
    <xf numFmtId="0" fontId="9" fillId="5" borderId="13" xfId="0" applyFont="1" applyFill="1" applyBorder="1" applyAlignment="1">
      <alignment vertical="top"/>
    </xf>
    <xf numFmtId="0" fontId="3" fillId="6" borderId="14" xfId="0" applyFont="1" applyFill="1" applyBorder="1" applyAlignment="1">
      <alignment horizontal="right"/>
    </xf>
    <xf numFmtId="0" fontId="10" fillId="7" borderId="14" xfId="0" applyFont="1" applyFill="1" applyBorder="1"/>
    <xf numFmtId="0" fontId="10" fillId="7" borderId="15" xfId="0" applyFont="1" applyFill="1" applyBorder="1"/>
    <xf numFmtId="0" fontId="3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11" borderId="16" xfId="0" applyFont="1" applyFill="1" applyBorder="1" applyAlignment="1">
      <alignment horizontal="left" vertical="top" wrapText="1"/>
    </xf>
    <xf numFmtId="0" fontId="10" fillId="12" borderId="0" xfId="0" applyFont="1" applyFill="1"/>
    <xf numFmtId="0" fontId="10" fillId="12" borderId="17" xfId="0" applyFont="1" applyFill="1" applyBorder="1"/>
    <xf numFmtId="0" fontId="9" fillId="13" borderId="7" xfId="0" applyFont="1" applyFill="1" applyBorder="1" applyAlignment="1">
      <alignment vertical="top"/>
    </xf>
    <xf numFmtId="44" fontId="3" fillId="14" borderId="11" xfId="0" applyNumberFormat="1" applyFont="1" applyFill="1" applyBorder="1"/>
    <xf numFmtId="0" fontId="10" fillId="12" borderId="16" xfId="0" applyFont="1" applyFill="1" applyBorder="1"/>
    <xf numFmtId="0" fontId="3" fillId="12" borderId="0" xfId="0" applyFont="1" applyFill="1"/>
    <xf numFmtId="0" fontId="9" fillId="13" borderId="10" xfId="0" applyFont="1" applyFill="1" applyBorder="1" applyAlignment="1">
      <alignment vertical="top"/>
    </xf>
    <xf numFmtId="165" fontId="9" fillId="13" borderId="10" xfId="0" applyNumberFormat="1" applyFont="1" applyFill="1" applyBorder="1" applyAlignment="1">
      <alignment vertical="top"/>
    </xf>
    <xf numFmtId="44" fontId="3" fillId="6" borderId="11" xfId="0" quotePrefix="1" applyNumberFormat="1" applyFont="1" applyFill="1" applyBorder="1"/>
    <xf numFmtId="44" fontId="11" fillId="14" borderId="11" xfId="0" applyNumberFormat="1" applyFont="1" applyFill="1" applyBorder="1"/>
    <xf numFmtId="10" fontId="3" fillId="14" borderId="11" xfId="0" applyNumberFormat="1" applyFont="1" applyFill="1" applyBorder="1"/>
    <xf numFmtId="44" fontId="12" fillId="15" borderId="11" xfId="0" applyNumberFormat="1" applyFont="1" applyFill="1" applyBorder="1"/>
    <xf numFmtId="44" fontId="12" fillId="16" borderId="11" xfId="0" applyNumberFormat="1" applyFont="1" applyFill="1" applyBorder="1"/>
    <xf numFmtId="44" fontId="3" fillId="8" borderId="14" xfId="0" applyNumberFormat="1" applyFont="1" applyFill="1" applyBorder="1"/>
    <xf numFmtId="0" fontId="10" fillId="9" borderId="14" xfId="0" applyFont="1" applyFill="1" applyBorder="1"/>
    <xf numFmtId="0" fontId="10" fillId="9" borderId="15" xfId="0" applyFont="1" applyFill="1" applyBorder="1"/>
    <xf numFmtId="0" fontId="9" fillId="13" borderId="13" xfId="0" applyFont="1" applyFill="1" applyBorder="1" applyAlignment="1">
      <alignment vertical="top"/>
    </xf>
    <xf numFmtId="9" fontId="12" fillId="16" borderId="14" xfId="0" applyNumberFormat="1" applyFont="1" applyFill="1" applyBorder="1"/>
    <xf numFmtId="0" fontId="3" fillId="0" borderId="0" xfId="0" applyFont="1" applyAlignment="1">
      <alignment horizontal="right" vertical="center"/>
    </xf>
    <xf numFmtId="44" fontId="3" fillId="17" borderId="8" xfId="0" applyNumberFormat="1" applyFont="1" applyFill="1" applyBorder="1"/>
    <xf numFmtId="0" fontId="10" fillId="18" borderId="8" xfId="0" applyFont="1" applyFill="1" applyBorder="1"/>
    <xf numFmtId="0" fontId="10" fillId="18" borderId="9" xfId="0" applyFont="1" applyFill="1" applyBorder="1"/>
    <xf numFmtId="44" fontId="3" fillId="17" borderId="11" xfId="0" applyNumberFormat="1" applyFont="1" applyFill="1" applyBorder="1"/>
    <xf numFmtId="0" fontId="10" fillId="18" borderId="11" xfId="0" applyFont="1" applyFill="1" applyBorder="1"/>
    <xf numFmtId="0" fontId="10" fillId="18" borderId="12" xfId="0" applyFont="1" applyFill="1" applyBorder="1"/>
    <xf numFmtId="0" fontId="10" fillId="7" borderId="8" xfId="0" applyFont="1" applyFill="1" applyBorder="1"/>
    <xf numFmtId="0" fontId="10" fillId="7" borderId="9" xfId="0" applyFont="1" applyFill="1" applyBorder="1"/>
    <xf numFmtId="44" fontId="11" fillId="17" borderId="11" xfId="0" applyNumberFormat="1" applyFont="1" applyFill="1" applyBorder="1"/>
    <xf numFmtId="0" fontId="10" fillId="12" borderId="18" xfId="0" applyFont="1" applyFill="1" applyBorder="1"/>
    <xf numFmtId="0" fontId="10" fillId="12" borderId="19" xfId="0" applyFont="1" applyFill="1" applyBorder="1"/>
    <xf numFmtId="0" fontId="10" fillId="12" borderId="20" xfId="0" applyFont="1" applyFill="1" applyBorder="1"/>
    <xf numFmtId="0" fontId="3" fillId="8" borderId="14" xfId="0" applyFont="1" applyFill="1" applyBorder="1" applyAlignment="1">
      <alignment horizontal="right"/>
    </xf>
    <xf numFmtId="44" fontId="3" fillId="17" borderId="14" xfId="0" applyNumberFormat="1" applyFont="1" applyFill="1" applyBorder="1"/>
    <xf numFmtId="0" fontId="10" fillId="18" borderId="14" xfId="0" applyFont="1" applyFill="1" applyBorder="1"/>
    <xf numFmtId="0" fontId="10" fillId="18" borderId="15" xfId="0" applyFont="1" applyFill="1" applyBorder="1"/>
    <xf numFmtId="44" fontId="3" fillId="0" borderId="0" xfId="0" applyNumberFormat="1" applyFont="1" applyAlignment="1">
      <alignment horizontal="right" vertical="center"/>
    </xf>
    <xf numFmtId="0" fontId="13" fillId="0" borderId="0" xfId="2"/>
    <xf numFmtId="165" fontId="3" fillId="0" borderId="0" xfId="0" applyNumberFormat="1" applyFont="1"/>
    <xf numFmtId="10" fontId="3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0</xdr:row>
      <xdr:rowOff>12704</xdr:rowOff>
    </xdr:from>
    <xdr:to>
      <xdr:col>2</xdr:col>
      <xdr:colOff>355600</xdr:colOff>
      <xdr:row>0</xdr:row>
      <xdr:rowOff>377205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DF0CC-0F12-684B-BE4D-DE7C6A840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" y="12704"/>
          <a:ext cx="1902460" cy="364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4DF5-0830-2B47-A8FE-FCFA508D7124}">
  <dimension ref="A1:O1001"/>
  <sheetViews>
    <sheetView tabSelected="1" workbookViewId="0">
      <selection sqref="A1:XFD1048576"/>
    </sheetView>
  </sheetViews>
  <sheetFormatPr baseColWidth="10" defaultColWidth="13.1640625" defaultRowHeight="15" customHeight="1" x14ac:dyDescent="0.2"/>
  <cols>
    <col min="1" max="1" width="12.83203125" style="2" bestFit="1" customWidth="1"/>
    <col min="2" max="2" width="8" style="2" customWidth="1"/>
    <col min="3" max="3" width="8.1640625" style="2" customWidth="1"/>
    <col min="4" max="4" width="12.5" style="2" customWidth="1"/>
    <col min="5" max="5" width="4.33203125" style="2" customWidth="1"/>
    <col min="6" max="6" width="27.1640625" style="2" bestFit="1" customWidth="1"/>
    <col min="7" max="7" width="11.33203125" style="2" customWidth="1"/>
    <col min="8" max="8" width="12.5" style="2" customWidth="1"/>
    <col min="9" max="9" width="1.83203125" style="2" customWidth="1"/>
    <col min="10" max="10" width="4.33203125" style="2" customWidth="1"/>
    <col min="11" max="11" width="36.83203125" style="2" bestFit="1" customWidth="1"/>
    <col min="12" max="12" width="9" style="2" customWidth="1"/>
    <col min="13" max="13" width="8.83203125" style="2" customWidth="1"/>
    <col min="14" max="14" width="7.1640625" style="2" customWidth="1"/>
    <col min="15" max="15" width="2.6640625" style="2" customWidth="1"/>
    <col min="16" max="26" width="12.33203125" style="2" customWidth="1"/>
    <col min="27" max="16384" width="13.1640625" style="2"/>
  </cols>
  <sheetData>
    <row r="1" spans="1:15" ht="32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customFormat="1" ht="37" customHeight="1" thickBo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/>
    </row>
    <row r="3" spans="1:15" ht="10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ht="15.75" customHeight="1" thickBot="1" x14ac:dyDescent="0.25">
      <c r="A4" s="8" t="s">
        <v>2</v>
      </c>
      <c r="B4" s="9"/>
      <c r="C4" s="9"/>
      <c r="D4" s="10"/>
      <c r="F4" s="11" t="s">
        <v>3</v>
      </c>
      <c r="G4" s="12"/>
      <c r="H4" s="12"/>
      <c r="I4" s="13"/>
      <c r="K4" s="11" t="s">
        <v>4</v>
      </c>
      <c r="L4" s="12"/>
      <c r="M4" s="12"/>
      <c r="N4" s="13"/>
    </row>
    <row r="5" spans="1:15" ht="15.75" customHeight="1" x14ac:dyDescent="0.2">
      <c r="A5" s="14" t="s">
        <v>5</v>
      </c>
      <c r="B5" s="15" t="s">
        <v>6</v>
      </c>
      <c r="C5" s="16"/>
      <c r="D5" s="17"/>
      <c r="F5" s="14" t="s">
        <v>7</v>
      </c>
      <c r="G5" s="18">
        <v>899000</v>
      </c>
      <c r="H5" s="18"/>
      <c r="I5" s="19"/>
      <c r="K5" s="14" t="s">
        <v>8</v>
      </c>
      <c r="L5" s="20">
        <f>G6-G8</f>
        <v>765000</v>
      </c>
      <c r="M5" s="21"/>
      <c r="N5" s="22"/>
    </row>
    <row r="6" spans="1:15" ht="15.75" customHeight="1" x14ac:dyDescent="0.2">
      <c r="A6" s="23" t="s">
        <v>9</v>
      </c>
      <c r="B6" s="24" t="s">
        <v>10</v>
      </c>
      <c r="C6" s="25"/>
      <c r="D6" s="26"/>
      <c r="F6" s="23" t="s">
        <v>11</v>
      </c>
      <c r="G6" s="27">
        <v>850000</v>
      </c>
      <c r="H6" s="27"/>
      <c r="I6" s="28"/>
      <c r="K6" s="23" t="s">
        <v>12</v>
      </c>
      <c r="L6" s="29">
        <v>30</v>
      </c>
      <c r="M6" s="25"/>
      <c r="N6" s="26"/>
    </row>
    <row r="7" spans="1:15" ht="15.75" customHeight="1" x14ac:dyDescent="0.2">
      <c r="A7" s="23" t="s">
        <v>13</v>
      </c>
      <c r="B7" s="24" t="s">
        <v>14</v>
      </c>
      <c r="C7" s="25"/>
      <c r="D7" s="26"/>
      <c r="F7" s="23" t="s">
        <v>15</v>
      </c>
      <c r="G7" s="30">
        <v>0.1</v>
      </c>
      <c r="H7" s="30"/>
      <c r="I7" s="31"/>
      <c r="K7" s="23" t="s">
        <v>16</v>
      </c>
      <c r="L7" s="32">
        <f>L6*12</f>
        <v>360</v>
      </c>
      <c r="M7" s="33"/>
      <c r="N7" s="34"/>
    </row>
    <row r="8" spans="1:15" ht="15.75" customHeight="1" x14ac:dyDescent="0.2">
      <c r="A8" s="23" t="s">
        <v>17</v>
      </c>
      <c r="B8" s="35">
        <v>36542</v>
      </c>
      <c r="C8" s="25"/>
      <c r="D8" s="26"/>
      <c r="F8" s="23" t="s">
        <v>18</v>
      </c>
      <c r="G8" s="36">
        <f>G7*G6</f>
        <v>85000</v>
      </c>
      <c r="H8" s="33"/>
      <c r="I8" s="34"/>
      <c r="K8" s="23" t="s">
        <v>19</v>
      </c>
      <c r="L8" s="37">
        <v>7.5999999999999998E-2</v>
      </c>
      <c r="M8" s="25"/>
      <c r="N8" s="26"/>
    </row>
    <row r="9" spans="1:15" ht="15.75" customHeight="1" x14ac:dyDescent="0.2">
      <c r="A9" s="23" t="s">
        <v>20</v>
      </c>
      <c r="B9" s="35">
        <v>4</v>
      </c>
      <c r="C9" s="25"/>
      <c r="D9" s="26"/>
      <c r="F9" s="23" t="s">
        <v>21</v>
      </c>
      <c r="G9" s="30">
        <v>0.03</v>
      </c>
      <c r="H9" s="30"/>
      <c r="I9" s="31"/>
      <c r="K9" s="23" t="s">
        <v>22</v>
      </c>
      <c r="L9" s="36">
        <f>PMT(L8/12,L7,L5)*-1</f>
        <v>5401.4717472803268</v>
      </c>
      <c r="M9" s="33"/>
      <c r="N9" s="34"/>
    </row>
    <row r="10" spans="1:15" ht="15.75" customHeight="1" x14ac:dyDescent="0.2">
      <c r="A10" s="23" t="s">
        <v>23</v>
      </c>
      <c r="B10" s="35">
        <v>4</v>
      </c>
      <c r="C10" s="25"/>
      <c r="D10" s="26"/>
      <c r="F10" s="23" t="s">
        <v>24</v>
      </c>
      <c r="G10" s="36">
        <f>G9*G6</f>
        <v>25500</v>
      </c>
      <c r="H10" s="33"/>
      <c r="I10" s="34"/>
      <c r="K10" s="23" t="s">
        <v>25</v>
      </c>
      <c r="L10" s="36">
        <f>L11*12</f>
        <v>4200</v>
      </c>
      <c r="M10" s="33"/>
      <c r="N10" s="34"/>
    </row>
    <row r="11" spans="1:15" ht="15.75" customHeight="1" x14ac:dyDescent="0.2">
      <c r="A11" s="23" t="s">
        <v>26</v>
      </c>
      <c r="B11" s="35">
        <v>1890</v>
      </c>
      <c r="C11" s="25"/>
      <c r="D11" s="26"/>
      <c r="F11" s="23" t="s">
        <v>27</v>
      </c>
      <c r="G11" s="38">
        <v>0</v>
      </c>
      <c r="H11" s="38"/>
      <c r="I11" s="39"/>
      <c r="K11" s="23" t="s">
        <v>28</v>
      </c>
      <c r="L11" s="40">
        <v>350</v>
      </c>
      <c r="M11" s="25"/>
      <c r="N11" s="26"/>
    </row>
    <row r="12" spans="1:15" ht="15.75" customHeight="1" x14ac:dyDescent="0.2">
      <c r="A12" s="23" t="s">
        <v>29</v>
      </c>
      <c r="B12" s="24"/>
      <c r="C12" s="25"/>
      <c r="D12" s="26"/>
      <c r="F12" s="23" t="s">
        <v>30</v>
      </c>
      <c r="G12" s="38">
        <v>35000</v>
      </c>
      <c r="H12" s="38"/>
      <c r="I12" s="39"/>
      <c r="K12" s="23" t="s">
        <v>31</v>
      </c>
      <c r="L12" s="36">
        <f>L13*12</f>
        <v>6000</v>
      </c>
      <c r="M12" s="33"/>
      <c r="N12" s="34"/>
    </row>
    <row r="13" spans="1:15" ht="15.75" customHeight="1" thickBot="1" x14ac:dyDescent="0.25">
      <c r="A13" s="23" t="s">
        <v>32</v>
      </c>
      <c r="B13" s="24"/>
      <c r="C13" s="25"/>
      <c r="D13" s="26"/>
      <c r="F13" s="41" t="s">
        <v>33</v>
      </c>
      <c r="G13" s="38">
        <v>35000</v>
      </c>
      <c r="H13" s="25"/>
      <c r="I13" s="26"/>
      <c r="K13" s="23" t="s">
        <v>34</v>
      </c>
      <c r="L13" s="40">
        <v>500</v>
      </c>
      <c r="M13" s="25"/>
      <c r="N13" s="26"/>
    </row>
    <row r="14" spans="1:15" ht="15.75" customHeight="1" thickBot="1" x14ac:dyDescent="0.25">
      <c r="A14" s="41" t="s">
        <v>35</v>
      </c>
      <c r="B14" s="42"/>
      <c r="C14" s="43"/>
      <c r="D14" s="44"/>
      <c r="F14" s="41" t="s">
        <v>36</v>
      </c>
      <c r="G14" s="36">
        <f>G12+G11+G8-G13+G10</f>
        <v>110500</v>
      </c>
      <c r="H14" s="33"/>
      <c r="I14" s="34"/>
      <c r="K14" s="23" t="s">
        <v>37</v>
      </c>
      <c r="L14" s="36">
        <f>L15*12</f>
        <v>2400</v>
      </c>
      <c r="M14" s="33"/>
      <c r="N14" s="34"/>
    </row>
    <row r="15" spans="1:15" ht="15.75" customHeight="1" thickBot="1" x14ac:dyDescent="0.25">
      <c r="B15" s="45"/>
      <c r="C15" s="46"/>
      <c r="D15" s="46"/>
      <c r="G15" s="47"/>
      <c r="H15" s="48"/>
      <c r="I15" s="46"/>
      <c r="K15" s="23" t="s">
        <v>38</v>
      </c>
      <c r="L15" s="40">
        <v>200</v>
      </c>
      <c r="M15" s="25"/>
      <c r="N15" s="26"/>
    </row>
    <row r="16" spans="1:15" ht="15.75" customHeight="1" thickBot="1" x14ac:dyDescent="0.25">
      <c r="A16" s="11" t="s">
        <v>39</v>
      </c>
      <c r="B16" s="12"/>
      <c r="C16" s="12"/>
      <c r="D16" s="13"/>
      <c r="F16" s="11" t="s">
        <v>40</v>
      </c>
      <c r="G16" s="12"/>
      <c r="H16" s="12"/>
      <c r="I16" s="13"/>
      <c r="K16" s="23" t="s">
        <v>41</v>
      </c>
      <c r="L16" s="40">
        <v>328</v>
      </c>
      <c r="M16" s="25"/>
      <c r="N16" s="26"/>
    </row>
    <row r="17" spans="1:14" ht="15.75" customHeight="1" x14ac:dyDescent="0.2">
      <c r="A17" s="49" t="s">
        <v>42</v>
      </c>
      <c r="B17" s="50"/>
      <c r="C17" s="50"/>
      <c r="D17" s="51"/>
      <c r="F17" s="52" t="s">
        <v>43</v>
      </c>
      <c r="G17" s="53">
        <f>G20*365*G19+(G21*12)</f>
        <v>132975</v>
      </c>
      <c r="H17" s="33"/>
      <c r="I17" s="34"/>
      <c r="K17" s="23" t="s">
        <v>44</v>
      </c>
      <c r="L17" s="40">
        <v>300</v>
      </c>
      <c r="M17" s="25"/>
      <c r="N17" s="26"/>
    </row>
    <row r="18" spans="1:14" ht="15.75" customHeight="1" x14ac:dyDescent="0.2">
      <c r="A18" s="54"/>
      <c r="B18" s="55"/>
      <c r="C18" s="55"/>
      <c r="D18" s="51"/>
      <c r="F18" s="56" t="s">
        <v>45</v>
      </c>
      <c r="G18" s="53">
        <f>G17/12</f>
        <v>11081.25</v>
      </c>
      <c r="H18" s="33"/>
      <c r="I18" s="34"/>
      <c r="K18" s="23" t="s">
        <v>46</v>
      </c>
      <c r="L18" s="36">
        <f>L19*12</f>
        <v>3989.25</v>
      </c>
      <c r="M18" s="33"/>
      <c r="N18" s="34"/>
    </row>
    <row r="19" spans="1:14" ht="15.75" customHeight="1" x14ac:dyDescent="0.2">
      <c r="A19" s="54"/>
      <c r="B19" s="55"/>
      <c r="C19" s="55"/>
      <c r="D19" s="51"/>
      <c r="F19" s="56" t="s">
        <v>47</v>
      </c>
      <c r="G19" s="40">
        <v>450</v>
      </c>
      <c r="H19" s="25"/>
      <c r="I19" s="26"/>
      <c r="K19" s="23" t="s">
        <v>48</v>
      </c>
      <c r="L19" s="36">
        <f>G18* 0.03</f>
        <v>332.4375</v>
      </c>
      <c r="M19" s="33"/>
      <c r="N19" s="34"/>
    </row>
    <row r="20" spans="1:14" ht="15.75" customHeight="1" x14ac:dyDescent="0.2">
      <c r="A20" s="54"/>
      <c r="B20" s="55"/>
      <c r="C20" s="55"/>
      <c r="D20" s="51"/>
      <c r="F20" s="56" t="s">
        <v>49</v>
      </c>
      <c r="G20" s="30">
        <v>0.7</v>
      </c>
      <c r="H20" s="25"/>
      <c r="I20" s="26"/>
      <c r="K20" s="57" t="s">
        <v>50</v>
      </c>
      <c r="L20" s="40">
        <v>1500</v>
      </c>
      <c r="M20" s="25"/>
      <c r="N20" s="26"/>
    </row>
    <row r="21" spans="1:14" ht="15.75" customHeight="1" x14ac:dyDescent="0.2">
      <c r="A21" s="54"/>
      <c r="B21" s="55"/>
      <c r="C21" s="55"/>
      <c r="D21" s="51"/>
      <c r="F21" s="57" t="s">
        <v>51</v>
      </c>
      <c r="G21" s="58">
        <v>1500</v>
      </c>
      <c r="H21" s="25"/>
      <c r="I21" s="26"/>
      <c r="K21" s="23" t="s">
        <v>52</v>
      </c>
      <c r="L21" s="40">
        <v>170</v>
      </c>
      <c r="M21" s="25"/>
      <c r="N21" s="26"/>
    </row>
    <row r="22" spans="1:14" ht="15.75" customHeight="1" x14ac:dyDescent="0.2">
      <c r="A22" s="54"/>
      <c r="B22" s="55"/>
      <c r="C22" s="55"/>
      <c r="D22" s="51"/>
      <c r="F22" s="56" t="s">
        <v>53</v>
      </c>
      <c r="G22" s="59">
        <f>G17-L28</f>
        <v>85982.25</v>
      </c>
      <c r="H22" s="33"/>
      <c r="I22" s="34"/>
      <c r="K22" s="23" t="s">
        <v>54</v>
      </c>
      <c r="L22" s="30">
        <v>0.02</v>
      </c>
      <c r="M22" s="25"/>
      <c r="N22" s="26"/>
    </row>
    <row r="23" spans="1:14" ht="15.75" customHeight="1" x14ac:dyDescent="0.2">
      <c r="A23" s="54"/>
      <c r="B23" s="55"/>
      <c r="C23" s="55"/>
      <c r="D23" s="51"/>
      <c r="F23" s="56" t="s">
        <v>55</v>
      </c>
      <c r="G23" s="60">
        <f>G22/G6</f>
        <v>0.10115558823529412</v>
      </c>
      <c r="H23" s="33"/>
      <c r="I23" s="34"/>
      <c r="K23" s="23" t="s">
        <v>56</v>
      </c>
      <c r="L23" s="36">
        <f>((G19*365)/12*G20)*L22</f>
        <v>191.625</v>
      </c>
      <c r="M23" s="33"/>
      <c r="N23" s="34"/>
    </row>
    <row r="24" spans="1:14" ht="15.75" customHeight="1" x14ac:dyDescent="0.2">
      <c r="A24" s="54"/>
      <c r="B24" s="55"/>
      <c r="C24" s="55"/>
      <c r="D24" s="51"/>
      <c r="F24" s="56" t="s">
        <v>57</v>
      </c>
      <c r="G24" s="61">
        <f>G25*12</f>
        <v>21164.589032636068</v>
      </c>
      <c r="H24" s="33"/>
      <c r="I24" s="34"/>
      <c r="K24" s="23" t="s">
        <v>58</v>
      </c>
      <c r="L24" s="30">
        <v>0</v>
      </c>
      <c r="M24" s="25"/>
      <c r="N24" s="26"/>
    </row>
    <row r="25" spans="1:14" ht="15.75" customHeight="1" thickBot="1" x14ac:dyDescent="0.25">
      <c r="A25" s="54"/>
      <c r="B25" s="55"/>
      <c r="C25" s="55"/>
      <c r="D25" s="51"/>
      <c r="F25" s="56" t="s">
        <v>59</v>
      </c>
      <c r="G25" s="62">
        <f>(G18-L31)</f>
        <v>1763.7157527196723</v>
      </c>
      <c r="H25" s="33"/>
      <c r="I25" s="34"/>
      <c r="K25" s="41" t="s">
        <v>60</v>
      </c>
      <c r="L25" s="63">
        <v>44</v>
      </c>
      <c r="M25" s="64"/>
      <c r="N25" s="65"/>
    </row>
    <row r="26" spans="1:14" ht="15.75" customHeight="1" thickBot="1" x14ac:dyDescent="0.25">
      <c r="A26" s="54"/>
      <c r="B26" s="55"/>
      <c r="C26" s="55"/>
      <c r="D26" s="51"/>
      <c r="F26" s="66" t="s">
        <v>61</v>
      </c>
      <c r="G26" s="67">
        <f>(G24)/(G14)</f>
        <v>0.19153474237679699</v>
      </c>
      <c r="H26" s="64"/>
      <c r="I26" s="65"/>
    </row>
    <row r="27" spans="1:14" ht="15.75" customHeight="1" thickBot="1" x14ac:dyDescent="0.25">
      <c r="A27" s="54"/>
      <c r="B27" s="55"/>
      <c r="C27" s="55"/>
      <c r="D27" s="51"/>
      <c r="G27" s="68"/>
      <c r="H27" s="68"/>
      <c r="I27" s="68"/>
    </row>
    <row r="28" spans="1:14" ht="15.75" customHeight="1" x14ac:dyDescent="0.2">
      <c r="A28" s="54"/>
      <c r="B28" s="55"/>
      <c r="C28" s="55"/>
      <c r="D28" s="51"/>
      <c r="G28" s="68"/>
      <c r="H28" s="68"/>
      <c r="I28" s="68"/>
      <c r="K28" s="14" t="s">
        <v>62</v>
      </c>
      <c r="L28" s="69">
        <f>L29*12</f>
        <v>46992.75</v>
      </c>
      <c r="M28" s="70"/>
      <c r="N28" s="71"/>
    </row>
    <row r="29" spans="1:14" ht="15.75" customHeight="1" thickBot="1" x14ac:dyDescent="0.25">
      <c r="A29" s="54"/>
      <c r="B29" s="55"/>
      <c r="C29" s="55"/>
      <c r="D29" s="51"/>
      <c r="G29" s="68"/>
      <c r="H29" s="68"/>
      <c r="I29" s="68"/>
      <c r="K29" s="23" t="s">
        <v>63</v>
      </c>
      <c r="L29" s="72">
        <f>L11+L13+L15+L16+L17+L19+L20+L21+L23+L25</f>
        <v>3916.0625</v>
      </c>
      <c r="M29" s="73"/>
      <c r="N29" s="74"/>
    </row>
    <row r="30" spans="1:14" ht="15.75" customHeight="1" x14ac:dyDescent="0.2">
      <c r="A30" s="54"/>
      <c r="B30" s="55"/>
      <c r="C30" s="55"/>
      <c r="D30" s="51"/>
      <c r="F30" s="14" t="s">
        <v>64</v>
      </c>
      <c r="G30" s="15"/>
      <c r="H30" s="75"/>
      <c r="I30" s="76"/>
      <c r="K30" s="23" t="s">
        <v>65</v>
      </c>
      <c r="L30" s="77">
        <f>L31*12</f>
        <v>111810.41096736393</v>
      </c>
      <c r="M30" s="73"/>
      <c r="N30" s="74"/>
    </row>
    <row r="31" spans="1:14" ht="15.75" customHeight="1" thickBot="1" x14ac:dyDescent="0.25">
      <c r="A31" s="78"/>
      <c r="B31" s="79"/>
      <c r="C31" s="79"/>
      <c r="D31" s="80"/>
      <c r="F31" s="41" t="s">
        <v>66</v>
      </c>
      <c r="G31" s="81"/>
      <c r="H31" s="64"/>
      <c r="I31" s="65"/>
      <c r="K31" s="41" t="s">
        <v>67</v>
      </c>
      <c r="L31" s="82">
        <f>L29+L9</f>
        <v>9317.5342472803277</v>
      </c>
      <c r="M31" s="83"/>
      <c r="N31" s="84"/>
    </row>
    <row r="32" spans="1:14" ht="15.75" customHeight="1" x14ac:dyDescent="0.2">
      <c r="L32" s="85"/>
      <c r="M32" s="46"/>
      <c r="N32" s="46"/>
    </row>
    <row r="33" spans="1:9" ht="15.75" customHeight="1" x14ac:dyDescent="0.2">
      <c r="A33" s="2" t="s">
        <v>68</v>
      </c>
    </row>
    <row r="34" spans="1:9" ht="15.75" customHeight="1" x14ac:dyDescent="0.2">
      <c r="A34" s="86"/>
    </row>
    <row r="35" spans="1:9" ht="15.75" customHeight="1" x14ac:dyDescent="0.2"/>
    <row r="36" spans="1:9" ht="15.75" customHeight="1" x14ac:dyDescent="0.2">
      <c r="G36" s="87"/>
      <c r="H36" s="48"/>
      <c r="I36" s="48"/>
    </row>
    <row r="37" spans="1:9" ht="15.75" customHeight="1" x14ac:dyDescent="0.2">
      <c r="G37" s="88"/>
      <c r="H37" s="48"/>
      <c r="I37" s="48"/>
    </row>
    <row r="38" spans="1:9" ht="15.75" customHeight="1" x14ac:dyDescent="0.2"/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s="2" customFormat="1" ht="15.75" customHeight="1" x14ac:dyDescent="0.2"/>
    <row r="50" s="2" customFormat="1" ht="15.75" customHeight="1" x14ac:dyDescent="0.2"/>
    <row r="51" s="2" customFormat="1" ht="15.75" customHeight="1" x14ac:dyDescent="0.2"/>
    <row r="52" s="2" customFormat="1" ht="15.75" customHeight="1" x14ac:dyDescent="0.2"/>
    <row r="53" s="2" customFormat="1" ht="15.75" customHeight="1" x14ac:dyDescent="0.2"/>
    <row r="54" s="2" customFormat="1" ht="15.75" customHeight="1" x14ac:dyDescent="0.2"/>
    <row r="55" s="2" customFormat="1" ht="15.75" customHeight="1" x14ac:dyDescent="0.2"/>
    <row r="56" s="2" customFormat="1" ht="15.75" customHeight="1" x14ac:dyDescent="0.2"/>
    <row r="57" s="2" customFormat="1" ht="15.75" customHeight="1" x14ac:dyDescent="0.2"/>
    <row r="58" s="2" customFormat="1" ht="15.75" customHeight="1" x14ac:dyDescent="0.2"/>
    <row r="59" s="2" customFormat="1" ht="15.75" customHeight="1" x14ac:dyDescent="0.2"/>
    <row r="60" s="2" customFormat="1" ht="15.75" customHeight="1" x14ac:dyDescent="0.2"/>
    <row r="61" s="2" customFormat="1" ht="15.75" customHeight="1" x14ac:dyDescent="0.2"/>
    <row r="62" s="2" customFormat="1" ht="15.75" customHeight="1" x14ac:dyDescent="0.2"/>
    <row r="63" s="2" customFormat="1" ht="15.75" customHeight="1" x14ac:dyDescent="0.2"/>
    <row r="64" s="2" customFormat="1" ht="15.75" customHeight="1" x14ac:dyDescent="0.2"/>
    <row r="65" s="2" customFormat="1" ht="15.75" customHeight="1" x14ac:dyDescent="0.2"/>
    <row r="66" s="2" customFormat="1" ht="15.75" customHeight="1" x14ac:dyDescent="0.2"/>
    <row r="67" s="2" customFormat="1" ht="15.75" customHeight="1" x14ac:dyDescent="0.2"/>
    <row r="68" s="2" customFormat="1" ht="15.75" customHeight="1" x14ac:dyDescent="0.2"/>
    <row r="69" s="2" customFormat="1" ht="15.75" customHeight="1" x14ac:dyDescent="0.2"/>
    <row r="70" s="2" customFormat="1" ht="15.75" customHeight="1" x14ac:dyDescent="0.2"/>
    <row r="71" s="2" customFormat="1" ht="15.75" customHeight="1" x14ac:dyDescent="0.2"/>
    <row r="72" s="2" customFormat="1" ht="15.75" customHeight="1" x14ac:dyDescent="0.2"/>
    <row r="73" s="2" customFormat="1" ht="15.75" customHeight="1" x14ac:dyDescent="0.2"/>
    <row r="74" s="2" customFormat="1" ht="15.75" customHeight="1" x14ac:dyDescent="0.2"/>
    <row r="75" s="2" customFormat="1" ht="15.75" customHeight="1" x14ac:dyDescent="0.2"/>
    <row r="76" s="2" customFormat="1" ht="15.75" customHeight="1" x14ac:dyDescent="0.2"/>
    <row r="77" s="2" customFormat="1" ht="15.75" customHeight="1" x14ac:dyDescent="0.2"/>
    <row r="78" s="2" customFormat="1" ht="15.75" customHeight="1" x14ac:dyDescent="0.2"/>
    <row r="79" s="2" customFormat="1" ht="15.75" customHeight="1" x14ac:dyDescent="0.2"/>
    <row r="80" s="2" customFormat="1" ht="15.75" customHeight="1" x14ac:dyDescent="0.2"/>
    <row r="81" s="2" customFormat="1" ht="15.75" customHeight="1" x14ac:dyDescent="0.2"/>
    <row r="82" s="2" customFormat="1" ht="15.75" customHeight="1" x14ac:dyDescent="0.2"/>
    <row r="83" s="2" customFormat="1" ht="15.75" customHeight="1" x14ac:dyDescent="0.2"/>
    <row r="84" s="2" customFormat="1" ht="15.75" customHeight="1" x14ac:dyDescent="0.2"/>
    <row r="85" s="2" customFormat="1" ht="15.75" customHeight="1" x14ac:dyDescent="0.2"/>
    <row r="86" s="2" customFormat="1" ht="15.75" customHeight="1" x14ac:dyDescent="0.2"/>
    <row r="87" s="2" customFormat="1" ht="15.75" customHeight="1" x14ac:dyDescent="0.2"/>
    <row r="88" s="2" customFormat="1" ht="15.75" customHeight="1" x14ac:dyDescent="0.2"/>
    <row r="89" s="2" customFormat="1" ht="15.75" customHeight="1" x14ac:dyDescent="0.2"/>
    <row r="90" s="2" customFormat="1" ht="15.75" customHeight="1" x14ac:dyDescent="0.2"/>
    <row r="91" s="2" customFormat="1" ht="15.75" customHeight="1" x14ac:dyDescent="0.2"/>
    <row r="92" s="2" customFormat="1" ht="15.75" customHeight="1" x14ac:dyDescent="0.2"/>
    <row r="93" s="2" customFormat="1" ht="15.75" customHeight="1" x14ac:dyDescent="0.2"/>
    <row r="94" s="2" customFormat="1" ht="15.75" customHeight="1" x14ac:dyDescent="0.2"/>
    <row r="95" s="2" customFormat="1" ht="15.75" customHeight="1" x14ac:dyDescent="0.2"/>
    <row r="96" s="2" customFormat="1" ht="15.75" customHeight="1" x14ac:dyDescent="0.2"/>
    <row r="97" s="2" customFormat="1" ht="15.75" customHeight="1" x14ac:dyDescent="0.2"/>
    <row r="98" s="2" customFormat="1" ht="15.75" customHeight="1" x14ac:dyDescent="0.2"/>
    <row r="99" s="2" customFormat="1" ht="15.75" customHeight="1" x14ac:dyDescent="0.2"/>
    <row r="100" s="2" customFormat="1" ht="15.75" customHeight="1" x14ac:dyDescent="0.2"/>
    <row r="101" s="2" customFormat="1" ht="15.75" customHeight="1" x14ac:dyDescent="0.2"/>
    <row r="102" s="2" customFormat="1" ht="15.75" customHeight="1" x14ac:dyDescent="0.2"/>
    <row r="103" s="2" customFormat="1" ht="15.75" customHeight="1" x14ac:dyDescent="0.2"/>
    <row r="104" s="2" customFormat="1" ht="15.75" customHeight="1" x14ac:dyDescent="0.2"/>
    <row r="105" s="2" customFormat="1" ht="15.75" customHeight="1" x14ac:dyDescent="0.2"/>
    <row r="106" s="2" customFormat="1" ht="15.75" customHeight="1" x14ac:dyDescent="0.2"/>
    <row r="107" s="2" customFormat="1" ht="15.75" customHeight="1" x14ac:dyDescent="0.2"/>
    <row r="108" s="2" customFormat="1" ht="15.75" customHeight="1" x14ac:dyDescent="0.2"/>
    <row r="109" s="2" customFormat="1" ht="15.75" customHeight="1" x14ac:dyDescent="0.2"/>
    <row r="110" s="2" customFormat="1" ht="15.75" customHeight="1" x14ac:dyDescent="0.2"/>
    <row r="111" s="2" customFormat="1" ht="15.75" customHeight="1" x14ac:dyDescent="0.2"/>
    <row r="112" s="2" customFormat="1" ht="15.75" customHeight="1" x14ac:dyDescent="0.2"/>
    <row r="113" s="2" customFormat="1" ht="15.75" customHeight="1" x14ac:dyDescent="0.2"/>
    <row r="114" s="2" customFormat="1" ht="15.75" customHeight="1" x14ac:dyDescent="0.2"/>
    <row r="115" s="2" customFormat="1" ht="15.75" customHeight="1" x14ac:dyDescent="0.2"/>
    <row r="116" s="2" customFormat="1" ht="15.75" customHeight="1" x14ac:dyDescent="0.2"/>
    <row r="117" s="2" customFormat="1" ht="15.75" customHeight="1" x14ac:dyDescent="0.2"/>
    <row r="118" s="2" customFormat="1" ht="15.75" customHeight="1" x14ac:dyDescent="0.2"/>
    <row r="119" s="2" customFormat="1" ht="15.75" customHeight="1" x14ac:dyDescent="0.2"/>
    <row r="120" s="2" customFormat="1" ht="15.75" customHeight="1" x14ac:dyDescent="0.2"/>
    <row r="121" s="2" customFormat="1" ht="15.75" customHeight="1" x14ac:dyDescent="0.2"/>
    <row r="122" s="2" customFormat="1" ht="15.75" customHeight="1" x14ac:dyDescent="0.2"/>
    <row r="123" s="2" customFormat="1" ht="15.75" customHeight="1" x14ac:dyDescent="0.2"/>
    <row r="124" s="2" customFormat="1" ht="15.75" customHeight="1" x14ac:dyDescent="0.2"/>
    <row r="125" s="2" customFormat="1" ht="15.75" customHeight="1" x14ac:dyDescent="0.2"/>
    <row r="126" s="2" customFormat="1" ht="15.75" customHeight="1" x14ac:dyDescent="0.2"/>
    <row r="127" s="2" customFormat="1" ht="15.75" customHeight="1" x14ac:dyDescent="0.2"/>
    <row r="128" s="2" customFormat="1" ht="15.75" customHeight="1" x14ac:dyDescent="0.2"/>
    <row r="129" s="2" customFormat="1" ht="15.75" customHeight="1" x14ac:dyDescent="0.2"/>
    <row r="130" s="2" customFormat="1" ht="15.75" customHeight="1" x14ac:dyDescent="0.2"/>
    <row r="131" s="2" customFormat="1" ht="15.75" customHeight="1" x14ac:dyDescent="0.2"/>
    <row r="132" s="2" customFormat="1" ht="15.75" customHeight="1" x14ac:dyDescent="0.2"/>
    <row r="133" s="2" customFormat="1" ht="15.75" customHeight="1" x14ac:dyDescent="0.2"/>
    <row r="134" s="2" customFormat="1" ht="15.75" customHeight="1" x14ac:dyDescent="0.2"/>
    <row r="135" s="2" customFormat="1" ht="15.75" customHeight="1" x14ac:dyDescent="0.2"/>
    <row r="136" s="2" customFormat="1" ht="15.75" customHeight="1" x14ac:dyDescent="0.2"/>
    <row r="137" s="2" customFormat="1" ht="15.75" customHeight="1" x14ac:dyDescent="0.2"/>
    <row r="138" s="2" customFormat="1" ht="15.75" customHeight="1" x14ac:dyDescent="0.2"/>
    <row r="139" s="2" customFormat="1" ht="15.75" customHeight="1" x14ac:dyDescent="0.2"/>
    <row r="140" s="2" customFormat="1" ht="15.75" customHeight="1" x14ac:dyDescent="0.2"/>
    <row r="141" s="2" customFormat="1" ht="15.75" customHeight="1" x14ac:dyDescent="0.2"/>
    <row r="142" s="2" customFormat="1" ht="15.75" customHeight="1" x14ac:dyDescent="0.2"/>
    <row r="143" s="2" customFormat="1" ht="15.75" customHeight="1" x14ac:dyDescent="0.2"/>
    <row r="144" s="2" customFormat="1" ht="15.75" customHeight="1" x14ac:dyDescent="0.2"/>
    <row r="145" s="2" customFormat="1" ht="15.75" customHeight="1" x14ac:dyDescent="0.2"/>
    <row r="146" s="2" customFormat="1" ht="15.75" customHeight="1" x14ac:dyDescent="0.2"/>
    <row r="147" s="2" customFormat="1" ht="15.75" customHeight="1" x14ac:dyDescent="0.2"/>
    <row r="148" s="2" customFormat="1" ht="15.75" customHeight="1" x14ac:dyDescent="0.2"/>
    <row r="149" s="2" customFormat="1" ht="15.75" customHeight="1" x14ac:dyDescent="0.2"/>
    <row r="150" s="2" customFormat="1" ht="15.75" customHeight="1" x14ac:dyDescent="0.2"/>
    <row r="151" s="2" customFormat="1" ht="15.75" customHeight="1" x14ac:dyDescent="0.2"/>
    <row r="152" s="2" customFormat="1" ht="15.75" customHeight="1" x14ac:dyDescent="0.2"/>
    <row r="153" s="2" customFormat="1" ht="15.75" customHeight="1" x14ac:dyDescent="0.2"/>
    <row r="154" s="2" customFormat="1" ht="15.75" customHeight="1" x14ac:dyDescent="0.2"/>
    <row r="155" s="2" customFormat="1" ht="15.75" customHeight="1" x14ac:dyDescent="0.2"/>
    <row r="156" s="2" customFormat="1" ht="15.75" customHeight="1" x14ac:dyDescent="0.2"/>
    <row r="157" s="2" customFormat="1" ht="15.75" customHeight="1" x14ac:dyDescent="0.2"/>
    <row r="158" s="2" customFormat="1" ht="15.75" customHeight="1" x14ac:dyDescent="0.2"/>
    <row r="159" s="2" customFormat="1" ht="15.75" customHeight="1" x14ac:dyDescent="0.2"/>
    <row r="160" s="2" customFormat="1" ht="15.75" customHeight="1" x14ac:dyDescent="0.2"/>
    <row r="161" s="2" customFormat="1" ht="15.75" customHeight="1" x14ac:dyDescent="0.2"/>
    <row r="162" s="2" customFormat="1" ht="15.75" customHeight="1" x14ac:dyDescent="0.2"/>
    <row r="163" s="2" customFormat="1" ht="15.75" customHeight="1" x14ac:dyDescent="0.2"/>
    <row r="164" s="2" customFormat="1" ht="15.75" customHeight="1" x14ac:dyDescent="0.2"/>
    <row r="165" s="2" customFormat="1" ht="15.75" customHeight="1" x14ac:dyDescent="0.2"/>
    <row r="166" s="2" customFormat="1" ht="15.75" customHeight="1" x14ac:dyDescent="0.2"/>
    <row r="167" s="2" customFormat="1" ht="15.75" customHeight="1" x14ac:dyDescent="0.2"/>
    <row r="168" s="2" customFormat="1" ht="15.75" customHeight="1" x14ac:dyDescent="0.2"/>
    <row r="169" s="2" customFormat="1" ht="15.75" customHeight="1" x14ac:dyDescent="0.2"/>
    <row r="170" s="2" customFormat="1" ht="15.75" customHeight="1" x14ac:dyDescent="0.2"/>
    <row r="171" s="2" customFormat="1" ht="15.75" customHeight="1" x14ac:dyDescent="0.2"/>
    <row r="172" s="2" customFormat="1" ht="15.75" customHeight="1" x14ac:dyDescent="0.2"/>
    <row r="173" s="2" customFormat="1" ht="15.75" customHeight="1" x14ac:dyDescent="0.2"/>
    <row r="174" s="2" customFormat="1" ht="15.75" customHeight="1" x14ac:dyDescent="0.2"/>
    <row r="175" s="2" customFormat="1" ht="15.75" customHeight="1" x14ac:dyDescent="0.2"/>
    <row r="176" s="2" customFormat="1" ht="15.75" customHeight="1" x14ac:dyDescent="0.2"/>
    <row r="177" s="2" customFormat="1" ht="15.75" customHeight="1" x14ac:dyDescent="0.2"/>
    <row r="178" s="2" customFormat="1" ht="15.75" customHeight="1" x14ac:dyDescent="0.2"/>
    <row r="179" s="2" customFormat="1" ht="15.75" customHeight="1" x14ac:dyDescent="0.2"/>
    <row r="180" s="2" customFormat="1" ht="15.75" customHeight="1" x14ac:dyDescent="0.2"/>
    <row r="181" s="2" customFormat="1" ht="15.75" customHeight="1" x14ac:dyDescent="0.2"/>
    <row r="182" s="2" customFormat="1" ht="15.75" customHeight="1" x14ac:dyDescent="0.2"/>
    <row r="183" s="2" customFormat="1" ht="15.75" customHeight="1" x14ac:dyDescent="0.2"/>
    <row r="184" s="2" customFormat="1" ht="15.75" customHeight="1" x14ac:dyDescent="0.2"/>
    <row r="185" s="2" customFormat="1" ht="15.75" customHeight="1" x14ac:dyDescent="0.2"/>
    <row r="186" s="2" customFormat="1" ht="15.75" customHeight="1" x14ac:dyDescent="0.2"/>
    <row r="187" s="2" customFormat="1" ht="15.75" customHeight="1" x14ac:dyDescent="0.2"/>
    <row r="188" s="2" customFormat="1" ht="15.75" customHeight="1" x14ac:dyDescent="0.2"/>
    <row r="189" s="2" customFormat="1" ht="15.75" customHeight="1" x14ac:dyDescent="0.2"/>
    <row r="190" s="2" customFormat="1" ht="15.75" customHeight="1" x14ac:dyDescent="0.2"/>
    <row r="191" s="2" customFormat="1" ht="15.75" customHeight="1" x14ac:dyDescent="0.2"/>
    <row r="192" s="2" customFormat="1" ht="15.75" customHeight="1" x14ac:dyDescent="0.2"/>
    <row r="193" s="2" customFormat="1" ht="15.75" customHeight="1" x14ac:dyDescent="0.2"/>
    <row r="194" s="2" customFormat="1" ht="15.75" customHeight="1" x14ac:dyDescent="0.2"/>
    <row r="195" s="2" customFormat="1" ht="15.75" customHeight="1" x14ac:dyDescent="0.2"/>
    <row r="196" s="2" customFormat="1" ht="15.75" customHeight="1" x14ac:dyDescent="0.2"/>
    <row r="197" s="2" customFormat="1" ht="15.75" customHeight="1" x14ac:dyDescent="0.2"/>
    <row r="198" s="2" customFormat="1" ht="15.75" customHeight="1" x14ac:dyDescent="0.2"/>
    <row r="199" s="2" customFormat="1" ht="15.75" customHeight="1" x14ac:dyDescent="0.2"/>
    <row r="200" s="2" customFormat="1" ht="15.75" customHeight="1" x14ac:dyDescent="0.2"/>
    <row r="201" s="2" customFormat="1" ht="15.75" customHeight="1" x14ac:dyDescent="0.2"/>
    <row r="202" s="2" customFormat="1" ht="15.75" customHeight="1" x14ac:dyDescent="0.2"/>
    <row r="203" s="2" customFormat="1" ht="15.75" customHeight="1" x14ac:dyDescent="0.2"/>
    <row r="204" s="2" customFormat="1" ht="15.75" customHeight="1" x14ac:dyDescent="0.2"/>
    <row r="205" s="2" customFormat="1" ht="15.75" customHeight="1" x14ac:dyDescent="0.2"/>
    <row r="206" s="2" customFormat="1" ht="15.75" customHeight="1" x14ac:dyDescent="0.2"/>
    <row r="207" s="2" customFormat="1" ht="15.75" customHeight="1" x14ac:dyDescent="0.2"/>
    <row r="208" s="2" customFormat="1" ht="15.75" customHeight="1" x14ac:dyDescent="0.2"/>
    <row r="209" s="2" customFormat="1" ht="15.75" customHeight="1" x14ac:dyDescent="0.2"/>
    <row r="210" s="2" customFormat="1" ht="15.75" customHeight="1" x14ac:dyDescent="0.2"/>
    <row r="211" s="2" customFormat="1" ht="15.75" customHeight="1" x14ac:dyDescent="0.2"/>
    <row r="212" s="2" customFormat="1" ht="15.75" customHeight="1" x14ac:dyDescent="0.2"/>
    <row r="213" s="2" customFormat="1" ht="15.75" customHeight="1" x14ac:dyDescent="0.2"/>
    <row r="214" s="2" customFormat="1" ht="15.75" customHeight="1" x14ac:dyDescent="0.2"/>
    <row r="215" s="2" customFormat="1" ht="15.75" customHeight="1" x14ac:dyDescent="0.2"/>
    <row r="216" s="2" customFormat="1" ht="15.75" customHeight="1" x14ac:dyDescent="0.2"/>
    <row r="217" s="2" customFormat="1" ht="15.75" customHeight="1" x14ac:dyDescent="0.2"/>
    <row r="218" s="2" customFormat="1" ht="15.75" customHeight="1" x14ac:dyDescent="0.2"/>
    <row r="219" s="2" customFormat="1" ht="15.75" customHeight="1" x14ac:dyDescent="0.2"/>
    <row r="220" s="2" customFormat="1" ht="15.75" customHeight="1" x14ac:dyDescent="0.2"/>
    <row r="221" s="2" customFormat="1" ht="15.75" customHeight="1" x14ac:dyDescent="0.2"/>
    <row r="222" s="2" customFormat="1" ht="15.75" customHeight="1" x14ac:dyDescent="0.2"/>
    <row r="223" s="2" customFormat="1" ht="15.75" customHeight="1" x14ac:dyDescent="0.2"/>
    <row r="224" s="2" customFormat="1" ht="15.75" customHeight="1" x14ac:dyDescent="0.2"/>
    <row r="225" s="2" customFormat="1" ht="15.75" customHeight="1" x14ac:dyDescent="0.2"/>
    <row r="226" s="2" customFormat="1" ht="15.75" customHeight="1" x14ac:dyDescent="0.2"/>
    <row r="227" s="2" customFormat="1" ht="15.75" customHeight="1" x14ac:dyDescent="0.2"/>
    <row r="228" s="2" customFormat="1" ht="15.75" customHeight="1" x14ac:dyDescent="0.2"/>
    <row r="229" s="2" customFormat="1" ht="15.75" customHeight="1" x14ac:dyDescent="0.2"/>
    <row r="230" s="2" customFormat="1" ht="15.75" customHeight="1" x14ac:dyDescent="0.2"/>
    <row r="231" s="2" customFormat="1" ht="15.75" customHeight="1" x14ac:dyDescent="0.2"/>
    <row r="232" s="2" customFormat="1" ht="15.75" customHeight="1" x14ac:dyDescent="0.2"/>
    <row r="233" s="2" customFormat="1" ht="15.75" customHeight="1" x14ac:dyDescent="0.2"/>
    <row r="234" s="2" customFormat="1" ht="15.75" customHeight="1" x14ac:dyDescent="0.2"/>
    <row r="235" s="2" customFormat="1" ht="15.75" customHeight="1" x14ac:dyDescent="0.2"/>
    <row r="236" s="2" customFormat="1" ht="15.75" customHeight="1" x14ac:dyDescent="0.2"/>
    <row r="237" s="2" customFormat="1" ht="15.75" customHeight="1" x14ac:dyDescent="0.2"/>
    <row r="238" s="2" customFormat="1" ht="15.75" customHeight="1" x14ac:dyDescent="0.2"/>
    <row r="239" s="2" customFormat="1" ht="15.75" customHeight="1" x14ac:dyDescent="0.2"/>
    <row r="240" s="2" customFormat="1" ht="15.75" customHeight="1" x14ac:dyDescent="0.2"/>
    <row r="241" s="2" customFormat="1" ht="15.75" customHeight="1" x14ac:dyDescent="0.2"/>
    <row r="242" s="2" customFormat="1" ht="15.75" customHeight="1" x14ac:dyDescent="0.2"/>
    <row r="243" s="2" customFormat="1" ht="15.75" customHeight="1" x14ac:dyDescent="0.2"/>
    <row r="244" s="2" customFormat="1" ht="15.75" customHeight="1" x14ac:dyDescent="0.2"/>
    <row r="245" s="2" customFormat="1" ht="15.75" customHeight="1" x14ac:dyDescent="0.2"/>
    <row r="246" s="2" customFormat="1" ht="15.75" customHeight="1" x14ac:dyDescent="0.2"/>
    <row r="247" s="2" customFormat="1" ht="15.75" customHeight="1" x14ac:dyDescent="0.2"/>
    <row r="248" s="2" customFormat="1" ht="15.75" customHeight="1" x14ac:dyDescent="0.2"/>
    <row r="249" s="2" customFormat="1" ht="15.75" customHeight="1" x14ac:dyDescent="0.2"/>
    <row r="250" s="2" customFormat="1" ht="15.75" customHeight="1" x14ac:dyDescent="0.2"/>
    <row r="251" s="2" customFormat="1" ht="15.75" customHeight="1" x14ac:dyDescent="0.2"/>
    <row r="252" s="2" customFormat="1" ht="15.75" customHeight="1" x14ac:dyDescent="0.2"/>
    <row r="253" s="2" customFormat="1" ht="15.75" customHeight="1" x14ac:dyDescent="0.2"/>
    <row r="254" s="2" customFormat="1" ht="15.75" customHeight="1" x14ac:dyDescent="0.2"/>
    <row r="255" s="2" customFormat="1" ht="15.75" customHeight="1" x14ac:dyDescent="0.2"/>
    <row r="256" s="2" customFormat="1" ht="15.75" customHeight="1" x14ac:dyDescent="0.2"/>
    <row r="257" s="2" customFormat="1" ht="15.75" customHeight="1" x14ac:dyDescent="0.2"/>
    <row r="258" s="2" customFormat="1" ht="15.75" customHeight="1" x14ac:dyDescent="0.2"/>
    <row r="259" s="2" customFormat="1" ht="15.75" customHeight="1" x14ac:dyDescent="0.2"/>
    <row r="260" s="2" customFormat="1" ht="15.75" customHeight="1" x14ac:dyDescent="0.2"/>
    <row r="261" s="2" customFormat="1" ht="15.75" customHeight="1" x14ac:dyDescent="0.2"/>
    <row r="262" s="2" customFormat="1" ht="15.75" customHeight="1" x14ac:dyDescent="0.2"/>
    <row r="263" s="2" customFormat="1" ht="15.75" customHeight="1" x14ac:dyDescent="0.2"/>
    <row r="264" s="2" customFormat="1" ht="15.75" customHeight="1" x14ac:dyDescent="0.2"/>
    <row r="265" s="2" customFormat="1" ht="15.75" customHeight="1" x14ac:dyDescent="0.2"/>
    <row r="266" s="2" customFormat="1" ht="15.75" customHeight="1" x14ac:dyDescent="0.2"/>
    <row r="267" s="2" customFormat="1" ht="15.75" customHeight="1" x14ac:dyDescent="0.2"/>
    <row r="268" s="2" customFormat="1" ht="15.75" customHeight="1" x14ac:dyDescent="0.2"/>
    <row r="269" s="2" customFormat="1" ht="15.75" customHeight="1" x14ac:dyDescent="0.2"/>
    <row r="270" s="2" customFormat="1" ht="15.75" customHeight="1" x14ac:dyDescent="0.2"/>
    <row r="271" s="2" customFormat="1" ht="15.75" customHeight="1" x14ac:dyDescent="0.2"/>
    <row r="272" s="2" customFormat="1" ht="15.75" customHeight="1" x14ac:dyDescent="0.2"/>
    <row r="273" s="2" customFormat="1" ht="15.75" customHeight="1" x14ac:dyDescent="0.2"/>
    <row r="274" s="2" customFormat="1" ht="15.75" customHeight="1" x14ac:dyDescent="0.2"/>
    <row r="275" s="2" customFormat="1" ht="15.75" customHeight="1" x14ac:dyDescent="0.2"/>
    <row r="276" s="2" customFormat="1" ht="15.75" customHeight="1" x14ac:dyDescent="0.2"/>
    <row r="277" s="2" customFormat="1" ht="15.75" customHeight="1" x14ac:dyDescent="0.2"/>
    <row r="278" s="2" customFormat="1" ht="15.75" customHeight="1" x14ac:dyDescent="0.2"/>
    <row r="279" s="2" customFormat="1" ht="15.75" customHeight="1" x14ac:dyDescent="0.2"/>
    <row r="280" s="2" customFormat="1" ht="15.75" customHeight="1" x14ac:dyDescent="0.2"/>
    <row r="281" s="2" customFormat="1" ht="15.75" customHeight="1" x14ac:dyDescent="0.2"/>
    <row r="282" s="2" customFormat="1" ht="15.75" customHeight="1" x14ac:dyDescent="0.2"/>
    <row r="283" s="2" customFormat="1" ht="15.75" customHeight="1" x14ac:dyDescent="0.2"/>
    <row r="284" s="2" customFormat="1" ht="15.75" customHeight="1" x14ac:dyDescent="0.2"/>
    <row r="285" s="2" customFormat="1" ht="15.75" customHeight="1" x14ac:dyDescent="0.2"/>
    <row r="286" s="2" customFormat="1" ht="15.75" customHeight="1" x14ac:dyDescent="0.2"/>
    <row r="287" s="2" customFormat="1" ht="15.75" customHeight="1" x14ac:dyDescent="0.2"/>
    <row r="288" s="2" customFormat="1" ht="15.75" customHeight="1" x14ac:dyDescent="0.2"/>
    <row r="289" s="2" customFormat="1" ht="15.75" customHeight="1" x14ac:dyDescent="0.2"/>
    <row r="290" s="2" customFormat="1" ht="15.75" customHeight="1" x14ac:dyDescent="0.2"/>
    <row r="291" s="2" customFormat="1" ht="15.75" customHeight="1" x14ac:dyDescent="0.2"/>
    <row r="292" s="2" customFormat="1" ht="15.75" customHeight="1" x14ac:dyDescent="0.2"/>
    <row r="293" s="2" customFormat="1" ht="15.75" customHeight="1" x14ac:dyDescent="0.2"/>
    <row r="294" s="2" customFormat="1" ht="15.75" customHeight="1" x14ac:dyDescent="0.2"/>
    <row r="295" s="2" customFormat="1" ht="15.75" customHeight="1" x14ac:dyDescent="0.2"/>
    <row r="296" s="2" customFormat="1" ht="15.75" customHeight="1" x14ac:dyDescent="0.2"/>
    <row r="297" s="2" customFormat="1" ht="15.75" customHeight="1" x14ac:dyDescent="0.2"/>
    <row r="298" s="2" customFormat="1" ht="15.75" customHeight="1" x14ac:dyDescent="0.2"/>
    <row r="299" s="2" customFormat="1" ht="15.75" customHeight="1" x14ac:dyDescent="0.2"/>
    <row r="300" s="2" customFormat="1" ht="15.75" customHeight="1" x14ac:dyDescent="0.2"/>
    <row r="301" s="2" customFormat="1" ht="15.75" customHeight="1" x14ac:dyDescent="0.2"/>
    <row r="302" s="2" customFormat="1" ht="15.75" customHeight="1" x14ac:dyDescent="0.2"/>
    <row r="303" s="2" customFormat="1" ht="15.75" customHeight="1" x14ac:dyDescent="0.2"/>
    <row r="304" s="2" customFormat="1" ht="15.75" customHeight="1" x14ac:dyDescent="0.2"/>
    <row r="305" s="2" customFormat="1" ht="15.75" customHeight="1" x14ac:dyDescent="0.2"/>
    <row r="306" s="2" customFormat="1" ht="15.75" customHeight="1" x14ac:dyDescent="0.2"/>
    <row r="307" s="2" customFormat="1" ht="15.75" customHeight="1" x14ac:dyDescent="0.2"/>
    <row r="308" s="2" customFormat="1" ht="15.75" customHeight="1" x14ac:dyDescent="0.2"/>
    <row r="309" s="2" customFormat="1" ht="15.75" customHeight="1" x14ac:dyDescent="0.2"/>
    <row r="310" s="2" customFormat="1" ht="15.75" customHeight="1" x14ac:dyDescent="0.2"/>
    <row r="311" s="2" customFormat="1" ht="15.75" customHeight="1" x14ac:dyDescent="0.2"/>
    <row r="312" s="2" customFormat="1" ht="15.75" customHeight="1" x14ac:dyDescent="0.2"/>
    <row r="313" s="2" customFormat="1" ht="15.75" customHeight="1" x14ac:dyDescent="0.2"/>
    <row r="314" s="2" customFormat="1" ht="15.75" customHeight="1" x14ac:dyDescent="0.2"/>
    <row r="315" s="2" customFormat="1" ht="15.75" customHeight="1" x14ac:dyDescent="0.2"/>
    <row r="316" s="2" customFormat="1" ht="15.75" customHeight="1" x14ac:dyDescent="0.2"/>
    <row r="317" s="2" customFormat="1" ht="15.75" customHeight="1" x14ac:dyDescent="0.2"/>
    <row r="318" s="2" customFormat="1" ht="15.75" customHeight="1" x14ac:dyDescent="0.2"/>
    <row r="319" s="2" customFormat="1" ht="15.75" customHeight="1" x14ac:dyDescent="0.2"/>
    <row r="320" s="2" customFormat="1" ht="15.75" customHeight="1" x14ac:dyDescent="0.2"/>
    <row r="321" s="2" customFormat="1" ht="15.75" customHeight="1" x14ac:dyDescent="0.2"/>
    <row r="322" s="2" customFormat="1" ht="15.75" customHeight="1" x14ac:dyDescent="0.2"/>
    <row r="323" s="2" customFormat="1" ht="15.75" customHeight="1" x14ac:dyDescent="0.2"/>
    <row r="324" s="2" customFormat="1" ht="15.75" customHeight="1" x14ac:dyDescent="0.2"/>
    <row r="325" s="2" customFormat="1" ht="15.75" customHeight="1" x14ac:dyDescent="0.2"/>
    <row r="326" s="2" customFormat="1" ht="15.75" customHeight="1" x14ac:dyDescent="0.2"/>
    <row r="327" s="2" customFormat="1" ht="15.75" customHeight="1" x14ac:dyDescent="0.2"/>
    <row r="328" s="2" customFormat="1" ht="15.75" customHeight="1" x14ac:dyDescent="0.2"/>
    <row r="329" s="2" customFormat="1" ht="15.75" customHeight="1" x14ac:dyDescent="0.2"/>
    <row r="330" s="2" customFormat="1" ht="15.75" customHeight="1" x14ac:dyDescent="0.2"/>
    <row r="331" s="2" customFormat="1" ht="15.75" customHeight="1" x14ac:dyDescent="0.2"/>
    <row r="332" s="2" customFormat="1" ht="15.75" customHeight="1" x14ac:dyDescent="0.2"/>
    <row r="333" s="2" customFormat="1" ht="15.75" customHeight="1" x14ac:dyDescent="0.2"/>
    <row r="334" s="2" customFormat="1" ht="15.75" customHeight="1" x14ac:dyDescent="0.2"/>
    <row r="335" s="2" customFormat="1" ht="15.75" customHeight="1" x14ac:dyDescent="0.2"/>
    <row r="336" s="2" customFormat="1" ht="15.75" customHeight="1" x14ac:dyDescent="0.2"/>
    <row r="337" s="2" customFormat="1" ht="15.75" customHeight="1" x14ac:dyDescent="0.2"/>
    <row r="338" s="2" customFormat="1" ht="15.75" customHeight="1" x14ac:dyDescent="0.2"/>
    <row r="339" s="2" customFormat="1" ht="15.75" customHeight="1" x14ac:dyDescent="0.2"/>
    <row r="340" s="2" customFormat="1" ht="15.75" customHeight="1" x14ac:dyDescent="0.2"/>
    <row r="341" s="2" customFormat="1" ht="15.75" customHeight="1" x14ac:dyDescent="0.2"/>
    <row r="342" s="2" customFormat="1" ht="15.75" customHeight="1" x14ac:dyDescent="0.2"/>
    <row r="343" s="2" customFormat="1" ht="15.75" customHeight="1" x14ac:dyDescent="0.2"/>
    <row r="344" s="2" customFormat="1" ht="15.75" customHeight="1" x14ac:dyDescent="0.2"/>
    <row r="345" s="2" customFormat="1" ht="15.75" customHeight="1" x14ac:dyDescent="0.2"/>
    <row r="346" s="2" customFormat="1" ht="15.75" customHeight="1" x14ac:dyDescent="0.2"/>
    <row r="347" s="2" customFormat="1" ht="15.75" customHeight="1" x14ac:dyDescent="0.2"/>
    <row r="348" s="2" customFormat="1" ht="15.75" customHeight="1" x14ac:dyDescent="0.2"/>
    <row r="349" s="2" customFormat="1" ht="15.75" customHeight="1" x14ac:dyDescent="0.2"/>
    <row r="350" s="2" customFormat="1" ht="15.75" customHeight="1" x14ac:dyDescent="0.2"/>
    <row r="351" s="2" customFormat="1" ht="15.75" customHeight="1" x14ac:dyDescent="0.2"/>
    <row r="352" s="2" customFormat="1" ht="15.75" customHeight="1" x14ac:dyDescent="0.2"/>
    <row r="353" s="2" customFormat="1" ht="15.75" customHeight="1" x14ac:dyDescent="0.2"/>
    <row r="354" s="2" customFormat="1" ht="15.75" customHeight="1" x14ac:dyDescent="0.2"/>
    <row r="355" s="2" customFormat="1" ht="15.75" customHeight="1" x14ac:dyDescent="0.2"/>
    <row r="356" s="2" customFormat="1" ht="15.75" customHeight="1" x14ac:dyDescent="0.2"/>
    <row r="357" s="2" customFormat="1" ht="15.75" customHeight="1" x14ac:dyDescent="0.2"/>
    <row r="358" s="2" customFormat="1" ht="15.75" customHeight="1" x14ac:dyDescent="0.2"/>
    <row r="359" s="2" customFormat="1" ht="15.75" customHeight="1" x14ac:dyDescent="0.2"/>
    <row r="360" s="2" customFormat="1" ht="15.75" customHeight="1" x14ac:dyDescent="0.2"/>
    <row r="361" s="2" customFormat="1" ht="15.75" customHeight="1" x14ac:dyDescent="0.2"/>
    <row r="362" s="2" customFormat="1" ht="15.75" customHeight="1" x14ac:dyDescent="0.2"/>
    <row r="363" s="2" customFormat="1" ht="15.75" customHeight="1" x14ac:dyDescent="0.2"/>
    <row r="364" s="2" customFormat="1" ht="15.75" customHeight="1" x14ac:dyDescent="0.2"/>
    <row r="365" s="2" customFormat="1" ht="15.75" customHeight="1" x14ac:dyDescent="0.2"/>
    <row r="366" s="2" customFormat="1" ht="15.75" customHeight="1" x14ac:dyDescent="0.2"/>
    <row r="367" s="2" customFormat="1" ht="15.75" customHeight="1" x14ac:dyDescent="0.2"/>
    <row r="368" s="2" customFormat="1" ht="15.75" customHeight="1" x14ac:dyDescent="0.2"/>
    <row r="369" s="2" customFormat="1" ht="15.75" customHeight="1" x14ac:dyDescent="0.2"/>
    <row r="370" s="2" customFormat="1" ht="15.75" customHeight="1" x14ac:dyDescent="0.2"/>
    <row r="371" s="2" customFormat="1" ht="15.75" customHeight="1" x14ac:dyDescent="0.2"/>
    <row r="372" s="2" customFormat="1" ht="15.75" customHeight="1" x14ac:dyDescent="0.2"/>
    <row r="373" s="2" customFormat="1" ht="15.75" customHeight="1" x14ac:dyDescent="0.2"/>
    <row r="374" s="2" customFormat="1" ht="15.75" customHeight="1" x14ac:dyDescent="0.2"/>
    <row r="375" s="2" customFormat="1" ht="15.75" customHeight="1" x14ac:dyDescent="0.2"/>
    <row r="376" s="2" customFormat="1" ht="15.75" customHeight="1" x14ac:dyDescent="0.2"/>
    <row r="377" s="2" customFormat="1" ht="15.75" customHeight="1" x14ac:dyDescent="0.2"/>
    <row r="378" s="2" customFormat="1" ht="15.75" customHeight="1" x14ac:dyDescent="0.2"/>
    <row r="379" s="2" customFormat="1" ht="15.75" customHeight="1" x14ac:dyDescent="0.2"/>
    <row r="380" s="2" customFormat="1" ht="15.75" customHeight="1" x14ac:dyDescent="0.2"/>
    <row r="381" s="2" customFormat="1" ht="15.75" customHeight="1" x14ac:dyDescent="0.2"/>
    <row r="382" s="2" customFormat="1" ht="15.75" customHeight="1" x14ac:dyDescent="0.2"/>
    <row r="383" s="2" customFormat="1" ht="15.75" customHeight="1" x14ac:dyDescent="0.2"/>
    <row r="384" s="2" customFormat="1" ht="15.75" customHeight="1" x14ac:dyDescent="0.2"/>
    <row r="385" s="2" customFormat="1" ht="15.75" customHeight="1" x14ac:dyDescent="0.2"/>
    <row r="386" s="2" customFormat="1" ht="15.75" customHeight="1" x14ac:dyDescent="0.2"/>
    <row r="387" s="2" customFormat="1" ht="15.75" customHeight="1" x14ac:dyDescent="0.2"/>
    <row r="388" s="2" customFormat="1" ht="15.75" customHeight="1" x14ac:dyDescent="0.2"/>
    <row r="389" s="2" customFormat="1" ht="15.75" customHeight="1" x14ac:dyDescent="0.2"/>
    <row r="390" s="2" customFormat="1" ht="15.75" customHeight="1" x14ac:dyDescent="0.2"/>
    <row r="391" s="2" customFormat="1" ht="15.75" customHeight="1" x14ac:dyDescent="0.2"/>
    <row r="392" s="2" customFormat="1" ht="15.75" customHeight="1" x14ac:dyDescent="0.2"/>
    <row r="393" s="2" customFormat="1" ht="15.75" customHeight="1" x14ac:dyDescent="0.2"/>
    <row r="394" s="2" customFormat="1" ht="15.75" customHeight="1" x14ac:dyDescent="0.2"/>
    <row r="395" s="2" customFormat="1" ht="15.75" customHeight="1" x14ac:dyDescent="0.2"/>
    <row r="396" s="2" customFormat="1" ht="15.75" customHeight="1" x14ac:dyDescent="0.2"/>
    <row r="397" s="2" customFormat="1" ht="15.75" customHeight="1" x14ac:dyDescent="0.2"/>
    <row r="398" s="2" customFormat="1" ht="15.75" customHeight="1" x14ac:dyDescent="0.2"/>
    <row r="399" s="2" customFormat="1" ht="15.75" customHeight="1" x14ac:dyDescent="0.2"/>
    <row r="400" s="2" customFormat="1" ht="15.75" customHeight="1" x14ac:dyDescent="0.2"/>
    <row r="401" s="2" customFormat="1" ht="15.75" customHeight="1" x14ac:dyDescent="0.2"/>
    <row r="402" s="2" customFormat="1" ht="15.75" customHeight="1" x14ac:dyDescent="0.2"/>
    <row r="403" s="2" customFormat="1" ht="15.75" customHeight="1" x14ac:dyDescent="0.2"/>
    <row r="404" s="2" customFormat="1" ht="15.75" customHeight="1" x14ac:dyDescent="0.2"/>
    <row r="405" s="2" customFormat="1" ht="15.75" customHeight="1" x14ac:dyDescent="0.2"/>
    <row r="406" s="2" customFormat="1" ht="15.75" customHeight="1" x14ac:dyDescent="0.2"/>
    <row r="407" s="2" customFormat="1" ht="15.75" customHeight="1" x14ac:dyDescent="0.2"/>
    <row r="408" s="2" customFormat="1" ht="15.75" customHeight="1" x14ac:dyDescent="0.2"/>
    <row r="409" s="2" customFormat="1" ht="15.75" customHeight="1" x14ac:dyDescent="0.2"/>
    <row r="410" s="2" customFormat="1" ht="15.75" customHeight="1" x14ac:dyDescent="0.2"/>
    <row r="411" s="2" customFormat="1" ht="15.75" customHeight="1" x14ac:dyDescent="0.2"/>
    <row r="412" s="2" customFormat="1" ht="15.75" customHeight="1" x14ac:dyDescent="0.2"/>
    <row r="413" s="2" customFormat="1" ht="15.75" customHeight="1" x14ac:dyDescent="0.2"/>
    <row r="414" s="2" customFormat="1" ht="15.75" customHeight="1" x14ac:dyDescent="0.2"/>
    <row r="415" s="2" customFormat="1" ht="15.75" customHeight="1" x14ac:dyDescent="0.2"/>
    <row r="416" s="2" customFormat="1" ht="15.75" customHeight="1" x14ac:dyDescent="0.2"/>
    <row r="417" s="2" customFormat="1" ht="15.75" customHeight="1" x14ac:dyDescent="0.2"/>
    <row r="418" s="2" customFormat="1" ht="15.75" customHeight="1" x14ac:dyDescent="0.2"/>
    <row r="419" s="2" customFormat="1" ht="15.75" customHeight="1" x14ac:dyDescent="0.2"/>
    <row r="420" s="2" customFormat="1" ht="15.75" customHeight="1" x14ac:dyDescent="0.2"/>
    <row r="421" s="2" customFormat="1" ht="15.75" customHeight="1" x14ac:dyDescent="0.2"/>
    <row r="422" s="2" customFormat="1" ht="15.75" customHeight="1" x14ac:dyDescent="0.2"/>
    <row r="423" s="2" customFormat="1" ht="15.75" customHeight="1" x14ac:dyDescent="0.2"/>
    <row r="424" s="2" customFormat="1" ht="15.75" customHeight="1" x14ac:dyDescent="0.2"/>
    <row r="425" s="2" customFormat="1" ht="15.75" customHeight="1" x14ac:dyDescent="0.2"/>
    <row r="426" s="2" customFormat="1" ht="15.75" customHeight="1" x14ac:dyDescent="0.2"/>
    <row r="427" s="2" customFormat="1" ht="15.75" customHeight="1" x14ac:dyDescent="0.2"/>
    <row r="428" s="2" customFormat="1" ht="15.75" customHeight="1" x14ac:dyDescent="0.2"/>
    <row r="429" s="2" customFormat="1" ht="15.75" customHeight="1" x14ac:dyDescent="0.2"/>
    <row r="430" s="2" customFormat="1" ht="15.75" customHeight="1" x14ac:dyDescent="0.2"/>
    <row r="431" s="2" customFormat="1" ht="15.75" customHeight="1" x14ac:dyDescent="0.2"/>
    <row r="432" s="2" customFormat="1" ht="15.75" customHeight="1" x14ac:dyDescent="0.2"/>
    <row r="433" s="2" customFormat="1" ht="15.75" customHeight="1" x14ac:dyDescent="0.2"/>
    <row r="434" s="2" customFormat="1" ht="15.75" customHeight="1" x14ac:dyDescent="0.2"/>
    <row r="435" s="2" customFormat="1" ht="15.75" customHeight="1" x14ac:dyDescent="0.2"/>
    <row r="436" s="2" customFormat="1" ht="15.75" customHeight="1" x14ac:dyDescent="0.2"/>
    <row r="437" s="2" customFormat="1" ht="15.75" customHeight="1" x14ac:dyDescent="0.2"/>
    <row r="438" s="2" customFormat="1" ht="15.75" customHeight="1" x14ac:dyDescent="0.2"/>
    <row r="439" s="2" customFormat="1" ht="15.75" customHeight="1" x14ac:dyDescent="0.2"/>
    <row r="440" s="2" customFormat="1" ht="15.75" customHeight="1" x14ac:dyDescent="0.2"/>
    <row r="441" s="2" customFormat="1" ht="15.75" customHeight="1" x14ac:dyDescent="0.2"/>
    <row r="442" s="2" customFormat="1" ht="15.75" customHeight="1" x14ac:dyDescent="0.2"/>
    <row r="443" s="2" customFormat="1" ht="15.75" customHeight="1" x14ac:dyDescent="0.2"/>
    <row r="444" s="2" customFormat="1" ht="15.75" customHeight="1" x14ac:dyDescent="0.2"/>
    <row r="445" s="2" customFormat="1" ht="15.75" customHeight="1" x14ac:dyDescent="0.2"/>
    <row r="446" s="2" customFormat="1" ht="15.75" customHeight="1" x14ac:dyDescent="0.2"/>
    <row r="447" s="2" customFormat="1" ht="15.75" customHeight="1" x14ac:dyDescent="0.2"/>
    <row r="448" s="2" customFormat="1" ht="15.75" customHeight="1" x14ac:dyDescent="0.2"/>
    <row r="449" s="2" customFormat="1" ht="15.75" customHeight="1" x14ac:dyDescent="0.2"/>
    <row r="450" s="2" customFormat="1" ht="15.75" customHeight="1" x14ac:dyDescent="0.2"/>
    <row r="451" s="2" customFormat="1" ht="15.75" customHeight="1" x14ac:dyDescent="0.2"/>
    <row r="452" s="2" customFormat="1" ht="15.75" customHeight="1" x14ac:dyDescent="0.2"/>
    <row r="453" s="2" customFormat="1" ht="15.75" customHeight="1" x14ac:dyDescent="0.2"/>
    <row r="454" s="2" customFormat="1" ht="15.75" customHeight="1" x14ac:dyDescent="0.2"/>
    <row r="455" s="2" customFormat="1" ht="15.75" customHeight="1" x14ac:dyDescent="0.2"/>
    <row r="456" s="2" customFormat="1" ht="15.75" customHeight="1" x14ac:dyDescent="0.2"/>
    <row r="457" s="2" customFormat="1" ht="15.75" customHeight="1" x14ac:dyDescent="0.2"/>
    <row r="458" s="2" customFormat="1" ht="15.75" customHeight="1" x14ac:dyDescent="0.2"/>
    <row r="459" s="2" customFormat="1" ht="15.75" customHeight="1" x14ac:dyDescent="0.2"/>
    <row r="460" s="2" customFormat="1" ht="15.75" customHeight="1" x14ac:dyDescent="0.2"/>
    <row r="461" s="2" customFormat="1" ht="15.75" customHeight="1" x14ac:dyDescent="0.2"/>
    <row r="462" s="2" customFormat="1" ht="15.75" customHeight="1" x14ac:dyDescent="0.2"/>
    <row r="463" s="2" customFormat="1" ht="15.75" customHeight="1" x14ac:dyDescent="0.2"/>
    <row r="464" s="2" customFormat="1" ht="15.75" customHeight="1" x14ac:dyDescent="0.2"/>
    <row r="465" s="2" customFormat="1" ht="15.75" customHeight="1" x14ac:dyDescent="0.2"/>
    <row r="466" s="2" customFormat="1" ht="15.75" customHeight="1" x14ac:dyDescent="0.2"/>
    <row r="467" s="2" customFormat="1" ht="15.75" customHeight="1" x14ac:dyDescent="0.2"/>
    <row r="468" s="2" customFormat="1" ht="15.75" customHeight="1" x14ac:dyDescent="0.2"/>
    <row r="469" s="2" customFormat="1" ht="15.75" customHeight="1" x14ac:dyDescent="0.2"/>
    <row r="470" s="2" customFormat="1" ht="15.75" customHeight="1" x14ac:dyDescent="0.2"/>
    <row r="471" s="2" customFormat="1" ht="15.75" customHeight="1" x14ac:dyDescent="0.2"/>
    <row r="472" s="2" customFormat="1" ht="15.75" customHeight="1" x14ac:dyDescent="0.2"/>
    <row r="473" s="2" customFormat="1" ht="15.75" customHeight="1" x14ac:dyDescent="0.2"/>
    <row r="474" s="2" customFormat="1" ht="15.75" customHeight="1" x14ac:dyDescent="0.2"/>
    <row r="475" s="2" customFormat="1" ht="15.75" customHeight="1" x14ac:dyDescent="0.2"/>
    <row r="476" s="2" customFormat="1" ht="15.75" customHeight="1" x14ac:dyDescent="0.2"/>
    <row r="477" s="2" customFormat="1" ht="15.75" customHeight="1" x14ac:dyDescent="0.2"/>
    <row r="478" s="2" customFormat="1" ht="15.75" customHeight="1" x14ac:dyDescent="0.2"/>
    <row r="479" s="2" customFormat="1" ht="15.75" customHeight="1" x14ac:dyDescent="0.2"/>
    <row r="480" s="2" customFormat="1" ht="15.75" customHeight="1" x14ac:dyDescent="0.2"/>
    <row r="481" s="2" customFormat="1" ht="15.75" customHeight="1" x14ac:dyDescent="0.2"/>
    <row r="482" s="2" customFormat="1" ht="15.75" customHeight="1" x14ac:dyDescent="0.2"/>
    <row r="483" s="2" customFormat="1" ht="15.75" customHeight="1" x14ac:dyDescent="0.2"/>
    <row r="484" s="2" customFormat="1" ht="15.75" customHeight="1" x14ac:dyDescent="0.2"/>
    <row r="485" s="2" customFormat="1" ht="15.75" customHeight="1" x14ac:dyDescent="0.2"/>
    <row r="486" s="2" customFormat="1" ht="15.75" customHeight="1" x14ac:dyDescent="0.2"/>
    <row r="487" s="2" customFormat="1" ht="15.75" customHeight="1" x14ac:dyDescent="0.2"/>
    <row r="488" s="2" customFormat="1" ht="15.75" customHeight="1" x14ac:dyDescent="0.2"/>
    <row r="489" s="2" customFormat="1" ht="15.75" customHeight="1" x14ac:dyDescent="0.2"/>
    <row r="490" s="2" customFormat="1" ht="15.75" customHeight="1" x14ac:dyDescent="0.2"/>
    <row r="491" s="2" customFormat="1" ht="15.75" customHeight="1" x14ac:dyDescent="0.2"/>
    <row r="492" s="2" customFormat="1" ht="15.75" customHeight="1" x14ac:dyDescent="0.2"/>
    <row r="493" s="2" customFormat="1" ht="15.75" customHeight="1" x14ac:dyDescent="0.2"/>
    <row r="494" s="2" customFormat="1" ht="15.75" customHeight="1" x14ac:dyDescent="0.2"/>
    <row r="495" s="2" customFormat="1" ht="15.75" customHeight="1" x14ac:dyDescent="0.2"/>
    <row r="496" s="2" customFormat="1" ht="15.75" customHeight="1" x14ac:dyDescent="0.2"/>
    <row r="497" s="2" customFormat="1" ht="15.75" customHeight="1" x14ac:dyDescent="0.2"/>
    <row r="498" s="2" customFormat="1" ht="15.75" customHeight="1" x14ac:dyDescent="0.2"/>
    <row r="499" s="2" customFormat="1" ht="15.75" customHeight="1" x14ac:dyDescent="0.2"/>
    <row r="500" s="2" customFormat="1" ht="15.75" customHeight="1" x14ac:dyDescent="0.2"/>
    <row r="501" s="2" customFormat="1" ht="15.75" customHeight="1" x14ac:dyDescent="0.2"/>
    <row r="502" s="2" customFormat="1" ht="15.75" customHeight="1" x14ac:dyDescent="0.2"/>
    <row r="503" s="2" customFormat="1" ht="15.75" customHeight="1" x14ac:dyDescent="0.2"/>
    <row r="504" s="2" customFormat="1" ht="15.75" customHeight="1" x14ac:dyDescent="0.2"/>
    <row r="505" s="2" customFormat="1" ht="15.75" customHeight="1" x14ac:dyDescent="0.2"/>
    <row r="506" s="2" customFormat="1" ht="15.75" customHeight="1" x14ac:dyDescent="0.2"/>
    <row r="507" s="2" customFormat="1" ht="15.75" customHeight="1" x14ac:dyDescent="0.2"/>
    <row r="508" s="2" customFormat="1" ht="15.75" customHeight="1" x14ac:dyDescent="0.2"/>
    <row r="509" s="2" customFormat="1" ht="15.75" customHeight="1" x14ac:dyDescent="0.2"/>
    <row r="510" s="2" customFormat="1" ht="15.75" customHeight="1" x14ac:dyDescent="0.2"/>
    <row r="511" s="2" customFormat="1" ht="15.75" customHeight="1" x14ac:dyDescent="0.2"/>
    <row r="512" s="2" customFormat="1" ht="15.75" customHeight="1" x14ac:dyDescent="0.2"/>
    <row r="513" s="2" customFormat="1" ht="15.75" customHeight="1" x14ac:dyDescent="0.2"/>
    <row r="514" s="2" customFormat="1" ht="15.75" customHeight="1" x14ac:dyDescent="0.2"/>
    <row r="515" s="2" customFormat="1" ht="15.75" customHeight="1" x14ac:dyDescent="0.2"/>
    <row r="516" s="2" customFormat="1" ht="15.75" customHeight="1" x14ac:dyDescent="0.2"/>
    <row r="517" s="2" customFormat="1" ht="15.75" customHeight="1" x14ac:dyDescent="0.2"/>
    <row r="518" s="2" customFormat="1" ht="15.75" customHeight="1" x14ac:dyDescent="0.2"/>
    <row r="519" s="2" customFormat="1" ht="15.75" customHeight="1" x14ac:dyDescent="0.2"/>
    <row r="520" s="2" customFormat="1" ht="15.75" customHeight="1" x14ac:dyDescent="0.2"/>
    <row r="521" s="2" customFormat="1" ht="15.75" customHeight="1" x14ac:dyDescent="0.2"/>
    <row r="522" s="2" customFormat="1" ht="15.75" customHeight="1" x14ac:dyDescent="0.2"/>
    <row r="523" s="2" customFormat="1" ht="15.75" customHeight="1" x14ac:dyDescent="0.2"/>
    <row r="524" s="2" customFormat="1" ht="15.75" customHeight="1" x14ac:dyDescent="0.2"/>
    <row r="525" s="2" customFormat="1" ht="15.75" customHeight="1" x14ac:dyDescent="0.2"/>
    <row r="526" s="2" customFormat="1" ht="15.75" customHeight="1" x14ac:dyDescent="0.2"/>
    <row r="527" s="2" customFormat="1" ht="15.75" customHeight="1" x14ac:dyDescent="0.2"/>
    <row r="528" s="2" customFormat="1" ht="15.75" customHeight="1" x14ac:dyDescent="0.2"/>
    <row r="529" s="2" customFormat="1" ht="15.75" customHeight="1" x14ac:dyDescent="0.2"/>
    <row r="530" s="2" customFormat="1" ht="15.75" customHeight="1" x14ac:dyDescent="0.2"/>
    <row r="531" s="2" customFormat="1" ht="15.75" customHeight="1" x14ac:dyDescent="0.2"/>
    <row r="532" s="2" customFormat="1" ht="15.75" customHeight="1" x14ac:dyDescent="0.2"/>
    <row r="533" s="2" customFormat="1" ht="15.75" customHeight="1" x14ac:dyDescent="0.2"/>
    <row r="534" s="2" customFormat="1" ht="15.75" customHeight="1" x14ac:dyDescent="0.2"/>
    <row r="535" s="2" customFormat="1" ht="15.75" customHeight="1" x14ac:dyDescent="0.2"/>
    <row r="536" s="2" customFormat="1" ht="15.75" customHeight="1" x14ac:dyDescent="0.2"/>
    <row r="537" s="2" customFormat="1" ht="15.75" customHeight="1" x14ac:dyDescent="0.2"/>
    <row r="538" s="2" customFormat="1" ht="15.75" customHeight="1" x14ac:dyDescent="0.2"/>
    <row r="539" s="2" customFormat="1" ht="15.75" customHeight="1" x14ac:dyDescent="0.2"/>
    <row r="540" s="2" customFormat="1" ht="15.75" customHeight="1" x14ac:dyDescent="0.2"/>
    <row r="541" s="2" customFormat="1" ht="15.75" customHeight="1" x14ac:dyDescent="0.2"/>
    <row r="542" s="2" customFormat="1" ht="15.75" customHeight="1" x14ac:dyDescent="0.2"/>
    <row r="543" s="2" customFormat="1" ht="15.75" customHeight="1" x14ac:dyDescent="0.2"/>
    <row r="544" s="2" customFormat="1" ht="15.75" customHeight="1" x14ac:dyDescent="0.2"/>
    <row r="545" s="2" customFormat="1" ht="15.75" customHeight="1" x14ac:dyDescent="0.2"/>
    <row r="546" s="2" customFormat="1" ht="15.75" customHeight="1" x14ac:dyDescent="0.2"/>
    <row r="547" s="2" customFormat="1" ht="15.75" customHeight="1" x14ac:dyDescent="0.2"/>
    <row r="548" s="2" customFormat="1" ht="15.75" customHeight="1" x14ac:dyDescent="0.2"/>
    <row r="549" s="2" customFormat="1" ht="15.75" customHeight="1" x14ac:dyDescent="0.2"/>
    <row r="550" s="2" customFormat="1" ht="15.75" customHeight="1" x14ac:dyDescent="0.2"/>
    <row r="551" s="2" customFormat="1" ht="15.75" customHeight="1" x14ac:dyDescent="0.2"/>
    <row r="552" s="2" customFormat="1" ht="15.75" customHeight="1" x14ac:dyDescent="0.2"/>
    <row r="553" s="2" customFormat="1" ht="15.75" customHeight="1" x14ac:dyDescent="0.2"/>
    <row r="554" s="2" customFormat="1" ht="15.75" customHeight="1" x14ac:dyDescent="0.2"/>
    <row r="555" s="2" customFormat="1" ht="15.75" customHeight="1" x14ac:dyDescent="0.2"/>
    <row r="556" s="2" customFormat="1" ht="15.75" customHeight="1" x14ac:dyDescent="0.2"/>
    <row r="557" s="2" customFormat="1" ht="15.75" customHeight="1" x14ac:dyDescent="0.2"/>
    <row r="558" s="2" customFormat="1" ht="15.75" customHeight="1" x14ac:dyDescent="0.2"/>
    <row r="559" s="2" customFormat="1" ht="15.75" customHeight="1" x14ac:dyDescent="0.2"/>
    <row r="560" s="2" customFormat="1" ht="15.75" customHeight="1" x14ac:dyDescent="0.2"/>
    <row r="561" s="2" customFormat="1" ht="15.75" customHeight="1" x14ac:dyDescent="0.2"/>
    <row r="562" s="2" customFormat="1" ht="15.75" customHeight="1" x14ac:dyDescent="0.2"/>
    <row r="563" s="2" customFormat="1" ht="15.75" customHeight="1" x14ac:dyDescent="0.2"/>
    <row r="564" s="2" customFormat="1" ht="15.75" customHeight="1" x14ac:dyDescent="0.2"/>
    <row r="565" s="2" customFormat="1" ht="15.75" customHeight="1" x14ac:dyDescent="0.2"/>
    <row r="566" s="2" customFormat="1" ht="15.75" customHeight="1" x14ac:dyDescent="0.2"/>
    <row r="567" s="2" customFormat="1" ht="15.75" customHeight="1" x14ac:dyDescent="0.2"/>
    <row r="568" s="2" customFormat="1" ht="15.75" customHeight="1" x14ac:dyDescent="0.2"/>
    <row r="569" s="2" customFormat="1" ht="15.75" customHeight="1" x14ac:dyDescent="0.2"/>
    <row r="570" s="2" customFormat="1" ht="15.75" customHeight="1" x14ac:dyDescent="0.2"/>
    <row r="571" s="2" customFormat="1" ht="15.75" customHeight="1" x14ac:dyDescent="0.2"/>
    <row r="572" s="2" customFormat="1" ht="15.75" customHeight="1" x14ac:dyDescent="0.2"/>
    <row r="573" s="2" customFormat="1" ht="15.75" customHeight="1" x14ac:dyDescent="0.2"/>
    <row r="574" s="2" customFormat="1" ht="15.75" customHeight="1" x14ac:dyDescent="0.2"/>
    <row r="575" s="2" customFormat="1" ht="15.75" customHeight="1" x14ac:dyDescent="0.2"/>
    <row r="576" s="2" customFormat="1" ht="15.75" customHeight="1" x14ac:dyDescent="0.2"/>
    <row r="577" s="2" customFormat="1" ht="15.75" customHeight="1" x14ac:dyDescent="0.2"/>
    <row r="578" s="2" customFormat="1" ht="15.75" customHeight="1" x14ac:dyDescent="0.2"/>
    <row r="579" s="2" customFormat="1" ht="15.75" customHeight="1" x14ac:dyDescent="0.2"/>
    <row r="580" s="2" customFormat="1" ht="15.75" customHeight="1" x14ac:dyDescent="0.2"/>
    <row r="581" s="2" customFormat="1" ht="15.75" customHeight="1" x14ac:dyDescent="0.2"/>
    <row r="582" s="2" customFormat="1" ht="15.75" customHeight="1" x14ac:dyDescent="0.2"/>
    <row r="583" s="2" customFormat="1" ht="15.75" customHeight="1" x14ac:dyDescent="0.2"/>
    <row r="584" s="2" customFormat="1" ht="15.75" customHeight="1" x14ac:dyDescent="0.2"/>
    <row r="585" s="2" customFormat="1" ht="15.75" customHeight="1" x14ac:dyDescent="0.2"/>
    <row r="586" s="2" customFormat="1" ht="15.75" customHeight="1" x14ac:dyDescent="0.2"/>
    <row r="587" s="2" customFormat="1" ht="15.75" customHeight="1" x14ac:dyDescent="0.2"/>
    <row r="588" s="2" customFormat="1" ht="15.75" customHeight="1" x14ac:dyDescent="0.2"/>
    <row r="589" s="2" customFormat="1" ht="15.75" customHeight="1" x14ac:dyDescent="0.2"/>
    <row r="590" s="2" customFormat="1" ht="15.75" customHeight="1" x14ac:dyDescent="0.2"/>
    <row r="591" s="2" customFormat="1" ht="15.75" customHeight="1" x14ac:dyDescent="0.2"/>
    <row r="592" s="2" customFormat="1" ht="15.75" customHeight="1" x14ac:dyDescent="0.2"/>
    <row r="593" s="2" customFormat="1" ht="15.75" customHeight="1" x14ac:dyDescent="0.2"/>
    <row r="594" s="2" customFormat="1" ht="15.75" customHeight="1" x14ac:dyDescent="0.2"/>
    <row r="595" s="2" customFormat="1" ht="15.75" customHeight="1" x14ac:dyDescent="0.2"/>
    <row r="596" s="2" customFormat="1" ht="15.75" customHeight="1" x14ac:dyDescent="0.2"/>
    <row r="597" s="2" customFormat="1" ht="15.75" customHeight="1" x14ac:dyDescent="0.2"/>
    <row r="598" s="2" customFormat="1" ht="15.75" customHeight="1" x14ac:dyDescent="0.2"/>
    <row r="599" s="2" customFormat="1" ht="15.75" customHeight="1" x14ac:dyDescent="0.2"/>
    <row r="600" s="2" customFormat="1" ht="15.75" customHeight="1" x14ac:dyDescent="0.2"/>
    <row r="601" s="2" customFormat="1" ht="15.75" customHeight="1" x14ac:dyDescent="0.2"/>
    <row r="602" s="2" customFormat="1" ht="15.75" customHeight="1" x14ac:dyDescent="0.2"/>
    <row r="603" s="2" customFormat="1" ht="15.75" customHeight="1" x14ac:dyDescent="0.2"/>
    <row r="604" s="2" customFormat="1" ht="15.75" customHeight="1" x14ac:dyDescent="0.2"/>
    <row r="605" s="2" customFormat="1" ht="15.75" customHeight="1" x14ac:dyDescent="0.2"/>
    <row r="606" s="2" customFormat="1" ht="15.75" customHeight="1" x14ac:dyDescent="0.2"/>
    <row r="607" s="2" customFormat="1" ht="15.75" customHeight="1" x14ac:dyDescent="0.2"/>
    <row r="608" s="2" customFormat="1" ht="15.75" customHeight="1" x14ac:dyDescent="0.2"/>
    <row r="609" s="2" customFormat="1" ht="15.75" customHeight="1" x14ac:dyDescent="0.2"/>
    <row r="610" s="2" customFormat="1" ht="15.75" customHeight="1" x14ac:dyDescent="0.2"/>
    <row r="611" s="2" customFormat="1" ht="15.75" customHeight="1" x14ac:dyDescent="0.2"/>
    <row r="612" s="2" customFormat="1" ht="15.75" customHeight="1" x14ac:dyDescent="0.2"/>
    <row r="613" s="2" customFormat="1" ht="15.75" customHeight="1" x14ac:dyDescent="0.2"/>
    <row r="614" s="2" customFormat="1" ht="15.75" customHeight="1" x14ac:dyDescent="0.2"/>
    <row r="615" s="2" customFormat="1" ht="15.75" customHeight="1" x14ac:dyDescent="0.2"/>
    <row r="616" s="2" customFormat="1" ht="15.75" customHeight="1" x14ac:dyDescent="0.2"/>
    <row r="617" s="2" customFormat="1" ht="15.75" customHeight="1" x14ac:dyDescent="0.2"/>
    <row r="618" s="2" customFormat="1" ht="15.75" customHeight="1" x14ac:dyDescent="0.2"/>
    <row r="619" s="2" customFormat="1" ht="15.75" customHeight="1" x14ac:dyDescent="0.2"/>
    <row r="620" s="2" customFormat="1" ht="15.75" customHeight="1" x14ac:dyDescent="0.2"/>
    <row r="621" s="2" customFormat="1" ht="15.75" customHeight="1" x14ac:dyDescent="0.2"/>
    <row r="622" s="2" customFormat="1" ht="15.75" customHeight="1" x14ac:dyDescent="0.2"/>
    <row r="623" s="2" customFormat="1" ht="15.75" customHeight="1" x14ac:dyDescent="0.2"/>
    <row r="624" s="2" customFormat="1" ht="15.75" customHeight="1" x14ac:dyDescent="0.2"/>
    <row r="625" s="2" customFormat="1" ht="15.75" customHeight="1" x14ac:dyDescent="0.2"/>
    <row r="626" s="2" customFormat="1" ht="15.75" customHeight="1" x14ac:dyDescent="0.2"/>
    <row r="627" s="2" customFormat="1" ht="15.75" customHeight="1" x14ac:dyDescent="0.2"/>
    <row r="628" s="2" customFormat="1" ht="15.75" customHeight="1" x14ac:dyDescent="0.2"/>
    <row r="629" s="2" customFormat="1" ht="15.75" customHeight="1" x14ac:dyDescent="0.2"/>
    <row r="630" s="2" customFormat="1" ht="15.75" customHeight="1" x14ac:dyDescent="0.2"/>
    <row r="631" s="2" customFormat="1" ht="15.75" customHeight="1" x14ac:dyDescent="0.2"/>
    <row r="632" s="2" customFormat="1" ht="15.75" customHeight="1" x14ac:dyDescent="0.2"/>
    <row r="633" s="2" customFormat="1" ht="15.75" customHeight="1" x14ac:dyDescent="0.2"/>
    <row r="634" s="2" customFormat="1" ht="15.75" customHeight="1" x14ac:dyDescent="0.2"/>
    <row r="635" s="2" customFormat="1" ht="15.75" customHeight="1" x14ac:dyDescent="0.2"/>
    <row r="636" s="2" customFormat="1" ht="15.75" customHeight="1" x14ac:dyDescent="0.2"/>
    <row r="637" s="2" customFormat="1" ht="15.75" customHeight="1" x14ac:dyDescent="0.2"/>
    <row r="638" s="2" customFormat="1" ht="15.75" customHeight="1" x14ac:dyDescent="0.2"/>
    <row r="639" s="2" customFormat="1" ht="15.75" customHeight="1" x14ac:dyDescent="0.2"/>
    <row r="640" s="2" customFormat="1" ht="15.75" customHeight="1" x14ac:dyDescent="0.2"/>
    <row r="641" s="2" customFormat="1" ht="15.75" customHeight="1" x14ac:dyDescent="0.2"/>
    <row r="642" s="2" customFormat="1" ht="15.75" customHeight="1" x14ac:dyDescent="0.2"/>
    <row r="643" s="2" customFormat="1" ht="15.75" customHeight="1" x14ac:dyDescent="0.2"/>
    <row r="644" s="2" customFormat="1" ht="15.75" customHeight="1" x14ac:dyDescent="0.2"/>
    <row r="645" s="2" customFormat="1" ht="15.75" customHeight="1" x14ac:dyDescent="0.2"/>
    <row r="646" s="2" customFormat="1" ht="15.75" customHeight="1" x14ac:dyDescent="0.2"/>
    <row r="647" s="2" customFormat="1" ht="15.75" customHeight="1" x14ac:dyDescent="0.2"/>
    <row r="648" s="2" customFormat="1" ht="15.75" customHeight="1" x14ac:dyDescent="0.2"/>
    <row r="649" s="2" customFormat="1" ht="15.75" customHeight="1" x14ac:dyDescent="0.2"/>
    <row r="650" s="2" customFormat="1" ht="15.75" customHeight="1" x14ac:dyDescent="0.2"/>
    <row r="651" s="2" customFormat="1" ht="15.75" customHeight="1" x14ac:dyDescent="0.2"/>
    <row r="652" s="2" customFormat="1" ht="15.75" customHeight="1" x14ac:dyDescent="0.2"/>
    <row r="653" s="2" customFormat="1" ht="15.75" customHeight="1" x14ac:dyDescent="0.2"/>
    <row r="654" s="2" customFormat="1" ht="15.75" customHeight="1" x14ac:dyDescent="0.2"/>
    <row r="655" s="2" customFormat="1" ht="15.75" customHeight="1" x14ac:dyDescent="0.2"/>
    <row r="656" s="2" customFormat="1" ht="15.75" customHeight="1" x14ac:dyDescent="0.2"/>
    <row r="657" s="2" customFormat="1" ht="15.75" customHeight="1" x14ac:dyDescent="0.2"/>
    <row r="658" s="2" customFormat="1" ht="15.75" customHeight="1" x14ac:dyDescent="0.2"/>
    <row r="659" s="2" customFormat="1" ht="15.75" customHeight="1" x14ac:dyDescent="0.2"/>
    <row r="660" s="2" customFormat="1" ht="15.75" customHeight="1" x14ac:dyDescent="0.2"/>
    <row r="661" s="2" customFormat="1" ht="15.75" customHeight="1" x14ac:dyDescent="0.2"/>
    <row r="662" s="2" customFormat="1" ht="15.75" customHeight="1" x14ac:dyDescent="0.2"/>
    <row r="663" s="2" customFormat="1" ht="15.75" customHeight="1" x14ac:dyDescent="0.2"/>
    <row r="664" s="2" customFormat="1" ht="15.75" customHeight="1" x14ac:dyDescent="0.2"/>
    <row r="665" s="2" customFormat="1" ht="15.75" customHeight="1" x14ac:dyDescent="0.2"/>
    <row r="666" s="2" customFormat="1" ht="15.75" customHeight="1" x14ac:dyDescent="0.2"/>
    <row r="667" s="2" customFormat="1" ht="15.75" customHeight="1" x14ac:dyDescent="0.2"/>
    <row r="668" s="2" customFormat="1" ht="15.75" customHeight="1" x14ac:dyDescent="0.2"/>
    <row r="669" s="2" customFormat="1" ht="15.75" customHeight="1" x14ac:dyDescent="0.2"/>
    <row r="670" s="2" customFormat="1" ht="15.75" customHeight="1" x14ac:dyDescent="0.2"/>
    <row r="671" s="2" customFormat="1" ht="15.75" customHeight="1" x14ac:dyDescent="0.2"/>
    <row r="672" s="2" customFormat="1" ht="15.75" customHeight="1" x14ac:dyDescent="0.2"/>
    <row r="673" s="2" customFormat="1" ht="15.75" customHeight="1" x14ac:dyDescent="0.2"/>
    <row r="674" s="2" customFormat="1" ht="15.75" customHeight="1" x14ac:dyDescent="0.2"/>
    <row r="675" s="2" customFormat="1" ht="15.75" customHeight="1" x14ac:dyDescent="0.2"/>
    <row r="676" s="2" customFormat="1" ht="15.75" customHeight="1" x14ac:dyDescent="0.2"/>
    <row r="677" s="2" customFormat="1" ht="15.75" customHeight="1" x14ac:dyDescent="0.2"/>
    <row r="678" s="2" customFormat="1" ht="15.75" customHeight="1" x14ac:dyDescent="0.2"/>
    <row r="679" s="2" customFormat="1" ht="15.75" customHeight="1" x14ac:dyDescent="0.2"/>
    <row r="680" s="2" customFormat="1" ht="15.75" customHeight="1" x14ac:dyDescent="0.2"/>
    <row r="681" s="2" customFormat="1" ht="15.75" customHeight="1" x14ac:dyDescent="0.2"/>
    <row r="682" s="2" customFormat="1" ht="15.75" customHeight="1" x14ac:dyDescent="0.2"/>
    <row r="683" s="2" customFormat="1" ht="15.75" customHeight="1" x14ac:dyDescent="0.2"/>
    <row r="684" s="2" customFormat="1" ht="15.75" customHeight="1" x14ac:dyDescent="0.2"/>
    <row r="685" s="2" customFormat="1" ht="15.75" customHeight="1" x14ac:dyDescent="0.2"/>
    <row r="686" s="2" customFormat="1" ht="15.75" customHeight="1" x14ac:dyDescent="0.2"/>
    <row r="687" s="2" customFormat="1" ht="15.75" customHeight="1" x14ac:dyDescent="0.2"/>
    <row r="688" s="2" customFormat="1" ht="15.75" customHeight="1" x14ac:dyDescent="0.2"/>
    <row r="689" s="2" customFormat="1" ht="15.75" customHeight="1" x14ac:dyDescent="0.2"/>
    <row r="690" s="2" customFormat="1" ht="15.75" customHeight="1" x14ac:dyDescent="0.2"/>
    <row r="691" s="2" customFormat="1" ht="15.75" customHeight="1" x14ac:dyDescent="0.2"/>
    <row r="692" s="2" customFormat="1" ht="15.75" customHeight="1" x14ac:dyDescent="0.2"/>
    <row r="693" s="2" customFormat="1" ht="15.75" customHeight="1" x14ac:dyDescent="0.2"/>
    <row r="694" s="2" customFormat="1" ht="15.75" customHeight="1" x14ac:dyDescent="0.2"/>
    <row r="695" s="2" customFormat="1" ht="15.75" customHeight="1" x14ac:dyDescent="0.2"/>
    <row r="696" s="2" customFormat="1" ht="15.75" customHeight="1" x14ac:dyDescent="0.2"/>
    <row r="697" s="2" customFormat="1" ht="15.75" customHeight="1" x14ac:dyDescent="0.2"/>
    <row r="698" s="2" customFormat="1" ht="15.75" customHeight="1" x14ac:dyDescent="0.2"/>
    <row r="699" s="2" customFormat="1" ht="15.75" customHeight="1" x14ac:dyDescent="0.2"/>
    <row r="700" s="2" customFormat="1" ht="15.75" customHeight="1" x14ac:dyDescent="0.2"/>
    <row r="701" s="2" customFormat="1" ht="15.75" customHeight="1" x14ac:dyDescent="0.2"/>
    <row r="702" s="2" customFormat="1" ht="15.75" customHeight="1" x14ac:dyDescent="0.2"/>
    <row r="703" s="2" customFormat="1" ht="15.75" customHeight="1" x14ac:dyDescent="0.2"/>
    <row r="704" s="2" customFormat="1" ht="15.75" customHeight="1" x14ac:dyDescent="0.2"/>
    <row r="705" s="2" customFormat="1" ht="15.75" customHeight="1" x14ac:dyDescent="0.2"/>
    <row r="706" s="2" customFormat="1" ht="15.75" customHeight="1" x14ac:dyDescent="0.2"/>
    <row r="707" s="2" customFormat="1" ht="15.75" customHeight="1" x14ac:dyDescent="0.2"/>
    <row r="708" s="2" customFormat="1" ht="15.75" customHeight="1" x14ac:dyDescent="0.2"/>
    <row r="709" s="2" customFormat="1" ht="15.75" customHeight="1" x14ac:dyDescent="0.2"/>
    <row r="710" s="2" customFormat="1" ht="15.75" customHeight="1" x14ac:dyDescent="0.2"/>
    <row r="711" s="2" customFormat="1" ht="15.75" customHeight="1" x14ac:dyDescent="0.2"/>
    <row r="712" s="2" customFormat="1" ht="15.75" customHeight="1" x14ac:dyDescent="0.2"/>
    <row r="713" s="2" customFormat="1" ht="15.75" customHeight="1" x14ac:dyDescent="0.2"/>
    <row r="714" s="2" customFormat="1" ht="15.75" customHeight="1" x14ac:dyDescent="0.2"/>
    <row r="715" s="2" customFormat="1" ht="15.75" customHeight="1" x14ac:dyDescent="0.2"/>
    <row r="716" s="2" customFormat="1" ht="15.75" customHeight="1" x14ac:dyDescent="0.2"/>
    <row r="717" s="2" customFormat="1" ht="15.75" customHeight="1" x14ac:dyDescent="0.2"/>
    <row r="718" s="2" customFormat="1" ht="15.75" customHeight="1" x14ac:dyDescent="0.2"/>
    <row r="719" s="2" customFormat="1" ht="15.75" customHeight="1" x14ac:dyDescent="0.2"/>
    <row r="720" s="2" customFormat="1" ht="15.75" customHeight="1" x14ac:dyDescent="0.2"/>
    <row r="721" s="2" customFormat="1" ht="15.75" customHeight="1" x14ac:dyDescent="0.2"/>
    <row r="722" s="2" customFormat="1" ht="15.75" customHeight="1" x14ac:dyDescent="0.2"/>
    <row r="723" s="2" customFormat="1" ht="15.75" customHeight="1" x14ac:dyDescent="0.2"/>
    <row r="724" s="2" customFormat="1" ht="15.75" customHeight="1" x14ac:dyDescent="0.2"/>
    <row r="725" s="2" customFormat="1" ht="15.75" customHeight="1" x14ac:dyDescent="0.2"/>
    <row r="726" s="2" customFormat="1" ht="15.75" customHeight="1" x14ac:dyDescent="0.2"/>
    <row r="727" s="2" customFormat="1" ht="15.75" customHeight="1" x14ac:dyDescent="0.2"/>
    <row r="728" s="2" customFormat="1" ht="15.75" customHeight="1" x14ac:dyDescent="0.2"/>
    <row r="729" s="2" customFormat="1" ht="15.75" customHeight="1" x14ac:dyDescent="0.2"/>
    <row r="730" s="2" customFormat="1" ht="15.75" customHeight="1" x14ac:dyDescent="0.2"/>
    <row r="731" s="2" customFormat="1" ht="15.75" customHeight="1" x14ac:dyDescent="0.2"/>
    <row r="732" s="2" customFormat="1" ht="15.75" customHeight="1" x14ac:dyDescent="0.2"/>
    <row r="733" s="2" customFormat="1" ht="15.75" customHeight="1" x14ac:dyDescent="0.2"/>
    <row r="734" s="2" customFormat="1" ht="15.75" customHeight="1" x14ac:dyDescent="0.2"/>
    <row r="735" s="2" customFormat="1" ht="15.75" customHeight="1" x14ac:dyDescent="0.2"/>
    <row r="736" s="2" customFormat="1" ht="15.75" customHeight="1" x14ac:dyDescent="0.2"/>
    <row r="737" s="2" customFormat="1" ht="15.75" customHeight="1" x14ac:dyDescent="0.2"/>
    <row r="738" s="2" customFormat="1" ht="15.75" customHeight="1" x14ac:dyDescent="0.2"/>
    <row r="739" s="2" customFormat="1" ht="15.75" customHeight="1" x14ac:dyDescent="0.2"/>
    <row r="740" s="2" customFormat="1" ht="15.75" customHeight="1" x14ac:dyDescent="0.2"/>
    <row r="741" s="2" customFormat="1" ht="15.75" customHeight="1" x14ac:dyDescent="0.2"/>
    <row r="742" s="2" customFormat="1" ht="15.75" customHeight="1" x14ac:dyDescent="0.2"/>
    <row r="743" s="2" customFormat="1" ht="15.75" customHeight="1" x14ac:dyDescent="0.2"/>
    <row r="744" s="2" customFormat="1" ht="15.75" customHeight="1" x14ac:dyDescent="0.2"/>
    <row r="745" s="2" customFormat="1" ht="15.75" customHeight="1" x14ac:dyDescent="0.2"/>
    <row r="746" s="2" customFormat="1" ht="15.75" customHeight="1" x14ac:dyDescent="0.2"/>
    <row r="747" s="2" customFormat="1" ht="15.75" customHeight="1" x14ac:dyDescent="0.2"/>
    <row r="748" s="2" customFormat="1" ht="15.75" customHeight="1" x14ac:dyDescent="0.2"/>
    <row r="749" s="2" customFormat="1" ht="15.75" customHeight="1" x14ac:dyDescent="0.2"/>
    <row r="750" s="2" customFormat="1" ht="15.75" customHeight="1" x14ac:dyDescent="0.2"/>
    <row r="751" s="2" customFormat="1" ht="15.75" customHeight="1" x14ac:dyDescent="0.2"/>
    <row r="752" s="2" customFormat="1" ht="15.75" customHeight="1" x14ac:dyDescent="0.2"/>
    <row r="753" s="2" customFormat="1" ht="15.75" customHeight="1" x14ac:dyDescent="0.2"/>
    <row r="754" s="2" customFormat="1" ht="15.75" customHeight="1" x14ac:dyDescent="0.2"/>
    <row r="755" s="2" customFormat="1" ht="15.75" customHeight="1" x14ac:dyDescent="0.2"/>
    <row r="756" s="2" customFormat="1" ht="15.75" customHeight="1" x14ac:dyDescent="0.2"/>
    <row r="757" s="2" customFormat="1" ht="15.75" customHeight="1" x14ac:dyDescent="0.2"/>
    <row r="758" s="2" customFormat="1" ht="15.75" customHeight="1" x14ac:dyDescent="0.2"/>
    <row r="759" s="2" customFormat="1" ht="15.75" customHeight="1" x14ac:dyDescent="0.2"/>
    <row r="760" s="2" customFormat="1" ht="15.75" customHeight="1" x14ac:dyDescent="0.2"/>
    <row r="761" s="2" customFormat="1" ht="15.75" customHeight="1" x14ac:dyDescent="0.2"/>
    <row r="762" s="2" customFormat="1" ht="15.75" customHeight="1" x14ac:dyDescent="0.2"/>
    <row r="763" s="2" customFormat="1" ht="15.75" customHeight="1" x14ac:dyDescent="0.2"/>
    <row r="764" s="2" customFormat="1" ht="15.75" customHeight="1" x14ac:dyDescent="0.2"/>
    <row r="765" s="2" customFormat="1" ht="15.75" customHeight="1" x14ac:dyDescent="0.2"/>
    <row r="766" s="2" customFormat="1" ht="15.75" customHeight="1" x14ac:dyDescent="0.2"/>
    <row r="767" s="2" customFormat="1" ht="15.75" customHeight="1" x14ac:dyDescent="0.2"/>
    <row r="768" s="2" customFormat="1" ht="15.75" customHeight="1" x14ac:dyDescent="0.2"/>
    <row r="769" s="2" customFormat="1" ht="15.75" customHeight="1" x14ac:dyDescent="0.2"/>
    <row r="770" s="2" customFormat="1" ht="15.75" customHeight="1" x14ac:dyDescent="0.2"/>
    <row r="771" s="2" customFormat="1" ht="15.75" customHeight="1" x14ac:dyDescent="0.2"/>
    <row r="772" s="2" customFormat="1" ht="15.75" customHeight="1" x14ac:dyDescent="0.2"/>
    <row r="773" s="2" customFormat="1" ht="15.75" customHeight="1" x14ac:dyDescent="0.2"/>
    <row r="774" s="2" customFormat="1" ht="15.75" customHeight="1" x14ac:dyDescent="0.2"/>
    <row r="775" s="2" customFormat="1" ht="15.75" customHeight="1" x14ac:dyDescent="0.2"/>
    <row r="776" s="2" customFormat="1" ht="15.75" customHeight="1" x14ac:dyDescent="0.2"/>
    <row r="777" s="2" customFormat="1" ht="15.75" customHeight="1" x14ac:dyDescent="0.2"/>
    <row r="778" s="2" customFormat="1" ht="15.75" customHeight="1" x14ac:dyDescent="0.2"/>
    <row r="779" s="2" customFormat="1" ht="15.75" customHeight="1" x14ac:dyDescent="0.2"/>
    <row r="780" s="2" customFormat="1" ht="15.75" customHeight="1" x14ac:dyDescent="0.2"/>
    <row r="781" s="2" customFormat="1" ht="15.75" customHeight="1" x14ac:dyDescent="0.2"/>
    <row r="782" s="2" customFormat="1" ht="15.75" customHeight="1" x14ac:dyDescent="0.2"/>
    <row r="783" s="2" customFormat="1" ht="15.75" customHeight="1" x14ac:dyDescent="0.2"/>
    <row r="784" s="2" customFormat="1" ht="15.75" customHeight="1" x14ac:dyDescent="0.2"/>
    <row r="785" s="2" customFormat="1" ht="15.75" customHeight="1" x14ac:dyDescent="0.2"/>
    <row r="786" s="2" customFormat="1" ht="15.75" customHeight="1" x14ac:dyDescent="0.2"/>
    <row r="787" s="2" customFormat="1" ht="15.75" customHeight="1" x14ac:dyDescent="0.2"/>
    <row r="788" s="2" customFormat="1" ht="15.75" customHeight="1" x14ac:dyDescent="0.2"/>
    <row r="789" s="2" customFormat="1" ht="15.75" customHeight="1" x14ac:dyDescent="0.2"/>
    <row r="790" s="2" customFormat="1" ht="15.75" customHeight="1" x14ac:dyDescent="0.2"/>
    <row r="791" s="2" customFormat="1" ht="15.75" customHeight="1" x14ac:dyDescent="0.2"/>
    <row r="792" s="2" customFormat="1" ht="15.75" customHeight="1" x14ac:dyDescent="0.2"/>
    <row r="793" s="2" customFormat="1" ht="15.75" customHeight="1" x14ac:dyDescent="0.2"/>
    <row r="794" s="2" customFormat="1" ht="15.75" customHeight="1" x14ac:dyDescent="0.2"/>
    <row r="795" s="2" customFormat="1" ht="15.75" customHeight="1" x14ac:dyDescent="0.2"/>
    <row r="796" s="2" customFormat="1" ht="15.75" customHeight="1" x14ac:dyDescent="0.2"/>
    <row r="797" s="2" customFormat="1" ht="15.75" customHeight="1" x14ac:dyDescent="0.2"/>
    <row r="798" s="2" customFormat="1" ht="15.75" customHeight="1" x14ac:dyDescent="0.2"/>
    <row r="799" s="2" customFormat="1" ht="15.75" customHeight="1" x14ac:dyDescent="0.2"/>
    <row r="800" s="2" customFormat="1" ht="15.75" customHeight="1" x14ac:dyDescent="0.2"/>
    <row r="801" s="2" customFormat="1" ht="15.75" customHeight="1" x14ac:dyDescent="0.2"/>
    <row r="802" s="2" customFormat="1" ht="15.75" customHeight="1" x14ac:dyDescent="0.2"/>
    <row r="803" s="2" customFormat="1" ht="15.75" customHeight="1" x14ac:dyDescent="0.2"/>
    <row r="804" s="2" customFormat="1" ht="15.75" customHeight="1" x14ac:dyDescent="0.2"/>
    <row r="805" s="2" customFormat="1" ht="15.75" customHeight="1" x14ac:dyDescent="0.2"/>
    <row r="806" s="2" customFormat="1" ht="15.75" customHeight="1" x14ac:dyDescent="0.2"/>
    <row r="807" s="2" customFormat="1" ht="15.75" customHeight="1" x14ac:dyDescent="0.2"/>
    <row r="808" s="2" customFormat="1" ht="15.75" customHeight="1" x14ac:dyDescent="0.2"/>
    <row r="809" s="2" customFormat="1" ht="15.75" customHeight="1" x14ac:dyDescent="0.2"/>
    <row r="810" s="2" customFormat="1" ht="15.75" customHeight="1" x14ac:dyDescent="0.2"/>
    <row r="811" s="2" customFormat="1" ht="15.75" customHeight="1" x14ac:dyDescent="0.2"/>
    <row r="812" s="2" customFormat="1" ht="15.75" customHeight="1" x14ac:dyDescent="0.2"/>
    <row r="813" s="2" customFormat="1" ht="15.75" customHeight="1" x14ac:dyDescent="0.2"/>
    <row r="814" s="2" customFormat="1" ht="15.75" customHeight="1" x14ac:dyDescent="0.2"/>
    <row r="815" s="2" customFormat="1" ht="15.75" customHeight="1" x14ac:dyDescent="0.2"/>
    <row r="816" s="2" customFormat="1" ht="15.75" customHeight="1" x14ac:dyDescent="0.2"/>
    <row r="817" s="2" customFormat="1" ht="15.75" customHeight="1" x14ac:dyDescent="0.2"/>
    <row r="818" s="2" customFormat="1" ht="15.75" customHeight="1" x14ac:dyDescent="0.2"/>
    <row r="819" s="2" customFormat="1" ht="15.75" customHeight="1" x14ac:dyDescent="0.2"/>
    <row r="820" s="2" customFormat="1" ht="15.75" customHeight="1" x14ac:dyDescent="0.2"/>
    <row r="821" s="2" customFormat="1" ht="15.75" customHeight="1" x14ac:dyDescent="0.2"/>
    <row r="822" s="2" customFormat="1" ht="15.75" customHeight="1" x14ac:dyDescent="0.2"/>
    <row r="823" s="2" customFormat="1" ht="15.75" customHeight="1" x14ac:dyDescent="0.2"/>
    <row r="824" s="2" customFormat="1" ht="15.75" customHeight="1" x14ac:dyDescent="0.2"/>
    <row r="825" s="2" customFormat="1" ht="15.75" customHeight="1" x14ac:dyDescent="0.2"/>
    <row r="826" s="2" customFormat="1" ht="15.75" customHeight="1" x14ac:dyDescent="0.2"/>
    <row r="827" s="2" customFormat="1" ht="15.75" customHeight="1" x14ac:dyDescent="0.2"/>
    <row r="828" s="2" customFormat="1" ht="15.75" customHeight="1" x14ac:dyDescent="0.2"/>
    <row r="829" s="2" customFormat="1" ht="15.75" customHeight="1" x14ac:dyDescent="0.2"/>
    <row r="830" s="2" customFormat="1" ht="15.75" customHeight="1" x14ac:dyDescent="0.2"/>
    <row r="831" s="2" customFormat="1" ht="15.75" customHeight="1" x14ac:dyDescent="0.2"/>
    <row r="832" s="2" customFormat="1" ht="15.75" customHeight="1" x14ac:dyDescent="0.2"/>
    <row r="833" s="2" customFormat="1" ht="15.75" customHeight="1" x14ac:dyDescent="0.2"/>
    <row r="834" s="2" customFormat="1" ht="15.75" customHeight="1" x14ac:dyDescent="0.2"/>
    <row r="835" s="2" customFormat="1" ht="15.75" customHeight="1" x14ac:dyDescent="0.2"/>
    <row r="836" s="2" customFormat="1" ht="15.75" customHeight="1" x14ac:dyDescent="0.2"/>
    <row r="837" s="2" customFormat="1" ht="15.75" customHeight="1" x14ac:dyDescent="0.2"/>
    <row r="838" s="2" customFormat="1" ht="15.75" customHeight="1" x14ac:dyDescent="0.2"/>
    <row r="839" s="2" customFormat="1" ht="15.75" customHeight="1" x14ac:dyDescent="0.2"/>
    <row r="840" s="2" customFormat="1" ht="15.75" customHeight="1" x14ac:dyDescent="0.2"/>
    <row r="841" s="2" customFormat="1" ht="15.75" customHeight="1" x14ac:dyDescent="0.2"/>
    <row r="842" s="2" customFormat="1" ht="15.75" customHeight="1" x14ac:dyDescent="0.2"/>
    <row r="843" s="2" customFormat="1" ht="15.75" customHeight="1" x14ac:dyDescent="0.2"/>
    <row r="844" s="2" customFormat="1" ht="15.75" customHeight="1" x14ac:dyDescent="0.2"/>
    <row r="845" s="2" customFormat="1" ht="15.75" customHeight="1" x14ac:dyDescent="0.2"/>
    <row r="846" s="2" customFormat="1" ht="15.75" customHeight="1" x14ac:dyDescent="0.2"/>
    <row r="847" s="2" customFormat="1" ht="15.75" customHeight="1" x14ac:dyDescent="0.2"/>
    <row r="848" s="2" customFormat="1" ht="15.75" customHeight="1" x14ac:dyDescent="0.2"/>
    <row r="849" s="2" customFormat="1" ht="15.75" customHeight="1" x14ac:dyDescent="0.2"/>
    <row r="850" s="2" customFormat="1" ht="15.75" customHeight="1" x14ac:dyDescent="0.2"/>
    <row r="851" s="2" customFormat="1" ht="15.75" customHeight="1" x14ac:dyDescent="0.2"/>
    <row r="852" s="2" customFormat="1" ht="15.75" customHeight="1" x14ac:dyDescent="0.2"/>
    <row r="853" s="2" customFormat="1" ht="15.75" customHeight="1" x14ac:dyDescent="0.2"/>
    <row r="854" s="2" customFormat="1" ht="15.75" customHeight="1" x14ac:dyDescent="0.2"/>
    <row r="855" s="2" customFormat="1" ht="15.75" customHeight="1" x14ac:dyDescent="0.2"/>
    <row r="856" s="2" customFormat="1" ht="15.75" customHeight="1" x14ac:dyDescent="0.2"/>
    <row r="857" s="2" customFormat="1" ht="15.75" customHeight="1" x14ac:dyDescent="0.2"/>
    <row r="858" s="2" customFormat="1" ht="15.75" customHeight="1" x14ac:dyDescent="0.2"/>
    <row r="859" s="2" customFormat="1" ht="15.75" customHeight="1" x14ac:dyDescent="0.2"/>
    <row r="860" s="2" customFormat="1" ht="15.75" customHeight="1" x14ac:dyDescent="0.2"/>
    <row r="861" s="2" customFormat="1" ht="15.75" customHeight="1" x14ac:dyDescent="0.2"/>
    <row r="862" s="2" customFormat="1" ht="15.75" customHeight="1" x14ac:dyDescent="0.2"/>
    <row r="863" s="2" customFormat="1" ht="15.75" customHeight="1" x14ac:dyDescent="0.2"/>
    <row r="864" s="2" customFormat="1" ht="15.75" customHeight="1" x14ac:dyDescent="0.2"/>
    <row r="865" s="2" customFormat="1" ht="15.75" customHeight="1" x14ac:dyDescent="0.2"/>
    <row r="866" s="2" customFormat="1" ht="15.75" customHeight="1" x14ac:dyDescent="0.2"/>
    <row r="867" s="2" customFormat="1" ht="15.75" customHeight="1" x14ac:dyDescent="0.2"/>
    <row r="868" s="2" customFormat="1" ht="15.75" customHeight="1" x14ac:dyDescent="0.2"/>
    <row r="869" s="2" customFormat="1" ht="15.75" customHeight="1" x14ac:dyDescent="0.2"/>
    <row r="870" s="2" customFormat="1" ht="15.75" customHeight="1" x14ac:dyDescent="0.2"/>
    <row r="871" s="2" customFormat="1" ht="15.75" customHeight="1" x14ac:dyDescent="0.2"/>
    <row r="872" s="2" customFormat="1" ht="15.75" customHeight="1" x14ac:dyDescent="0.2"/>
    <row r="873" s="2" customFormat="1" ht="15.75" customHeight="1" x14ac:dyDescent="0.2"/>
    <row r="874" s="2" customFormat="1" ht="15.75" customHeight="1" x14ac:dyDescent="0.2"/>
    <row r="875" s="2" customFormat="1" ht="15.75" customHeight="1" x14ac:dyDescent="0.2"/>
    <row r="876" s="2" customFormat="1" ht="15.75" customHeight="1" x14ac:dyDescent="0.2"/>
    <row r="877" s="2" customFormat="1" ht="15.75" customHeight="1" x14ac:dyDescent="0.2"/>
    <row r="878" s="2" customFormat="1" ht="15.75" customHeight="1" x14ac:dyDescent="0.2"/>
    <row r="879" s="2" customFormat="1" ht="15.75" customHeight="1" x14ac:dyDescent="0.2"/>
    <row r="880" s="2" customFormat="1" ht="15.75" customHeight="1" x14ac:dyDescent="0.2"/>
    <row r="881" s="2" customFormat="1" ht="15.75" customHeight="1" x14ac:dyDescent="0.2"/>
    <row r="882" s="2" customFormat="1" ht="15.75" customHeight="1" x14ac:dyDescent="0.2"/>
    <row r="883" s="2" customFormat="1" ht="15.75" customHeight="1" x14ac:dyDescent="0.2"/>
    <row r="884" s="2" customFormat="1" ht="15.75" customHeight="1" x14ac:dyDescent="0.2"/>
    <row r="885" s="2" customFormat="1" ht="15.75" customHeight="1" x14ac:dyDescent="0.2"/>
    <row r="886" s="2" customFormat="1" ht="15.75" customHeight="1" x14ac:dyDescent="0.2"/>
    <row r="887" s="2" customFormat="1" ht="15.75" customHeight="1" x14ac:dyDescent="0.2"/>
    <row r="888" s="2" customFormat="1" ht="15.75" customHeight="1" x14ac:dyDescent="0.2"/>
    <row r="889" s="2" customFormat="1" ht="15.75" customHeight="1" x14ac:dyDescent="0.2"/>
    <row r="890" s="2" customFormat="1" ht="15.75" customHeight="1" x14ac:dyDescent="0.2"/>
    <row r="891" s="2" customFormat="1" ht="15.75" customHeight="1" x14ac:dyDescent="0.2"/>
    <row r="892" s="2" customFormat="1" ht="15.75" customHeight="1" x14ac:dyDescent="0.2"/>
    <row r="893" s="2" customFormat="1" ht="15.75" customHeight="1" x14ac:dyDescent="0.2"/>
    <row r="894" s="2" customFormat="1" ht="15.75" customHeight="1" x14ac:dyDescent="0.2"/>
    <row r="895" s="2" customFormat="1" ht="15.75" customHeight="1" x14ac:dyDescent="0.2"/>
    <row r="896" s="2" customFormat="1" ht="15.75" customHeight="1" x14ac:dyDescent="0.2"/>
    <row r="897" s="2" customFormat="1" ht="15.75" customHeight="1" x14ac:dyDescent="0.2"/>
    <row r="898" s="2" customFormat="1" ht="15.75" customHeight="1" x14ac:dyDescent="0.2"/>
    <row r="899" s="2" customFormat="1" ht="15.75" customHeight="1" x14ac:dyDescent="0.2"/>
    <row r="900" s="2" customFormat="1" ht="15.75" customHeight="1" x14ac:dyDescent="0.2"/>
    <row r="901" s="2" customFormat="1" ht="15.75" customHeight="1" x14ac:dyDescent="0.2"/>
    <row r="902" s="2" customFormat="1" ht="15.75" customHeight="1" x14ac:dyDescent="0.2"/>
    <row r="903" s="2" customFormat="1" ht="15.75" customHeight="1" x14ac:dyDescent="0.2"/>
    <row r="904" s="2" customFormat="1" ht="15.75" customHeight="1" x14ac:dyDescent="0.2"/>
    <row r="905" s="2" customFormat="1" ht="15.75" customHeight="1" x14ac:dyDescent="0.2"/>
    <row r="906" s="2" customFormat="1" ht="15.75" customHeight="1" x14ac:dyDescent="0.2"/>
    <row r="907" s="2" customFormat="1" ht="15.75" customHeight="1" x14ac:dyDescent="0.2"/>
    <row r="908" s="2" customFormat="1" ht="15.75" customHeight="1" x14ac:dyDescent="0.2"/>
    <row r="909" s="2" customFormat="1" ht="15.75" customHeight="1" x14ac:dyDescent="0.2"/>
    <row r="910" s="2" customFormat="1" ht="15.75" customHeight="1" x14ac:dyDescent="0.2"/>
    <row r="911" s="2" customFormat="1" ht="15.75" customHeight="1" x14ac:dyDescent="0.2"/>
    <row r="912" s="2" customFormat="1" ht="15.75" customHeight="1" x14ac:dyDescent="0.2"/>
    <row r="913" s="2" customFormat="1" ht="15.75" customHeight="1" x14ac:dyDescent="0.2"/>
    <row r="914" s="2" customFormat="1" ht="15.75" customHeight="1" x14ac:dyDescent="0.2"/>
    <row r="915" s="2" customFormat="1" ht="15.75" customHeight="1" x14ac:dyDescent="0.2"/>
    <row r="916" s="2" customFormat="1" ht="15.75" customHeight="1" x14ac:dyDescent="0.2"/>
    <row r="917" s="2" customFormat="1" ht="15.75" customHeight="1" x14ac:dyDescent="0.2"/>
    <row r="918" s="2" customFormat="1" ht="15.75" customHeight="1" x14ac:dyDescent="0.2"/>
    <row r="919" s="2" customFormat="1" ht="15.75" customHeight="1" x14ac:dyDescent="0.2"/>
    <row r="920" s="2" customFormat="1" ht="15.75" customHeight="1" x14ac:dyDescent="0.2"/>
    <row r="921" s="2" customFormat="1" ht="15.75" customHeight="1" x14ac:dyDescent="0.2"/>
    <row r="922" s="2" customFormat="1" ht="15.75" customHeight="1" x14ac:dyDescent="0.2"/>
    <row r="923" s="2" customFormat="1" ht="15.75" customHeight="1" x14ac:dyDescent="0.2"/>
    <row r="924" s="2" customFormat="1" ht="15.75" customHeight="1" x14ac:dyDescent="0.2"/>
    <row r="925" s="2" customFormat="1" ht="15.75" customHeight="1" x14ac:dyDescent="0.2"/>
    <row r="926" s="2" customFormat="1" ht="15.75" customHeight="1" x14ac:dyDescent="0.2"/>
    <row r="927" s="2" customFormat="1" ht="15.75" customHeight="1" x14ac:dyDescent="0.2"/>
    <row r="928" s="2" customFormat="1" ht="15.75" customHeight="1" x14ac:dyDescent="0.2"/>
    <row r="929" s="2" customFormat="1" ht="15.75" customHeight="1" x14ac:dyDescent="0.2"/>
    <row r="930" s="2" customFormat="1" ht="15.75" customHeight="1" x14ac:dyDescent="0.2"/>
    <row r="931" s="2" customFormat="1" ht="15.75" customHeight="1" x14ac:dyDescent="0.2"/>
    <row r="932" s="2" customFormat="1" ht="15.75" customHeight="1" x14ac:dyDescent="0.2"/>
    <row r="933" s="2" customFormat="1" ht="15.75" customHeight="1" x14ac:dyDescent="0.2"/>
    <row r="934" s="2" customFormat="1" ht="15.75" customHeight="1" x14ac:dyDescent="0.2"/>
    <row r="935" s="2" customFormat="1" ht="15.75" customHeight="1" x14ac:dyDescent="0.2"/>
    <row r="936" s="2" customFormat="1" ht="15.75" customHeight="1" x14ac:dyDescent="0.2"/>
    <row r="937" s="2" customFormat="1" ht="15.75" customHeight="1" x14ac:dyDescent="0.2"/>
    <row r="938" s="2" customFormat="1" ht="15.75" customHeight="1" x14ac:dyDescent="0.2"/>
    <row r="939" s="2" customFormat="1" ht="15.75" customHeight="1" x14ac:dyDescent="0.2"/>
    <row r="940" s="2" customFormat="1" ht="15.75" customHeight="1" x14ac:dyDescent="0.2"/>
    <row r="941" s="2" customFormat="1" ht="15.75" customHeight="1" x14ac:dyDescent="0.2"/>
    <row r="942" s="2" customFormat="1" ht="15.75" customHeight="1" x14ac:dyDescent="0.2"/>
    <row r="943" s="2" customFormat="1" ht="15.75" customHeight="1" x14ac:dyDescent="0.2"/>
    <row r="944" s="2" customFormat="1" ht="15.75" customHeight="1" x14ac:dyDescent="0.2"/>
    <row r="945" s="2" customFormat="1" ht="15.75" customHeight="1" x14ac:dyDescent="0.2"/>
    <row r="946" s="2" customFormat="1" ht="15.75" customHeight="1" x14ac:dyDescent="0.2"/>
    <row r="947" s="2" customFormat="1" ht="15.75" customHeight="1" x14ac:dyDescent="0.2"/>
    <row r="948" s="2" customFormat="1" ht="15.75" customHeight="1" x14ac:dyDescent="0.2"/>
    <row r="949" s="2" customFormat="1" ht="15.75" customHeight="1" x14ac:dyDescent="0.2"/>
    <row r="950" s="2" customFormat="1" ht="15.75" customHeight="1" x14ac:dyDescent="0.2"/>
    <row r="951" s="2" customFormat="1" ht="15.75" customHeight="1" x14ac:dyDescent="0.2"/>
    <row r="952" s="2" customFormat="1" ht="15.75" customHeight="1" x14ac:dyDescent="0.2"/>
    <row r="953" s="2" customFormat="1" ht="15.75" customHeight="1" x14ac:dyDescent="0.2"/>
    <row r="954" s="2" customFormat="1" ht="15.75" customHeight="1" x14ac:dyDescent="0.2"/>
    <row r="955" s="2" customFormat="1" ht="15.75" customHeight="1" x14ac:dyDescent="0.2"/>
    <row r="956" s="2" customFormat="1" ht="15.75" customHeight="1" x14ac:dyDescent="0.2"/>
    <row r="957" s="2" customFormat="1" ht="15.75" customHeight="1" x14ac:dyDescent="0.2"/>
    <row r="958" s="2" customFormat="1" ht="15.75" customHeight="1" x14ac:dyDescent="0.2"/>
    <row r="959" s="2" customFormat="1" ht="15.75" customHeight="1" x14ac:dyDescent="0.2"/>
    <row r="960" s="2" customFormat="1" ht="15.75" customHeight="1" x14ac:dyDescent="0.2"/>
    <row r="961" s="2" customFormat="1" ht="15.75" customHeight="1" x14ac:dyDescent="0.2"/>
    <row r="962" s="2" customFormat="1" ht="15.75" customHeight="1" x14ac:dyDescent="0.2"/>
    <row r="963" s="2" customFormat="1" ht="15.75" customHeight="1" x14ac:dyDescent="0.2"/>
    <row r="964" s="2" customFormat="1" ht="15.75" customHeight="1" x14ac:dyDescent="0.2"/>
    <row r="965" s="2" customFormat="1" ht="15.75" customHeight="1" x14ac:dyDescent="0.2"/>
    <row r="966" s="2" customFormat="1" ht="15.75" customHeight="1" x14ac:dyDescent="0.2"/>
    <row r="967" s="2" customFormat="1" ht="15.75" customHeight="1" x14ac:dyDescent="0.2"/>
    <row r="968" s="2" customFormat="1" ht="15.75" customHeight="1" x14ac:dyDescent="0.2"/>
    <row r="969" s="2" customFormat="1" ht="15.75" customHeight="1" x14ac:dyDescent="0.2"/>
    <row r="970" s="2" customFormat="1" ht="15.75" customHeight="1" x14ac:dyDescent="0.2"/>
    <row r="971" s="2" customFormat="1" ht="15.75" customHeight="1" x14ac:dyDescent="0.2"/>
    <row r="972" s="2" customFormat="1" ht="15.75" customHeight="1" x14ac:dyDescent="0.2"/>
    <row r="973" s="2" customFormat="1" ht="15.75" customHeight="1" x14ac:dyDescent="0.2"/>
    <row r="974" s="2" customFormat="1" ht="15.75" customHeight="1" x14ac:dyDescent="0.2"/>
    <row r="975" s="2" customFormat="1" ht="15.75" customHeight="1" x14ac:dyDescent="0.2"/>
    <row r="976" s="2" customFormat="1" ht="15.75" customHeight="1" x14ac:dyDescent="0.2"/>
    <row r="977" s="2" customFormat="1" ht="15.75" customHeight="1" x14ac:dyDescent="0.2"/>
    <row r="978" s="2" customFormat="1" ht="15.75" customHeight="1" x14ac:dyDescent="0.2"/>
    <row r="979" s="2" customFormat="1" ht="15.75" customHeight="1" x14ac:dyDescent="0.2"/>
    <row r="980" s="2" customFormat="1" ht="15.75" customHeight="1" x14ac:dyDescent="0.2"/>
    <row r="981" s="2" customFormat="1" ht="15.75" customHeight="1" x14ac:dyDescent="0.2"/>
    <row r="982" s="2" customFormat="1" ht="15.75" customHeight="1" x14ac:dyDescent="0.2"/>
    <row r="983" s="2" customFormat="1" ht="15.75" customHeight="1" x14ac:dyDescent="0.2"/>
    <row r="984" s="2" customFormat="1" ht="15.75" customHeight="1" x14ac:dyDescent="0.2"/>
    <row r="985" s="2" customFormat="1" ht="15.75" customHeight="1" x14ac:dyDescent="0.2"/>
    <row r="986" s="2" customFormat="1" ht="15.75" customHeight="1" x14ac:dyDescent="0.2"/>
    <row r="987" s="2" customFormat="1" ht="15.75" customHeight="1" x14ac:dyDescent="0.2"/>
    <row r="988" s="2" customFormat="1" ht="15.75" customHeight="1" x14ac:dyDescent="0.2"/>
    <row r="989" s="2" customFormat="1" ht="15.75" customHeight="1" x14ac:dyDescent="0.2"/>
    <row r="990" s="2" customFormat="1" ht="15.75" customHeight="1" x14ac:dyDescent="0.2"/>
    <row r="991" s="2" customFormat="1" ht="15.75" customHeight="1" x14ac:dyDescent="0.2"/>
    <row r="992" s="2" customFormat="1" ht="15.75" customHeight="1" x14ac:dyDescent="0.2"/>
    <row r="993" s="2" customFormat="1" ht="15.75" customHeight="1" x14ac:dyDescent="0.2"/>
    <row r="994" s="2" customFormat="1" ht="15.75" customHeight="1" x14ac:dyDescent="0.2"/>
    <row r="995" s="2" customFormat="1" ht="15.75" customHeight="1" x14ac:dyDescent="0.2"/>
    <row r="996" s="2" customFormat="1" ht="15.75" customHeight="1" x14ac:dyDescent="0.2"/>
    <row r="997" s="2" customFormat="1" ht="15.75" customHeight="1" x14ac:dyDescent="0.2"/>
    <row r="998" s="2" customFormat="1" ht="15.75" customHeight="1" x14ac:dyDescent="0.2"/>
    <row r="999" s="2" customFormat="1" ht="15.75" customHeight="1" x14ac:dyDescent="0.2"/>
    <row r="1000" s="2" customFormat="1" ht="15.75" customHeight="1" x14ac:dyDescent="0.2"/>
    <row r="1001" s="2" customFormat="1" ht="15.75" customHeight="1" x14ac:dyDescent="0.2"/>
  </sheetData>
  <mergeCells count="70">
    <mergeCell ref="L32:N32"/>
    <mergeCell ref="G36:I36"/>
    <mergeCell ref="G37:I37"/>
    <mergeCell ref="G26:I26"/>
    <mergeCell ref="L28:N28"/>
    <mergeCell ref="L29:N29"/>
    <mergeCell ref="G30:I30"/>
    <mergeCell ref="L30:N30"/>
    <mergeCell ref="G31:I31"/>
    <mergeCell ref="L31:N31"/>
    <mergeCell ref="G23:I23"/>
    <mergeCell ref="L23:N23"/>
    <mergeCell ref="G24:I24"/>
    <mergeCell ref="L24:N24"/>
    <mergeCell ref="G25:I25"/>
    <mergeCell ref="L25:N25"/>
    <mergeCell ref="G20:I20"/>
    <mergeCell ref="L20:N20"/>
    <mergeCell ref="G21:I21"/>
    <mergeCell ref="L21:N21"/>
    <mergeCell ref="G22:I22"/>
    <mergeCell ref="L22:N22"/>
    <mergeCell ref="A16:D16"/>
    <mergeCell ref="F16:I16"/>
    <mergeCell ref="L16:N16"/>
    <mergeCell ref="A17:D31"/>
    <mergeCell ref="G17:I17"/>
    <mergeCell ref="L17:N17"/>
    <mergeCell ref="G18:I18"/>
    <mergeCell ref="L18:N18"/>
    <mergeCell ref="G19:I19"/>
    <mergeCell ref="L19:N19"/>
    <mergeCell ref="B14:D14"/>
    <mergeCell ref="G14:I14"/>
    <mergeCell ref="L14:N14"/>
    <mergeCell ref="B15:D15"/>
    <mergeCell ref="G15:I15"/>
    <mergeCell ref="L15:N15"/>
    <mergeCell ref="B12:D12"/>
    <mergeCell ref="G12:I12"/>
    <mergeCell ref="L12:N12"/>
    <mergeCell ref="B13:D13"/>
    <mergeCell ref="G13:I13"/>
    <mergeCell ref="L13:N13"/>
    <mergeCell ref="B10:D10"/>
    <mergeCell ref="G10:I10"/>
    <mergeCell ref="L10:N10"/>
    <mergeCell ref="B11:D11"/>
    <mergeCell ref="G11:I11"/>
    <mergeCell ref="L11:N11"/>
    <mergeCell ref="B8:D8"/>
    <mergeCell ref="G8:I8"/>
    <mergeCell ref="L8:N8"/>
    <mergeCell ref="B9:D9"/>
    <mergeCell ref="G9:I9"/>
    <mergeCell ref="L9:N9"/>
    <mergeCell ref="B6:D6"/>
    <mergeCell ref="G6:I6"/>
    <mergeCell ref="L6:N6"/>
    <mergeCell ref="B7:D7"/>
    <mergeCell ref="G7:I7"/>
    <mergeCell ref="L7:N7"/>
    <mergeCell ref="A1:N1"/>
    <mergeCell ref="A2:N2"/>
    <mergeCell ref="A4:D4"/>
    <mergeCell ref="F4:I4"/>
    <mergeCell ref="K4:N4"/>
    <mergeCell ref="B5:D5"/>
    <mergeCell ref="G5:I5"/>
    <mergeCell ref="L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Coen</dc:creator>
  <cp:lastModifiedBy>Ashley Coen</cp:lastModifiedBy>
  <dcterms:created xsi:type="dcterms:W3CDTF">2024-09-03T13:17:47Z</dcterms:created>
  <dcterms:modified xsi:type="dcterms:W3CDTF">2024-09-03T13:18:13Z</dcterms:modified>
</cp:coreProperties>
</file>