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Mi unidad\Ivana Joyas\Hoja de Pedido\"/>
    </mc:Choice>
  </mc:AlternateContent>
  <xr:revisionPtr revIDLastSave="0" documentId="8_{30AF142D-9C1D-4403-98E4-ACBE61D2DD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DO" sheetId="1" r:id="rId1"/>
    <sheet name="EN BLANCO" sheetId="2" r:id="rId2"/>
  </sheets>
  <definedNames>
    <definedName name="_xlnm._FilterDatabase" localSheetId="0" hidden="1">FORMULADO!$L$49:$R$1194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BnmHxHAAUrH4zOo5Te2A07NDJ0fBaw5bfMG2b9OX6VA="/>
    </ext>
  </extLst>
</workbook>
</file>

<file path=xl/calcChain.xml><?xml version="1.0" encoding="utf-8"?>
<calcChain xmlns="http://schemas.openxmlformats.org/spreadsheetml/2006/main">
  <c r="I38" i="2" l="1"/>
  <c r="G37" i="2"/>
  <c r="I37" i="1"/>
  <c r="I36" i="1"/>
  <c r="I33" i="1"/>
  <c r="H33" i="1"/>
  <c r="G33" i="1"/>
  <c r="E33" i="1"/>
  <c r="D33" i="1"/>
  <c r="B33" i="1"/>
  <c r="I32" i="1"/>
  <c r="H32" i="1"/>
  <c r="G32" i="1"/>
  <c r="E32" i="1"/>
  <c r="D32" i="1"/>
  <c r="B32" i="1"/>
  <c r="I31" i="1"/>
  <c r="H31" i="1"/>
  <c r="G31" i="1"/>
  <c r="E31" i="1"/>
  <c r="D31" i="1"/>
  <c r="B31" i="1"/>
  <c r="I30" i="1"/>
  <c r="H30" i="1"/>
  <c r="G30" i="1"/>
  <c r="E30" i="1"/>
  <c r="D30" i="1"/>
  <c r="B30" i="1"/>
  <c r="I29" i="1"/>
  <c r="H29" i="1"/>
  <c r="G29" i="1"/>
  <c r="E29" i="1"/>
  <c r="D29" i="1"/>
  <c r="B29" i="1"/>
  <c r="I28" i="1"/>
  <c r="H28" i="1"/>
  <c r="G28" i="1"/>
  <c r="E28" i="1"/>
  <c r="D28" i="1"/>
  <c r="B28" i="1"/>
  <c r="I27" i="1"/>
  <c r="H27" i="1"/>
  <c r="G27" i="1"/>
  <c r="E27" i="1"/>
  <c r="D27" i="1"/>
  <c r="B27" i="1"/>
  <c r="I26" i="1"/>
  <c r="H26" i="1"/>
  <c r="G26" i="1"/>
  <c r="E26" i="1"/>
  <c r="D26" i="1"/>
  <c r="B26" i="1"/>
  <c r="I25" i="1"/>
  <c r="H25" i="1"/>
  <c r="G25" i="1"/>
  <c r="E25" i="1"/>
  <c r="D25" i="1"/>
  <c r="B25" i="1"/>
  <c r="I24" i="1"/>
  <c r="H24" i="1"/>
  <c r="G24" i="1"/>
  <c r="E24" i="1"/>
  <c r="D24" i="1"/>
  <c r="B24" i="1"/>
  <c r="I23" i="1"/>
  <c r="H23" i="1"/>
  <c r="G23" i="1"/>
  <c r="E23" i="1"/>
  <c r="D23" i="1"/>
  <c r="B23" i="1"/>
  <c r="I22" i="1"/>
  <c r="H22" i="1"/>
  <c r="G22" i="1"/>
  <c r="E22" i="1"/>
  <c r="D22" i="1"/>
  <c r="B22" i="1"/>
  <c r="I21" i="1"/>
  <c r="H21" i="1"/>
  <c r="G21" i="1"/>
  <c r="E21" i="1"/>
  <c r="D21" i="1"/>
  <c r="B21" i="1"/>
  <c r="I20" i="1"/>
  <c r="H20" i="1"/>
  <c r="G20" i="1"/>
  <c r="E20" i="1"/>
  <c r="D20" i="1"/>
  <c r="B20" i="1"/>
  <c r="I19" i="1"/>
  <c r="H19" i="1"/>
  <c r="G19" i="1"/>
  <c r="E19" i="1"/>
  <c r="D19" i="1"/>
  <c r="B19" i="1"/>
  <c r="I18" i="1"/>
  <c r="H18" i="1"/>
  <c r="G18" i="1"/>
  <c r="E18" i="1"/>
  <c r="D18" i="1"/>
  <c r="B18" i="1"/>
  <c r="I17" i="1"/>
  <c r="H17" i="1"/>
  <c r="G17" i="1"/>
  <c r="E17" i="1"/>
  <c r="D17" i="1"/>
  <c r="B17" i="1"/>
  <c r="I16" i="1"/>
  <c r="H16" i="1"/>
  <c r="G16" i="1"/>
  <c r="E16" i="1"/>
  <c r="D16" i="1"/>
  <c r="B16" i="1"/>
  <c r="I15" i="1"/>
  <c r="H15" i="1"/>
  <c r="G15" i="1"/>
  <c r="E15" i="1"/>
  <c r="D15" i="1"/>
  <c r="B15" i="1"/>
  <c r="I14" i="1"/>
  <c r="H14" i="1"/>
  <c r="G14" i="1"/>
  <c r="E14" i="1"/>
  <c r="D14" i="1"/>
  <c r="B14" i="1"/>
  <c r="I13" i="1"/>
  <c r="H13" i="1"/>
  <c r="G13" i="1"/>
  <c r="E13" i="1"/>
  <c r="D13" i="1"/>
  <c r="B13" i="1"/>
  <c r="H12" i="1"/>
  <c r="G12" i="1"/>
  <c r="I12" i="1" s="1"/>
  <c r="E12" i="1"/>
  <c r="D12" i="1"/>
  <c r="B12" i="1"/>
  <c r="H11" i="1"/>
  <c r="G11" i="1"/>
  <c r="E11" i="1"/>
  <c r="D11" i="1"/>
  <c r="B11" i="1"/>
  <c r="H10" i="1"/>
  <c r="I10" i="1" s="1"/>
  <c r="G10" i="1"/>
  <c r="E10" i="1"/>
  <c r="D10" i="1"/>
  <c r="B10" i="1"/>
  <c r="H9" i="1"/>
  <c r="G9" i="1"/>
  <c r="E9" i="1"/>
  <c r="D9" i="1"/>
  <c r="B9" i="1"/>
  <c r="G38" i="1" l="1"/>
  <c r="I11" i="1"/>
  <c r="I9" i="1"/>
  <c r="I39" i="1" s="1"/>
  <c r="I39" i="2"/>
  <c r="I40" i="2" s="1"/>
  <c r="I42" i="2"/>
  <c r="I43" i="2" l="1"/>
  <c r="I41" i="2" s="1"/>
  <c r="I43" i="1"/>
  <c r="I40" i="1"/>
  <c r="I41" i="1" s="1"/>
  <c r="I44" i="1" l="1"/>
  <c r="I42" i="1" s="1"/>
</calcChain>
</file>

<file path=xl/sharedStrings.xml><?xml version="1.0" encoding="utf-8"?>
<sst xmlns="http://schemas.openxmlformats.org/spreadsheetml/2006/main" count="3518" uniqueCount="1401">
  <si>
    <t>HOJA DE PEDIDO OCT - DIC 2024</t>
  </si>
  <si>
    <t>ASESOR(A):</t>
  </si>
  <si>
    <t>ID:</t>
  </si>
  <si>
    <t>TEL:</t>
  </si>
  <si>
    <t>DISTRIBUIDOR(A):</t>
  </si>
  <si>
    <t>FECHA:</t>
  </si>
  <si>
    <t>CODIGO</t>
  </si>
  <si>
    <t>DESCRIPCION</t>
  </si>
  <si>
    <t>KT</t>
  </si>
  <si>
    <t>MED. APROX. CM.</t>
  </si>
  <si>
    <t>CANT</t>
  </si>
  <si>
    <t>PRECIO PUBLICO SUGERIDO</t>
  </si>
  <si>
    <t>DESC ESP</t>
  </si>
  <si>
    <t>PRECIO FINAL</t>
  </si>
  <si>
    <t>BRO0657Y</t>
  </si>
  <si>
    <t>AND0603X06</t>
  </si>
  <si>
    <t>BRO0266B</t>
  </si>
  <si>
    <t>BRO0268B</t>
  </si>
  <si>
    <t>ID PED. (CONCEPTO) :</t>
  </si>
  <si>
    <t>SUBTOTAL:</t>
  </si>
  <si>
    <t>CITIBANAMEX</t>
  </si>
  <si>
    <t>BBVA (BANCOMER)</t>
  </si>
  <si>
    <t>% DESC.:</t>
  </si>
  <si>
    <t>CTA: 79299192598</t>
  </si>
  <si>
    <t>CTA: 1552988402</t>
  </si>
  <si>
    <t>GANANCIA:</t>
  </si>
  <si>
    <t>CLABE: 002667902037807016</t>
  </si>
  <si>
    <t>CLABE: 012180015529884024</t>
  </si>
  <si>
    <t>% GANANCIA:</t>
  </si>
  <si>
    <t>TARJETA: 5256 7835 5856 7393</t>
  </si>
  <si>
    <t>TARJETA: 4152 3140 6834 9359</t>
  </si>
  <si>
    <t>ENVIO:</t>
  </si>
  <si>
    <t>TOTAL:</t>
  </si>
  <si>
    <t xml:space="preserve"> MED. APROX.</t>
  </si>
  <si>
    <t>PESO APROX.</t>
  </si>
  <si>
    <t>PRECIO SUG.</t>
  </si>
  <si>
    <t>DESCUENTO</t>
  </si>
  <si>
    <t>CAD0711X45</t>
  </si>
  <si>
    <t>10K</t>
  </si>
  <si>
    <t xml:space="preserve">CADENA ESPECIAL </t>
  </si>
  <si>
    <t>CAD0505A50</t>
  </si>
  <si>
    <t>14K</t>
  </si>
  <si>
    <t>CADENA TORSAL</t>
  </si>
  <si>
    <t>CAD0713X40</t>
  </si>
  <si>
    <t>CAD0713X45</t>
  </si>
  <si>
    <t>CAD0713X50</t>
  </si>
  <si>
    <t>CAD0705A50</t>
  </si>
  <si>
    <t>AND0106A06</t>
  </si>
  <si>
    <t>ANILLO DAMA ANCHO</t>
  </si>
  <si>
    <t>AND0106A07</t>
  </si>
  <si>
    <t>AND0106A08</t>
  </si>
  <si>
    <t>AND0106A09</t>
  </si>
  <si>
    <t>AND0301A06</t>
  </si>
  <si>
    <t>ANILLO DAMA BOLITAS</t>
  </si>
  <si>
    <t>AND0301A07</t>
  </si>
  <si>
    <t>AND0301A08</t>
  </si>
  <si>
    <t>AND0301A09</t>
  </si>
  <si>
    <t>AND0707X06</t>
  </si>
  <si>
    <t>ANILLO DAMA SEMANARIO 3 OROS</t>
  </si>
  <si>
    <t>AND0707X07</t>
  </si>
  <si>
    <t>AND0707X08</t>
  </si>
  <si>
    <t>AND0707X09</t>
  </si>
  <si>
    <t>AND1601X06</t>
  </si>
  <si>
    <t>ANILLO DAMA FIN DE SEMANA 3 OROS</t>
  </si>
  <si>
    <t>AND1601X07</t>
  </si>
  <si>
    <t>AND1601X08</t>
  </si>
  <si>
    <t>AND1601X09</t>
  </si>
  <si>
    <t>AND1122X06</t>
  </si>
  <si>
    <t>AND1122X07</t>
  </si>
  <si>
    <t>AND1122X08</t>
  </si>
  <si>
    <t>AND1122X09</t>
  </si>
  <si>
    <t>ANC0550B09</t>
  </si>
  <si>
    <t>ANILLO CABALLERO PIEDRA ROJA</t>
  </si>
  <si>
    <t>ANC0550B10</t>
  </si>
  <si>
    <t>ANC0550B11</t>
  </si>
  <si>
    <t>ANC0550B12</t>
  </si>
  <si>
    <t>ANC0202A09</t>
  </si>
  <si>
    <t>ANILLO CABALLERO SELLO 3 OROS</t>
  </si>
  <si>
    <t>ANC0202A10</t>
  </si>
  <si>
    <t>ANC0202A11</t>
  </si>
  <si>
    <t>ANC0202A12</t>
  </si>
  <si>
    <t>ANC0102X09</t>
  </si>
  <si>
    <t>ANILLO CABALLERO CON CIRCONIA</t>
  </si>
  <si>
    <t>ANC0102X10</t>
  </si>
  <si>
    <t>ANC0102X11</t>
  </si>
  <si>
    <t>ANC0102X12</t>
  </si>
  <si>
    <t>ANC0201X09</t>
  </si>
  <si>
    <t>ANC0201X10</t>
  </si>
  <si>
    <t>ANC0201X11</t>
  </si>
  <si>
    <t>ANC0201X12</t>
  </si>
  <si>
    <t>GAR1008A</t>
  </si>
  <si>
    <t>GARGANTILLA MINIAROS CORAZON</t>
  </si>
  <si>
    <t>GAR1005A</t>
  </si>
  <si>
    <t>GARGANTILLA MINIAROS ESTRELLA</t>
  </si>
  <si>
    <t>GAR1007X</t>
  </si>
  <si>
    <t>GARGANTILLA CORAZON</t>
  </si>
  <si>
    <t>GAR0905X</t>
  </si>
  <si>
    <t>GARGANTILLA BAILARINA</t>
  </si>
  <si>
    <t>PUD1013A</t>
  </si>
  <si>
    <t>PULSERA DAMA CORAZON</t>
  </si>
  <si>
    <t>PUD1051B</t>
  </si>
  <si>
    <t>PULSERA DAMA CORAZONES</t>
  </si>
  <si>
    <t>PUD1406A</t>
  </si>
  <si>
    <t>PULSERA DAMA OJO TURCO</t>
  </si>
  <si>
    <t>PUD0803X</t>
  </si>
  <si>
    <t>PULSERA DAMA CORAZON Y BOLITAS</t>
  </si>
  <si>
    <t>PUD3011X</t>
  </si>
  <si>
    <t>PULSERA DAMA SUERTE</t>
  </si>
  <si>
    <t>ARR0203A</t>
  </si>
  <si>
    <t>ARRACADAS DIAMANTADAS</t>
  </si>
  <si>
    <t>ARR1055B</t>
  </si>
  <si>
    <t>ARRACADAS LISAS</t>
  </si>
  <si>
    <t>ARR0213X</t>
  </si>
  <si>
    <t>ARRACADAS 3 COLORES</t>
  </si>
  <si>
    <t>ARR1055Y</t>
  </si>
  <si>
    <t>HUG3001A</t>
  </si>
  <si>
    <t>HUGGIES ESPIGAS</t>
  </si>
  <si>
    <t>HUG3002A</t>
  </si>
  <si>
    <t>HUGGIES LUNETAS</t>
  </si>
  <si>
    <t>DIJ0406A</t>
  </si>
  <si>
    <t>DIJE CORAZON</t>
  </si>
  <si>
    <t>DIJ2010X</t>
  </si>
  <si>
    <t>DIJE ARBOL DE LA VIDA</t>
  </si>
  <si>
    <t>DIJ0310X</t>
  </si>
  <si>
    <t>DIJE ADA</t>
  </si>
  <si>
    <t>ARE3002A</t>
  </si>
  <si>
    <t>ARETES LARGOS PLUMAS</t>
  </si>
  <si>
    <t>ARE0906A</t>
  </si>
  <si>
    <t>ARETES LARGOS TRES COLORES</t>
  </si>
  <si>
    <t>ROS0201A</t>
  </si>
  <si>
    <t>ROSARIO 3 COLORES</t>
  </si>
  <si>
    <t>CRU0558X</t>
  </si>
  <si>
    <t>CRUZ TRES OROS</t>
  </si>
  <si>
    <t>CRU0560X</t>
  </si>
  <si>
    <t>CRUZ CARAVACA</t>
  </si>
  <si>
    <t>DRE0751Y</t>
  </si>
  <si>
    <t>DIJE SANTA MUERTE</t>
  </si>
  <si>
    <t>CAD0716A45</t>
  </si>
  <si>
    <t>CADENA ESPECIAL</t>
  </si>
  <si>
    <t>CAD0716A50</t>
  </si>
  <si>
    <t>CAD0716A55</t>
  </si>
  <si>
    <t>CAD0719A45</t>
  </si>
  <si>
    <t>CAD0719A50</t>
  </si>
  <si>
    <t>CAD0719A55</t>
  </si>
  <si>
    <t>CAD0719A60</t>
  </si>
  <si>
    <t>CAD0706A40</t>
  </si>
  <si>
    <t>CAD0706A45</t>
  </si>
  <si>
    <t>CAD0706A50</t>
  </si>
  <si>
    <t>CAD0706X40</t>
  </si>
  <si>
    <t>CAD0706X45</t>
  </si>
  <si>
    <t>CAD0706X50</t>
  </si>
  <si>
    <t>CAD0703A40</t>
  </si>
  <si>
    <t>CAD0703A45</t>
  </si>
  <si>
    <t>CAD0703A50</t>
  </si>
  <si>
    <t>CAD0703X40</t>
  </si>
  <si>
    <t>CAD0703X45</t>
  </si>
  <si>
    <t>CAD0703X50</t>
  </si>
  <si>
    <t>CAD0710A40</t>
  </si>
  <si>
    <t>CAD0710A45</t>
  </si>
  <si>
    <t>CAD0710A50</t>
  </si>
  <si>
    <t>CAD0710X40</t>
  </si>
  <si>
    <t>CAD0710X45</t>
  </si>
  <si>
    <t>CAD0710X50</t>
  </si>
  <si>
    <t>CAD0601A40</t>
  </si>
  <si>
    <t>CADENA ESPECIAL VALENTINA</t>
  </si>
  <si>
    <t>CAD0601A45</t>
  </si>
  <si>
    <t>CAD0601A50</t>
  </si>
  <si>
    <t>CAD0601A55</t>
  </si>
  <si>
    <t>CAD0602A40</t>
  </si>
  <si>
    <t>CAD0602A45</t>
  </si>
  <si>
    <t>CAD0602A50</t>
  </si>
  <si>
    <t>CAD0602A55</t>
  </si>
  <si>
    <t>CAD0606A40</t>
  </si>
  <si>
    <t>CADENA ESPECIAL VALENTINA ESPEJO</t>
  </si>
  <si>
    <t>CAD0606A45</t>
  </si>
  <si>
    <t>CAD0606A50</t>
  </si>
  <si>
    <t>CAD0606A55</t>
  </si>
  <si>
    <t>CAD0606X40</t>
  </si>
  <si>
    <t>CAD0606X45</t>
  </si>
  <si>
    <t>CAD0606X50</t>
  </si>
  <si>
    <t>CAD0606X55</t>
  </si>
  <si>
    <t>CAD0607A40</t>
  </si>
  <si>
    <t>CAD0607A45</t>
  </si>
  <si>
    <t>CAD0607A50</t>
  </si>
  <si>
    <t>CAD0607A55</t>
  </si>
  <si>
    <t>CAD0607X40</t>
  </si>
  <si>
    <t>CAD0607X45</t>
  </si>
  <si>
    <t>CAD0607X50</t>
  </si>
  <si>
    <t>CAD0607X55</t>
  </si>
  <si>
    <t>CAD0701A40</t>
  </si>
  <si>
    <t>CAD0701A45</t>
  </si>
  <si>
    <t>CAD0701A50</t>
  </si>
  <si>
    <t>CAD0701X40</t>
  </si>
  <si>
    <t>CAD0701X45</t>
  </si>
  <si>
    <t>CAD0701X50</t>
  </si>
  <si>
    <t>CAD0702A40</t>
  </si>
  <si>
    <t>CAD0702A45</t>
  </si>
  <si>
    <t>CAD0702A50</t>
  </si>
  <si>
    <t>CAD0702X40</t>
  </si>
  <si>
    <t>CAD0702X45</t>
  </si>
  <si>
    <t>CAD0702X50</t>
  </si>
  <si>
    <t>CAD0101A45</t>
  </si>
  <si>
    <t>CADENA CARTIER AMARILLA</t>
  </si>
  <si>
    <t>CAD0101A50</t>
  </si>
  <si>
    <t>CAD0101A55</t>
  </si>
  <si>
    <t>CAD0101X45</t>
  </si>
  <si>
    <t>CAD0101X50</t>
  </si>
  <si>
    <t>CAD0101X55</t>
  </si>
  <si>
    <t>CAD0102A45</t>
  </si>
  <si>
    <t>CAD0102A50</t>
  </si>
  <si>
    <t>CAD0102A55</t>
  </si>
  <si>
    <t>CAD0102A60</t>
  </si>
  <si>
    <t>CAD0102X45</t>
  </si>
  <si>
    <t>CAD0102X50</t>
  </si>
  <si>
    <t>CAD0102X55</t>
  </si>
  <si>
    <t>CAD0102X60</t>
  </si>
  <si>
    <t>CAD0103A50</t>
  </si>
  <si>
    <t>CAD0103A55</t>
  </si>
  <si>
    <t>CAD0103A60</t>
  </si>
  <si>
    <t>CAD0103A65</t>
  </si>
  <si>
    <t>CAD0201A45</t>
  </si>
  <si>
    <t>CADENA CARTIER DIAMANTADA</t>
  </si>
  <si>
    <t>CAD0201A50</t>
  </si>
  <si>
    <t>CAD0201A55</t>
  </si>
  <si>
    <t>CAD0201X45</t>
  </si>
  <si>
    <t>CAD0201X50</t>
  </si>
  <si>
    <t>CAD0201X55</t>
  </si>
  <si>
    <t>CAD0202A45</t>
  </si>
  <si>
    <t>CAD0202A50</t>
  </si>
  <si>
    <t>CAD0202A55</t>
  </si>
  <si>
    <t>CAD0202A60</t>
  </si>
  <si>
    <t>CAD0202X45</t>
  </si>
  <si>
    <t>CAD0202X50</t>
  </si>
  <si>
    <t>CAD0202X55</t>
  </si>
  <si>
    <t>CAD0202X60</t>
  </si>
  <si>
    <t>CAD0203A50</t>
  </si>
  <si>
    <t>CAD0203A55</t>
  </si>
  <si>
    <t>CAD0203A60</t>
  </si>
  <si>
    <t>CAD0203A65</t>
  </si>
  <si>
    <t>CAD0301A40</t>
  </si>
  <si>
    <t>CADENA BARBADA AMARILLA</t>
  </si>
  <si>
    <t>CAD0301A45</t>
  </si>
  <si>
    <t>CAD0301A50</t>
  </si>
  <si>
    <t>CAD0301A55</t>
  </si>
  <si>
    <t>CAD0301X40</t>
  </si>
  <si>
    <t>CAD0301X45</t>
  </si>
  <si>
    <t>CAD0301X50</t>
  </si>
  <si>
    <t>CAD0301X55</t>
  </si>
  <si>
    <t>CAD0302A45</t>
  </si>
  <si>
    <t>CAD0302A50</t>
  </si>
  <si>
    <t>CAD0302A55</t>
  </si>
  <si>
    <t>CAD0302A60</t>
  </si>
  <si>
    <t>CAD0302A65</t>
  </si>
  <si>
    <t>CAD0302X45</t>
  </si>
  <si>
    <t>CAD0302X50</t>
  </si>
  <si>
    <t>CAD0302X55</t>
  </si>
  <si>
    <t>CAD0302X60</t>
  </si>
  <si>
    <t>CAD0302X65</t>
  </si>
  <si>
    <t>CAD0303A50</t>
  </si>
  <si>
    <t>CAD0303A55</t>
  </si>
  <si>
    <t>CAD0303A60</t>
  </si>
  <si>
    <t>CAD0303A65</t>
  </si>
  <si>
    <t>CAD0401A45</t>
  </si>
  <si>
    <t>CADENA BARBADA DIAMANTADA</t>
  </si>
  <si>
    <t>CAD0401A50</t>
  </si>
  <si>
    <t>CAD0401A55</t>
  </si>
  <si>
    <t>CAD0401X45</t>
  </si>
  <si>
    <t>CAD0401X50</t>
  </si>
  <si>
    <t>CAD0401X55</t>
  </si>
  <si>
    <t>CAD0402A50</t>
  </si>
  <si>
    <t>CAD0402A55</t>
  </si>
  <si>
    <t>CAD0402A60</t>
  </si>
  <si>
    <t>CAD0402A65</t>
  </si>
  <si>
    <t>CAD0402X50</t>
  </si>
  <si>
    <t>CAD0402X55</t>
  </si>
  <si>
    <t>CAD0402X60</t>
  </si>
  <si>
    <t>CAD0402X65</t>
  </si>
  <si>
    <t>CAD0403A55</t>
  </si>
  <si>
    <t>CAD0403A60</t>
  </si>
  <si>
    <t>CAD0403A65</t>
  </si>
  <si>
    <t>CAD0501X50</t>
  </si>
  <si>
    <t>CAD0501X55</t>
  </si>
  <si>
    <t>CAD0501A50</t>
  </si>
  <si>
    <t>CADENA TORSAL HUECA</t>
  </si>
  <si>
    <t>CAD0501A55</t>
  </si>
  <si>
    <t>CAD0501A60</t>
  </si>
  <si>
    <t>CAD0502X50</t>
  </si>
  <si>
    <t>CAD0502X55</t>
  </si>
  <si>
    <t>CAD0502X60</t>
  </si>
  <si>
    <t>CAD0502X65</t>
  </si>
  <si>
    <t>CAD0511A45</t>
  </si>
  <si>
    <t>CADENA TORSAL HUECA ORO BLANCO</t>
  </si>
  <si>
    <t>CAD0511A50</t>
  </si>
  <si>
    <t>CAD0511A55</t>
  </si>
  <si>
    <t>CAD0511A60</t>
  </si>
  <si>
    <t>AND0201A06</t>
  </si>
  <si>
    <t>ANILLO DAMA ANIMALITOS</t>
  </si>
  <si>
    <t>AND0201A07</t>
  </si>
  <si>
    <t>AND0201A08</t>
  </si>
  <si>
    <t>AND0201A09</t>
  </si>
  <si>
    <t>AND0208A06</t>
  </si>
  <si>
    <t>AND0208A07</t>
  </si>
  <si>
    <t>AND0208A08</t>
  </si>
  <si>
    <t>AND0208A09</t>
  </si>
  <si>
    <t>AND0210A06</t>
  </si>
  <si>
    <t>AND0210A07</t>
  </si>
  <si>
    <t>AND0210A08</t>
  </si>
  <si>
    <t>AND0210A09</t>
  </si>
  <si>
    <t>AND0260B06</t>
  </si>
  <si>
    <t>AND0260B07</t>
  </si>
  <si>
    <t>AND0260B08</t>
  </si>
  <si>
    <t>AND0260B09</t>
  </si>
  <si>
    <t>AND0268B06</t>
  </si>
  <si>
    <t>AND0268B07</t>
  </si>
  <si>
    <t>AND0268B08</t>
  </si>
  <si>
    <t>AND0268B09</t>
  </si>
  <si>
    <t>AND0504A06</t>
  </si>
  <si>
    <t>ANILLO DAMA CON BAGUETTE</t>
  </si>
  <si>
    <t>AND0504A07</t>
  </si>
  <si>
    <t>AND0504A08</t>
  </si>
  <si>
    <t>AND0504A09</t>
  </si>
  <si>
    <t>AND1352B06</t>
  </si>
  <si>
    <t>ANILLO DAMA PIEDRA COLOR</t>
  </si>
  <si>
    <t>AND1352B07</t>
  </si>
  <si>
    <t>AND1352B08</t>
  </si>
  <si>
    <t>AND1352B09</t>
  </si>
  <si>
    <t>AND1752B06</t>
  </si>
  <si>
    <t>ANILLO DAMA SUERTE</t>
  </si>
  <si>
    <t>AND1752B07</t>
  </si>
  <si>
    <t>AND1752B08</t>
  </si>
  <si>
    <t>AND1752B09</t>
  </si>
  <si>
    <t>AND1753B06</t>
  </si>
  <si>
    <t>AND1753B07</t>
  </si>
  <si>
    <t>AND1753B08</t>
  </si>
  <si>
    <t>AND1753B09</t>
  </si>
  <si>
    <t>AND0104A06</t>
  </si>
  <si>
    <t>AND0104A07</t>
  </si>
  <si>
    <t>AND0104A08</t>
  </si>
  <si>
    <t>AND0104A09</t>
  </si>
  <si>
    <t>AND0610A06</t>
  </si>
  <si>
    <t>ANILLO DAMA CORAZON LOVE</t>
  </si>
  <si>
    <t>AND0610A07</t>
  </si>
  <si>
    <t>AND0610A08</t>
  </si>
  <si>
    <t>AND0610A09</t>
  </si>
  <si>
    <t>AND0710A06</t>
  </si>
  <si>
    <t>ANILLO DAMA CORONA</t>
  </si>
  <si>
    <t>AND0710A07</t>
  </si>
  <si>
    <t>AND0710A08</t>
  </si>
  <si>
    <t>AND0710A09</t>
  </si>
  <si>
    <t>AND0802A06</t>
  </si>
  <si>
    <t>ANILLO DAMA FLOR DE PENSAMIENTO</t>
  </si>
  <si>
    <t>AND0802A07</t>
  </si>
  <si>
    <t>AND0802A08</t>
  </si>
  <si>
    <t>AND0802A09</t>
  </si>
  <si>
    <t>AND0906A06</t>
  </si>
  <si>
    <t>ANILLO DAMA INFINITO</t>
  </si>
  <si>
    <t>AND0906A07</t>
  </si>
  <si>
    <t>AND0906A08</t>
  </si>
  <si>
    <t>AND0906A09</t>
  </si>
  <si>
    <t>AND0905A06</t>
  </si>
  <si>
    <t>AND0905A07</t>
  </si>
  <si>
    <t>AND0905A08</t>
  </si>
  <si>
    <t>AND0905A09</t>
  </si>
  <si>
    <t>AND1103A06</t>
  </si>
  <si>
    <t>ANILLO DAMA VARIOS</t>
  </si>
  <si>
    <t>AND1103A07</t>
  </si>
  <si>
    <t>AND1103A08</t>
  </si>
  <si>
    <t>AND1103A09</t>
  </si>
  <si>
    <t>AND1154B06</t>
  </si>
  <si>
    <t>AND1154B07</t>
  </si>
  <si>
    <t>AND1154B08</t>
  </si>
  <si>
    <t>AND1154B09</t>
  </si>
  <si>
    <t>AND1553B06</t>
  </si>
  <si>
    <t>AND1553B07</t>
  </si>
  <si>
    <t>AND1553B08</t>
  </si>
  <si>
    <t>AND1553B09</t>
  </si>
  <si>
    <t>AND1350B06</t>
  </si>
  <si>
    <t>AND1350B07</t>
  </si>
  <si>
    <t>AND1350B08</t>
  </si>
  <si>
    <t>AND1350B09</t>
  </si>
  <si>
    <t>AND1202A06</t>
  </si>
  <si>
    <t>ANILLO DAMA XV AÑOS</t>
  </si>
  <si>
    <t>AND1202A07</t>
  </si>
  <si>
    <t>AND1202A08</t>
  </si>
  <si>
    <t>AND1202A09</t>
  </si>
  <si>
    <t>AND1351B06</t>
  </si>
  <si>
    <t>AND1351B07</t>
  </si>
  <si>
    <t>AND1351B08</t>
  </si>
  <si>
    <t>AND1351B09</t>
  </si>
  <si>
    <t>AND1452B06</t>
  </si>
  <si>
    <t>ANILLO DAMA LASER</t>
  </si>
  <si>
    <t>AND1452B07</t>
  </si>
  <si>
    <t>AND1452B08</t>
  </si>
  <si>
    <t>AND1452B09</t>
  </si>
  <si>
    <t>AND1453B09</t>
  </si>
  <si>
    <t>AND1453B07</t>
  </si>
  <si>
    <t>AND1453B08</t>
  </si>
  <si>
    <t>AND0609A06</t>
  </si>
  <si>
    <t>AND0609A07</t>
  </si>
  <si>
    <t>AND0609A08</t>
  </si>
  <si>
    <t>AND0609A09</t>
  </si>
  <si>
    <t>AND0211A06</t>
  </si>
  <si>
    <t>ANILLO DAMA VIBORA</t>
  </si>
  <si>
    <t>AND0211A07</t>
  </si>
  <si>
    <t>AND0211A08</t>
  </si>
  <si>
    <t>AND0211A09</t>
  </si>
  <si>
    <t>AND0502A06</t>
  </si>
  <si>
    <t>ANILLO DAMA BAGETTE</t>
  </si>
  <si>
    <t>AND0502A07</t>
  </si>
  <si>
    <t>AND0502A08</t>
  </si>
  <si>
    <t>AND0502A09</t>
  </si>
  <si>
    <t>AND0803A06</t>
  </si>
  <si>
    <t>AND0803A07</t>
  </si>
  <si>
    <t>AND0803A08</t>
  </si>
  <si>
    <t>AND0803A09</t>
  </si>
  <si>
    <t>AND0609X06</t>
  </si>
  <si>
    <t>ANILLO CORAZONES</t>
  </si>
  <si>
    <t>AND0609X07</t>
  </si>
  <si>
    <t>AND0609X08</t>
  </si>
  <si>
    <t>AND0609X09</t>
  </si>
  <si>
    <t>ANILLO CORAZON CON CIRCONIA</t>
  </si>
  <si>
    <t>AND0603X07</t>
  </si>
  <si>
    <t>AND0603X08</t>
  </si>
  <si>
    <t>AND0603X09</t>
  </si>
  <si>
    <t>AND0703X06</t>
  </si>
  <si>
    <t>ANILLO CORONA CIRCONIAS</t>
  </si>
  <si>
    <t>AND0703X07</t>
  </si>
  <si>
    <t>AND0703X08</t>
  </si>
  <si>
    <t>AND0703X09</t>
  </si>
  <si>
    <t>AND0256Y06</t>
  </si>
  <si>
    <t>ANILLO DAMA 3 COLORES</t>
  </si>
  <si>
    <t>AND0256Y07</t>
  </si>
  <si>
    <t>AND0256Y08</t>
  </si>
  <si>
    <t>AND0256Y09</t>
  </si>
  <si>
    <t>AND0706X06</t>
  </si>
  <si>
    <t>AND0706X07</t>
  </si>
  <si>
    <t>AND0706X08</t>
  </si>
  <si>
    <t>AND0706X09</t>
  </si>
  <si>
    <t>AND0804X06</t>
  </si>
  <si>
    <t>AND0804X07</t>
  </si>
  <si>
    <t>AND0804X08</t>
  </si>
  <si>
    <t>AND0804X09</t>
  </si>
  <si>
    <t>AND0905X06</t>
  </si>
  <si>
    <t>AND0905X07</t>
  </si>
  <si>
    <t>AND0905X08</t>
  </si>
  <si>
    <t>AND0905X09</t>
  </si>
  <si>
    <t>AND1201X06</t>
  </si>
  <si>
    <t>AND1201X07</t>
  </si>
  <si>
    <t>AND1201X08</t>
  </si>
  <si>
    <t>AND1201X09</t>
  </si>
  <si>
    <t>AND1751Y06</t>
  </si>
  <si>
    <t>AND1751Y07</t>
  </si>
  <si>
    <t>AND1751Y08</t>
  </si>
  <si>
    <t>AND1751Y09</t>
  </si>
  <si>
    <t>SOL0101A06</t>
  </si>
  <si>
    <t>SOLITARIO ORO AMARILLO</t>
  </si>
  <si>
    <t>SOL0101A07</t>
  </si>
  <si>
    <t>SOL0101A08</t>
  </si>
  <si>
    <t>SOL0101A09</t>
  </si>
  <si>
    <t>SOL0203A06</t>
  </si>
  <si>
    <t>SOL0203A07</t>
  </si>
  <si>
    <t>SOL0203A08</t>
  </si>
  <si>
    <t>SOL0203A09</t>
  </si>
  <si>
    <t>SOL0208A06</t>
  </si>
  <si>
    <t>SOL0208A07</t>
  </si>
  <si>
    <t>SOL0208A08</t>
  </si>
  <si>
    <t>SOL0208A09</t>
  </si>
  <si>
    <t>SOL0301A06</t>
  </si>
  <si>
    <t>SOLITARIO ORO BLANCO</t>
  </si>
  <si>
    <t>SOL0301A07</t>
  </si>
  <si>
    <t>SOL0301A08</t>
  </si>
  <si>
    <t>SOL0301A09</t>
  </si>
  <si>
    <t>SOL0303A06</t>
  </si>
  <si>
    <t>SOL0303A07</t>
  </si>
  <si>
    <t>SOL0303A08</t>
  </si>
  <si>
    <t>SOL0303A09</t>
  </si>
  <si>
    <t>SOL0501A06</t>
  </si>
  <si>
    <t>SOLITARIO ORO ROSA</t>
  </si>
  <si>
    <t>SOL0501A07</t>
  </si>
  <si>
    <t>SOL0501A08</t>
  </si>
  <si>
    <t>SOL0501A09</t>
  </si>
  <si>
    <t>SOL0103X06</t>
  </si>
  <si>
    <t>SOL0103X07</t>
  </si>
  <si>
    <t>SOL0103X08</t>
  </si>
  <si>
    <t>SOL0103X09</t>
  </si>
  <si>
    <t>SOL0202X06</t>
  </si>
  <si>
    <t>SOL0202X07</t>
  </si>
  <si>
    <t>SOL0202X08</t>
  </si>
  <si>
    <t>SOL0202X09</t>
  </si>
  <si>
    <t>SOL0502X06</t>
  </si>
  <si>
    <t>SOL0502X07</t>
  </si>
  <si>
    <t>SOL0502X08</t>
  </si>
  <si>
    <t>SOL0502X09</t>
  </si>
  <si>
    <t>GAR1003A</t>
  </si>
  <si>
    <t>GARGANTILLA MINIAROS</t>
  </si>
  <si>
    <t>GAR0101A</t>
  </si>
  <si>
    <t>GARGANTILLA ANIMALITOS</t>
  </si>
  <si>
    <t>GAR0601A</t>
  </si>
  <si>
    <t>GARGANTILLA INFINITO</t>
  </si>
  <si>
    <t>GAR0201A45</t>
  </si>
  <si>
    <t>GARGANTILLA BOLITAS 3 OROS</t>
  </si>
  <si>
    <t>GAR0201A50</t>
  </si>
  <si>
    <t>GAR0201A55</t>
  </si>
  <si>
    <t>GAR0202A</t>
  </si>
  <si>
    <t>GAR0903A</t>
  </si>
  <si>
    <t>GAR1001A</t>
  </si>
  <si>
    <t>GAR1002A</t>
  </si>
  <si>
    <t>GAR0405A</t>
  </si>
  <si>
    <t>GARGANTILLA CORAZON Y FLECHA</t>
  </si>
  <si>
    <t>GAR0307A</t>
  </si>
  <si>
    <t>GARGANTILLA XV AÑOS</t>
  </si>
  <si>
    <t>GAR1008X</t>
  </si>
  <si>
    <t>GAR1005X</t>
  </si>
  <si>
    <t>GAR1001X</t>
  </si>
  <si>
    <t>GAR0204X</t>
  </si>
  <si>
    <t>GAR1002X</t>
  </si>
  <si>
    <t>GAR0403X</t>
  </si>
  <si>
    <t>GARGANTILLA ESPECIAL</t>
  </si>
  <si>
    <t>GAR0201X45</t>
  </si>
  <si>
    <t>GAR0201X50</t>
  </si>
  <si>
    <t>GAR0201X55</t>
  </si>
  <si>
    <t>GAR0208X</t>
  </si>
  <si>
    <t>GAR0903X</t>
  </si>
  <si>
    <t>GARGANTILLA CON CIRCONIA</t>
  </si>
  <si>
    <t>GAR0601X</t>
  </si>
  <si>
    <t>ANC0103A06</t>
  </si>
  <si>
    <t>ANC0103A07</t>
  </si>
  <si>
    <t>ANC0103A08</t>
  </si>
  <si>
    <t>ANC0103A09</t>
  </si>
  <si>
    <t>ANC0157B09</t>
  </si>
  <si>
    <t>ANC0157B10</t>
  </si>
  <si>
    <t>ANC0157B11</t>
  </si>
  <si>
    <t>ANC0157B12</t>
  </si>
  <si>
    <t>ANC0201A09</t>
  </si>
  <si>
    <t>ANILLO CABALLERO SELLO</t>
  </si>
  <si>
    <t>ANC0201A10</t>
  </si>
  <si>
    <t>ANC0201A11</t>
  </si>
  <si>
    <t>ANC0201A12</t>
  </si>
  <si>
    <t>ANC0302A09</t>
  </si>
  <si>
    <t>ANILLO CABALLERO ONIX</t>
  </si>
  <si>
    <t>ANC0302A10</t>
  </si>
  <si>
    <t>ANC0302A11</t>
  </si>
  <si>
    <t>ANC0302A12</t>
  </si>
  <si>
    <t>ANC0306A09</t>
  </si>
  <si>
    <t>ANC0306A10</t>
  </si>
  <si>
    <t>ANC0306A11</t>
  </si>
  <si>
    <t>ANC0306A12</t>
  </si>
  <si>
    <t>ANC0651B06</t>
  </si>
  <si>
    <t>ANILLO CABALLERO SUERTE</t>
  </si>
  <si>
    <t>ANC0651B07</t>
  </si>
  <si>
    <t>ANC0651B08</t>
  </si>
  <si>
    <t>ANC0651B09</t>
  </si>
  <si>
    <t>ANC0150Y09</t>
  </si>
  <si>
    <t>ANC0150Y10</t>
  </si>
  <si>
    <t>ANC0150Y11</t>
  </si>
  <si>
    <t>ANC0150Y12</t>
  </si>
  <si>
    <t>ANC0203X09</t>
  </si>
  <si>
    <t>ANC0203X10</t>
  </si>
  <si>
    <t>ANC0203X11</t>
  </si>
  <si>
    <t>ANC0203X12</t>
  </si>
  <si>
    <t>ANC0301X09</t>
  </si>
  <si>
    <t>ANC0301X10</t>
  </si>
  <si>
    <t>ANC0301X11</t>
  </si>
  <si>
    <t>ANC0301X12</t>
  </si>
  <si>
    <t>ANC0306X09</t>
  </si>
  <si>
    <t>ANC0306X10</t>
  </si>
  <si>
    <t>ANC0306X11</t>
  </si>
  <si>
    <t>ANC0306X12</t>
  </si>
  <si>
    <t>ANC0503X09</t>
  </si>
  <si>
    <t>ANC0503X10</t>
  </si>
  <si>
    <t>ANC0503X11</t>
  </si>
  <si>
    <t>ANC0503X12</t>
  </si>
  <si>
    <t>ANC0652Y09</t>
  </si>
  <si>
    <t>ANC0652Y10</t>
  </si>
  <si>
    <t>ANC0652Y11</t>
  </si>
  <si>
    <t>ANC0652Y12</t>
  </si>
  <si>
    <t>PUD1502A</t>
  </si>
  <si>
    <t>PULSERA DAMA ROSARIO</t>
  </si>
  <si>
    <t>PUD1503A</t>
  </si>
  <si>
    <t>PUD1706A</t>
  </si>
  <si>
    <t>PULSERA DAMA 3 OROS</t>
  </si>
  <si>
    <t>PUD1801A</t>
  </si>
  <si>
    <t>PULSERA DAMA INFINITO</t>
  </si>
  <si>
    <t>PUD1150B</t>
  </si>
  <si>
    <t>PULSERA DAMA LASER</t>
  </si>
  <si>
    <t>PUD0719A</t>
  </si>
  <si>
    <t>PULSERA DAMA ESPECIAL</t>
  </si>
  <si>
    <t>PUD0804A</t>
  </si>
  <si>
    <t>PULSERA DAMA BOLITAS</t>
  </si>
  <si>
    <t>PUD0503A</t>
  </si>
  <si>
    <t>PULSERA DAMA TORSAL HUECA 3 OROS</t>
  </si>
  <si>
    <t>PUD0505A</t>
  </si>
  <si>
    <t>PULSERA DAMA TORSAL HUECA</t>
  </si>
  <si>
    <t>PUD0511A</t>
  </si>
  <si>
    <t>PULSERA DAMA TORSAL HUECA ORO BLANCO</t>
  </si>
  <si>
    <t>PUD1824A</t>
  </si>
  <si>
    <t>PULSERA DAMA VALENTINA</t>
  </si>
  <si>
    <t>PUD0901A</t>
  </si>
  <si>
    <t>PULSERA DAMA CON PIEDRA</t>
  </si>
  <si>
    <t>PUD0103A</t>
  </si>
  <si>
    <t>PULSERA DAMA CARTIER AMARILLA</t>
  </si>
  <si>
    <t>PUD0104A</t>
  </si>
  <si>
    <t>PUD0105A</t>
  </si>
  <si>
    <t>PUD0203A</t>
  </si>
  <si>
    <t>PULSERA DAMA CARTIER DIAMANTADA</t>
  </si>
  <si>
    <t>PUD0204A</t>
  </si>
  <si>
    <t>PUD0205A</t>
  </si>
  <si>
    <t>PUD0810X</t>
  </si>
  <si>
    <t>PUD1504X</t>
  </si>
  <si>
    <t>PUD0504X</t>
  </si>
  <si>
    <t>PUD1822X</t>
  </si>
  <si>
    <t>PUD1853Y</t>
  </si>
  <si>
    <t>PULSERA DAMA HECHA A MANO</t>
  </si>
  <si>
    <t>PUD1851Y</t>
  </si>
  <si>
    <t>PUD0302X</t>
  </si>
  <si>
    <t>PULSERA DAMA BARBADA</t>
  </si>
  <si>
    <t>PUD0103X</t>
  </si>
  <si>
    <t>PUD0402X</t>
  </si>
  <si>
    <t>PULSERA DAMA BARBADA DIAMANTADA</t>
  </si>
  <si>
    <t>PUD0203X</t>
  </si>
  <si>
    <t>PUD0501X</t>
  </si>
  <si>
    <t>PUD0502X</t>
  </si>
  <si>
    <t>ESD0104A</t>
  </si>
  <si>
    <t>ESCLAVA DAMA CARTIER</t>
  </si>
  <si>
    <t>ESD0204A</t>
  </si>
  <si>
    <t>ESCLAVA DAMA CARTIER DIAMANTADA</t>
  </si>
  <si>
    <t>ESD0550B</t>
  </si>
  <si>
    <t>ESCLAVA DAMA LASER</t>
  </si>
  <si>
    <t>ESD0552B</t>
  </si>
  <si>
    <t>ESD0554B</t>
  </si>
  <si>
    <t>ESD0553B</t>
  </si>
  <si>
    <t>ESD0104X</t>
  </si>
  <si>
    <t>ESD0204X</t>
  </si>
  <si>
    <t>ESD0550Y</t>
  </si>
  <si>
    <t>ESD0650Y</t>
  </si>
  <si>
    <t>ESCLAVA DAMA HECHA A MANO</t>
  </si>
  <si>
    <t>ESD0651Y</t>
  </si>
  <si>
    <t>ESD0655Y</t>
  </si>
  <si>
    <t>ARR0104A</t>
  </si>
  <si>
    <t>ARR0106A</t>
  </si>
  <si>
    <t>ARR0107A</t>
  </si>
  <si>
    <t>ARR0114A</t>
  </si>
  <si>
    <t>ARR0105A</t>
  </si>
  <si>
    <t>ARR0123A</t>
  </si>
  <si>
    <t>ARR0201A</t>
  </si>
  <si>
    <t>ARR0205A</t>
  </si>
  <si>
    <t>ARR0209A</t>
  </si>
  <si>
    <t>ARR0214A</t>
  </si>
  <si>
    <t>ARR0302A</t>
  </si>
  <si>
    <t>ARRACADAS DIAMANTADAS ORO BLANCO</t>
  </si>
  <si>
    <t>ARR0303A</t>
  </si>
  <si>
    <t>ARR0601A</t>
  </si>
  <si>
    <t>ARRACADAS COMBINADAS</t>
  </si>
  <si>
    <t>ARR0602A</t>
  </si>
  <si>
    <t>ARR0605A</t>
  </si>
  <si>
    <t>ARR0604A</t>
  </si>
  <si>
    <t>ARR0607A</t>
  </si>
  <si>
    <t>ARR0608A</t>
  </si>
  <si>
    <t>ARR0703A</t>
  </si>
  <si>
    <t>ARRACADAS DIAMANTADAS ORO ROSA</t>
  </si>
  <si>
    <t>ARR0503A</t>
  </si>
  <si>
    <t>ARR0904A</t>
  </si>
  <si>
    <t>ARR0911A</t>
  </si>
  <si>
    <t>ARR0935A</t>
  </si>
  <si>
    <t>ARR0936A</t>
  </si>
  <si>
    <t>ARR1050B</t>
  </si>
  <si>
    <t>ARRACADAS FACETADAS</t>
  </si>
  <si>
    <t>ARR1054B</t>
  </si>
  <si>
    <t>ARR1057B</t>
  </si>
  <si>
    <t>ARR1058B</t>
  </si>
  <si>
    <t>ARR1063B</t>
  </si>
  <si>
    <t>ARR0216A</t>
  </si>
  <si>
    <t>ARR0108X</t>
  </si>
  <si>
    <t>ARR0204X</t>
  </si>
  <si>
    <t>ARR0210X</t>
  </si>
  <si>
    <t>ARR0212X</t>
  </si>
  <si>
    <t>ARR0932X</t>
  </si>
  <si>
    <t>ARR0504X</t>
  </si>
  <si>
    <t>ARR0606X</t>
  </si>
  <si>
    <t>ARR0209X</t>
  </si>
  <si>
    <t>ARR0931X</t>
  </si>
  <si>
    <t>ARR0911X</t>
  </si>
  <si>
    <t>ARR0925X</t>
  </si>
  <si>
    <t>ARR0918X</t>
  </si>
  <si>
    <t>ARR1050Y</t>
  </si>
  <si>
    <t>ARR1051Y</t>
  </si>
  <si>
    <t>ARR1057Y</t>
  </si>
  <si>
    <t>ARR1058Y</t>
  </si>
  <si>
    <t>ARR0909X</t>
  </si>
  <si>
    <t>ARR0935X</t>
  </si>
  <si>
    <t>ARR0936X</t>
  </si>
  <si>
    <t>ARR1054Y</t>
  </si>
  <si>
    <t>DIJ0109A</t>
  </si>
  <si>
    <t>DIJE ANIMALITOS</t>
  </si>
  <si>
    <t>DIJ0155B</t>
  </si>
  <si>
    <t>DIJ0105A</t>
  </si>
  <si>
    <t>DIJ0204A</t>
  </si>
  <si>
    <t>DIJE ARBOL</t>
  </si>
  <si>
    <t>DIJ0351B</t>
  </si>
  <si>
    <t>DIJE HADITAS</t>
  </si>
  <si>
    <t>DIJ0404A</t>
  </si>
  <si>
    <t>DIJ0201A</t>
  </si>
  <si>
    <t>DIJ0450B</t>
  </si>
  <si>
    <t>DIJE LLAVE</t>
  </si>
  <si>
    <t>DIJ0453B</t>
  </si>
  <si>
    <t>DIJ0164B</t>
  </si>
  <si>
    <t>DIJE BUHO</t>
  </si>
  <si>
    <t>DIJ0408A</t>
  </si>
  <si>
    <t>DIJ0805A</t>
  </si>
  <si>
    <t>DIJE MANO DE FATIMA</t>
  </si>
  <si>
    <t>DIJ0503A</t>
  </si>
  <si>
    <t>DIJE CORONA</t>
  </si>
  <si>
    <t>DIJ0956B</t>
  </si>
  <si>
    <t>DIJE TULIPAN</t>
  </si>
  <si>
    <t>DIJ0958B</t>
  </si>
  <si>
    <t>DIJE INFINITO</t>
  </si>
  <si>
    <t>DIJ0153B</t>
  </si>
  <si>
    <t>DIJE DELFIN</t>
  </si>
  <si>
    <t>DIJ0950B</t>
  </si>
  <si>
    <t>DIJE TORRE I</t>
  </si>
  <si>
    <t>DIJ0907A</t>
  </si>
  <si>
    <t>DIJE ATRAPASUEÑOS</t>
  </si>
  <si>
    <t>DIJ0911A</t>
  </si>
  <si>
    <t>DIJE ANCLA</t>
  </si>
  <si>
    <t>DIJ051B</t>
  </si>
  <si>
    <t>DIJE SUERTE</t>
  </si>
  <si>
    <t>DIJ0902A</t>
  </si>
  <si>
    <t>DIJE TUBO</t>
  </si>
  <si>
    <t>DIJ0909A</t>
  </si>
  <si>
    <t>DIJE GUANTES</t>
  </si>
  <si>
    <t>DIJ0405A</t>
  </si>
  <si>
    <t>DIJE ESTRELLA</t>
  </si>
  <si>
    <t>DIJ1150B</t>
  </si>
  <si>
    <t>DIJE FLOR DE PENSAMIENTO</t>
  </si>
  <si>
    <t>DIJ0951B</t>
  </si>
  <si>
    <t>DIJE FLOR</t>
  </si>
  <si>
    <t>DIJ0104X</t>
  </si>
  <si>
    <t>DIJE LIBELULA</t>
  </si>
  <si>
    <t>DIJ0301X</t>
  </si>
  <si>
    <t>DIJE BAILARINA</t>
  </si>
  <si>
    <t>DIJ0202X</t>
  </si>
  <si>
    <t>DIJ0401X</t>
  </si>
  <si>
    <t>DIJ0406X</t>
  </si>
  <si>
    <t>DIJ1052Y</t>
  </si>
  <si>
    <t>DIJ1150Y</t>
  </si>
  <si>
    <t>ROS0101A</t>
  </si>
  <si>
    <t>ROSARIO ORO AMARILLO</t>
  </si>
  <si>
    <t>ROS0102A</t>
  </si>
  <si>
    <t>ROS0104A</t>
  </si>
  <si>
    <t>ROS0105A</t>
  </si>
  <si>
    <t>ROS0204A</t>
  </si>
  <si>
    <t>ROS0203A</t>
  </si>
  <si>
    <t>ROS0206A</t>
  </si>
  <si>
    <t>ROS0101X</t>
  </si>
  <si>
    <t>ROS0102X</t>
  </si>
  <si>
    <t>ROS0203X</t>
  </si>
  <si>
    <t>ROS0205X</t>
  </si>
  <si>
    <t>ARO0103A</t>
  </si>
  <si>
    <t>ARO CON CIRCONIAS</t>
  </si>
  <si>
    <t>ARO0101A</t>
  </si>
  <si>
    <t>ARO0304A</t>
  </si>
  <si>
    <t>ARO 3 COLORES</t>
  </si>
  <si>
    <t>ARO0303A</t>
  </si>
  <si>
    <t>ARO0205A</t>
  </si>
  <si>
    <t>SEMANARIO 3 COLORES</t>
  </si>
  <si>
    <t>ARO0201A</t>
  </si>
  <si>
    <t>FIN DE SEMANA 3 COLORES</t>
  </si>
  <si>
    <t>ARO0450B</t>
  </si>
  <si>
    <t>SEMANARIO FACETADO</t>
  </si>
  <si>
    <t>ARO0450Y</t>
  </si>
  <si>
    <t>PUC0104A</t>
  </si>
  <si>
    <t>PULSERA CABALLERO CARTIER</t>
  </si>
  <si>
    <t>PUC0105A</t>
  </si>
  <si>
    <t>PUC0106A</t>
  </si>
  <si>
    <t>PUC0104X</t>
  </si>
  <si>
    <t>PUC0105X</t>
  </si>
  <si>
    <t>PUC0106X</t>
  </si>
  <si>
    <t>PUC0204A</t>
  </si>
  <si>
    <t>PULSERA CABALLERO CARTIER DIAMANTADA</t>
  </si>
  <si>
    <t>PUC0205A</t>
  </si>
  <si>
    <t>PUC0206A</t>
  </si>
  <si>
    <t>PUC0204X</t>
  </si>
  <si>
    <t>PUC0205X</t>
  </si>
  <si>
    <t>PUC0206X</t>
  </si>
  <si>
    <t>PUC0303A</t>
  </si>
  <si>
    <t>PULSERA CABALLERO BARBADA</t>
  </si>
  <si>
    <t>PUC0304A</t>
  </si>
  <si>
    <t>PUC0305A</t>
  </si>
  <si>
    <t>PUC0303X</t>
  </si>
  <si>
    <t>PUC0304X</t>
  </si>
  <si>
    <t>PUC0305X</t>
  </si>
  <si>
    <t>PUC0403A</t>
  </si>
  <si>
    <t>PULSERA CABALLERO BARBADA DIAMANTADA</t>
  </si>
  <si>
    <t>PUC0404A</t>
  </si>
  <si>
    <t>PUC0405A</t>
  </si>
  <si>
    <t>PUC0403X</t>
  </si>
  <si>
    <t>PUC0404X</t>
  </si>
  <si>
    <t>PUC0405X</t>
  </si>
  <si>
    <t>PUC0502A</t>
  </si>
  <si>
    <t>PULSERA CABALLERO TORSAL HUECA</t>
  </si>
  <si>
    <t>PUC0502X</t>
  </si>
  <si>
    <t>PUC1053Y</t>
  </si>
  <si>
    <t>PULSERA CABALLERO HECHA A MANO</t>
  </si>
  <si>
    <t>PUC1052Y</t>
  </si>
  <si>
    <t>PUC0512A</t>
  </si>
  <si>
    <t>PULSERA CABALLERO TORSAL HUECA ORO BLANCO</t>
  </si>
  <si>
    <t>PUC0950B</t>
  </si>
  <si>
    <t>PULSERA CABALLERO LASER</t>
  </si>
  <si>
    <t>PUC0950Y</t>
  </si>
  <si>
    <t>ESN0103A12</t>
  </si>
  <si>
    <t>ESCLAVA NIÑO(A) CARTIER</t>
  </si>
  <si>
    <t>ESN0103A14</t>
  </si>
  <si>
    <t>ESN0103A16</t>
  </si>
  <si>
    <t>ESN0103X12</t>
  </si>
  <si>
    <t>ESN0103X14</t>
  </si>
  <si>
    <t>ESN0103X16</t>
  </si>
  <si>
    <t>ESN0203A12</t>
  </si>
  <si>
    <t>ESCLAVA NIÑO(A) CARTIER DIAMANTADA</t>
  </si>
  <si>
    <t>ESN0203A14</t>
  </si>
  <si>
    <t>ESN0203A16</t>
  </si>
  <si>
    <t>ESN0203X12</t>
  </si>
  <si>
    <t>ESN0203X14</t>
  </si>
  <si>
    <t>ESN0203X16</t>
  </si>
  <si>
    <t>ESN0302A12</t>
  </si>
  <si>
    <t>ESCLAVA NIÑO(A) BARBADA</t>
  </si>
  <si>
    <t>ESN0302A14</t>
  </si>
  <si>
    <t>ESN0302A16</t>
  </si>
  <si>
    <t>ESN0302X12</t>
  </si>
  <si>
    <t>ESN0302X14</t>
  </si>
  <si>
    <t>ESN0302X16</t>
  </si>
  <si>
    <t>ESN0402A12</t>
  </si>
  <si>
    <t>ESCLAVA NIÑO(A) BARBADA DIAMANTADA</t>
  </si>
  <si>
    <t>ESN0402A14</t>
  </si>
  <si>
    <t>ESN0402A16</t>
  </si>
  <si>
    <t>ESN0402X12</t>
  </si>
  <si>
    <t>ESN0402X14</t>
  </si>
  <si>
    <t>ESN0402X16</t>
  </si>
  <si>
    <t>ESN0501A14</t>
  </si>
  <si>
    <t>ESCLAVA NIÑO(A) OJO TURCO</t>
  </si>
  <si>
    <t>ESN0501A16</t>
  </si>
  <si>
    <t>ESN0501X14</t>
  </si>
  <si>
    <t>ESN0501X16</t>
  </si>
  <si>
    <t>ESN0650B12</t>
  </si>
  <si>
    <t>ESCLAVA NIÑO(A) LASER</t>
  </si>
  <si>
    <t>ESN0650B14</t>
  </si>
  <si>
    <t>ESN0650B16</t>
  </si>
  <si>
    <t>ESN0650Y12</t>
  </si>
  <si>
    <t>ESN0650Y14</t>
  </si>
  <si>
    <t>ESN0650Y16</t>
  </si>
  <si>
    <t>ESN0505A12</t>
  </si>
  <si>
    <t>ESCLAVA NIÑO(A) ESPECIAL</t>
  </si>
  <si>
    <t>ESN0505A14</t>
  </si>
  <si>
    <t>ESN0505A16</t>
  </si>
  <si>
    <t>ESN0505X12</t>
  </si>
  <si>
    <t>ESN0505X14</t>
  </si>
  <si>
    <t>ESN0505X16</t>
  </si>
  <si>
    <t>ESN0506A12</t>
  </si>
  <si>
    <t>ESN0506A14</t>
  </si>
  <si>
    <t>ESN0506A16</t>
  </si>
  <si>
    <t>ESN0506X12</t>
  </si>
  <si>
    <t>ESN0506X14</t>
  </si>
  <si>
    <t>ESN0506X16</t>
  </si>
  <si>
    <t>ESN0504A14</t>
  </si>
  <si>
    <t>ESN0504A16</t>
  </si>
  <si>
    <t>ESN0504X14</t>
  </si>
  <si>
    <t>ESN0504X16</t>
  </si>
  <si>
    <t>ESN0801A12</t>
  </si>
  <si>
    <t>ESCLAVA NIÑO(A) VALENTINA</t>
  </si>
  <si>
    <t>ESN0801A14</t>
  </si>
  <si>
    <t>ESN0801A16</t>
  </si>
  <si>
    <t>ESN0801X12</t>
  </si>
  <si>
    <t>ESN0801X14</t>
  </si>
  <si>
    <t>ESN0801X16</t>
  </si>
  <si>
    <t>ARE0107A</t>
  </si>
  <si>
    <t>ARETES ANIMALITOS</t>
  </si>
  <si>
    <t>ARE0305A</t>
  </si>
  <si>
    <t>ARE0110A</t>
  </si>
  <si>
    <t>ARE0111A</t>
  </si>
  <si>
    <t>ARE0503A</t>
  </si>
  <si>
    <t>ARETES FLOR DE PENSAMIENTO</t>
  </si>
  <si>
    <t>ARE0821A</t>
  </si>
  <si>
    <t>ARETES CON PIEDRA</t>
  </si>
  <si>
    <t>ARE0853B</t>
  </si>
  <si>
    <t>ARETES CON CIRCONIA</t>
  </si>
  <si>
    <t>ARE0801A</t>
  </si>
  <si>
    <t>ARE0604A</t>
  </si>
  <si>
    <t>ARE0601A</t>
  </si>
  <si>
    <t>ARETES LARGOS</t>
  </si>
  <si>
    <t>ARE0856B</t>
  </si>
  <si>
    <t>ARETES TULIPAN</t>
  </si>
  <si>
    <t>ARE0818A</t>
  </si>
  <si>
    <t>ARETES FLORES</t>
  </si>
  <si>
    <t>ARE0820A</t>
  </si>
  <si>
    <t>ARETES ARBOL</t>
  </si>
  <si>
    <t>ARE0650B</t>
  </si>
  <si>
    <t>ARE0603A</t>
  </si>
  <si>
    <t>ARE0605A</t>
  </si>
  <si>
    <t>ARE0511A</t>
  </si>
  <si>
    <t>ARETES LARGOS FLOR DE PENSAMIENTO</t>
  </si>
  <si>
    <t>ARE1009A</t>
  </si>
  <si>
    <t>ARE0907A</t>
  </si>
  <si>
    <t>ARE0905A</t>
  </si>
  <si>
    <t>ARE0151X</t>
  </si>
  <si>
    <t>ARE0111X</t>
  </si>
  <si>
    <t>ARE0150Y</t>
  </si>
  <si>
    <t>ARE0812X</t>
  </si>
  <si>
    <t>ARETES CORONA</t>
  </si>
  <si>
    <t>ARE0306X</t>
  </si>
  <si>
    <t>ARETES CORAZON</t>
  </si>
  <si>
    <t>ARE0305X</t>
  </si>
  <si>
    <t>ARE0303X</t>
  </si>
  <si>
    <t>ARE0806X</t>
  </si>
  <si>
    <t>ARETES INFINITO</t>
  </si>
  <si>
    <t>ARE0202X</t>
  </si>
  <si>
    <t>ARE0904X</t>
  </si>
  <si>
    <t>ARE0903X</t>
  </si>
  <si>
    <t>ARE0110X</t>
  </si>
  <si>
    <t>ARE0856Y</t>
  </si>
  <si>
    <t>ARE0402X</t>
  </si>
  <si>
    <t>ARETES DORMILONA</t>
  </si>
  <si>
    <t>ARE0403X</t>
  </si>
  <si>
    <t>ARETES HONGUITOS</t>
  </si>
  <si>
    <t>ARE0811X</t>
  </si>
  <si>
    <t>ARETES NUDOS 3 OROS</t>
  </si>
  <si>
    <t>ARE0810X</t>
  </si>
  <si>
    <t>ARETES NUDOS 2 OROS</t>
  </si>
  <si>
    <t>ARE0404X</t>
  </si>
  <si>
    <t>ARE0507X</t>
  </si>
  <si>
    <t>ARE0201X</t>
  </si>
  <si>
    <t>ARE0906X</t>
  </si>
  <si>
    <t>ARE0905X</t>
  </si>
  <si>
    <t>CRU1003A</t>
  </si>
  <si>
    <t>CRUZ</t>
  </si>
  <si>
    <t>CRU0151B</t>
  </si>
  <si>
    <t>CRU1009A</t>
  </si>
  <si>
    <t>CRU0962B</t>
  </si>
  <si>
    <t>CRU0102A</t>
  </si>
  <si>
    <t>CRU0105A</t>
  </si>
  <si>
    <t>CRU0203A</t>
  </si>
  <si>
    <t>CRU0551B</t>
  </si>
  <si>
    <t>CRU0751B</t>
  </si>
  <si>
    <t>CRU0212X</t>
  </si>
  <si>
    <t>CRU0155Y</t>
  </si>
  <si>
    <t>CRU0563Y</t>
  </si>
  <si>
    <t>CRU0754Y</t>
  </si>
  <si>
    <t>CRU0559Y</t>
  </si>
  <si>
    <t>CRU0553Y</t>
  </si>
  <si>
    <t>CRU0652Y</t>
  </si>
  <si>
    <t>MED0253Y</t>
  </si>
  <si>
    <t>MEDALLA</t>
  </si>
  <si>
    <t>MED0355B</t>
  </si>
  <si>
    <t>MED0352Y</t>
  </si>
  <si>
    <t>MED0254Y</t>
  </si>
  <si>
    <t>MED0250Y</t>
  </si>
  <si>
    <t>MED0360Y</t>
  </si>
  <si>
    <t>MED0355Y</t>
  </si>
  <si>
    <t>MED0255Y</t>
  </si>
  <si>
    <t>MED0364Y</t>
  </si>
  <si>
    <t>DRE0352B</t>
  </si>
  <si>
    <t>DIJE MADONA</t>
  </si>
  <si>
    <t>DRE0104A</t>
  </si>
  <si>
    <t>DIJE ANGELITO</t>
  </si>
  <si>
    <t>DRE0150B</t>
  </si>
  <si>
    <t>DIJ0960B</t>
  </si>
  <si>
    <t>DIJE SAN MIGUEL ARCANGEL</t>
  </si>
  <si>
    <t>DRE0401B</t>
  </si>
  <si>
    <t>DIJE SAN BENITO</t>
  </si>
  <si>
    <t>DRE0454B</t>
  </si>
  <si>
    <t>DRE0651B</t>
  </si>
  <si>
    <t>DIJE SAN JUDAS</t>
  </si>
  <si>
    <t>DRE0201A</t>
  </si>
  <si>
    <t>DIJE ESTRELLA DE DAVID</t>
  </si>
  <si>
    <t>DRE0754B</t>
  </si>
  <si>
    <t>DRE0156Y</t>
  </si>
  <si>
    <t>DRE0252Y</t>
  </si>
  <si>
    <t>MED0455Y</t>
  </si>
  <si>
    <t>DRE0653Y</t>
  </si>
  <si>
    <t>DRE0750Y</t>
  </si>
  <si>
    <t>BRO0150B</t>
  </si>
  <si>
    <t>BROQUELES DORMILONAS</t>
  </si>
  <si>
    <t>BRO0155B</t>
  </si>
  <si>
    <t>BRO0250B</t>
  </si>
  <si>
    <t>BROQUELES UÑITA CON CIRCONIA</t>
  </si>
  <si>
    <t>BRO0254B</t>
  </si>
  <si>
    <t>BRO0255B</t>
  </si>
  <si>
    <t>BROQUELES BISELADOS CON CIRCONIA</t>
  </si>
  <si>
    <t>BRO0258B</t>
  </si>
  <si>
    <t>BRO0156B</t>
  </si>
  <si>
    <t>BROQUELES HONGUITOS</t>
  </si>
  <si>
    <t>BRO0158B</t>
  </si>
  <si>
    <t>BRO0262B</t>
  </si>
  <si>
    <t>BRO0264B</t>
  </si>
  <si>
    <t>BRO1357B</t>
  </si>
  <si>
    <t>BROQUELES CATARINAS</t>
  </si>
  <si>
    <t>BRO1356B</t>
  </si>
  <si>
    <t>BROQUELES BUHOS</t>
  </si>
  <si>
    <t>BRO1351B</t>
  </si>
  <si>
    <t>BROQUELES OSITOS</t>
  </si>
  <si>
    <t>BRO1352B</t>
  </si>
  <si>
    <t>BROQUELES PERRITOS</t>
  </si>
  <si>
    <t>BRO1354B</t>
  </si>
  <si>
    <t>BROQUELES ABEJITAS</t>
  </si>
  <si>
    <t>BRO1355B</t>
  </si>
  <si>
    <t>BROQUELES LIBELULAS</t>
  </si>
  <si>
    <t>BRO1361B</t>
  </si>
  <si>
    <t>BROQUELES UNICORNIOS</t>
  </si>
  <si>
    <t>BRO1359B</t>
  </si>
  <si>
    <t>BROQUELES JIRAFAS</t>
  </si>
  <si>
    <t>BRO1360B</t>
  </si>
  <si>
    <t>BROQUELES COLIBRIES</t>
  </si>
  <si>
    <t>BRO1376B</t>
  </si>
  <si>
    <t>BROQUELES DELFINES</t>
  </si>
  <si>
    <t>BRO1365B</t>
  </si>
  <si>
    <t>BROQUELES ELEFANTITOS</t>
  </si>
  <si>
    <t>BRO1369B</t>
  </si>
  <si>
    <t>BROQUELES MARIPOSAS</t>
  </si>
  <si>
    <t>BRO1372B</t>
  </si>
  <si>
    <t>BRO1371B</t>
  </si>
  <si>
    <t>BRO1353B</t>
  </si>
  <si>
    <t>BROQUELES HUELLITAS</t>
  </si>
  <si>
    <t>BRO1350B</t>
  </si>
  <si>
    <t>BRO0551B</t>
  </si>
  <si>
    <t>BROQUELES FLORES</t>
  </si>
  <si>
    <t>BRO0550B</t>
  </si>
  <si>
    <t>BRO0577B</t>
  </si>
  <si>
    <t>BRO0553B</t>
  </si>
  <si>
    <t>BRO0554B</t>
  </si>
  <si>
    <t>BRO0859B</t>
  </si>
  <si>
    <t>BROQUELES TIJERAS</t>
  </si>
  <si>
    <t>BRO0664B</t>
  </si>
  <si>
    <t>BROQUELES LLAVES</t>
  </si>
  <si>
    <t>BRO0862B</t>
  </si>
  <si>
    <t>BROQUELES TORRES</t>
  </si>
  <si>
    <t>BRO0855B</t>
  </si>
  <si>
    <t>BROQUELES XV AÑOS</t>
  </si>
  <si>
    <t>BRO1251B</t>
  </si>
  <si>
    <t>BROQUELES COLGANTES</t>
  </si>
  <si>
    <t>BRO0854B</t>
  </si>
  <si>
    <t>BROQUELES INFINITO</t>
  </si>
  <si>
    <t>BRO1150B</t>
  </si>
  <si>
    <t>BROQUELES TELEFONO</t>
  </si>
  <si>
    <t>BRO1258B</t>
  </si>
  <si>
    <t>BRO1655B</t>
  </si>
  <si>
    <t>BROQUELES CON CIRNONIAS</t>
  </si>
  <si>
    <t>BRO1653B</t>
  </si>
  <si>
    <t>BRO0863B</t>
  </si>
  <si>
    <t>BROQUELES NOTITAS</t>
  </si>
  <si>
    <t>BRO0150Y</t>
  </si>
  <si>
    <t>BRO0155Y</t>
  </si>
  <si>
    <t>BRO0250Y</t>
  </si>
  <si>
    <t>BRO0254Y</t>
  </si>
  <si>
    <t>BRO0255Y</t>
  </si>
  <si>
    <t>BRO0257Y</t>
  </si>
  <si>
    <t>BRO0156Y</t>
  </si>
  <si>
    <t>BRO0158Y</t>
  </si>
  <si>
    <t>BRO0264Y</t>
  </si>
  <si>
    <t>BRO0265Y</t>
  </si>
  <si>
    <t>BRO0266Y</t>
  </si>
  <si>
    <t>BRO0268Y</t>
  </si>
  <si>
    <t>BRO1252Y</t>
  </si>
  <si>
    <t>BRO1256Y</t>
  </si>
  <si>
    <t>BRO0654Y</t>
  </si>
  <si>
    <t>BROQUELES CORAZONES</t>
  </si>
  <si>
    <t>BRO0656Y</t>
  </si>
  <si>
    <t>BRO0667Y</t>
  </si>
  <si>
    <t>BRO0659Y</t>
  </si>
  <si>
    <t>BRO0663Y</t>
  </si>
  <si>
    <t>BROQUELES LOVE</t>
  </si>
  <si>
    <t>BRO0666Y</t>
  </si>
  <si>
    <t>BRO1363Y</t>
  </si>
  <si>
    <t>BRO1365Y</t>
  </si>
  <si>
    <t>BRO1364Y</t>
  </si>
  <si>
    <t>BRO0559Y</t>
  </si>
  <si>
    <t>BRO0556Y</t>
  </si>
  <si>
    <t>BRO0557Y</t>
  </si>
  <si>
    <t>BROQUELES CON PIEDRAS</t>
  </si>
  <si>
    <t>BRO0665Y</t>
  </si>
  <si>
    <t>BRO1355Y</t>
  </si>
  <si>
    <t>BRO0565Y</t>
  </si>
  <si>
    <t>BRO0561Y</t>
  </si>
  <si>
    <t>BRO0457Y</t>
  </si>
  <si>
    <t>BROQUELES ESTRELLA Y LUNA</t>
  </si>
  <si>
    <t>BRO0456Y</t>
  </si>
  <si>
    <t>BRO0458Y</t>
  </si>
  <si>
    <t>BROQUELES ESTRELLAS</t>
  </si>
  <si>
    <t>BRO0460Y</t>
  </si>
  <si>
    <t>BRO0459Y</t>
  </si>
  <si>
    <t>BRO1354Y</t>
  </si>
  <si>
    <t>BRO0462Y</t>
  </si>
  <si>
    <t>BROQUELES LUNA Y SOL</t>
  </si>
  <si>
    <t>BRO0959Y</t>
  </si>
  <si>
    <t>BROQUELES PIECITOS</t>
  </si>
  <si>
    <t>BRO0957Y</t>
  </si>
  <si>
    <t>BROQUELES CHUPONES</t>
  </si>
  <si>
    <t>BRO0955Y</t>
  </si>
  <si>
    <t>BROQUELES SEGURITOS</t>
  </si>
  <si>
    <t>BRO0953Y</t>
  </si>
  <si>
    <t>BROQUELES NIÑAS</t>
  </si>
  <si>
    <t>BRO0952Y</t>
  </si>
  <si>
    <t>BROQUELES NIÑO Y NIÑA</t>
  </si>
  <si>
    <t>BRO0754Y</t>
  </si>
  <si>
    <t>BROQUELES CRUCES</t>
  </si>
  <si>
    <t>ARG0201A45</t>
  </si>
  <si>
    <t>ARGOLLA MATRIMONIAL</t>
  </si>
  <si>
    <t>ARG0201A50</t>
  </si>
  <si>
    <t>ARG0201A55</t>
  </si>
  <si>
    <t>ARG0201A60</t>
  </si>
  <si>
    <t>ARG0201A65</t>
  </si>
  <si>
    <t>ARG0201A70</t>
  </si>
  <si>
    <t>ARG0201A75</t>
  </si>
  <si>
    <t>ARG0201A80</t>
  </si>
  <si>
    <t>ARG0201A85</t>
  </si>
  <si>
    <t>ARG0201A90</t>
  </si>
  <si>
    <t>ARG0201A95</t>
  </si>
  <si>
    <t>ARG0201AD0</t>
  </si>
  <si>
    <t>ARG0201AD5</t>
  </si>
  <si>
    <t>ARG0201AO0</t>
  </si>
  <si>
    <t>ARG0201AO5</t>
  </si>
  <si>
    <t>ARG0201AS0</t>
  </si>
  <si>
    <t>ARG0201AS5</t>
  </si>
  <si>
    <t>ARG0201AT0</t>
  </si>
  <si>
    <t>ARG0202A45</t>
  </si>
  <si>
    <t>ARG0202A50</t>
  </si>
  <si>
    <t>ARG0202A55</t>
  </si>
  <si>
    <t>ARG0202A60</t>
  </si>
  <si>
    <t>ARG0202A65</t>
  </si>
  <si>
    <t>ARG0202A70</t>
  </si>
  <si>
    <t>ARG0202A75</t>
  </si>
  <si>
    <t>ARG0202A80</t>
  </si>
  <si>
    <t>ARG0202A85</t>
  </si>
  <si>
    <t>ARG0202A90</t>
  </si>
  <si>
    <t>ARG0202A95</t>
  </si>
  <si>
    <t>ARG0202AD0</t>
  </si>
  <si>
    <t>ARG0202AD5</t>
  </si>
  <si>
    <t>ARG0202AO0</t>
  </si>
  <si>
    <t>ARG0202AO5</t>
  </si>
  <si>
    <t>ARG0202AS0</t>
  </si>
  <si>
    <t>ARG0202AS5</t>
  </si>
  <si>
    <t>ARG0202AT0</t>
  </si>
  <si>
    <t>ARG0203A45</t>
  </si>
  <si>
    <t>ARG0203A50</t>
  </si>
  <si>
    <t>ARG0203A55</t>
  </si>
  <si>
    <t>ARG0203A60</t>
  </si>
  <si>
    <t>ARG0203A65</t>
  </si>
  <si>
    <t>ARG0203A70</t>
  </si>
  <si>
    <t>ARG0203A75</t>
  </si>
  <si>
    <t>ARG0203A80</t>
  </si>
  <si>
    <t>ARG0203A85</t>
  </si>
  <si>
    <t>ARG0203A90</t>
  </si>
  <si>
    <t>ARG0203A95</t>
  </si>
  <si>
    <t>ARG0203AD0</t>
  </si>
  <si>
    <t>ARG0203AD5</t>
  </si>
  <si>
    <t>ARG0203AO0</t>
  </si>
  <si>
    <t>ARG0203AO5</t>
  </si>
  <si>
    <t>ARG0203AS0</t>
  </si>
  <si>
    <t>ARG0203AS5</t>
  </si>
  <si>
    <t>ARG0203AT0</t>
  </si>
  <si>
    <t>ARG0301A45</t>
  </si>
  <si>
    <t>ARG0301A50</t>
  </si>
  <si>
    <t>ARG0301A55</t>
  </si>
  <si>
    <t>ARG0301A60</t>
  </si>
  <si>
    <t>ARG0301A65</t>
  </si>
  <si>
    <t>ARG0301A70</t>
  </si>
  <si>
    <t>ARG0301A75</t>
  </si>
  <si>
    <t>ARG0301A80</t>
  </si>
  <si>
    <t>ARG0301A85</t>
  </si>
  <si>
    <t>ARG0301A90</t>
  </si>
  <si>
    <t>ARG0301A95</t>
  </si>
  <si>
    <t>ARG0301AD0</t>
  </si>
  <si>
    <t>ARG0301AD5</t>
  </si>
  <si>
    <t>ARG0301AO0</t>
  </si>
  <si>
    <t>ARG0301AO5</t>
  </si>
  <si>
    <t>ARG0301AS0</t>
  </si>
  <si>
    <t>ARG0301AS5</t>
  </si>
  <si>
    <t>ARG0301AT0</t>
  </si>
  <si>
    <t>ARG0104A45</t>
  </si>
  <si>
    <t>ARG0104A50</t>
  </si>
  <si>
    <t>ARG0104A55</t>
  </si>
  <si>
    <t>ARG0104A60</t>
  </si>
  <si>
    <t>ARG0104A65</t>
  </si>
  <si>
    <t>ARG0104A70</t>
  </si>
  <si>
    <t>ARG0104A75</t>
  </si>
  <si>
    <t>ARG0104A80</t>
  </si>
  <si>
    <t>ARG0104A85</t>
  </si>
  <si>
    <t>ARG0104A90</t>
  </si>
  <si>
    <t>ARG0104A95</t>
  </si>
  <si>
    <t>ARG0104AD0</t>
  </si>
  <si>
    <t>ARG0104AD5</t>
  </si>
  <si>
    <t>ARG0104AO0</t>
  </si>
  <si>
    <t>ARG0104AO5</t>
  </si>
  <si>
    <t>ARG0104AS0</t>
  </si>
  <si>
    <t>ARG0104AS5</t>
  </si>
  <si>
    <t>ARG0104AT0</t>
  </si>
  <si>
    <t>ARG0510A45</t>
  </si>
  <si>
    <t>ARG0510A50</t>
  </si>
  <si>
    <t>ARG0510A55</t>
  </si>
  <si>
    <t>ARG0510A60</t>
  </si>
  <si>
    <t>ARG0510A65</t>
  </si>
  <si>
    <t>ARG0510A70</t>
  </si>
  <si>
    <t>ARG0510A75</t>
  </si>
  <si>
    <t>ARG0510A80</t>
  </si>
  <si>
    <t>ARG0510A85</t>
  </si>
  <si>
    <t>ARG0510A90</t>
  </si>
  <si>
    <t>ARG0510A95</t>
  </si>
  <si>
    <t>ARG0510AD0</t>
  </si>
  <si>
    <t>ARG0510AD5</t>
  </si>
  <si>
    <t>ARG0510AO0</t>
  </si>
  <si>
    <t>ARG0510AO5</t>
  </si>
  <si>
    <t>ARG0510AS0</t>
  </si>
  <si>
    <t>ARG0510AS5</t>
  </si>
  <si>
    <t>ARG0510AT0</t>
  </si>
  <si>
    <t>ARG0508A45</t>
  </si>
  <si>
    <t>ARG0508A50</t>
  </si>
  <si>
    <t>ARG0508A55</t>
  </si>
  <si>
    <t>ARG0508A60</t>
  </si>
  <si>
    <t>ARG0508A65</t>
  </si>
  <si>
    <t>ARG0508A70</t>
  </si>
  <si>
    <t>ARG0508A75</t>
  </si>
  <si>
    <t>ARG0508A80</t>
  </si>
  <si>
    <t>ARG0508A85</t>
  </si>
  <si>
    <t>ARG0508A90</t>
  </si>
  <si>
    <t>ARG0508A95</t>
  </si>
  <si>
    <t>ARG0508AD0</t>
  </si>
  <si>
    <t>ARG0508AD5</t>
  </si>
  <si>
    <t>ARG0508AO0</t>
  </si>
  <si>
    <t>ARG0508AO5</t>
  </si>
  <si>
    <t>ARG0508AS0</t>
  </si>
  <si>
    <t>ARG0508AS5</t>
  </si>
  <si>
    <t>ARG0508AT0</t>
  </si>
  <si>
    <t>ARG0502A45</t>
  </si>
  <si>
    <t>ARG0502A50</t>
  </si>
  <si>
    <t>ARG0502A55</t>
  </si>
  <si>
    <t>ARG0502A60</t>
  </si>
  <si>
    <t>ARG0502A65</t>
  </si>
  <si>
    <t>ARG0502A70</t>
  </si>
  <si>
    <t>ARG0502A75</t>
  </si>
  <si>
    <t>ARG0502A80</t>
  </si>
  <si>
    <t>ARG0502A85</t>
  </si>
  <si>
    <t>ARG0502A90</t>
  </si>
  <si>
    <t>ARG0502A95</t>
  </si>
  <si>
    <t>ARG0502AD0</t>
  </si>
  <si>
    <t>ARG0502AD5</t>
  </si>
  <si>
    <t>ARG0502AO0</t>
  </si>
  <si>
    <t>ARG0502AO5</t>
  </si>
  <si>
    <t>ARG0502AS0</t>
  </si>
  <si>
    <t>ARG0502AS5</t>
  </si>
  <si>
    <t>ARG0502AT0</t>
  </si>
  <si>
    <t>ARG0102X45</t>
  </si>
  <si>
    <t>ARG0102X50</t>
  </si>
  <si>
    <t>ARG0102X55</t>
  </si>
  <si>
    <t>ARG0102X60</t>
  </si>
  <si>
    <t>ARG0102X65</t>
  </si>
  <si>
    <t>ARG0102X70</t>
  </si>
  <si>
    <t>ARG0102X75</t>
  </si>
  <si>
    <t>ARG0102X80</t>
  </si>
  <si>
    <t>ARG0102X85</t>
  </si>
  <si>
    <t>ARG0102X90</t>
  </si>
  <si>
    <t>ARG0102X95</t>
  </si>
  <si>
    <t>ARG0102XD0</t>
  </si>
  <si>
    <t>ARG0102XD5</t>
  </si>
  <si>
    <t>ARG0102XO0</t>
  </si>
  <si>
    <t>ARG0102XO5</t>
  </si>
  <si>
    <t>ARG0102XS0</t>
  </si>
  <si>
    <t>ARG0102XS5</t>
  </si>
  <si>
    <t>ARG0102XT0</t>
  </si>
  <si>
    <t>ARG0101X45</t>
  </si>
  <si>
    <t>ARG0101X50</t>
  </si>
  <si>
    <t>ARG0101X55</t>
  </si>
  <si>
    <t>ARG0101X60</t>
  </si>
  <si>
    <t>ARG0101X65</t>
  </si>
  <si>
    <t>ARG0101X70</t>
  </si>
  <si>
    <t>ARG0101X75</t>
  </si>
  <si>
    <t>ARG0101X80</t>
  </si>
  <si>
    <t>ARG0101X85</t>
  </si>
  <si>
    <t>ARG0101X90</t>
  </si>
  <si>
    <t>ARG0101X95</t>
  </si>
  <si>
    <t>ARG0101XD0</t>
  </si>
  <si>
    <t>ARG0101XD5</t>
  </si>
  <si>
    <t>ARG0101XO0</t>
  </si>
  <si>
    <t>ARG0101XO5</t>
  </si>
  <si>
    <t>ARG0101XS0</t>
  </si>
  <si>
    <t>ARG0101XS5</t>
  </si>
  <si>
    <t>ARG0101XT0</t>
  </si>
  <si>
    <t>ARG0103X45</t>
  </si>
  <si>
    <t>ARG0103X50</t>
  </si>
  <si>
    <t>ARG0103X55</t>
  </si>
  <si>
    <t>ARG0103X60</t>
  </si>
  <si>
    <t>ARG0103X65</t>
  </si>
  <si>
    <t>ARG0103X70</t>
  </si>
  <si>
    <t>ARG0103X75</t>
  </si>
  <si>
    <t>ARG0103X80</t>
  </si>
  <si>
    <t>ARG0103X85</t>
  </si>
  <si>
    <t>ARG0103X90</t>
  </si>
  <si>
    <t>ARG0103X95</t>
  </si>
  <si>
    <t>ARG0103XD0</t>
  </si>
  <si>
    <t>ARG0103XD5</t>
  </si>
  <si>
    <t>ARG0103XO0</t>
  </si>
  <si>
    <t>ARG0103XO5</t>
  </si>
  <si>
    <t>ARG0103XS0</t>
  </si>
  <si>
    <t>ARG0103XS5</t>
  </si>
  <si>
    <t>ARG0103XT0</t>
  </si>
  <si>
    <t>ARG0202X45</t>
  </si>
  <si>
    <t>ARG0202X50</t>
  </si>
  <si>
    <t>ARG0202X55</t>
  </si>
  <si>
    <t>ARG0202X60</t>
  </si>
  <si>
    <t>ARG0202X65</t>
  </si>
  <si>
    <t>ARG0202X70</t>
  </si>
  <si>
    <t>ARG0202X75</t>
  </si>
  <si>
    <t>ARG0202X80</t>
  </si>
  <si>
    <t>ARG0202X85</t>
  </si>
  <si>
    <t>ARG0202X90</t>
  </si>
  <si>
    <t>ARG0202X95</t>
  </si>
  <si>
    <t>ARG0202XD0</t>
  </si>
  <si>
    <t>ARG0202XD5</t>
  </si>
  <si>
    <t>ARG0202XO0</t>
  </si>
  <si>
    <t>ARG0202XO5</t>
  </si>
  <si>
    <t>ARG0202XS0</t>
  </si>
  <si>
    <t>ARG0202XS5</t>
  </si>
  <si>
    <t>ARG0202XT0</t>
  </si>
  <si>
    <t>INI010AB</t>
  </si>
  <si>
    <t>DIJE CON INCIALES</t>
  </si>
  <si>
    <t>INI010BB</t>
  </si>
  <si>
    <t>INI010CB</t>
  </si>
  <si>
    <t>INI010DB</t>
  </si>
  <si>
    <t>INI010EB</t>
  </si>
  <si>
    <t>INI010FB</t>
  </si>
  <si>
    <t>INI010GB</t>
  </si>
  <si>
    <t>INI010HB</t>
  </si>
  <si>
    <t>INI010IB</t>
  </si>
  <si>
    <t>INI010JB</t>
  </si>
  <si>
    <t>INI010KB</t>
  </si>
  <si>
    <t>INI010LB</t>
  </si>
  <si>
    <t>INI010MB</t>
  </si>
  <si>
    <t>INI010NB</t>
  </si>
  <si>
    <t>INI010OB</t>
  </si>
  <si>
    <t>INI010PB</t>
  </si>
  <si>
    <t>INI010QB</t>
  </si>
  <si>
    <t>INI010RB</t>
  </si>
  <si>
    <t>INI010SB</t>
  </si>
  <si>
    <t>INI010TB</t>
  </si>
  <si>
    <t>INI010UB</t>
  </si>
  <si>
    <t>INI010VB</t>
  </si>
  <si>
    <t>INI010WB</t>
  </si>
  <si>
    <t>TOB0107A</t>
  </si>
  <si>
    <t>TOBILLERA BOLITAS TRES OROS</t>
  </si>
  <si>
    <t>TOB0106A</t>
  </si>
  <si>
    <t>TOB0103A</t>
  </si>
  <si>
    <t>TOB0105A</t>
  </si>
  <si>
    <t>TOB0102X</t>
  </si>
  <si>
    <t>TOB0103X</t>
  </si>
  <si>
    <t>TOB0101X</t>
  </si>
  <si>
    <t>TOB0104X</t>
  </si>
  <si>
    <t>ESC0552B</t>
  </si>
  <si>
    <t>ESCLAVA CABALLERO HECHA A MANO</t>
  </si>
  <si>
    <t>ESC0104A</t>
  </si>
  <si>
    <t>ESCLAVA CABALLERO CARTIER</t>
  </si>
  <si>
    <t>ESC0650B</t>
  </si>
  <si>
    <t>ESCLAVA CABALLERO LASER</t>
  </si>
  <si>
    <t>ESC0204A</t>
  </si>
  <si>
    <t>ESCLAVA CABALLERO CARTIER DIAMANTADA</t>
  </si>
  <si>
    <t>ESC0550Y</t>
  </si>
  <si>
    <t>ESC0552Y</t>
  </si>
  <si>
    <t>ESC0204X</t>
  </si>
  <si>
    <t>HUG0704A</t>
  </si>
  <si>
    <t>HUGGIES DIAMANTADOS</t>
  </si>
  <si>
    <t>HUG0707A</t>
  </si>
  <si>
    <t>HUG0808A</t>
  </si>
  <si>
    <t>HUG0101A</t>
  </si>
  <si>
    <t>HUGGIES CON CIRCONIAS</t>
  </si>
  <si>
    <t>HUG0303A</t>
  </si>
  <si>
    <t>HUGGIES RAQUETA</t>
  </si>
  <si>
    <t>HUG0401A</t>
  </si>
  <si>
    <t>HUGGIES TRES OROS</t>
  </si>
  <si>
    <t>HUG0412A</t>
  </si>
  <si>
    <t>HUG0413A</t>
  </si>
  <si>
    <t>HUG0415A</t>
  </si>
  <si>
    <t>HUG0402A</t>
  </si>
  <si>
    <t>HUG0602A</t>
  </si>
  <si>
    <t>HUG0603A</t>
  </si>
  <si>
    <t>HUG0104X</t>
  </si>
  <si>
    <t>HUG0107X</t>
  </si>
  <si>
    <t>HUG0106X</t>
  </si>
  <si>
    <t>HUG0105X</t>
  </si>
  <si>
    <t>HUG0109X</t>
  </si>
  <si>
    <t>HUG0601X</t>
  </si>
  <si>
    <t>HUG0605X</t>
  </si>
  <si>
    <t>HUGGIES DOS OROS</t>
  </si>
  <si>
    <t>HUG0607X</t>
  </si>
  <si>
    <t>HUG0615X</t>
  </si>
  <si>
    <t>HUG0616X</t>
  </si>
  <si>
    <t>HUG0617X</t>
  </si>
  <si>
    <t>HUG0618X</t>
  </si>
  <si>
    <t>MARIA ESTHER CONTRERAS</t>
  </si>
  <si>
    <t>ESPECIAL</t>
  </si>
  <si>
    <t>TARJETA: 4152 3133 8100 6464</t>
  </si>
  <si>
    <t>HOJA DE PEDIDO ENE - MAR 2025</t>
  </si>
  <si>
    <t>DIJ0957B</t>
  </si>
  <si>
    <t>INI010XB</t>
  </si>
  <si>
    <t>INI010YB</t>
  </si>
  <si>
    <t>INI010ZB</t>
  </si>
  <si>
    <t>ESC0104X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</si>
</sst>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??_-;_-@"/>
    <numFmt numFmtId="165" formatCode="_-&quot;$&quot;* #,##0.00_-;\-&quot;$&quot;* #,##0.00_-;_-&quot;$&quot;* &quot;-&quot;??_-;_-@"/>
  </numFmts>
  <fonts count="11" x14ac:knownFonts="1">
    <font>
      <sz val="11"/>
      <color rgb="FF000000"/>
      <name val="Arial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0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F2F2F2"/>
        <bgColor rgb="FFF2F2F2"/>
      </patternFill>
    </fill>
    <fill>
      <patternFill patternType="solid">
        <fgColor rgb="FFD0CECE"/>
        <bgColor rgb="FFD0CECE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9" fontId="2" fillId="3" borderId="5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9" fontId="1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164" fontId="1" fillId="4" borderId="19" xfId="0" applyNumberFormat="1" applyFont="1" applyFill="1" applyBorder="1" applyAlignment="1">
      <alignment vertical="center"/>
    </xf>
    <xf numFmtId="9" fontId="1" fillId="4" borderId="19" xfId="0" applyNumberFormat="1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vertical="center"/>
    </xf>
    <xf numFmtId="164" fontId="8" fillId="0" borderId="0" xfId="0" applyNumberFormat="1" applyFont="1"/>
    <xf numFmtId="0" fontId="2" fillId="0" borderId="2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65" fontId="9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9" fontId="2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 vertical="center" readingOrder="1"/>
    </xf>
    <xf numFmtId="0" fontId="9" fillId="0" borderId="0" xfId="0" applyFont="1"/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65" fontId="2" fillId="0" borderId="15" xfId="0" applyNumberFormat="1" applyFont="1" applyBorder="1" applyAlignment="1">
      <alignment vertical="center"/>
    </xf>
    <xf numFmtId="165" fontId="1" fillId="4" borderId="19" xfId="0" applyNumberFormat="1" applyFont="1" applyFill="1" applyBorder="1" applyAlignment="1">
      <alignment vertical="center"/>
    </xf>
    <xf numFmtId="164" fontId="9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/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/>
    <xf numFmtId="15" fontId="3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33475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33475" cy="7143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33475" cy="6572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33475" cy="62865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33475" cy="65722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33475" cy="6286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210"/>
  <sheetViews>
    <sheetView showGridLines="0" tabSelected="1" workbookViewId="0">
      <selection activeCell="C3" sqref="C3"/>
    </sheetView>
  </sheetViews>
  <sheetFormatPr baseColWidth="10" defaultColWidth="12.625" defaultRowHeight="15" customHeight="1" x14ac:dyDescent="0.2"/>
  <cols>
    <col min="1" max="1" width="13.75" customWidth="1"/>
    <col min="2" max="2" width="10.25" customWidth="1"/>
    <col min="3" max="3" width="19.875" customWidth="1"/>
    <col min="4" max="4" width="4.375" customWidth="1"/>
    <col min="5" max="5" width="6.375" customWidth="1"/>
    <col min="6" max="6" width="5.125" customWidth="1"/>
    <col min="7" max="7" width="8.375" customWidth="1"/>
    <col min="8" max="8" width="8.5" customWidth="1"/>
    <col min="9" max="9" width="10.5" customWidth="1"/>
    <col min="10" max="10" width="10" customWidth="1"/>
    <col min="11" max="11" width="11.125" customWidth="1"/>
    <col min="12" max="18" width="10" hidden="1" customWidth="1"/>
    <col min="19" max="19" width="10" customWidth="1"/>
  </cols>
  <sheetData>
    <row r="2" spans="1:9" ht="18.75" x14ac:dyDescent="0.3">
      <c r="A2" s="1"/>
      <c r="B2" s="66" t="s">
        <v>1395</v>
      </c>
      <c r="C2" s="67"/>
      <c r="D2" s="67"/>
      <c r="E2" s="67"/>
      <c r="F2" s="67"/>
      <c r="G2" s="67"/>
      <c r="H2" s="67"/>
      <c r="I2" s="67"/>
    </row>
    <row r="3" spans="1:9" ht="21" customHeight="1" x14ac:dyDescent="0.25">
      <c r="E3" s="2"/>
      <c r="F3" s="2"/>
      <c r="G3" s="2"/>
      <c r="H3" s="2"/>
      <c r="I3" s="2"/>
    </row>
    <row r="4" spans="1:9" ht="19.5" customHeight="1" x14ac:dyDescent="0.2">
      <c r="A4" s="3" t="s">
        <v>1</v>
      </c>
      <c r="B4" s="68"/>
      <c r="C4" s="69"/>
      <c r="D4" s="4" t="s">
        <v>2</v>
      </c>
      <c r="E4" s="5"/>
      <c r="F4" s="5"/>
      <c r="G4" s="3" t="s">
        <v>3</v>
      </c>
      <c r="H4" s="6"/>
      <c r="I4" s="6"/>
    </row>
    <row r="5" spans="1:9" ht="19.5" customHeight="1" x14ac:dyDescent="0.2">
      <c r="A5" s="3" t="s">
        <v>4</v>
      </c>
      <c r="B5" s="70"/>
      <c r="C5" s="69"/>
      <c r="D5" s="4" t="s">
        <v>2</v>
      </c>
      <c r="E5" s="7"/>
      <c r="F5" s="7"/>
      <c r="G5" s="3" t="s">
        <v>3</v>
      </c>
      <c r="H5" s="8"/>
      <c r="I5" s="8"/>
    </row>
    <row r="6" spans="1:9" ht="19.5" customHeight="1" x14ac:dyDescent="0.2">
      <c r="A6" s="3" t="s">
        <v>5</v>
      </c>
      <c r="B6" s="71"/>
      <c r="C6" s="69"/>
      <c r="D6" s="9"/>
      <c r="E6" s="9"/>
      <c r="F6" s="9"/>
      <c r="G6" s="9"/>
      <c r="H6" s="9"/>
      <c r="I6" s="9"/>
    </row>
    <row r="7" spans="1:9" ht="10.5" customHeight="1" x14ac:dyDescent="0.2"/>
    <row r="8" spans="1:9" ht="38.25" customHeight="1" x14ac:dyDescent="0.2">
      <c r="A8" s="10" t="s">
        <v>6</v>
      </c>
      <c r="B8" s="72" t="s">
        <v>7</v>
      </c>
      <c r="C8" s="73"/>
      <c r="D8" s="10" t="s">
        <v>8</v>
      </c>
      <c r="E8" s="11" t="s">
        <v>9</v>
      </c>
      <c r="F8" s="10" t="s">
        <v>10</v>
      </c>
      <c r="G8" s="11" t="s">
        <v>11</v>
      </c>
      <c r="H8" s="11" t="s">
        <v>12</v>
      </c>
      <c r="I8" s="11" t="s">
        <v>13</v>
      </c>
    </row>
    <row r="9" spans="1:9" ht="18.75" customHeight="1" x14ac:dyDescent="0.2">
      <c r="A9" s="12" t="s">
        <v>222</v>
      </c>
      <c r="B9" s="13" t="str">
        <f t="shared" ref="B9:B33" si="0">IF(A9=""," ",VLOOKUP(A9,$L$50:$R$1210,7,FALSE))</f>
        <v>CADENA CARTIER DIAMANTADA</v>
      </c>
      <c r="C9" s="14"/>
      <c r="D9" s="15" t="str">
        <f t="shared" ref="D9:D33" si="1">IF(A9=""," ",VLOOKUP(A9,$L$50:$R$1210,2,FALSE))</f>
        <v>14K</v>
      </c>
      <c r="E9" s="15">
        <f t="shared" ref="E9:E33" si="2">IF(A9=""," ",VLOOKUP(A9,$L$50:$R$1210,3,FALSE))</f>
        <v>50</v>
      </c>
      <c r="F9" s="15">
        <v>1</v>
      </c>
      <c r="G9" s="16">
        <f t="shared" ref="G9:G33" si="3">IF(A9=""," ",VLOOKUP(A9,$L$50:$R$1210,5,FALSE))</f>
        <v>11561.550000000003</v>
      </c>
      <c r="H9" s="17">
        <f t="shared" ref="H9:H33" si="4">IF(A9=""," ",VLOOKUP(A9,$L$50:$R$1210,6,FALSE))</f>
        <v>0</v>
      </c>
      <c r="I9" s="18">
        <f t="shared" ref="I9:I33" si="5">IF(A9=""," ",G9-G9*H9)</f>
        <v>11561.550000000003</v>
      </c>
    </row>
    <row r="10" spans="1:9" ht="18.75" customHeight="1" x14ac:dyDescent="0.2">
      <c r="A10" s="12"/>
      <c r="B10" s="13" t="str">
        <f t="shared" si="0"/>
        <v xml:space="preserve"> </v>
      </c>
      <c r="C10" s="14"/>
      <c r="D10" s="15" t="str">
        <f t="shared" si="1"/>
        <v xml:space="preserve"> </v>
      </c>
      <c r="E10" s="15" t="str">
        <f t="shared" si="2"/>
        <v xml:space="preserve"> </v>
      </c>
      <c r="F10" s="15"/>
      <c r="G10" s="16" t="str">
        <f t="shared" si="3"/>
        <v xml:space="preserve"> </v>
      </c>
      <c r="H10" s="17" t="str">
        <f t="shared" si="4"/>
        <v xml:space="preserve"> </v>
      </c>
      <c r="I10" s="18" t="str">
        <f t="shared" si="5"/>
        <v xml:space="preserve"> </v>
      </c>
    </row>
    <row r="11" spans="1:9" ht="18.75" customHeight="1" x14ac:dyDescent="0.2">
      <c r="A11" s="12"/>
      <c r="B11" s="13" t="str">
        <f t="shared" si="0"/>
        <v xml:space="preserve"> </v>
      </c>
      <c r="C11" s="14"/>
      <c r="D11" s="15" t="str">
        <f t="shared" si="1"/>
        <v xml:space="preserve"> </v>
      </c>
      <c r="E11" s="15" t="str">
        <f t="shared" si="2"/>
        <v xml:space="preserve"> </v>
      </c>
      <c r="F11" s="15"/>
      <c r="G11" s="16" t="str">
        <f t="shared" si="3"/>
        <v xml:space="preserve"> </v>
      </c>
      <c r="H11" s="17" t="str">
        <f t="shared" si="4"/>
        <v xml:space="preserve"> </v>
      </c>
      <c r="I11" s="18" t="str">
        <f t="shared" si="5"/>
        <v xml:space="preserve"> </v>
      </c>
    </row>
    <row r="12" spans="1:9" ht="18.75" customHeight="1" x14ac:dyDescent="0.2">
      <c r="A12" s="12"/>
      <c r="B12" s="13" t="str">
        <f t="shared" si="0"/>
        <v xml:space="preserve"> </v>
      </c>
      <c r="C12" s="14"/>
      <c r="D12" s="15" t="str">
        <f t="shared" si="1"/>
        <v xml:space="preserve"> </v>
      </c>
      <c r="E12" s="15" t="str">
        <f t="shared" si="2"/>
        <v xml:space="preserve"> </v>
      </c>
      <c r="F12" s="15"/>
      <c r="G12" s="16" t="str">
        <f t="shared" si="3"/>
        <v xml:space="preserve"> </v>
      </c>
      <c r="H12" s="17" t="str">
        <f t="shared" si="4"/>
        <v xml:space="preserve"> </v>
      </c>
      <c r="I12" s="18" t="str">
        <f t="shared" si="5"/>
        <v xml:space="preserve"> </v>
      </c>
    </row>
    <row r="13" spans="1:9" ht="18.75" customHeight="1" x14ac:dyDescent="0.2">
      <c r="A13" s="12"/>
      <c r="B13" s="13" t="str">
        <f t="shared" si="0"/>
        <v xml:space="preserve"> </v>
      </c>
      <c r="C13" s="14"/>
      <c r="D13" s="15" t="str">
        <f t="shared" si="1"/>
        <v xml:space="preserve"> </v>
      </c>
      <c r="E13" s="15" t="str">
        <f t="shared" si="2"/>
        <v xml:space="preserve"> </v>
      </c>
      <c r="F13" s="15"/>
      <c r="G13" s="16" t="str">
        <f t="shared" si="3"/>
        <v xml:space="preserve"> </v>
      </c>
      <c r="H13" s="17" t="str">
        <f t="shared" si="4"/>
        <v xml:space="preserve"> </v>
      </c>
      <c r="I13" s="18" t="str">
        <f t="shared" si="5"/>
        <v xml:space="preserve"> </v>
      </c>
    </row>
    <row r="14" spans="1:9" ht="18.75" customHeight="1" x14ac:dyDescent="0.2">
      <c r="A14" s="12"/>
      <c r="B14" s="13" t="str">
        <f t="shared" si="0"/>
        <v xml:space="preserve"> </v>
      </c>
      <c r="C14" s="14"/>
      <c r="D14" s="15" t="str">
        <f t="shared" si="1"/>
        <v xml:space="preserve"> </v>
      </c>
      <c r="E14" s="15" t="str">
        <f t="shared" si="2"/>
        <v xml:space="preserve"> </v>
      </c>
      <c r="F14" s="15"/>
      <c r="G14" s="16" t="str">
        <f t="shared" si="3"/>
        <v xml:space="preserve"> </v>
      </c>
      <c r="H14" s="17" t="str">
        <f t="shared" si="4"/>
        <v xml:space="preserve"> </v>
      </c>
      <c r="I14" s="18" t="str">
        <f t="shared" si="5"/>
        <v xml:space="preserve"> </v>
      </c>
    </row>
    <row r="15" spans="1:9" ht="18.75" customHeight="1" x14ac:dyDescent="0.2">
      <c r="A15" s="12"/>
      <c r="B15" s="13" t="str">
        <f t="shared" si="0"/>
        <v xml:space="preserve"> </v>
      </c>
      <c r="C15" s="14"/>
      <c r="D15" s="15" t="str">
        <f t="shared" si="1"/>
        <v xml:space="preserve"> </v>
      </c>
      <c r="E15" s="15" t="str">
        <f t="shared" si="2"/>
        <v xml:space="preserve"> </v>
      </c>
      <c r="F15" s="15"/>
      <c r="G15" s="16" t="str">
        <f t="shared" si="3"/>
        <v xml:space="preserve"> </v>
      </c>
      <c r="H15" s="17" t="str">
        <f t="shared" si="4"/>
        <v xml:space="preserve"> </v>
      </c>
      <c r="I15" s="18" t="str">
        <f t="shared" si="5"/>
        <v xml:space="preserve"> </v>
      </c>
    </row>
    <row r="16" spans="1:9" ht="18.75" customHeight="1" x14ac:dyDescent="0.2">
      <c r="A16" s="12"/>
      <c r="B16" s="13" t="str">
        <f t="shared" si="0"/>
        <v xml:space="preserve"> </v>
      </c>
      <c r="C16" s="14"/>
      <c r="D16" s="15" t="str">
        <f t="shared" si="1"/>
        <v xml:space="preserve"> </v>
      </c>
      <c r="E16" s="15" t="str">
        <f t="shared" si="2"/>
        <v xml:space="preserve"> </v>
      </c>
      <c r="F16" s="15"/>
      <c r="G16" s="16" t="str">
        <f t="shared" si="3"/>
        <v xml:space="preserve"> </v>
      </c>
      <c r="H16" s="17" t="str">
        <f t="shared" si="4"/>
        <v xml:space="preserve"> </v>
      </c>
      <c r="I16" s="18" t="str">
        <f t="shared" si="5"/>
        <v xml:space="preserve"> </v>
      </c>
    </row>
    <row r="17" spans="1:9" ht="18.75" customHeight="1" x14ac:dyDescent="0.2">
      <c r="A17" s="12"/>
      <c r="B17" s="13" t="str">
        <f t="shared" si="0"/>
        <v xml:space="preserve"> </v>
      </c>
      <c r="C17" s="14"/>
      <c r="D17" s="15" t="str">
        <f t="shared" si="1"/>
        <v xml:space="preserve"> </v>
      </c>
      <c r="E17" s="15" t="str">
        <f t="shared" si="2"/>
        <v xml:space="preserve"> </v>
      </c>
      <c r="F17" s="15"/>
      <c r="G17" s="16" t="str">
        <f t="shared" si="3"/>
        <v xml:space="preserve"> </v>
      </c>
      <c r="H17" s="17" t="str">
        <f t="shared" si="4"/>
        <v xml:space="preserve"> </v>
      </c>
      <c r="I17" s="18" t="str">
        <f t="shared" si="5"/>
        <v xml:space="preserve"> </v>
      </c>
    </row>
    <row r="18" spans="1:9" ht="18.75" customHeight="1" x14ac:dyDescent="0.2">
      <c r="A18" s="12"/>
      <c r="B18" s="13" t="str">
        <f t="shared" si="0"/>
        <v xml:space="preserve"> </v>
      </c>
      <c r="C18" s="14"/>
      <c r="D18" s="15" t="str">
        <f t="shared" si="1"/>
        <v xml:space="preserve"> </v>
      </c>
      <c r="E18" s="15" t="str">
        <f t="shared" si="2"/>
        <v xml:space="preserve"> </v>
      </c>
      <c r="F18" s="15"/>
      <c r="G18" s="16" t="str">
        <f t="shared" si="3"/>
        <v xml:space="preserve"> </v>
      </c>
      <c r="H18" s="17" t="str">
        <f t="shared" si="4"/>
        <v xml:space="preserve"> </v>
      </c>
      <c r="I18" s="18" t="str">
        <f t="shared" si="5"/>
        <v xml:space="preserve"> </v>
      </c>
    </row>
    <row r="19" spans="1:9" ht="18.75" hidden="1" customHeight="1" x14ac:dyDescent="0.2">
      <c r="A19" s="12"/>
      <c r="B19" s="13" t="str">
        <f t="shared" si="0"/>
        <v xml:space="preserve"> </v>
      </c>
      <c r="C19" s="14"/>
      <c r="D19" s="15" t="str">
        <f t="shared" si="1"/>
        <v xml:space="preserve"> </v>
      </c>
      <c r="E19" s="15" t="str">
        <f t="shared" si="2"/>
        <v xml:space="preserve"> </v>
      </c>
      <c r="F19" s="15"/>
      <c r="G19" s="16" t="str">
        <f t="shared" si="3"/>
        <v xml:space="preserve"> </v>
      </c>
      <c r="H19" s="17" t="str">
        <f t="shared" si="4"/>
        <v xml:space="preserve"> </v>
      </c>
      <c r="I19" s="18" t="str">
        <f t="shared" si="5"/>
        <v xml:space="preserve"> </v>
      </c>
    </row>
    <row r="20" spans="1:9" ht="18.75" hidden="1" customHeight="1" x14ac:dyDescent="0.2">
      <c r="A20" s="12"/>
      <c r="B20" s="13" t="str">
        <f t="shared" si="0"/>
        <v xml:space="preserve"> </v>
      </c>
      <c r="C20" s="14"/>
      <c r="D20" s="15" t="str">
        <f t="shared" si="1"/>
        <v xml:space="preserve"> </v>
      </c>
      <c r="E20" s="15" t="str">
        <f t="shared" si="2"/>
        <v xml:space="preserve"> </v>
      </c>
      <c r="F20" s="15"/>
      <c r="G20" s="16" t="str">
        <f t="shared" si="3"/>
        <v xml:space="preserve"> </v>
      </c>
      <c r="H20" s="17" t="str">
        <f t="shared" si="4"/>
        <v xml:space="preserve"> </v>
      </c>
      <c r="I20" s="18" t="str">
        <f t="shared" si="5"/>
        <v xml:space="preserve"> </v>
      </c>
    </row>
    <row r="21" spans="1:9" ht="18.75" hidden="1" customHeight="1" x14ac:dyDescent="0.2">
      <c r="A21" s="12"/>
      <c r="B21" s="13" t="str">
        <f t="shared" si="0"/>
        <v xml:space="preserve"> </v>
      </c>
      <c r="C21" s="14"/>
      <c r="D21" s="15" t="str">
        <f t="shared" si="1"/>
        <v xml:space="preserve"> </v>
      </c>
      <c r="E21" s="15" t="str">
        <f t="shared" si="2"/>
        <v xml:space="preserve"> </v>
      </c>
      <c r="F21" s="15"/>
      <c r="G21" s="16" t="str">
        <f t="shared" si="3"/>
        <v xml:space="preserve"> </v>
      </c>
      <c r="H21" s="17" t="str">
        <f t="shared" si="4"/>
        <v xml:space="preserve"> </v>
      </c>
      <c r="I21" s="18" t="str">
        <f t="shared" si="5"/>
        <v xml:space="preserve"> </v>
      </c>
    </row>
    <row r="22" spans="1:9" ht="18.75" hidden="1" customHeight="1" x14ac:dyDescent="0.2">
      <c r="A22" s="12"/>
      <c r="B22" s="13" t="str">
        <f t="shared" si="0"/>
        <v xml:space="preserve"> </v>
      </c>
      <c r="C22" s="14"/>
      <c r="D22" s="15" t="str">
        <f t="shared" si="1"/>
        <v xml:space="preserve"> </v>
      </c>
      <c r="E22" s="15" t="str">
        <f t="shared" si="2"/>
        <v xml:space="preserve"> </v>
      </c>
      <c r="F22" s="15"/>
      <c r="G22" s="16" t="str">
        <f t="shared" si="3"/>
        <v xml:space="preserve"> </v>
      </c>
      <c r="H22" s="17" t="str">
        <f t="shared" si="4"/>
        <v xml:space="preserve"> </v>
      </c>
      <c r="I22" s="18" t="str">
        <f t="shared" si="5"/>
        <v xml:space="preserve"> </v>
      </c>
    </row>
    <row r="23" spans="1:9" ht="18.75" hidden="1" customHeight="1" x14ac:dyDescent="0.2">
      <c r="A23" s="12"/>
      <c r="B23" s="13" t="str">
        <f t="shared" si="0"/>
        <v xml:space="preserve"> </v>
      </c>
      <c r="C23" s="14"/>
      <c r="D23" s="15" t="str">
        <f t="shared" si="1"/>
        <v xml:space="preserve"> </v>
      </c>
      <c r="E23" s="15" t="str">
        <f t="shared" si="2"/>
        <v xml:space="preserve"> </v>
      </c>
      <c r="F23" s="15"/>
      <c r="G23" s="16" t="str">
        <f t="shared" si="3"/>
        <v xml:space="preserve"> </v>
      </c>
      <c r="H23" s="17" t="str">
        <f t="shared" si="4"/>
        <v xml:space="preserve"> </v>
      </c>
      <c r="I23" s="18" t="str">
        <f t="shared" si="5"/>
        <v xml:space="preserve"> </v>
      </c>
    </row>
    <row r="24" spans="1:9" ht="18.75" hidden="1" customHeight="1" x14ac:dyDescent="0.2">
      <c r="A24" s="12"/>
      <c r="B24" s="13" t="str">
        <f t="shared" si="0"/>
        <v xml:space="preserve"> </v>
      </c>
      <c r="C24" s="14"/>
      <c r="D24" s="15" t="str">
        <f t="shared" si="1"/>
        <v xml:space="preserve"> </v>
      </c>
      <c r="E24" s="15" t="str">
        <f t="shared" si="2"/>
        <v xml:space="preserve"> </v>
      </c>
      <c r="F24" s="15"/>
      <c r="G24" s="16" t="str">
        <f t="shared" si="3"/>
        <v xml:space="preserve"> </v>
      </c>
      <c r="H24" s="17" t="str">
        <f t="shared" si="4"/>
        <v xml:space="preserve"> </v>
      </c>
      <c r="I24" s="18" t="str">
        <f t="shared" si="5"/>
        <v xml:space="preserve"> </v>
      </c>
    </row>
    <row r="25" spans="1:9" ht="18.75" hidden="1" customHeight="1" x14ac:dyDescent="0.2">
      <c r="A25" s="12"/>
      <c r="B25" s="13" t="str">
        <f t="shared" si="0"/>
        <v xml:space="preserve"> </v>
      </c>
      <c r="C25" s="14"/>
      <c r="D25" s="15" t="str">
        <f t="shared" si="1"/>
        <v xml:space="preserve"> </v>
      </c>
      <c r="E25" s="15" t="str">
        <f t="shared" si="2"/>
        <v xml:space="preserve"> </v>
      </c>
      <c r="F25" s="15"/>
      <c r="G25" s="16" t="str">
        <f t="shared" si="3"/>
        <v xml:space="preserve"> </v>
      </c>
      <c r="H25" s="17" t="str">
        <f t="shared" si="4"/>
        <v xml:space="preserve"> </v>
      </c>
      <c r="I25" s="18" t="str">
        <f t="shared" si="5"/>
        <v xml:space="preserve"> </v>
      </c>
    </row>
    <row r="26" spans="1:9" ht="18.75" hidden="1" customHeight="1" x14ac:dyDescent="0.2">
      <c r="A26" s="12"/>
      <c r="B26" s="13" t="str">
        <f t="shared" si="0"/>
        <v xml:space="preserve"> </v>
      </c>
      <c r="C26" s="14"/>
      <c r="D26" s="15" t="str">
        <f t="shared" si="1"/>
        <v xml:space="preserve"> </v>
      </c>
      <c r="E26" s="15" t="str">
        <f t="shared" si="2"/>
        <v xml:space="preserve"> </v>
      </c>
      <c r="F26" s="15"/>
      <c r="G26" s="16" t="str">
        <f t="shared" si="3"/>
        <v xml:space="preserve"> </v>
      </c>
      <c r="H26" s="17" t="str">
        <f t="shared" si="4"/>
        <v xml:space="preserve"> </v>
      </c>
      <c r="I26" s="18" t="str">
        <f t="shared" si="5"/>
        <v xml:space="preserve"> </v>
      </c>
    </row>
    <row r="27" spans="1:9" ht="18.75" hidden="1" customHeight="1" x14ac:dyDescent="0.2">
      <c r="A27" s="12"/>
      <c r="B27" s="13" t="str">
        <f t="shared" si="0"/>
        <v xml:space="preserve"> </v>
      </c>
      <c r="C27" s="14"/>
      <c r="D27" s="15" t="str">
        <f t="shared" si="1"/>
        <v xml:space="preserve"> </v>
      </c>
      <c r="E27" s="15" t="str">
        <f t="shared" si="2"/>
        <v xml:space="preserve"> </v>
      </c>
      <c r="F27" s="15"/>
      <c r="G27" s="16" t="str">
        <f t="shared" si="3"/>
        <v xml:space="preserve"> </v>
      </c>
      <c r="H27" s="17" t="str">
        <f t="shared" si="4"/>
        <v xml:space="preserve"> </v>
      </c>
      <c r="I27" s="18" t="str">
        <f t="shared" si="5"/>
        <v xml:space="preserve"> </v>
      </c>
    </row>
    <row r="28" spans="1:9" ht="18.75" hidden="1" customHeight="1" x14ac:dyDescent="0.2">
      <c r="A28" s="12"/>
      <c r="B28" s="13" t="str">
        <f t="shared" si="0"/>
        <v xml:space="preserve"> </v>
      </c>
      <c r="C28" s="14"/>
      <c r="D28" s="15" t="str">
        <f t="shared" si="1"/>
        <v xml:space="preserve"> </v>
      </c>
      <c r="E28" s="15" t="str">
        <f t="shared" si="2"/>
        <v xml:space="preserve"> </v>
      </c>
      <c r="F28" s="15"/>
      <c r="G28" s="16" t="str">
        <f t="shared" si="3"/>
        <v xml:space="preserve"> </v>
      </c>
      <c r="H28" s="17" t="str">
        <f t="shared" si="4"/>
        <v xml:space="preserve"> </v>
      </c>
      <c r="I28" s="18" t="str">
        <f t="shared" si="5"/>
        <v xml:space="preserve"> </v>
      </c>
    </row>
    <row r="29" spans="1:9" ht="18.75" hidden="1" customHeight="1" x14ac:dyDescent="0.2">
      <c r="A29" s="12"/>
      <c r="B29" s="13" t="str">
        <f t="shared" si="0"/>
        <v xml:space="preserve"> </v>
      </c>
      <c r="C29" s="14"/>
      <c r="D29" s="15" t="str">
        <f t="shared" si="1"/>
        <v xml:space="preserve"> </v>
      </c>
      <c r="E29" s="15" t="str">
        <f t="shared" si="2"/>
        <v xml:space="preserve"> </v>
      </c>
      <c r="F29" s="15"/>
      <c r="G29" s="16" t="str">
        <f t="shared" si="3"/>
        <v xml:space="preserve"> </v>
      </c>
      <c r="H29" s="17" t="str">
        <f t="shared" si="4"/>
        <v xml:space="preserve"> </v>
      </c>
      <c r="I29" s="18" t="str">
        <f t="shared" si="5"/>
        <v xml:space="preserve"> </v>
      </c>
    </row>
    <row r="30" spans="1:9" ht="18.75" hidden="1" customHeight="1" x14ac:dyDescent="0.2">
      <c r="A30" s="12"/>
      <c r="B30" s="13" t="str">
        <f t="shared" si="0"/>
        <v xml:space="preserve"> </v>
      </c>
      <c r="C30" s="14"/>
      <c r="D30" s="15" t="str">
        <f t="shared" si="1"/>
        <v xml:space="preserve"> </v>
      </c>
      <c r="E30" s="15" t="str">
        <f t="shared" si="2"/>
        <v xml:space="preserve"> </v>
      </c>
      <c r="F30" s="15"/>
      <c r="G30" s="16" t="str">
        <f t="shared" si="3"/>
        <v xml:space="preserve"> </v>
      </c>
      <c r="H30" s="17" t="str">
        <f t="shared" si="4"/>
        <v xml:space="preserve"> </v>
      </c>
      <c r="I30" s="18" t="str">
        <f t="shared" si="5"/>
        <v xml:space="preserve"> </v>
      </c>
    </row>
    <row r="31" spans="1:9" ht="18.75" hidden="1" customHeight="1" x14ac:dyDescent="0.2">
      <c r="A31" s="12"/>
      <c r="B31" s="13" t="str">
        <f t="shared" si="0"/>
        <v xml:space="preserve"> </v>
      </c>
      <c r="C31" s="14"/>
      <c r="D31" s="15" t="str">
        <f t="shared" si="1"/>
        <v xml:space="preserve"> </v>
      </c>
      <c r="E31" s="15" t="str">
        <f t="shared" si="2"/>
        <v xml:space="preserve"> </v>
      </c>
      <c r="F31" s="15"/>
      <c r="G31" s="16" t="str">
        <f t="shared" si="3"/>
        <v xml:space="preserve"> </v>
      </c>
      <c r="H31" s="17" t="str">
        <f t="shared" si="4"/>
        <v xml:space="preserve"> </v>
      </c>
      <c r="I31" s="18" t="str">
        <f t="shared" si="5"/>
        <v xml:space="preserve"> </v>
      </c>
    </row>
    <row r="32" spans="1:9" ht="18.75" hidden="1" customHeight="1" x14ac:dyDescent="0.2">
      <c r="A32" s="12"/>
      <c r="B32" s="13" t="str">
        <f t="shared" si="0"/>
        <v xml:space="preserve"> </v>
      </c>
      <c r="C32" s="14"/>
      <c r="D32" s="15" t="str">
        <f t="shared" si="1"/>
        <v xml:space="preserve"> </v>
      </c>
      <c r="E32" s="15" t="str">
        <f t="shared" si="2"/>
        <v xml:space="preserve"> </v>
      </c>
      <c r="F32" s="15"/>
      <c r="G32" s="16" t="str">
        <f t="shared" si="3"/>
        <v xml:space="preserve"> </v>
      </c>
      <c r="H32" s="17" t="str">
        <f t="shared" si="4"/>
        <v xml:space="preserve"> </v>
      </c>
      <c r="I32" s="18" t="str">
        <f t="shared" si="5"/>
        <v xml:space="preserve"> </v>
      </c>
    </row>
    <row r="33" spans="1:19" ht="18.75" hidden="1" customHeight="1" x14ac:dyDescent="0.2">
      <c r="A33" s="12"/>
      <c r="B33" s="13" t="str">
        <f t="shared" si="0"/>
        <v xml:space="preserve"> </v>
      </c>
      <c r="C33" s="14"/>
      <c r="D33" s="15" t="str">
        <f t="shared" si="1"/>
        <v xml:space="preserve"> </v>
      </c>
      <c r="E33" s="15" t="str">
        <f t="shared" si="2"/>
        <v xml:space="preserve"> </v>
      </c>
      <c r="F33" s="15"/>
      <c r="G33" s="16" t="str">
        <f t="shared" si="3"/>
        <v xml:space="preserve"> </v>
      </c>
      <c r="H33" s="17" t="str">
        <f t="shared" si="4"/>
        <v xml:space="preserve"> </v>
      </c>
      <c r="I33" s="18" t="str">
        <f t="shared" si="5"/>
        <v xml:space="preserve"> </v>
      </c>
    </row>
    <row r="34" spans="1:19" ht="18.75" hidden="1" customHeight="1" x14ac:dyDescent="0.2">
      <c r="A34" s="12"/>
      <c r="B34" s="19"/>
      <c r="C34" s="20"/>
      <c r="D34" s="21"/>
      <c r="E34" s="21"/>
      <c r="F34" s="21"/>
      <c r="G34" s="22"/>
      <c r="H34" s="23"/>
      <c r="I34" s="24"/>
    </row>
    <row r="35" spans="1:19" ht="18.75" hidden="1" customHeight="1" x14ac:dyDescent="0.2">
      <c r="A35" s="12"/>
      <c r="B35" s="19"/>
      <c r="C35" s="20"/>
      <c r="D35" s="21"/>
      <c r="E35" s="21"/>
      <c r="F35" s="21"/>
      <c r="G35" s="21"/>
      <c r="H35" s="23"/>
      <c r="I35" s="24"/>
    </row>
    <row r="36" spans="1:19" ht="18.75" hidden="1" customHeight="1" x14ac:dyDescent="0.2">
      <c r="A36" s="12"/>
      <c r="B36" s="19"/>
      <c r="C36" s="20"/>
      <c r="D36" s="21"/>
      <c r="E36" s="21"/>
      <c r="F36" s="21"/>
      <c r="G36" s="21"/>
      <c r="H36" s="23"/>
      <c r="I36" s="24" t="str">
        <f t="shared" ref="I36:I37" si="6">IF(A36=""," ",G36-G36*H36)</f>
        <v xml:space="preserve"> </v>
      </c>
    </row>
    <row r="37" spans="1:19" ht="18.75" customHeight="1" x14ac:dyDescent="0.2">
      <c r="A37" s="12"/>
      <c r="B37" s="19"/>
      <c r="C37" s="20"/>
      <c r="D37" s="21"/>
      <c r="E37" s="21"/>
      <c r="F37" s="21"/>
      <c r="G37" s="25"/>
      <c r="H37" s="21"/>
      <c r="I37" s="24" t="str">
        <f t="shared" si="6"/>
        <v xml:space="preserve"> </v>
      </c>
    </row>
    <row r="38" spans="1:19" ht="18.75" customHeight="1" x14ac:dyDescent="0.2">
      <c r="A38" s="26"/>
      <c r="B38" s="26"/>
      <c r="C38" s="26"/>
      <c r="D38" s="27"/>
      <c r="E38" s="27"/>
      <c r="F38" s="27"/>
      <c r="G38" s="28">
        <f>SUM(G9:G37)</f>
        <v>11561.550000000003</v>
      </c>
      <c r="H38" s="29"/>
      <c r="I38" s="30"/>
    </row>
    <row r="39" spans="1:19" ht="24.75" customHeight="1" x14ac:dyDescent="0.2">
      <c r="B39" s="4" t="s">
        <v>18</v>
      </c>
      <c r="C39" s="31"/>
      <c r="D39" s="9"/>
      <c r="E39" s="9"/>
      <c r="G39" s="4"/>
      <c r="H39" s="4" t="s">
        <v>19</v>
      </c>
      <c r="I39" s="32">
        <f>SUM(I9:I37)</f>
        <v>11561.550000000003</v>
      </c>
    </row>
    <row r="40" spans="1:19" ht="24.75" customHeight="1" x14ac:dyDescent="0.2">
      <c r="A40" s="33" t="s">
        <v>20</v>
      </c>
      <c r="B40" s="34"/>
      <c r="C40" s="35" t="s">
        <v>21</v>
      </c>
      <c r="D40" s="9"/>
      <c r="E40" s="9"/>
      <c r="G40" s="4"/>
      <c r="H40" s="4" t="s">
        <v>22</v>
      </c>
      <c r="I40" s="36">
        <f>IF(AND(I39&gt;0,I39&lt;10000),25%,IF(AND(I39&gt;=10000,I39&lt;30000),30%,IF(AND(I39&gt;=30000,I39&lt;50000),35%,IF(I39&gt;=50000,40%,0%))))</f>
        <v>0.3</v>
      </c>
    </row>
    <row r="41" spans="1:19" ht="24.75" customHeight="1" x14ac:dyDescent="0.2">
      <c r="A41" s="37" t="s">
        <v>23</v>
      </c>
      <c r="B41" s="38"/>
      <c r="C41" s="39" t="s">
        <v>24</v>
      </c>
      <c r="E41" s="9"/>
      <c r="G41" s="4"/>
      <c r="H41" s="40" t="s">
        <v>25</v>
      </c>
      <c r="I41" s="41">
        <f>I39*I40</f>
        <v>3468.4650000000006</v>
      </c>
    </row>
    <row r="42" spans="1:19" ht="24.75" customHeight="1" x14ac:dyDescent="0.2">
      <c r="A42" s="37" t="s">
        <v>26</v>
      </c>
      <c r="B42" s="38"/>
      <c r="C42" s="39" t="s">
        <v>27</v>
      </c>
      <c r="E42" s="9"/>
      <c r="G42" s="4"/>
      <c r="H42" s="40" t="s">
        <v>28</v>
      </c>
      <c r="I42" s="42">
        <f>I41/I44</f>
        <v>0.42857142857142849</v>
      </c>
    </row>
    <row r="43" spans="1:19" ht="24.75" customHeight="1" x14ac:dyDescent="0.2">
      <c r="A43" s="37" t="s">
        <v>29</v>
      </c>
      <c r="B43" s="38"/>
      <c r="C43" s="39" t="s">
        <v>30</v>
      </c>
      <c r="D43" s="9"/>
      <c r="E43" s="9"/>
      <c r="G43" s="4"/>
      <c r="H43" s="4" t="s">
        <v>31</v>
      </c>
      <c r="I43" s="43">
        <f>IF(I39&lt;3000,250,0)</f>
        <v>0</v>
      </c>
      <c r="J43" s="44"/>
    </row>
    <row r="44" spans="1:19" ht="24.75" customHeight="1" x14ac:dyDescent="0.2">
      <c r="A44" s="45"/>
      <c r="B44" s="46"/>
      <c r="C44" s="47"/>
      <c r="D44" s="9"/>
      <c r="E44" s="9"/>
      <c r="G44" s="4"/>
      <c r="H44" s="4" t="s">
        <v>32</v>
      </c>
      <c r="I44" s="18">
        <f>I39-I41+I43</f>
        <v>8093.0850000000028</v>
      </c>
      <c r="J44" s="48"/>
      <c r="K44" s="48"/>
      <c r="M44" s="48"/>
      <c r="S44" s="48"/>
    </row>
    <row r="45" spans="1:19" ht="24" customHeight="1" x14ac:dyDescent="0.25">
      <c r="K45" s="49"/>
    </row>
    <row r="46" spans="1:19" ht="24.75" customHeight="1" x14ac:dyDescent="0.2"/>
    <row r="47" spans="1:19" ht="15.75" customHeight="1" x14ac:dyDescent="0.2"/>
    <row r="48" spans="1:19" ht="15.75" customHeight="1" x14ac:dyDescent="0.2">
      <c r="A48" s="50"/>
      <c r="B48" s="38"/>
      <c r="C48" s="50"/>
    </row>
    <row r="49" spans="1:18" ht="15.75" customHeight="1" x14ac:dyDescent="0.25">
      <c r="A49" s="38"/>
      <c r="B49" s="38"/>
      <c r="C49" s="38"/>
      <c r="L49" s="51" t="s">
        <v>6</v>
      </c>
      <c r="M49" s="52" t="s">
        <v>8</v>
      </c>
      <c r="N49" s="52" t="s">
        <v>33</v>
      </c>
      <c r="O49" s="52" t="s">
        <v>34</v>
      </c>
      <c r="P49" s="52" t="s">
        <v>35</v>
      </c>
      <c r="Q49" s="52" t="s">
        <v>36</v>
      </c>
      <c r="R49" s="52" t="s">
        <v>7</v>
      </c>
    </row>
    <row r="50" spans="1:18" ht="15.75" customHeight="1" x14ac:dyDescent="0.25">
      <c r="A50" s="38"/>
      <c r="B50" s="38"/>
      <c r="C50" s="38"/>
      <c r="I50" s="53"/>
      <c r="L50" s="2" t="s">
        <v>37</v>
      </c>
      <c r="M50" s="54" t="s">
        <v>38</v>
      </c>
      <c r="N50" s="54">
        <v>45</v>
      </c>
      <c r="O50" s="54">
        <v>1.6</v>
      </c>
      <c r="P50" s="55">
        <v>4324.8</v>
      </c>
      <c r="Q50" s="56">
        <v>0.1</v>
      </c>
      <c r="R50" s="2" t="s">
        <v>39</v>
      </c>
    </row>
    <row r="51" spans="1:18" ht="15.75" customHeight="1" x14ac:dyDescent="0.25">
      <c r="A51" s="38"/>
      <c r="B51" s="38"/>
      <c r="C51" s="38"/>
      <c r="I51" s="53"/>
      <c r="L51" s="2" t="s">
        <v>40</v>
      </c>
      <c r="M51" s="54" t="s">
        <v>41</v>
      </c>
      <c r="N51" s="54">
        <v>50</v>
      </c>
      <c r="O51" s="54">
        <v>4.3</v>
      </c>
      <c r="P51" s="55">
        <v>15679.949999999997</v>
      </c>
      <c r="Q51" s="56">
        <v>0.1</v>
      </c>
      <c r="R51" s="2" t="s">
        <v>42</v>
      </c>
    </row>
    <row r="52" spans="1:18" ht="15.75" customHeight="1" x14ac:dyDescent="0.25">
      <c r="A52" s="9"/>
      <c r="B52" s="9"/>
      <c r="C52" s="9"/>
      <c r="I52" s="53"/>
      <c r="L52" s="2" t="s">
        <v>43</v>
      </c>
      <c r="M52" s="54" t="s">
        <v>38</v>
      </c>
      <c r="N52" s="54">
        <v>40</v>
      </c>
      <c r="O52" s="54">
        <v>1.1000000000000001</v>
      </c>
      <c r="P52" s="55">
        <v>2973.3</v>
      </c>
      <c r="Q52" s="56">
        <v>0.15</v>
      </c>
      <c r="R52" s="2" t="s">
        <v>39</v>
      </c>
    </row>
    <row r="53" spans="1:18" ht="15.75" customHeight="1" x14ac:dyDescent="0.25">
      <c r="A53" s="2"/>
      <c r="B53" s="2"/>
      <c r="C53" s="2"/>
      <c r="I53" s="53"/>
      <c r="L53" s="2" t="s">
        <v>44</v>
      </c>
      <c r="M53" s="54" t="s">
        <v>38</v>
      </c>
      <c r="N53" s="54">
        <v>45</v>
      </c>
      <c r="O53" s="54">
        <v>1.2</v>
      </c>
      <c r="P53" s="55">
        <v>3243.6</v>
      </c>
      <c r="Q53" s="56">
        <v>0.15</v>
      </c>
      <c r="R53" s="2" t="s">
        <v>39</v>
      </c>
    </row>
    <row r="54" spans="1:18" ht="15.75" customHeight="1" x14ac:dyDescent="0.25">
      <c r="I54" s="53"/>
      <c r="L54" s="2" t="s">
        <v>45</v>
      </c>
      <c r="M54" s="54" t="s">
        <v>38</v>
      </c>
      <c r="N54" s="54">
        <v>50</v>
      </c>
      <c r="O54" s="54">
        <v>1.3</v>
      </c>
      <c r="P54" s="55">
        <v>3513.9</v>
      </c>
      <c r="Q54" s="56">
        <v>0.15</v>
      </c>
      <c r="R54" s="2" t="s">
        <v>39</v>
      </c>
    </row>
    <row r="55" spans="1:18" ht="15.75" customHeight="1" x14ac:dyDescent="0.25">
      <c r="I55" s="53"/>
      <c r="L55" s="2" t="s">
        <v>46</v>
      </c>
      <c r="M55" s="54" t="s">
        <v>41</v>
      </c>
      <c r="N55" s="54">
        <v>50</v>
      </c>
      <c r="O55" s="54">
        <v>1.5</v>
      </c>
      <c r="P55" s="55">
        <v>5469.7499999999991</v>
      </c>
      <c r="Q55" s="56">
        <v>0.15</v>
      </c>
      <c r="R55" s="2" t="s">
        <v>39</v>
      </c>
    </row>
    <row r="56" spans="1:18" ht="15.75" customHeight="1" x14ac:dyDescent="0.25">
      <c r="I56" s="53"/>
      <c r="L56" s="2" t="s">
        <v>47</v>
      </c>
      <c r="M56" s="54" t="s">
        <v>41</v>
      </c>
      <c r="N56" s="54">
        <v>6</v>
      </c>
      <c r="O56" s="54">
        <v>2.3000000000000003</v>
      </c>
      <c r="P56" s="55">
        <v>8680.2000000000007</v>
      </c>
      <c r="Q56" s="56">
        <v>0.1</v>
      </c>
      <c r="R56" s="2" t="s">
        <v>48</v>
      </c>
    </row>
    <row r="57" spans="1:18" ht="15.75" customHeight="1" x14ac:dyDescent="0.25">
      <c r="I57" s="53"/>
      <c r="L57" s="2" t="s">
        <v>49</v>
      </c>
      <c r="M57" s="54" t="s">
        <v>41</v>
      </c>
      <c r="N57" s="54">
        <v>7</v>
      </c>
      <c r="O57" s="54">
        <v>2.3000000000000003</v>
      </c>
      <c r="P57" s="55">
        <v>8680.2000000000007</v>
      </c>
      <c r="Q57" s="56">
        <v>0.1</v>
      </c>
      <c r="R57" s="2" t="s">
        <v>48</v>
      </c>
    </row>
    <row r="58" spans="1:18" ht="15.75" customHeight="1" x14ac:dyDescent="0.25">
      <c r="I58" s="53"/>
      <c r="L58" s="2" t="s">
        <v>50</v>
      </c>
      <c r="M58" s="54" t="s">
        <v>41</v>
      </c>
      <c r="N58" s="54">
        <v>8</v>
      </c>
      <c r="O58" s="54">
        <v>2.3000000000000003</v>
      </c>
      <c r="P58" s="55">
        <v>8680.2000000000007</v>
      </c>
      <c r="Q58" s="56">
        <v>0.1</v>
      </c>
      <c r="R58" s="2" t="s">
        <v>48</v>
      </c>
    </row>
    <row r="59" spans="1:18" ht="15.75" customHeight="1" x14ac:dyDescent="0.25">
      <c r="I59" s="53"/>
      <c r="L59" s="2" t="s">
        <v>51</v>
      </c>
      <c r="M59" s="54" t="s">
        <v>41</v>
      </c>
      <c r="N59" s="54">
        <v>9</v>
      </c>
      <c r="O59" s="54">
        <v>2.3000000000000003</v>
      </c>
      <c r="P59" s="55">
        <v>8680.2000000000007</v>
      </c>
      <c r="Q59" s="56">
        <v>0.1</v>
      </c>
      <c r="R59" s="2" t="s">
        <v>48</v>
      </c>
    </row>
    <row r="60" spans="1:18" ht="15.75" customHeight="1" x14ac:dyDescent="0.25">
      <c r="I60" s="53"/>
      <c r="L60" s="2" t="s">
        <v>52</v>
      </c>
      <c r="M60" s="54" t="s">
        <v>41</v>
      </c>
      <c r="N60" s="54">
        <v>6</v>
      </c>
      <c r="O60" s="54">
        <v>2.2000000000000002</v>
      </c>
      <c r="P60" s="55">
        <v>8302.7999999999993</v>
      </c>
      <c r="Q60" s="56">
        <v>0.1</v>
      </c>
      <c r="R60" s="2" t="s">
        <v>53</v>
      </c>
    </row>
    <row r="61" spans="1:18" ht="15.75" customHeight="1" x14ac:dyDescent="0.25">
      <c r="I61" s="53"/>
      <c r="L61" s="2" t="s">
        <v>54</v>
      </c>
      <c r="M61" s="54" t="s">
        <v>41</v>
      </c>
      <c r="N61" s="54">
        <v>7</v>
      </c>
      <c r="O61" s="54">
        <v>2.2000000000000002</v>
      </c>
      <c r="P61" s="55">
        <v>8302.7999999999993</v>
      </c>
      <c r="Q61" s="56">
        <v>0.1</v>
      </c>
      <c r="R61" s="2" t="s">
        <v>53</v>
      </c>
    </row>
    <row r="62" spans="1:18" ht="15.75" customHeight="1" x14ac:dyDescent="0.25">
      <c r="I62" s="53"/>
      <c r="L62" s="2" t="s">
        <v>55</v>
      </c>
      <c r="M62" s="54" t="s">
        <v>41</v>
      </c>
      <c r="N62" s="54">
        <v>8</v>
      </c>
      <c r="O62" s="54">
        <v>2.2000000000000002</v>
      </c>
      <c r="P62" s="55">
        <v>8302.7999999999993</v>
      </c>
      <c r="Q62" s="56">
        <v>0.1</v>
      </c>
      <c r="R62" s="2" t="s">
        <v>53</v>
      </c>
    </row>
    <row r="63" spans="1:18" ht="15.75" customHeight="1" x14ac:dyDescent="0.25">
      <c r="L63" s="2" t="s">
        <v>56</v>
      </c>
      <c r="M63" s="54" t="s">
        <v>41</v>
      </c>
      <c r="N63" s="54">
        <v>9</v>
      </c>
      <c r="O63" s="54">
        <v>2.2000000000000002</v>
      </c>
      <c r="P63" s="55">
        <v>8302.7999999999993</v>
      </c>
      <c r="Q63" s="56">
        <v>0.1</v>
      </c>
      <c r="R63" s="2" t="s">
        <v>53</v>
      </c>
    </row>
    <row r="64" spans="1:18" ht="15.75" customHeight="1" x14ac:dyDescent="0.25">
      <c r="L64" s="2" t="s">
        <v>57</v>
      </c>
      <c r="M64" s="54" t="s">
        <v>38</v>
      </c>
      <c r="N64" s="54">
        <v>6</v>
      </c>
      <c r="O64" s="54">
        <v>1.9</v>
      </c>
      <c r="P64" s="55">
        <v>5367.5</v>
      </c>
      <c r="Q64" s="56">
        <v>0.15</v>
      </c>
      <c r="R64" s="2" t="s">
        <v>58</v>
      </c>
    </row>
    <row r="65" spans="12:18" ht="15.75" customHeight="1" x14ac:dyDescent="0.25">
      <c r="L65" s="2" t="s">
        <v>59</v>
      </c>
      <c r="M65" s="54" t="s">
        <v>38</v>
      </c>
      <c r="N65" s="54">
        <v>7</v>
      </c>
      <c r="O65" s="54">
        <v>1.9</v>
      </c>
      <c r="P65" s="55">
        <v>5367.5</v>
      </c>
      <c r="Q65" s="56">
        <v>0.15</v>
      </c>
      <c r="R65" s="2" t="s">
        <v>58</v>
      </c>
    </row>
    <row r="66" spans="12:18" ht="15.75" customHeight="1" x14ac:dyDescent="0.25">
      <c r="L66" s="2" t="s">
        <v>60</v>
      </c>
      <c r="M66" s="54" t="s">
        <v>38</v>
      </c>
      <c r="N66" s="54">
        <v>8</v>
      </c>
      <c r="O66" s="54">
        <v>1.9</v>
      </c>
      <c r="P66" s="55">
        <v>5367.5</v>
      </c>
      <c r="Q66" s="56">
        <v>0.15</v>
      </c>
      <c r="R66" s="2" t="s">
        <v>58</v>
      </c>
    </row>
    <row r="67" spans="12:18" ht="15.75" customHeight="1" x14ac:dyDescent="0.25">
      <c r="L67" s="2" t="s">
        <v>61</v>
      </c>
      <c r="M67" s="54" t="s">
        <v>38</v>
      </c>
      <c r="N67" s="54">
        <v>9</v>
      </c>
      <c r="O67" s="54">
        <v>1.9</v>
      </c>
      <c r="P67" s="55">
        <v>5367.5</v>
      </c>
      <c r="Q67" s="56">
        <v>0.15</v>
      </c>
      <c r="R67" s="2" t="s">
        <v>58</v>
      </c>
    </row>
    <row r="68" spans="12:18" ht="15.75" customHeight="1" x14ac:dyDescent="0.25">
      <c r="L68" s="2" t="s">
        <v>62</v>
      </c>
      <c r="M68" s="54" t="s">
        <v>38</v>
      </c>
      <c r="N68" s="54">
        <v>6</v>
      </c>
      <c r="O68" s="54">
        <v>4.0999999999999996</v>
      </c>
      <c r="P68" s="55">
        <v>11582.499999999998</v>
      </c>
      <c r="Q68" s="56">
        <v>0.15</v>
      </c>
      <c r="R68" s="2" t="s">
        <v>63</v>
      </c>
    </row>
    <row r="69" spans="12:18" ht="15.75" customHeight="1" x14ac:dyDescent="0.25">
      <c r="L69" s="2" t="s">
        <v>64</v>
      </c>
      <c r="M69" s="54" t="s">
        <v>38</v>
      </c>
      <c r="N69" s="54">
        <v>7</v>
      </c>
      <c r="O69" s="54">
        <v>4.0999999999999996</v>
      </c>
      <c r="P69" s="55">
        <v>11582.499999999998</v>
      </c>
      <c r="Q69" s="56">
        <v>0.15</v>
      </c>
      <c r="R69" s="2" t="s">
        <v>63</v>
      </c>
    </row>
    <row r="70" spans="12:18" ht="15.75" customHeight="1" x14ac:dyDescent="0.25">
      <c r="L70" s="2" t="s">
        <v>65</v>
      </c>
      <c r="M70" s="54" t="s">
        <v>38</v>
      </c>
      <c r="N70" s="54">
        <v>8</v>
      </c>
      <c r="O70" s="54">
        <v>4.0999999999999996</v>
      </c>
      <c r="P70" s="55">
        <v>11582.499999999998</v>
      </c>
      <c r="Q70" s="56">
        <v>0.15</v>
      </c>
      <c r="R70" s="2" t="s">
        <v>63</v>
      </c>
    </row>
    <row r="71" spans="12:18" ht="15.75" customHeight="1" x14ac:dyDescent="0.25">
      <c r="L71" s="2" t="s">
        <v>66</v>
      </c>
      <c r="M71" s="54" t="s">
        <v>38</v>
      </c>
      <c r="N71" s="54">
        <v>9</v>
      </c>
      <c r="O71" s="54">
        <v>4.0999999999999996</v>
      </c>
      <c r="P71" s="55">
        <v>11582.499999999998</v>
      </c>
      <c r="Q71" s="56">
        <v>0.15</v>
      </c>
      <c r="R71" s="2" t="s">
        <v>63</v>
      </c>
    </row>
    <row r="72" spans="12:18" ht="15.75" customHeight="1" x14ac:dyDescent="0.25">
      <c r="L72" s="2" t="s">
        <v>67</v>
      </c>
      <c r="M72" s="54" t="s">
        <v>38</v>
      </c>
      <c r="N72" s="54">
        <v>6</v>
      </c>
      <c r="O72" s="54">
        <v>3.6</v>
      </c>
      <c r="P72" s="55">
        <v>10170</v>
      </c>
      <c r="Q72" s="56">
        <v>0.1</v>
      </c>
      <c r="R72" s="2" t="s">
        <v>63</v>
      </c>
    </row>
    <row r="73" spans="12:18" ht="15.75" customHeight="1" x14ac:dyDescent="0.25">
      <c r="L73" s="2" t="s">
        <v>68</v>
      </c>
      <c r="M73" s="54" t="s">
        <v>38</v>
      </c>
      <c r="N73" s="54">
        <v>7</v>
      </c>
      <c r="O73" s="54">
        <v>3.6</v>
      </c>
      <c r="P73" s="55">
        <v>10170</v>
      </c>
      <c r="Q73" s="56">
        <v>0.1</v>
      </c>
      <c r="R73" s="2" t="s">
        <v>63</v>
      </c>
    </row>
    <row r="74" spans="12:18" ht="15.75" customHeight="1" x14ac:dyDescent="0.25">
      <c r="L74" s="2" t="s">
        <v>69</v>
      </c>
      <c r="M74" s="54" t="s">
        <v>38</v>
      </c>
      <c r="N74" s="54">
        <v>8</v>
      </c>
      <c r="O74" s="54">
        <v>3.6</v>
      </c>
      <c r="P74" s="55">
        <v>10170</v>
      </c>
      <c r="Q74" s="56">
        <v>0.1</v>
      </c>
      <c r="R74" s="2" t="s">
        <v>63</v>
      </c>
    </row>
    <row r="75" spans="12:18" ht="15.75" customHeight="1" x14ac:dyDescent="0.25">
      <c r="L75" s="2" t="s">
        <v>70</v>
      </c>
      <c r="M75" s="54" t="s">
        <v>38</v>
      </c>
      <c r="N75" s="54">
        <v>9</v>
      </c>
      <c r="O75" s="54">
        <v>3.6</v>
      </c>
      <c r="P75" s="55">
        <v>10170</v>
      </c>
      <c r="Q75" s="56">
        <v>0.1</v>
      </c>
      <c r="R75" s="2" t="s">
        <v>63</v>
      </c>
    </row>
    <row r="76" spans="12:18" ht="15.75" customHeight="1" x14ac:dyDescent="0.25">
      <c r="L76" s="2" t="s">
        <v>71</v>
      </c>
      <c r="M76" s="54" t="s">
        <v>41</v>
      </c>
      <c r="N76" s="54">
        <v>9</v>
      </c>
      <c r="O76" s="54">
        <v>6.1999999999999993</v>
      </c>
      <c r="P76" s="55">
        <v>23240.699999999993</v>
      </c>
      <c r="Q76" s="56">
        <v>0.1</v>
      </c>
      <c r="R76" s="2" t="s">
        <v>72</v>
      </c>
    </row>
    <row r="77" spans="12:18" ht="15.75" customHeight="1" x14ac:dyDescent="0.25">
      <c r="L77" s="2" t="s">
        <v>73</v>
      </c>
      <c r="M77" s="54" t="s">
        <v>41</v>
      </c>
      <c r="N77" s="54">
        <v>10</v>
      </c>
      <c r="O77" s="54">
        <v>6.1999999999999993</v>
      </c>
      <c r="P77" s="55">
        <v>23240.699999999993</v>
      </c>
      <c r="Q77" s="56">
        <v>0.1</v>
      </c>
      <c r="R77" s="2" t="s">
        <v>72</v>
      </c>
    </row>
    <row r="78" spans="12:18" ht="15.75" customHeight="1" x14ac:dyDescent="0.25">
      <c r="L78" s="2" t="s">
        <v>74</v>
      </c>
      <c r="M78" s="54" t="s">
        <v>41</v>
      </c>
      <c r="N78" s="54">
        <v>11</v>
      </c>
      <c r="O78" s="54">
        <v>6.1999999999999993</v>
      </c>
      <c r="P78" s="55">
        <v>23240.699999999993</v>
      </c>
      <c r="Q78" s="56">
        <v>0.1</v>
      </c>
      <c r="R78" s="2" t="s">
        <v>72</v>
      </c>
    </row>
    <row r="79" spans="12:18" ht="15.75" customHeight="1" x14ac:dyDescent="0.25">
      <c r="L79" s="2" t="s">
        <v>75</v>
      </c>
      <c r="M79" s="54" t="s">
        <v>41</v>
      </c>
      <c r="N79" s="54">
        <v>12</v>
      </c>
      <c r="O79" s="54">
        <v>6.1999999999999993</v>
      </c>
      <c r="P79" s="55">
        <v>23240.699999999993</v>
      </c>
      <c r="Q79" s="56">
        <v>0.1</v>
      </c>
      <c r="R79" s="2" t="s">
        <v>72</v>
      </c>
    </row>
    <row r="80" spans="12:18" ht="15.75" customHeight="1" x14ac:dyDescent="0.25">
      <c r="L80" s="2" t="s">
        <v>76</v>
      </c>
      <c r="M80" s="54" t="s">
        <v>41</v>
      </c>
      <c r="N80" s="54">
        <v>9</v>
      </c>
      <c r="O80" s="54">
        <v>3.5</v>
      </c>
      <c r="P80" s="55">
        <v>13208.999999999998</v>
      </c>
      <c r="Q80" s="56">
        <v>0.1</v>
      </c>
      <c r="R80" s="2" t="s">
        <v>77</v>
      </c>
    </row>
    <row r="81" spans="12:18" ht="15.75" customHeight="1" x14ac:dyDescent="0.25">
      <c r="L81" s="2" t="s">
        <v>78</v>
      </c>
      <c r="M81" s="54" t="s">
        <v>41</v>
      </c>
      <c r="N81" s="54">
        <v>10</v>
      </c>
      <c r="O81" s="54">
        <v>3.5</v>
      </c>
      <c r="P81" s="55">
        <v>13208.999999999998</v>
      </c>
      <c r="Q81" s="56">
        <v>0.1</v>
      </c>
      <c r="R81" s="2" t="s">
        <v>77</v>
      </c>
    </row>
    <row r="82" spans="12:18" ht="15.75" customHeight="1" x14ac:dyDescent="0.25">
      <c r="L82" s="2" t="s">
        <v>79</v>
      </c>
      <c r="M82" s="54" t="s">
        <v>41</v>
      </c>
      <c r="N82" s="54">
        <v>11</v>
      </c>
      <c r="O82" s="54">
        <v>3.5</v>
      </c>
      <c r="P82" s="55">
        <v>13208.999999999998</v>
      </c>
      <c r="Q82" s="56">
        <v>0.1</v>
      </c>
      <c r="R82" s="2" t="s">
        <v>77</v>
      </c>
    </row>
    <row r="83" spans="12:18" ht="15.75" customHeight="1" x14ac:dyDescent="0.25">
      <c r="L83" s="2" t="s">
        <v>80</v>
      </c>
      <c r="M83" s="54" t="s">
        <v>41</v>
      </c>
      <c r="N83" s="54">
        <v>12</v>
      </c>
      <c r="O83" s="54">
        <v>3.5</v>
      </c>
      <c r="P83" s="55">
        <v>13208.999999999998</v>
      </c>
      <c r="Q83" s="56">
        <v>0.1</v>
      </c>
      <c r="R83" s="2" t="s">
        <v>77</v>
      </c>
    </row>
    <row r="84" spans="12:18" ht="15.75" customHeight="1" x14ac:dyDescent="0.25">
      <c r="L84" s="2" t="s">
        <v>81</v>
      </c>
      <c r="M84" s="54" t="s">
        <v>38</v>
      </c>
      <c r="N84" s="54">
        <v>9</v>
      </c>
      <c r="O84" s="54">
        <v>4.5</v>
      </c>
      <c r="P84" s="55">
        <v>12712.5</v>
      </c>
      <c r="Q84" s="56">
        <v>0.1</v>
      </c>
      <c r="R84" s="2" t="s">
        <v>82</v>
      </c>
    </row>
    <row r="85" spans="12:18" ht="15.75" customHeight="1" x14ac:dyDescent="0.25">
      <c r="L85" s="2" t="s">
        <v>83</v>
      </c>
      <c r="M85" s="54" t="s">
        <v>38</v>
      </c>
      <c r="N85" s="54">
        <v>10</v>
      </c>
      <c r="O85" s="54">
        <v>4.5</v>
      </c>
      <c r="P85" s="55">
        <v>12712.5</v>
      </c>
      <c r="Q85" s="56">
        <v>0.1</v>
      </c>
      <c r="R85" s="2" t="s">
        <v>82</v>
      </c>
    </row>
    <row r="86" spans="12:18" ht="15.75" customHeight="1" x14ac:dyDescent="0.25">
      <c r="L86" s="2" t="s">
        <v>84</v>
      </c>
      <c r="M86" s="54" t="s">
        <v>38</v>
      </c>
      <c r="N86" s="54">
        <v>11</v>
      </c>
      <c r="O86" s="54">
        <v>4.5</v>
      </c>
      <c r="P86" s="55">
        <v>12712.5</v>
      </c>
      <c r="Q86" s="56">
        <v>0.1</v>
      </c>
      <c r="R86" s="2" t="s">
        <v>82</v>
      </c>
    </row>
    <row r="87" spans="12:18" ht="15.75" customHeight="1" x14ac:dyDescent="0.25">
      <c r="L87" s="2" t="s">
        <v>85</v>
      </c>
      <c r="M87" s="54" t="s">
        <v>38</v>
      </c>
      <c r="N87" s="54">
        <v>12</v>
      </c>
      <c r="O87" s="54">
        <v>4.5</v>
      </c>
      <c r="P87" s="55">
        <v>12712.5</v>
      </c>
      <c r="Q87" s="56">
        <v>0.1</v>
      </c>
      <c r="R87" s="2" t="s">
        <v>82</v>
      </c>
    </row>
    <row r="88" spans="12:18" ht="15.75" customHeight="1" x14ac:dyDescent="0.25">
      <c r="L88" s="2" t="s">
        <v>86</v>
      </c>
      <c r="M88" s="54" t="s">
        <v>38</v>
      </c>
      <c r="N88" s="54">
        <v>9</v>
      </c>
      <c r="O88" s="54">
        <v>2.5</v>
      </c>
      <c r="P88" s="55">
        <v>7062.5</v>
      </c>
      <c r="Q88" s="56">
        <v>0.1</v>
      </c>
      <c r="R88" s="2" t="s">
        <v>77</v>
      </c>
    </row>
    <row r="89" spans="12:18" ht="15.75" customHeight="1" x14ac:dyDescent="0.25">
      <c r="L89" s="2" t="s">
        <v>87</v>
      </c>
      <c r="M89" s="54" t="s">
        <v>38</v>
      </c>
      <c r="N89" s="54">
        <v>10</v>
      </c>
      <c r="O89" s="54">
        <v>2.5</v>
      </c>
      <c r="P89" s="55">
        <v>7062.5</v>
      </c>
      <c r="Q89" s="56">
        <v>0.1</v>
      </c>
      <c r="R89" s="2" t="s">
        <v>77</v>
      </c>
    </row>
    <row r="90" spans="12:18" ht="15.75" customHeight="1" x14ac:dyDescent="0.25">
      <c r="L90" s="2" t="s">
        <v>88</v>
      </c>
      <c r="M90" s="54" t="s">
        <v>38</v>
      </c>
      <c r="N90" s="54">
        <v>11</v>
      </c>
      <c r="O90" s="54">
        <v>2.5</v>
      </c>
      <c r="P90" s="55">
        <v>7062.5</v>
      </c>
      <c r="Q90" s="56">
        <v>0.1</v>
      </c>
      <c r="R90" s="2" t="s">
        <v>77</v>
      </c>
    </row>
    <row r="91" spans="12:18" ht="15.75" customHeight="1" x14ac:dyDescent="0.25">
      <c r="L91" s="2" t="s">
        <v>89</v>
      </c>
      <c r="M91" s="54" t="s">
        <v>38</v>
      </c>
      <c r="N91" s="54">
        <v>12</v>
      </c>
      <c r="O91" s="54">
        <v>2.5</v>
      </c>
      <c r="P91" s="55">
        <v>7062.5</v>
      </c>
      <c r="Q91" s="56">
        <v>0.1</v>
      </c>
      <c r="R91" s="2" t="s">
        <v>77</v>
      </c>
    </row>
    <row r="92" spans="12:18" ht="15.75" customHeight="1" x14ac:dyDescent="0.25">
      <c r="L92" s="2" t="s">
        <v>90</v>
      </c>
      <c r="M92" s="54" t="s">
        <v>41</v>
      </c>
      <c r="N92" s="54">
        <v>45</v>
      </c>
      <c r="O92" s="54">
        <v>1.9</v>
      </c>
      <c r="P92" s="55">
        <v>7170.5999999999985</v>
      </c>
      <c r="Q92" s="56">
        <v>0.1</v>
      </c>
      <c r="R92" s="2" t="s">
        <v>91</v>
      </c>
    </row>
    <row r="93" spans="12:18" ht="15.75" customHeight="1" x14ac:dyDescent="0.25">
      <c r="L93" s="2" t="s">
        <v>92</v>
      </c>
      <c r="M93" s="54" t="s">
        <v>41</v>
      </c>
      <c r="N93" s="54">
        <v>45</v>
      </c>
      <c r="O93" s="54">
        <v>1.8</v>
      </c>
      <c r="P93" s="55">
        <v>6793.1999999999989</v>
      </c>
      <c r="Q93" s="56">
        <v>0.15</v>
      </c>
      <c r="R93" s="2" t="s">
        <v>93</v>
      </c>
    </row>
    <row r="94" spans="12:18" ht="15.75" customHeight="1" x14ac:dyDescent="0.25">
      <c r="L94" s="2" t="s">
        <v>94</v>
      </c>
      <c r="M94" s="54" t="s">
        <v>38</v>
      </c>
      <c r="N94" s="54">
        <v>45</v>
      </c>
      <c r="O94" s="54">
        <v>1.7</v>
      </c>
      <c r="P94" s="55">
        <v>4802.5</v>
      </c>
      <c r="Q94" s="56">
        <v>0.15</v>
      </c>
      <c r="R94" s="2" t="s">
        <v>95</v>
      </c>
    </row>
    <row r="95" spans="12:18" ht="15.75" customHeight="1" x14ac:dyDescent="0.25">
      <c r="L95" s="2" t="s">
        <v>96</v>
      </c>
      <c r="M95" s="54" t="s">
        <v>38</v>
      </c>
      <c r="N95" s="54">
        <v>45</v>
      </c>
      <c r="O95" s="54">
        <v>2.5</v>
      </c>
      <c r="P95" s="55">
        <v>7062.5</v>
      </c>
      <c r="Q95" s="56">
        <v>0.15</v>
      </c>
      <c r="R95" s="2" t="s">
        <v>97</v>
      </c>
    </row>
    <row r="96" spans="12:18" ht="15.75" customHeight="1" x14ac:dyDescent="0.25">
      <c r="L96" s="2" t="s">
        <v>98</v>
      </c>
      <c r="M96" s="54" t="s">
        <v>41</v>
      </c>
      <c r="N96" s="54">
        <v>18</v>
      </c>
      <c r="O96" s="54">
        <v>3.4</v>
      </c>
      <c r="P96" s="55">
        <v>12831.599999999999</v>
      </c>
      <c r="Q96" s="56">
        <v>0.1</v>
      </c>
      <c r="R96" s="2" t="s">
        <v>99</v>
      </c>
    </row>
    <row r="97" spans="12:18" ht="15.75" customHeight="1" x14ac:dyDescent="0.25">
      <c r="L97" s="2" t="s">
        <v>100</v>
      </c>
      <c r="M97" s="54" t="s">
        <v>41</v>
      </c>
      <c r="N97" s="54">
        <v>18</v>
      </c>
      <c r="O97" s="54">
        <v>1.2</v>
      </c>
      <c r="P97" s="55">
        <v>4528.7999999999993</v>
      </c>
      <c r="Q97" s="56">
        <v>0.15</v>
      </c>
      <c r="R97" s="2" t="s">
        <v>101</v>
      </c>
    </row>
    <row r="98" spans="12:18" ht="15.75" customHeight="1" x14ac:dyDescent="0.25">
      <c r="L98" s="2" t="s">
        <v>102</v>
      </c>
      <c r="M98" s="54" t="s">
        <v>41</v>
      </c>
      <c r="N98" s="54">
        <v>18</v>
      </c>
      <c r="O98" s="54">
        <v>2.7</v>
      </c>
      <c r="P98" s="55">
        <v>10189.799999999999</v>
      </c>
      <c r="Q98" s="56">
        <v>0.1</v>
      </c>
      <c r="R98" s="2" t="s">
        <v>103</v>
      </c>
    </row>
    <row r="99" spans="12:18" ht="15.75" customHeight="1" x14ac:dyDescent="0.25">
      <c r="L99" s="2" t="s">
        <v>104</v>
      </c>
      <c r="M99" s="54" t="s">
        <v>38</v>
      </c>
      <c r="N99" s="54">
        <v>18</v>
      </c>
      <c r="O99" s="54">
        <v>1.9</v>
      </c>
      <c r="P99" s="55">
        <v>5367.5</v>
      </c>
      <c r="Q99" s="56">
        <v>0.2</v>
      </c>
      <c r="R99" s="2" t="s">
        <v>105</v>
      </c>
    </row>
    <row r="100" spans="12:18" ht="15.75" customHeight="1" x14ac:dyDescent="0.25">
      <c r="L100" s="2" t="s">
        <v>106</v>
      </c>
      <c r="M100" s="54" t="s">
        <v>38</v>
      </c>
      <c r="N100" s="54">
        <v>18</v>
      </c>
      <c r="O100" s="54">
        <v>1.6</v>
      </c>
      <c r="P100" s="55">
        <v>4520</v>
      </c>
      <c r="Q100" s="56">
        <v>0.15</v>
      </c>
      <c r="R100" s="2" t="s">
        <v>107</v>
      </c>
    </row>
    <row r="101" spans="12:18" ht="15.75" customHeight="1" x14ac:dyDescent="0.25">
      <c r="L101" s="2" t="s">
        <v>108</v>
      </c>
      <c r="M101" s="54" t="s">
        <v>41</v>
      </c>
      <c r="N101" s="54">
        <v>2.5</v>
      </c>
      <c r="O101" s="54">
        <v>1.9</v>
      </c>
      <c r="P101" s="55">
        <v>7170.5999999999985</v>
      </c>
      <c r="Q101" s="56">
        <v>0.15</v>
      </c>
      <c r="R101" s="2" t="s">
        <v>109</v>
      </c>
    </row>
    <row r="102" spans="12:18" ht="15.75" customHeight="1" x14ac:dyDescent="0.25">
      <c r="L102" s="2" t="s">
        <v>110</v>
      </c>
      <c r="M102" s="54" t="s">
        <v>41</v>
      </c>
      <c r="N102" s="54">
        <v>3.6</v>
      </c>
      <c r="O102" s="54">
        <v>2.5</v>
      </c>
      <c r="P102" s="55">
        <v>9434.9999999999982</v>
      </c>
      <c r="Q102" s="56">
        <v>0.15</v>
      </c>
      <c r="R102" s="2" t="s">
        <v>111</v>
      </c>
    </row>
    <row r="103" spans="12:18" ht="15.75" customHeight="1" x14ac:dyDescent="0.25">
      <c r="L103" s="2" t="s">
        <v>112</v>
      </c>
      <c r="M103" s="54" t="s">
        <v>38</v>
      </c>
      <c r="N103" s="54">
        <v>3.7</v>
      </c>
      <c r="O103" s="54">
        <v>1.4</v>
      </c>
      <c r="P103" s="55">
        <v>3954.9999999999995</v>
      </c>
      <c r="Q103" s="56">
        <v>0.15</v>
      </c>
      <c r="R103" s="2" t="s">
        <v>113</v>
      </c>
    </row>
    <row r="104" spans="12:18" ht="15.75" customHeight="1" x14ac:dyDescent="0.25">
      <c r="L104" s="2" t="s">
        <v>114</v>
      </c>
      <c r="M104" s="54" t="s">
        <v>38</v>
      </c>
      <c r="N104" s="54">
        <v>3.6</v>
      </c>
      <c r="O104" s="54">
        <v>2.2999999999999998</v>
      </c>
      <c r="P104" s="55">
        <v>6497.4999999999991</v>
      </c>
      <c r="Q104" s="56">
        <v>0.15</v>
      </c>
      <c r="R104" s="2" t="s">
        <v>113</v>
      </c>
    </row>
    <row r="105" spans="12:18" ht="15.75" customHeight="1" x14ac:dyDescent="0.25">
      <c r="L105" s="2" t="s">
        <v>115</v>
      </c>
      <c r="M105" s="54" t="s">
        <v>41</v>
      </c>
      <c r="N105" s="54">
        <v>2.8</v>
      </c>
      <c r="O105" s="54">
        <v>2.5</v>
      </c>
      <c r="P105" s="55">
        <v>9434.9999999999982</v>
      </c>
      <c r="Q105" s="56">
        <v>0.2</v>
      </c>
      <c r="R105" s="2" t="s">
        <v>116</v>
      </c>
    </row>
    <row r="106" spans="12:18" ht="15.75" customHeight="1" x14ac:dyDescent="0.25">
      <c r="L106" s="2" t="s">
        <v>117</v>
      </c>
      <c r="M106" s="54" t="s">
        <v>41</v>
      </c>
      <c r="N106" s="54">
        <v>1.8</v>
      </c>
      <c r="O106" s="54">
        <v>2</v>
      </c>
      <c r="P106" s="55">
        <v>7547.9999999999991</v>
      </c>
      <c r="Q106" s="56">
        <v>0.15</v>
      </c>
      <c r="R106" s="2" t="s">
        <v>118</v>
      </c>
    </row>
    <row r="107" spans="12:18" ht="15.75" customHeight="1" x14ac:dyDescent="0.25">
      <c r="L107" s="2" t="s">
        <v>119</v>
      </c>
      <c r="M107" s="54" t="s">
        <v>41</v>
      </c>
      <c r="N107" s="54">
        <v>1.9</v>
      </c>
      <c r="O107" s="54">
        <v>1.1000000000000001</v>
      </c>
      <c r="P107" s="55">
        <v>4151.3999999999996</v>
      </c>
      <c r="Q107" s="56">
        <v>0.15</v>
      </c>
      <c r="R107" s="2" t="s">
        <v>120</v>
      </c>
    </row>
    <row r="108" spans="12:18" ht="15.75" customHeight="1" x14ac:dyDescent="0.25">
      <c r="L108" s="2" t="s">
        <v>121</v>
      </c>
      <c r="M108" s="54" t="s">
        <v>38</v>
      </c>
      <c r="N108" s="54">
        <v>2.8</v>
      </c>
      <c r="O108" s="54">
        <v>1.5</v>
      </c>
      <c r="P108" s="55">
        <v>4237.5</v>
      </c>
      <c r="Q108" s="56">
        <v>0.15</v>
      </c>
      <c r="R108" s="2" t="s">
        <v>122</v>
      </c>
    </row>
    <row r="109" spans="12:18" ht="15.75" customHeight="1" x14ac:dyDescent="0.25">
      <c r="L109" s="2" t="s">
        <v>123</v>
      </c>
      <c r="M109" s="54" t="s">
        <v>38</v>
      </c>
      <c r="N109" s="54">
        <v>2.4</v>
      </c>
      <c r="O109" s="54">
        <v>1.4</v>
      </c>
      <c r="P109" s="55">
        <v>3954.9999999999995</v>
      </c>
      <c r="Q109" s="56">
        <v>0.15</v>
      </c>
      <c r="R109" s="2" t="s">
        <v>124</v>
      </c>
    </row>
    <row r="110" spans="12:18" ht="15.75" customHeight="1" x14ac:dyDescent="0.25">
      <c r="L110" s="2" t="s">
        <v>125</v>
      </c>
      <c r="M110" s="54" t="s">
        <v>41</v>
      </c>
      <c r="N110" s="54">
        <v>6.5</v>
      </c>
      <c r="O110" s="54">
        <v>2</v>
      </c>
      <c r="P110" s="55">
        <v>7547.9999999999991</v>
      </c>
      <c r="Q110" s="56">
        <v>0.1</v>
      </c>
      <c r="R110" s="2" t="s">
        <v>126</v>
      </c>
    </row>
    <row r="111" spans="12:18" ht="15.75" customHeight="1" x14ac:dyDescent="0.25">
      <c r="L111" s="2" t="s">
        <v>127</v>
      </c>
      <c r="M111" s="54" t="s">
        <v>41</v>
      </c>
      <c r="N111" s="54">
        <v>7.4</v>
      </c>
      <c r="O111" s="54">
        <v>1.9</v>
      </c>
      <c r="P111" s="55">
        <v>7170.5999999999985</v>
      </c>
      <c r="Q111" s="56">
        <v>0.2</v>
      </c>
      <c r="R111" s="2" t="s">
        <v>128</v>
      </c>
    </row>
    <row r="112" spans="12:18" ht="15.75" customHeight="1" x14ac:dyDescent="0.25">
      <c r="L112" s="2" t="s">
        <v>129</v>
      </c>
      <c r="M112" s="54" t="s">
        <v>41</v>
      </c>
      <c r="N112" s="54">
        <v>45</v>
      </c>
      <c r="O112" s="54">
        <v>2.8000000000000003</v>
      </c>
      <c r="P112" s="55">
        <v>10567.199999999999</v>
      </c>
      <c r="Q112" s="56">
        <v>0.1</v>
      </c>
      <c r="R112" s="2" t="s">
        <v>130</v>
      </c>
    </row>
    <row r="113" spans="12:18" ht="15.75" customHeight="1" x14ac:dyDescent="0.25">
      <c r="L113" s="2" t="s">
        <v>131</v>
      </c>
      <c r="M113" s="54" t="s">
        <v>38</v>
      </c>
      <c r="N113" s="54">
        <v>2.5</v>
      </c>
      <c r="O113" s="54">
        <v>1</v>
      </c>
      <c r="P113" s="55">
        <v>2825</v>
      </c>
      <c r="Q113" s="56">
        <v>0.2</v>
      </c>
      <c r="R113" s="2" t="s">
        <v>132</v>
      </c>
    </row>
    <row r="114" spans="12:18" ht="15.75" customHeight="1" x14ac:dyDescent="0.25">
      <c r="L114" s="2" t="s">
        <v>133</v>
      </c>
      <c r="M114" s="54" t="s">
        <v>38</v>
      </c>
      <c r="N114" s="54">
        <v>3.5</v>
      </c>
      <c r="O114" s="54">
        <v>3.2</v>
      </c>
      <c r="P114" s="55">
        <v>9040</v>
      </c>
      <c r="Q114" s="56">
        <v>0.1</v>
      </c>
      <c r="R114" s="2" t="s">
        <v>134</v>
      </c>
    </row>
    <row r="115" spans="12:18" ht="15.75" customHeight="1" x14ac:dyDescent="0.25">
      <c r="L115" s="2" t="s">
        <v>135</v>
      </c>
      <c r="M115" s="54" t="s">
        <v>38</v>
      </c>
      <c r="N115" s="54">
        <v>6</v>
      </c>
      <c r="O115" s="54">
        <v>12.3</v>
      </c>
      <c r="P115" s="55">
        <v>35285.625</v>
      </c>
      <c r="Q115" s="56">
        <v>0.15</v>
      </c>
      <c r="R115" s="2" t="s">
        <v>136</v>
      </c>
    </row>
    <row r="116" spans="12:18" ht="15.75" customHeight="1" x14ac:dyDescent="0.25">
      <c r="L116" s="2" t="s">
        <v>137</v>
      </c>
      <c r="M116" s="54" t="s">
        <v>41</v>
      </c>
      <c r="N116" s="54">
        <v>45</v>
      </c>
      <c r="O116" s="54">
        <v>6.6</v>
      </c>
      <c r="P116" s="55">
        <v>23123.100000000002</v>
      </c>
      <c r="Q116" s="56">
        <v>0</v>
      </c>
      <c r="R116" s="2" t="s">
        <v>138</v>
      </c>
    </row>
    <row r="117" spans="12:18" ht="15.75" customHeight="1" x14ac:dyDescent="0.25">
      <c r="L117" s="2" t="s">
        <v>139</v>
      </c>
      <c r="M117" s="54" t="s">
        <v>41</v>
      </c>
      <c r="N117" s="54">
        <v>50</v>
      </c>
      <c r="O117" s="54">
        <v>7.1</v>
      </c>
      <c r="P117" s="55">
        <v>24874.850000000002</v>
      </c>
      <c r="Q117" s="56">
        <v>0</v>
      </c>
      <c r="R117" s="2" t="s">
        <v>138</v>
      </c>
    </row>
    <row r="118" spans="12:18" ht="15.75" customHeight="1" x14ac:dyDescent="0.25">
      <c r="L118" s="2" t="s">
        <v>140</v>
      </c>
      <c r="M118" s="54" t="s">
        <v>41</v>
      </c>
      <c r="N118" s="54">
        <v>55</v>
      </c>
      <c r="O118" s="54">
        <v>7.8</v>
      </c>
      <c r="P118" s="55">
        <v>27327.300000000003</v>
      </c>
      <c r="Q118" s="56">
        <v>0</v>
      </c>
      <c r="R118" s="2" t="s">
        <v>138</v>
      </c>
    </row>
    <row r="119" spans="12:18" ht="15.75" customHeight="1" x14ac:dyDescent="0.25">
      <c r="L119" s="2" t="s">
        <v>141</v>
      </c>
      <c r="M119" s="54" t="s">
        <v>41</v>
      </c>
      <c r="N119" s="54">
        <v>45</v>
      </c>
      <c r="O119" s="54">
        <v>5.0999999999999996</v>
      </c>
      <c r="P119" s="55">
        <v>17867.850000000002</v>
      </c>
      <c r="Q119" s="56">
        <v>0</v>
      </c>
      <c r="R119" s="2" t="s">
        <v>138</v>
      </c>
    </row>
    <row r="120" spans="12:18" ht="15.75" customHeight="1" x14ac:dyDescent="0.25">
      <c r="L120" s="2" t="s">
        <v>142</v>
      </c>
      <c r="M120" s="54" t="s">
        <v>41</v>
      </c>
      <c r="N120" s="54">
        <v>50</v>
      </c>
      <c r="O120" s="54">
        <v>5.6999999999999993</v>
      </c>
      <c r="P120" s="55">
        <v>19969.95</v>
      </c>
      <c r="Q120" s="56">
        <v>0</v>
      </c>
      <c r="R120" s="2" t="s">
        <v>138</v>
      </c>
    </row>
    <row r="121" spans="12:18" ht="15.75" customHeight="1" x14ac:dyDescent="0.25">
      <c r="L121" s="2" t="s">
        <v>143</v>
      </c>
      <c r="M121" s="54" t="s">
        <v>41</v>
      </c>
      <c r="N121" s="54">
        <v>55</v>
      </c>
      <c r="O121" s="54">
        <v>6.1999999999999993</v>
      </c>
      <c r="P121" s="55">
        <v>21721.7</v>
      </c>
      <c r="Q121" s="56">
        <v>0</v>
      </c>
      <c r="R121" s="2" t="s">
        <v>138</v>
      </c>
    </row>
    <row r="122" spans="12:18" ht="15.75" customHeight="1" x14ac:dyDescent="0.25">
      <c r="L122" s="2" t="s">
        <v>144</v>
      </c>
      <c r="M122" s="54" t="s">
        <v>41</v>
      </c>
      <c r="N122" s="54">
        <v>60</v>
      </c>
      <c r="O122" s="54">
        <v>6.8</v>
      </c>
      <c r="P122" s="55">
        <v>23823.800000000003</v>
      </c>
      <c r="Q122" s="56">
        <v>0</v>
      </c>
      <c r="R122" s="2" t="s">
        <v>138</v>
      </c>
    </row>
    <row r="123" spans="12:18" ht="15.75" customHeight="1" x14ac:dyDescent="0.25">
      <c r="L123" s="2" t="s">
        <v>145</v>
      </c>
      <c r="M123" s="54" t="s">
        <v>41</v>
      </c>
      <c r="N123" s="54">
        <v>40</v>
      </c>
      <c r="O123" s="54">
        <v>2</v>
      </c>
      <c r="P123" s="55">
        <v>7007.0000000000009</v>
      </c>
      <c r="Q123" s="56">
        <v>0</v>
      </c>
      <c r="R123" s="2" t="s">
        <v>39</v>
      </c>
    </row>
    <row r="124" spans="12:18" ht="15.75" customHeight="1" x14ac:dyDescent="0.25">
      <c r="L124" s="2" t="s">
        <v>146</v>
      </c>
      <c r="M124" s="54" t="s">
        <v>41</v>
      </c>
      <c r="N124" s="54">
        <v>45</v>
      </c>
      <c r="O124" s="54">
        <v>2.2000000000000002</v>
      </c>
      <c r="P124" s="55">
        <v>7707.7000000000016</v>
      </c>
      <c r="Q124" s="56">
        <v>0</v>
      </c>
      <c r="R124" s="2" t="s">
        <v>39</v>
      </c>
    </row>
    <row r="125" spans="12:18" ht="15.75" customHeight="1" x14ac:dyDescent="0.25">
      <c r="L125" s="2" t="s">
        <v>147</v>
      </c>
      <c r="M125" s="54" t="s">
        <v>41</v>
      </c>
      <c r="N125" s="54">
        <v>50</v>
      </c>
      <c r="O125" s="54">
        <v>2.4</v>
      </c>
      <c r="P125" s="55">
        <v>8408.4000000000015</v>
      </c>
      <c r="Q125" s="56">
        <v>0</v>
      </c>
      <c r="R125" s="2" t="s">
        <v>39</v>
      </c>
    </row>
    <row r="126" spans="12:18" ht="15.75" customHeight="1" x14ac:dyDescent="0.25">
      <c r="L126" s="2" t="s">
        <v>148</v>
      </c>
      <c r="M126" s="54" t="s">
        <v>38</v>
      </c>
      <c r="N126" s="54">
        <v>40</v>
      </c>
      <c r="O126" s="54">
        <v>1.3</v>
      </c>
      <c r="P126" s="55">
        <v>3307.2000000000003</v>
      </c>
      <c r="Q126" s="56">
        <v>0</v>
      </c>
      <c r="R126" s="2" t="s">
        <v>39</v>
      </c>
    </row>
    <row r="127" spans="12:18" ht="15.75" customHeight="1" x14ac:dyDescent="0.25">
      <c r="L127" s="2" t="s">
        <v>149</v>
      </c>
      <c r="M127" s="54" t="s">
        <v>38</v>
      </c>
      <c r="N127" s="54">
        <v>45</v>
      </c>
      <c r="O127" s="54">
        <v>1.5</v>
      </c>
      <c r="P127" s="55">
        <v>3816</v>
      </c>
      <c r="Q127" s="56">
        <v>0</v>
      </c>
      <c r="R127" s="2" t="s">
        <v>39</v>
      </c>
    </row>
    <row r="128" spans="12:18" ht="15.75" customHeight="1" x14ac:dyDescent="0.25">
      <c r="L128" s="2" t="s">
        <v>150</v>
      </c>
      <c r="M128" s="54" t="s">
        <v>38</v>
      </c>
      <c r="N128" s="54">
        <v>50</v>
      </c>
      <c r="O128" s="54">
        <v>1.6</v>
      </c>
      <c r="P128" s="55">
        <v>4070.4</v>
      </c>
      <c r="Q128" s="56">
        <v>0</v>
      </c>
      <c r="R128" s="2" t="s">
        <v>39</v>
      </c>
    </row>
    <row r="129" spans="12:18" ht="15.75" customHeight="1" x14ac:dyDescent="0.25">
      <c r="L129" s="2" t="s">
        <v>151</v>
      </c>
      <c r="M129" s="54" t="s">
        <v>41</v>
      </c>
      <c r="N129" s="54">
        <v>40</v>
      </c>
      <c r="O129" s="54">
        <v>1.5</v>
      </c>
      <c r="P129" s="55">
        <v>5255.2500000000009</v>
      </c>
      <c r="Q129" s="56">
        <v>0</v>
      </c>
      <c r="R129" s="2" t="s">
        <v>39</v>
      </c>
    </row>
    <row r="130" spans="12:18" ht="15.75" customHeight="1" x14ac:dyDescent="0.25">
      <c r="L130" s="2" t="s">
        <v>152</v>
      </c>
      <c r="M130" s="54" t="s">
        <v>41</v>
      </c>
      <c r="N130" s="54">
        <v>45</v>
      </c>
      <c r="O130" s="54">
        <v>1.7000000000000002</v>
      </c>
      <c r="P130" s="55">
        <v>5955.9500000000016</v>
      </c>
      <c r="Q130" s="56">
        <v>0</v>
      </c>
      <c r="R130" s="2" t="s">
        <v>39</v>
      </c>
    </row>
    <row r="131" spans="12:18" ht="15.75" customHeight="1" x14ac:dyDescent="0.25">
      <c r="L131" s="2" t="s">
        <v>153</v>
      </c>
      <c r="M131" s="54" t="s">
        <v>41</v>
      </c>
      <c r="N131" s="54">
        <v>50</v>
      </c>
      <c r="O131" s="54">
        <v>1.9000000000000001</v>
      </c>
      <c r="P131" s="55">
        <v>6656.6500000000015</v>
      </c>
      <c r="Q131" s="56">
        <v>0</v>
      </c>
      <c r="R131" s="2" t="s">
        <v>39</v>
      </c>
    </row>
    <row r="132" spans="12:18" ht="15.75" customHeight="1" x14ac:dyDescent="0.25">
      <c r="L132" s="2" t="s">
        <v>154</v>
      </c>
      <c r="M132" s="54" t="s">
        <v>38</v>
      </c>
      <c r="N132" s="54">
        <v>40</v>
      </c>
      <c r="O132" s="54">
        <v>1.4000000000000001</v>
      </c>
      <c r="P132" s="55">
        <v>3561.6000000000004</v>
      </c>
      <c r="Q132" s="56">
        <v>0</v>
      </c>
      <c r="R132" s="2" t="s">
        <v>39</v>
      </c>
    </row>
    <row r="133" spans="12:18" ht="15.75" customHeight="1" x14ac:dyDescent="0.25">
      <c r="L133" s="2" t="s">
        <v>155</v>
      </c>
      <c r="M133" s="54" t="s">
        <v>38</v>
      </c>
      <c r="N133" s="54">
        <v>45</v>
      </c>
      <c r="O133" s="54">
        <v>1.5</v>
      </c>
      <c r="P133" s="55">
        <v>3816</v>
      </c>
      <c r="Q133" s="56">
        <v>0</v>
      </c>
      <c r="R133" s="2" t="s">
        <v>39</v>
      </c>
    </row>
    <row r="134" spans="12:18" ht="15.75" customHeight="1" x14ac:dyDescent="0.25">
      <c r="L134" s="2" t="s">
        <v>156</v>
      </c>
      <c r="M134" s="54" t="s">
        <v>38</v>
      </c>
      <c r="N134" s="54">
        <v>50</v>
      </c>
      <c r="O134" s="54">
        <v>1.7000000000000002</v>
      </c>
      <c r="P134" s="55">
        <v>4324.8</v>
      </c>
      <c r="Q134" s="56">
        <v>0</v>
      </c>
      <c r="R134" s="2" t="s">
        <v>39</v>
      </c>
    </row>
    <row r="135" spans="12:18" ht="15.75" customHeight="1" x14ac:dyDescent="0.25">
      <c r="L135" s="2" t="s">
        <v>157</v>
      </c>
      <c r="M135" s="54" t="s">
        <v>41</v>
      </c>
      <c r="N135" s="54">
        <v>40</v>
      </c>
      <c r="O135" s="54">
        <v>1</v>
      </c>
      <c r="P135" s="55">
        <v>3503.5000000000005</v>
      </c>
      <c r="Q135" s="56">
        <v>0</v>
      </c>
      <c r="R135" s="2" t="s">
        <v>39</v>
      </c>
    </row>
    <row r="136" spans="12:18" ht="15.75" customHeight="1" x14ac:dyDescent="0.25">
      <c r="L136" s="2" t="s">
        <v>158</v>
      </c>
      <c r="M136" s="54" t="s">
        <v>41</v>
      </c>
      <c r="N136" s="54">
        <v>45</v>
      </c>
      <c r="O136" s="54">
        <v>1.1000000000000001</v>
      </c>
      <c r="P136" s="55">
        <v>3853.8500000000008</v>
      </c>
      <c r="Q136" s="56">
        <v>0</v>
      </c>
      <c r="R136" s="2" t="s">
        <v>39</v>
      </c>
    </row>
    <row r="137" spans="12:18" ht="15.75" customHeight="1" x14ac:dyDescent="0.25">
      <c r="L137" s="2" t="s">
        <v>159</v>
      </c>
      <c r="M137" s="54" t="s">
        <v>41</v>
      </c>
      <c r="N137" s="54">
        <v>50</v>
      </c>
      <c r="O137" s="54">
        <v>1.2000000000000002</v>
      </c>
      <c r="P137" s="55">
        <v>4204.2000000000007</v>
      </c>
      <c r="Q137" s="56">
        <v>0</v>
      </c>
      <c r="R137" s="2" t="s">
        <v>39</v>
      </c>
    </row>
    <row r="138" spans="12:18" ht="15.75" customHeight="1" x14ac:dyDescent="0.25">
      <c r="L138" s="2" t="s">
        <v>160</v>
      </c>
      <c r="M138" s="54" t="s">
        <v>38</v>
      </c>
      <c r="N138" s="54">
        <v>40</v>
      </c>
      <c r="O138" s="54">
        <v>0.9</v>
      </c>
      <c r="P138" s="55">
        <v>2289.6</v>
      </c>
      <c r="Q138" s="56">
        <v>0</v>
      </c>
      <c r="R138" s="2" t="s">
        <v>39</v>
      </c>
    </row>
    <row r="139" spans="12:18" ht="15.75" customHeight="1" x14ac:dyDescent="0.25">
      <c r="L139" s="2" t="s">
        <v>161</v>
      </c>
      <c r="M139" s="54" t="s">
        <v>38</v>
      </c>
      <c r="N139" s="54">
        <v>45</v>
      </c>
      <c r="O139" s="54">
        <v>1</v>
      </c>
      <c r="P139" s="55">
        <v>2544</v>
      </c>
      <c r="Q139" s="56">
        <v>0</v>
      </c>
      <c r="R139" s="2" t="s">
        <v>39</v>
      </c>
    </row>
    <row r="140" spans="12:18" ht="15.75" customHeight="1" x14ac:dyDescent="0.25">
      <c r="L140" s="2" t="s">
        <v>162</v>
      </c>
      <c r="M140" s="54" t="s">
        <v>38</v>
      </c>
      <c r="N140" s="54">
        <v>50</v>
      </c>
      <c r="O140" s="54">
        <v>1.1000000000000001</v>
      </c>
      <c r="P140" s="55">
        <v>2798.4</v>
      </c>
      <c r="Q140" s="56">
        <v>0</v>
      </c>
      <c r="R140" s="2" t="s">
        <v>39</v>
      </c>
    </row>
    <row r="141" spans="12:18" ht="15.75" customHeight="1" x14ac:dyDescent="0.25">
      <c r="L141" s="2" t="s">
        <v>163</v>
      </c>
      <c r="M141" s="54" t="s">
        <v>41</v>
      </c>
      <c r="N141" s="54">
        <v>40</v>
      </c>
      <c r="O141" s="54">
        <v>1.5</v>
      </c>
      <c r="P141" s="55">
        <v>5255.2500000000009</v>
      </c>
      <c r="Q141" s="56">
        <v>0</v>
      </c>
      <c r="R141" s="2" t="s">
        <v>164</v>
      </c>
    </row>
    <row r="142" spans="12:18" ht="15.75" customHeight="1" x14ac:dyDescent="0.25">
      <c r="L142" s="2" t="s">
        <v>165</v>
      </c>
      <c r="M142" s="54" t="s">
        <v>41</v>
      </c>
      <c r="N142" s="54">
        <v>45</v>
      </c>
      <c r="O142" s="54">
        <v>1.7000000000000002</v>
      </c>
      <c r="P142" s="55">
        <v>5955.9500000000016</v>
      </c>
      <c r="Q142" s="56">
        <v>0</v>
      </c>
      <c r="R142" s="2" t="s">
        <v>164</v>
      </c>
    </row>
    <row r="143" spans="12:18" ht="15.75" customHeight="1" x14ac:dyDescent="0.25">
      <c r="L143" s="2" t="s">
        <v>166</v>
      </c>
      <c r="M143" s="54" t="s">
        <v>41</v>
      </c>
      <c r="N143" s="54">
        <v>50</v>
      </c>
      <c r="O143" s="54">
        <v>1.9000000000000001</v>
      </c>
      <c r="P143" s="55">
        <v>6656.6500000000015</v>
      </c>
      <c r="Q143" s="56">
        <v>0</v>
      </c>
      <c r="R143" s="2" t="s">
        <v>164</v>
      </c>
    </row>
    <row r="144" spans="12:18" ht="15.75" customHeight="1" x14ac:dyDescent="0.25">
      <c r="L144" s="2" t="s">
        <v>167</v>
      </c>
      <c r="M144" s="54" t="s">
        <v>41</v>
      </c>
      <c r="N144" s="54">
        <v>55</v>
      </c>
      <c r="O144" s="54">
        <v>2.1</v>
      </c>
      <c r="P144" s="55">
        <v>7357.3500000000013</v>
      </c>
      <c r="Q144" s="56">
        <v>0</v>
      </c>
      <c r="R144" s="2" t="s">
        <v>164</v>
      </c>
    </row>
    <row r="145" spans="12:18" ht="15.75" customHeight="1" x14ac:dyDescent="0.25">
      <c r="L145" s="2" t="s">
        <v>168</v>
      </c>
      <c r="M145" s="54" t="s">
        <v>41</v>
      </c>
      <c r="N145" s="54">
        <v>40</v>
      </c>
      <c r="O145" s="54">
        <v>2</v>
      </c>
      <c r="P145" s="55">
        <v>7007.0000000000009</v>
      </c>
      <c r="Q145" s="56">
        <v>0</v>
      </c>
      <c r="R145" s="2" t="s">
        <v>164</v>
      </c>
    </row>
    <row r="146" spans="12:18" ht="15.75" customHeight="1" x14ac:dyDescent="0.25">
      <c r="L146" s="2" t="s">
        <v>169</v>
      </c>
      <c r="M146" s="54" t="s">
        <v>41</v>
      </c>
      <c r="N146" s="54">
        <v>45</v>
      </c>
      <c r="O146" s="54">
        <v>2.2000000000000002</v>
      </c>
      <c r="P146" s="55">
        <v>7707.7000000000016</v>
      </c>
      <c r="Q146" s="56">
        <v>0</v>
      </c>
      <c r="R146" s="2" t="s">
        <v>164</v>
      </c>
    </row>
    <row r="147" spans="12:18" ht="15.75" customHeight="1" x14ac:dyDescent="0.25">
      <c r="L147" s="2" t="s">
        <v>170</v>
      </c>
      <c r="M147" s="54" t="s">
        <v>41</v>
      </c>
      <c r="N147" s="54">
        <v>50</v>
      </c>
      <c r="O147" s="54">
        <v>2.5</v>
      </c>
      <c r="P147" s="55">
        <v>8758.7500000000018</v>
      </c>
      <c r="Q147" s="56">
        <v>0</v>
      </c>
      <c r="R147" s="2" t="s">
        <v>164</v>
      </c>
    </row>
    <row r="148" spans="12:18" ht="15.75" customHeight="1" x14ac:dyDescent="0.25">
      <c r="L148" s="2" t="s">
        <v>171</v>
      </c>
      <c r="M148" s="54" t="s">
        <v>41</v>
      </c>
      <c r="N148" s="54">
        <v>55</v>
      </c>
      <c r="O148" s="54">
        <v>2.7</v>
      </c>
      <c r="P148" s="55">
        <v>9459.4500000000025</v>
      </c>
      <c r="Q148" s="56">
        <v>0</v>
      </c>
      <c r="R148" s="2" t="s">
        <v>164</v>
      </c>
    </row>
    <row r="149" spans="12:18" ht="15.75" customHeight="1" x14ac:dyDescent="0.25">
      <c r="L149" s="2" t="s">
        <v>172</v>
      </c>
      <c r="M149" s="54" t="s">
        <v>41</v>
      </c>
      <c r="N149" s="54">
        <v>40</v>
      </c>
      <c r="O149" s="54">
        <v>1.5</v>
      </c>
      <c r="P149" s="55">
        <v>5255.2500000000009</v>
      </c>
      <c r="Q149" s="56">
        <v>0</v>
      </c>
      <c r="R149" s="2" t="s">
        <v>173</v>
      </c>
    </row>
    <row r="150" spans="12:18" ht="15.75" customHeight="1" x14ac:dyDescent="0.25">
      <c r="L150" s="2" t="s">
        <v>174</v>
      </c>
      <c r="M150" s="54" t="s">
        <v>41</v>
      </c>
      <c r="N150" s="54">
        <v>45</v>
      </c>
      <c r="O150" s="54">
        <v>1.7000000000000002</v>
      </c>
      <c r="P150" s="55">
        <v>5955.9500000000016</v>
      </c>
      <c r="Q150" s="56">
        <v>0</v>
      </c>
      <c r="R150" s="2" t="s">
        <v>173</v>
      </c>
    </row>
    <row r="151" spans="12:18" ht="15.75" customHeight="1" x14ac:dyDescent="0.25">
      <c r="L151" s="2" t="s">
        <v>175</v>
      </c>
      <c r="M151" s="54" t="s">
        <v>41</v>
      </c>
      <c r="N151" s="54">
        <v>50</v>
      </c>
      <c r="O151" s="54">
        <v>1.7000000000000002</v>
      </c>
      <c r="P151" s="55">
        <v>5955.9500000000016</v>
      </c>
      <c r="Q151" s="56">
        <v>0</v>
      </c>
      <c r="R151" s="2" t="s">
        <v>173</v>
      </c>
    </row>
    <row r="152" spans="12:18" ht="15.75" customHeight="1" x14ac:dyDescent="0.25">
      <c r="L152" s="2" t="s">
        <v>176</v>
      </c>
      <c r="M152" s="54" t="s">
        <v>41</v>
      </c>
      <c r="N152" s="54">
        <v>55</v>
      </c>
      <c r="O152" s="54">
        <v>1.8</v>
      </c>
      <c r="P152" s="55">
        <v>6306.3000000000011</v>
      </c>
      <c r="Q152" s="56">
        <v>0</v>
      </c>
      <c r="R152" s="2" t="s">
        <v>173</v>
      </c>
    </row>
    <row r="153" spans="12:18" ht="15.75" customHeight="1" x14ac:dyDescent="0.25">
      <c r="L153" s="2" t="s">
        <v>177</v>
      </c>
      <c r="M153" s="54" t="s">
        <v>38</v>
      </c>
      <c r="N153" s="54">
        <v>40</v>
      </c>
      <c r="O153" s="54">
        <v>1.3</v>
      </c>
      <c r="P153" s="55">
        <v>3307.2000000000003</v>
      </c>
      <c r="Q153" s="56">
        <v>0</v>
      </c>
      <c r="R153" s="2" t="s">
        <v>164</v>
      </c>
    </row>
    <row r="154" spans="12:18" ht="15.75" customHeight="1" x14ac:dyDescent="0.25">
      <c r="L154" s="2" t="s">
        <v>178</v>
      </c>
      <c r="M154" s="54" t="s">
        <v>38</v>
      </c>
      <c r="N154" s="54">
        <v>45</v>
      </c>
      <c r="O154" s="54">
        <v>1.5</v>
      </c>
      <c r="P154" s="55">
        <v>3816</v>
      </c>
      <c r="Q154" s="56">
        <v>0</v>
      </c>
      <c r="R154" s="2" t="s">
        <v>164</v>
      </c>
    </row>
    <row r="155" spans="12:18" ht="15.75" customHeight="1" x14ac:dyDescent="0.25">
      <c r="L155" s="2" t="s">
        <v>179</v>
      </c>
      <c r="M155" s="54" t="s">
        <v>38</v>
      </c>
      <c r="N155" s="54">
        <v>50</v>
      </c>
      <c r="O155" s="54">
        <v>1.6</v>
      </c>
      <c r="P155" s="55">
        <v>4070.4</v>
      </c>
      <c r="Q155" s="56">
        <v>0</v>
      </c>
      <c r="R155" s="2" t="s">
        <v>164</v>
      </c>
    </row>
    <row r="156" spans="12:18" ht="15.75" customHeight="1" x14ac:dyDescent="0.25">
      <c r="L156" s="2" t="s">
        <v>180</v>
      </c>
      <c r="M156" s="54" t="s">
        <v>38</v>
      </c>
      <c r="N156" s="54">
        <v>55</v>
      </c>
      <c r="O156" s="54">
        <v>1.7000000000000002</v>
      </c>
      <c r="P156" s="55">
        <v>4324.8</v>
      </c>
      <c r="Q156" s="56">
        <v>0</v>
      </c>
      <c r="R156" s="2" t="s">
        <v>164</v>
      </c>
    </row>
    <row r="157" spans="12:18" ht="15.75" customHeight="1" x14ac:dyDescent="0.25">
      <c r="L157" s="2" t="s">
        <v>181</v>
      </c>
      <c r="M157" s="54" t="s">
        <v>41</v>
      </c>
      <c r="N157" s="54">
        <v>40</v>
      </c>
      <c r="O157" s="54">
        <v>1.8</v>
      </c>
      <c r="P157" s="55">
        <v>6306.3000000000011</v>
      </c>
      <c r="Q157" s="56">
        <v>0</v>
      </c>
      <c r="R157" s="2" t="s">
        <v>173</v>
      </c>
    </row>
    <row r="158" spans="12:18" ht="15.75" customHeight="1" x14ac:dyDescent="0.25">
      <c r="L158" s="2" t="s">
        <v>182</v>
      </c>
      <c r="M158" s="54" t="s">
        <v>41</v>
      </c>
      <c r="N158" s="54">
        <v>45</v>
      </c>
      <c r="O158" s="54">
        <v>2</v>
      </c>
      <c r="P158" s="55">
        <v>7007.0000000000009</v>
      </c>
      <c r="Q158" s="56">
        <v>0</v>
      </c>
      <c r="R158" s="2" t="s">
        <v>173</v>
      </c>
    </row>
    <row r="159" spans="12:18" ht="15.75" customHeight="1" x14ac:dyDescent="0.25">
      <c r="L159" s="2" t="s">
        <v>183</v>
      </c>
      <c r="M159" s="54" t="s">
        <v>41</v>
      </c>
      <c r="N159" s="54">
        <v>50</v>
      </c>
      <c r="O159" s="54">
        <v>2.2000000000000002</v>
      </c>
      <c r="P159" s="55">
        <v>7707.7000000000016</v>
      </c>
      <c r="Q159" s="56">
        <v>0</v>
      </c>
      <c r="R159" s="2" t="s">
        <v>173</v>
      </c>
    </row>
    <row r="160" spans="12:18" ht="15.75" customHeight="1" x14ac:dyDescent="0.25">
      <c r="L160" s="2" t="s">
        <v>184</v>
      </c>
      <c r="M160" s="54" t="s">
        <v>41</v>
      </c>
      <c r="N160" s="54">
        <v>55</v>
      </c>
      <c r="O160" s="54">
        <v>2.5</v>
      </c>
      <c r="P160" s="55">
        <v>8758.7500000000018</v>
      </c>
      <c r="Q160" s="56">
        <v>0</v>
      </c>
      <c r="R160" s="2" t="s">
        <v>173</v>
      </c>
    </row>
    <row r="161" spans="12:18" ht="15.75" customHeight="1" x14ac:dyDescent="0.25">
      <c r="L161" s="2" t="s">
        <v>185</v>
      </c>
      <c r="M161" s="54" t="s">
        <v>38</v>
      </c>
      <c r="N161" s="54">
        <v>40</v>
      </c>
      <c r="O161" s="54">
        <v>1.6</v>
      </c>
      <c r="P161" s="55">
        <v>4070.4</v>
      </c>
      <c r="Q161" s="56">
        <v>0</v>
      </c>
      <c r="R161" s="2" t="s">
        <v>173</v>
      </c>
    </row>
    <row r="162" spans="12:18" ht="15.75" customHeight="1" x14ac:dyDescent="0.25">
      <c r="L162" s="2" t="s">
        <v>186</v>
      </c>
      <c r="M162" s="54" t="s">
        <v>38</v>
      </c>
      <c r="N162" s="54">
        <v>45</v>
      </c>
      <c r="O162" s="54">
        <v>1.8</v>
      </c>
      <c r="P162" s="55">
        <v>4579.2</v>
      </c>
      <c r="Q162" s="56">
        <v>0</v>
      </c>
      <c r="R162" s="2" t="s">
        <v>173</v>
      </c>
    </row>
    <row r="163" spans="12:18" ht="15.75" customHeight="1" x14ac:dyDescent="0.25">
      <c r="L163" s="2" t="s">
        <v>187</v>
      </c>
      <c r="M163" s="54" t="s">
        <v>38</v>
      </c>
      <c r="N163" s="54">
        <v>50</v>
      </c>
      <c r="O163" s="54">
        <v>1.9000000000000001</v>
      </c>
      <c r="P163" s="55">
        <v>4833.6000000000004</v>
      </c>
      <c r="Q163" s="56">
        <v>0</v>
      </c>
      <c r="R163" s="2" t="s">
        <v>173</v>
      </c>
    </row>
    <row r="164" spans="12:18" ht="15.75" customHeight="1" x14ac:dyDescent="0.25">
      <c r="L164" s="2" t="s">
        <v>188</v>
      </c>
      <c r="M164" s="54" t="s">
        <v>38</v>
      </c>
      <c r="N164" s="54">
        <v>55</v>
      </c>
      <c r="O164" s="54">
        <v>2.2000000000000002</v>
      </c>
      <c r="P164" s="55">
        <v>5596.8</v>
      </c>
      <c r="Q164" s="56">
        <v>0</v>
      </c>
      <c r="R164" s="2" t="s">
        <v>173</v>
      </c>
    </row>
    <row r="165" spans="12:18" ht="15.75" customHeight="1" x14ac:dyDescent="0.25">
      <c r="L165" s="2" t="s">
        <v>189</v>
      </c>
      <c r="M165" s="54" t="s">
        <v>41</v>
      </c>
      <c r="N165" s="54">
        <v>40</v>
      </c>
      <c r="O165" s="54">
        <v>0.9</v>
      </c>
      <c r="P165" s="55">
        <v>3153.1500000000005</v>
      </c>
      <c r="Q165" s="56">
        <v>0</v>
      </c>
      <c r="R165" s="2" t="s">
        <v>39</v>
      </c>
    </row>
    <row r="166" spans="12:18" ht="15.75" customHeight="1" x14ac:dyDescent="0.25">
      <c r="L166" s="2" t="s">
        <v>190</v>
      </c>
      <c r="M166" s="54" t="s">
        <v>41</v>
      </c>
      <c r="N166" s="54">
        <v>45</v>
      </c>
      <c r="O166" s="54">
        <v>1</v>
      </c>
      <c r="P166" s="55">
        <v>3503.5000000000005</v>
      </c>
      <c r="Q166" s="56">
        <v>0</v>
      </c>
      <c r="R166" s="2" t="s">
        <v>39</v>
      </c>
    </row>
    <row r="167" spans="12:18" ht="15.75" customHeight="1" x14ac:dyDescent="0.25">
      <c r="L167" s="2" t="s">
        <v>191</v>
      </c>
      <c r="M167" s="54" t="s">
        <v>41</v>
      </c>
      <c r="N167" s="54">
        <v>50</v>
      </c>
      <c r="O167" s="54">
        <v>1.1000000000000001</v>
      </c>
      <c r="P167" s="55">
        <v>3853.8500000000008</v>
      </c>
      <c r="Q167" s="56">
        <v>0</v>
      </c>
      <c r="R167" s="2" t="s">
        <v>39</v>
      </c>
    </row>
    <row r="168" spans="12:18" ht="15.75" customHeight="1" x14ac:dyDescent="0.25">
      <c r="L168" s="2" t="s">
        <v>192</v>
      </c>
      <c r="M168" s="54" t="s">
        <v>38</v>
      </c>
      <c r="N168" s="54">
        <v>40</v>
      </c>
      <c r="O168" s="54">
        <v>0.79999999999999993</v>
      </c>
      <c r="P168" s="55">
        <v>2035.1999999999998</v>
      </c>
      <c r="Q168" s="56">
        <v>0</v>
      </c>
      <c r="R168" s="2" t="s">
        <v>39</v>
      </c>
    </row>
    <row r="169" spans="12:18" ht="15.75" customHeight="1" x14ac:dyDescent="0.25">
      <c r="L169" s="2" t="s">
        <v>193</v>
      </c>
      <c r="M169" s="54" t="s">
        <v>38</v>
      </c>
      <c r="N169" s="54">
        <v>45</v>
      </c>
      <c r="O169" s="54">
        <v>0.9</v>
      </c>
      <c r="P169" s="55">
        <v>2289.6</v>
      </c>
      <c r="Q169" s="56">
        <v>0</v>
      </c>
      <c r="R169" s="2" t="s">
        <v>39</v>
      </c>
    </row>
    <row r="170" spans="12:18" ht="15.75" customHeight="1" x14ac:dyDescent="0.25">
      <c r="L170" s="2" t="s">
        <v>194</v>
      </c>
      <c r="M170" s="54" t="s">
        <v>38</v>
      </c>
      <c r="N170" s="54">
        <v>50</v>
      </c>
      <c r="O170" s="54">
        <v>1</v>
      </c>
      <c r="P170" s="55">
        <v>2544</v>
      </c>
      <c r="Q170" s="56">
        <v>0</v>
      </c>
      <c r="R170" s="2" t="s">
        <v>39</v>
      </c>
    </row>
    <row r="171" spans="12:18" ht="15.75" customHeight="1" x14ac:dyDescent="0.25">
      <c r="L171" s="2" t="s">
        <v>195</v>
      </c>
      <c r="M171" s="54" t="s">
        <v>41</v>
      </c>
      <c r="N171" s="54">
        <v>40</v>
      </c>
      <c r="O171" s="54">
        <v>1</v>
      </c>
      <c r="P171" s="55">
        <v>3503.5000000000005</v>
      </c>
      <c r="Q171" s="56">
        <v>0</v>
      </c>
      <c r="R171" s="2" t="s">
        <v>39</v>
      </c>
    </row>
    <row r="172" spans="12:18" ht="15.75" customHeight="1" x14ac:dyDescent="0.25">
      <c r="L172" s="2" t="s">
        <v>196</v>
      </c>
      <c r="M172" s="54" t="s">
        <v>41</v>
      </c>
      <c r="N172" s="54">
        <v>45</v>
      </c>
      <c r="O172" s="54">
        <v>1.1000000000000001</v>
      </c>
      <c r="P172" s="55">
        <v>3853.8500000000008</v>
      </c>
      <c r="Q172" s="56">
        <v>0</v>
      </c>
      <c r="R172" s="2" t="s">
        <v>39</v>
      </c>
    </row>
    <row r="173" spans="12:18" ht="15.75" customHeight="1" x14ac:dyDescent="0.25">
      <c r="L173" s="2" t="s">
        <v>197</v>
      </c>
      <c r="M173" s="54" t="s">
        <v>41</v>
      </c>
      <c r="N173" s="54">
        <v>50</v>
      </c>
      <c r="O173" s="54">
        <v>1.2000000000000002</v>
      </c>
      <c r="P173" s="55">
        <v>4204.2000000000007</v>
      </c>
      <c r="Q173" s="56">
        <v>0</v>
      </c>
      <c r="R173" s="2" t="s">
        <v>39</v>
      </c>
    </row>
    <row r="174" spans="12:18" ht="15.75" customHeight="1" x14ac:dyDescent="0.25">
      <c r="L174" s="2" t="s">
        <v>198</v>
      </c>
      <c r="M174" s="54" t="s">
        <v>38</v>
      </c>
      <c r="N174" s="54">
        <v>40</v>
      </c>
      <c r="O174" s="54">
        <v>0.9</v>
      </c>
      <c r="P174" s="55">
        <v>2289.6</v>
      </c>
      <c r="Q174" s="56">
        <v>0</v>
      </c>
      <c r="R174" s="2" t="s">
        <v>39</v>
      </c>
    </row>
    <row r="175" spans="12:18" ht="15.75" customHeight="1" x14ac:dyDescent="0.25">
      <c r="L175" s="2" t="s">
        <v>199</v>
      </c>
      <c r="M175" s="54" t="s">
        <v>38</v>
      </c>
      <c r="N175" s="54">
        <v>45</v>
      </c>
      <c r="O175" s="54">
        <v>1</v>
      </c>
      <c r="P175" s="55">
        <v>2544</v>
      </c>
      <c r="Q175" s="56">
        <v>0</v>
      </c>
      <c r="R175" s="2" t="s">
        <v>39</v>
      </c>
    </row>
    <row r="176" spans="12:18" ht="15.75" customHeight="1" x14ac:dyDescent="0.25">
      <c r="L176" s="2" t="s">
        <v>200</v>
      </c>
      <c r="M176" s="54" t="s">
        <v>38</v>
      </c>
      <c r="N176" s="54">
        <v>50</v>
      </c>
      <c r="O176" s="54">
        <v>1.1000000000000001</v>
      </c>
      <c r="P176" s="55">
        <v>2798.4</v>
      </c>
      <c r="Q176" s="56">
        <v>0</v>
      </c>
      <c r="R176" s="2" t="s">
        <v>39</v>
      </c>
    </row>
    <row r="177" spans="12:18" ht="15.75" customHeight="1" x14ac:dyDescent="0.25">
      <c r="L177" s="2" t="s">
        <v>201</v>
      </c>
      <c r="M177" s="54" t="s">
        <v>41</v>
      </c>
      <c r="N177" s="54">
        <v>45</v>
      </c>
      <c r="O177" s="54">
        <v>1.6</v>
      </c>
      <c r="P177" s="55">
        <v>5605.6000000000013</v>
      </c>
      <c r="Q177" s="56">
        <v>0</v>
      </c>
      <c r="R177" s="2" t="s">
        <v>202</v>
      </c>
    </row>
    <row r="178" spans="12:18" ht="15.75" customHeight="1" x14ac:dyDescent="0.25">
      <c r="L178" s="2" t="s">
        <v>203</v>
      </c>
      <c r="M178" s="54" t="s">
        <v>41</v>
      </c>
      <c r="N178" s="54">
        <v>50</v>
      </c>
      <c r="O178" s="54">
        <v>1.8</v>
      </c>
      <c r="P178" s="55">
        <v>6306.3000000000011</v>
      </c>
      <c r="Q178" s="56">
        <v>0</v>
      </c>
      <c r="R178" s="2" t="s">
        <v>202</v>
      </c>
    </row>
    <row r="179" spans="12:18" ht="15.75" customHeight="1" x14ac:dyDescent="0.25">
      <c r="L179" s="2" t="s">
        <v>204</v>
      </c>
      <c r="M179" s="54" t="s">
        <v>41</v>
      </c>
      <c r="N179" s="54">
        <v>55</v>
      </c>
      <c r="O179" s="54">
        <v>2</v>
      </c>
      <c r="P179" s="55">
        <v>7007.0000000000009</v>
      </c>
      <c r="Q179" s="56">
        <v>0</v>
      </c>
      <c r="R179" s="2" t="s">
        <v>202</v>
      </c>
    </row>
    <row r="180" spans="12:18" ht="15.75" customHeight="1" x14ac:dyDescent="0.25">
      <c r="L180" s="2" t="s">
        <v>205</v>
      </c>
      <c r="M180" s="54" t="s">
        <v>38</v>
      </c>
      <c r="N180" s="54">
        <v>45</v>
      </c>
      <c r="O180" s="54">
        <v>1.5</v>
      </c>
      <c r="P180" s="55">
        <v>3816</v>
      </c>
      <c r="Q180" s="56">
        <v>0</v>
      </c>
      <c r="R180" s="2" t="s">
        <v>202</v>
      </c>
    </row>
    <row r="181" spans="12:18" ht="15.75" customHeight="1" x14ac:dyDescent="0.25">
      <c r="L181" s="2" t="s">
        <v>206</v>
      </c>
      <c r="M181" s="54" t="s">
        <v>38</v>
      </c>
      <c r="N181" s="54">
        <v>50</v>
      </c>
      <c r="O181" s="54">
        <v>1.7000000000000002</v>
      </c>
      <c r="P181" s="55">
        <v>4324.8</v>
      </c>
      <c r="Q181" s="56">
        <v>0</v>
      </c>
      <c r="R181" s="2" t="s">
        <v>202</v>
      </c>
    </row>
    <row r="182" spans="12:18" ht="15.75" customHeight="1" x14ac:dyDescent="0.25">
      <c r="L182" s="2" t="s">
        <v>207</v>
      </c>
      <c r="M182" s="54" t="s">
        <v>38</v>
      </c>
      <c r="N182" s="54">
        <v>55</v>
      </c>
      <c r="O182" s="54">
        <v>1.9000000000000001</v>
      </c>
      <c r="P182" s="55">
        <v>4833.6000000000004</v>
      </c>
      <c r="Q182" s="56">
        <v>0</v>
      </c>
      <c r="R182" s="2" t="s">
        <v>202</v>
      </c>
    </row>
    <row r="183" spans="12:18" ht="15.75" customHeight="1" x14ac:dyDescent="0.25">
      <c r="L183" s="2" t="s">
        <v>208</v>
      </c>
      <c r="M183" s="54" t="s">
        <v>41</v>
      </c>
      <c r="N183" s="54">
        <v>45</v>
      </c>
      <c r="O183" s="54">
        <v>3.7</v>
      </c>
      <c r="P183" s="55">
        <v>12962.950000000003</v>
      </c>
      <c r="Q183" s="56">
        <v>0</v>
      </c>
      <c r="R183" s="2" t="s">
        <v>202</v>
      </c>
    </row>
    <row r="184" spans="12:18" ht="15.75" customHeight="1" x14ac:dyDescent="0.25">
      <c r="L184" s="2" t="s">
        <v>209</v>
      </c>
      <c r="M184" s="54" t="s">
        <v>41</v>
      </c>
      <c r="N184" s="54">
        <v>50</v>
      </c>
      <c r="O184" s="54">
        <v>4.0999999999999996</v>
      </c>
      <c r="P184" s="55">
        <v>14364.35</v>
      </c>
      <c r="Q184" s="56">
        <v>0</v>
      </c>
      <c r="R184" s="2" t="s">
        <v>202</v>
      </c>
    </row>
    <row r="185" spans="12:18" ht="15.75" customHeight="1" x14ac:dyDescent="0.25">
      <c r="L185" s="2" t="s">
        <v>210</v>
      </c>
      <c r="M185" s="54" t="s">
        <v>41</v>
      </c>
      <c r="N185" s="54">
        <v>55</v>
      </c>
      <c r="O185" s="54">
        <v>4.5</v>
      </c>
      <c r="P185" s="55">
        <v>15765.750000000002</v>
      </c>
      <c r="Q185" s="56">
        <v>0</v>
      </c>
      <c r="R185" s="2" t="s">
        <v>202</v>
      </c>
    </row>
    <row r="186" spans="12:18" ht="15.75" customHeight="1" x14ac:dyDescent="0.25">
      <c r="L186" s="2" t="s">
        <v>211</v>
      </c>
      <c r="M186" s="54" t="s">
        <v>41</v>
      </c>
      <c r="N186" s="54">
        <v>60</v>
      </c>
      <c r="O186" s="54">
        <v>4.8999999999999995</v>
      </c>
      <c r="P186" s="55">
        <v>17167.150000000001</v>
      </c>
      <c r="Q186" s="56">
        <v>0</v>
      </c>
      <c r="R186" s="2" t="s">
        <v>202</v>
      </c>
    </row>
    <row r="187" spans="12:18" ht="15.75" customHeight="1" x14ac:dyDescent="0.25">
      <c r="L187" s="2" t="s">
        <v>212</v>
      </c>
      <c r="M187" s="54" t="s">
        <v>38</v>
      </c>
      <c r="N187" s="54">
        <v>45</v>
      </c>
      <c r="O187" s="54">
        <v>3.2</v>
      </c>
      <c r="P187" s="55">
        <v>8140.8</v>
      </c>
      <c r="Q187" s="56">
        <v>0</v>
      </c>
      <c r="R187" s="2" t="s">
        <v>202</v>
      </c>
    </row>
    <row r="188" spans="12:18" ht="15.75" customHeight="1" x14ac:dyDescent="0.25">
      <c r="L188" s="2" t="s">
        <v>213</v>
      </c>
      <c r="M188" s="54" t="s">
        <v>38</v>
      </c>
      <c r="N188" s="54">
        <v>50</v>
      </c>
      <c r="O188" s="54">
        <v>3.6</v>
      </c>
      <c r="P188" s="55">
        <v>9158.4</v>
      </c>
      <c r="Q188" s="56">
        <v>0</v>
      </c>
      <c r="R188" s="2" t="s">
        <v>202</v>
      </c>
    </row>
    <row r="189" spans="12:18" ht="15.75" customHeight="1" x14ac:dyDescent="0.25">
      <c r="L189" s="2" t="s">
        <v>214</v>
      </c>
      <c r="M189" s="54" t="s">
        <v>38</v>
      </c>
      <c r="N189" s="54">
        <v>55</v>
      </c>
      <c r="O189" s="54">
        <v>3.9</v>
      </c>
      <c r="P189" s="55">
        <v>9921.6</v>
      </c>
      <c r="Q189" s="56">
        <v>0</v>
      </c>
      <c r="R189" s="2" t="s">
        <v>202</v>
      </c>
    </row>
    <row r="190" spans="12:18" ht="15.75" customHeight="1" x14ac:dyDescent="0.25">
      <c r="L190" s="2" t="s">
        <v>215</v>
      </c>
      <c r="M190" s="54" t="s">
        <v>38</v>
      </c>
      <c r="N190" s="54">
        <v>60</v>
      </c>
      <c r="O190" s="54">
        <v>4.3</v>
      </c>
      <c r="P190" s="55">
        <v>10939.199999999999</v>
      </c>
      <c r="Q190" s="56">
        <v>0</v>
      </c>
      <c r="R190" s="2" t="s">
        <v>202</v>
      </c>
    </row>
    <row r="191" spans="12:18" ht="15.75" customHeight="1" x14ac:dyDescent="0.25">
      <c r="L191" s="2" t="s">
        <v>216</v>
      </c>
      <c r="M191" s="54" t="s">
        <v>41</v>
      </c>
      <c r="N191" s="54">
        <v>50</v>
      </c>
      <c r="O191" s="54">
        <v>6.6</v>
      </c>
      <c r="P191" s="55">
        <v>23123.100000000002</v>
      </c>
      <c r="Q191" s="56">
        <v>0</v>
      </c>
      <c r="R191" s="2" t="s">
        <v>202</v>
      </c>
    </row>
    <row r="192" spans="12:18" ht="15.75" customHeight="1" x14ac:dyDescent="0.25">
      <c r="L192" s="2" t="s">
        <v>217</v>
      </c>
      <c r="M192" s="54" t="s">
        <v>41</v>
      </c>
      <c r="N192" s="54">
        <v>55</v>
      </c>
      <c r="O192" s="54">
        <v>7.3</v>
      </c>
      <c r="P192" s="55">
        <v>25575.550000000003</v>
      </c>
      <c r="Q192" s="56">
        <v>0</v>
      </c>
      <c r="R192" s="2" t="s">
        <v>202</v>
      </c>
    </row>
    <row r="193" spans="12:18" ht="15.75" customHeight="1" x14ac:dyDescent="0.25">
      <c r="L193" s="2" t="s">
        <v>218</v>
      </c>
      <c r="M193" s="54" t="s">
        <v>41</v>
      </c>
      <c r="N193" s="54">
        <v>60</v>
      </c>
      <c r="O193" s="54">
        <v>7.8999999999999995</v>
      </c>
      <c r="P193" s="55">
        <v>27677.65</v>
      </c>
      <c r="Q193" s="56">
        <v>0</v>
      </c>
      <c r="R193" s="2" t="s">
        <v>202</v>
      </c>
    </row>
    <row r="194" spans="12:18" ht="15.75" customHeight="1" x14ac:dyDescent="0.25">
      <c r="L194" s="2" t="s">
        <v>219</v>
      </c>
      <c r="M194" s="54" t="s">
        <v>41</v>
      </c>
      <c r="N194" s="54">
        <v>65</v>
      </c>
      <c r="O194" s="54">
        <v>8.6</v>
      </c>
      <c r="P194" s="55">
        <v>30130.100000000002</v>
      </c>
      <c r="Q194" s="56">
        <v>0</v>
      </c>
      <c r="R194" s="2" t="s">
        <v>202</v>
      </c>
    </row>
    <row r="195" spans="12:18" ht="15.75" customHeight="1" x14ac:dyDescent="0.25">
      <c r="L195" s="2" t="s">
        <v>220</v>
      </c>
      <c r="M195" s="54" t="s">
        <v>41</v>
      </c>
      <c r="N195" s="54">
        <v>45</v>
      </c>
      <c r="O195" s="54">
        <v>3</v>
      </c>
      <c r="P195" s="55">
        <v>10510.500000000002</v>
      </c>
      <c r="Q195" s="56">
        <v>0</v>
      </c>
      <c r="R195" s="2" t="s">
        <v>221</v>
      </c>
    </row>
    <row r="196" spans="12:18" ht="15.75" customHeight="1" x14ac:dyDescent="0.25">
      <c r="L196" s="2" t="s">
        <v>222</v>
      </c>
      <c r="M196" s="54" t="s">
        <v>41</v>
      </c>
      <c r="N196" s="54">
        <v>50</v>
      </c>
      <c r="O196" s="54">
        <v>3.3000000000000003</v>
      </c>
      <c r="P196" s="55">
        <v>11561.550000000003</v>
      </c>
      <c r="Q196" s="56">
        <v>0</v>
      </c>
      <c r="R196" s="2" t="s">
        <v>221</v>
      </c>
    </row>
    <row r="197" spans="12:18" ht="15.75" customHeight="1" x14ac:dyDescent="0.25">
      <c r="L197" s="2" t="s">
        <v>223</v>
      </c>
      <c r="M197" s="54" t="s">
        <v>41</v>
      </c>
      <c r="N197" s="54">
        <v>55</v>
      </c>
      <c r="O197" s="54">
        <v>3.6</v>
      </c>
      <c r="P197" s="55">
        <v>12612.600000000002</v>
      </c>
      <c r="Q197" s="56">
        <v>0</v>
      </c>
      <c r="R197" s="2" t="s">
        <v>221</v>
      </c>
    </row>
    <row r="198" spans="12:18" ht="15.75" customHeight="1" x14ac:dyDescent="0.25">
      <c r="L198" s="2" t="s">
        <v>224</v>
      </c>
      <c r="M198" s="54" t="s">
        <v>38</v>
      </c>
      <c r="N198" s="54">
        <v>45</v>
      </c>
      <c r="O198" s="54">
        <v>2.7</v>
      </c>
      <c r="P198" s="55">
        <v>6868.8</v>
      </c>
      <c r="Q198" s="56">
        <v>0</v>
      </c>
      <c r="R198" s="2" t="s">
        <v>221</v>
      </c>
    </row>
    <row r="199" spans="12:18" ht="15.75" customHeight="1" x14ac:dyDescent="0.25">
      <c r="L199" s="2" t="s">
        <v>225</v>
      </c>
      <c r="M199" s="54" t="s">
        <v>38</v>
      </c>
      <c r="N199" s="54">
        <v>50</v>
      </c>
      <c r="O199" s="54">
        <v>2.9</v>
      </c>
      <c r="P199" s="55">
        <v>7377.5999999999995</v>
      </c>
      <c r="Q199" s="56">
        <v>0</v>
      </c>
      <c r="R199" s="2" t="s">
        <v>221</v>
      </c>
    </row>
    <row r="200" spans="12:18" ht="15.75" customHeight="1" x14ac:dyDescent="0.25">
      <c r="L200" s="2" t="s">
        <v>226</v>
      </c>
      <c r="M200" s="54" t="s">
        <v>38</v>
      </c>
      <c r="N200" s="54">
        <v>55</v>
      </c>
      <c r="O200" s="54">
        <v>3.2</v>
      </c>
      <c r="P200" s="55">
        <v>8140.8</v>
      </c>
      <c r="Q200" s="56">
        <v>0</v>
      </c>
      <c r="R200" s="2" t="s">
        <v>221</v>
      </c>
    </row>
    <row r="201" spans="12:18" ht="15.75" customHeight="1" x14ac:dyDescent="0.25">
      <c r="L201" s="2" t="s">
        <v>227</v>
      </c>
      <c r="M201" s="54" t="s">
        <v>41</v>
      </c>
      <c r="N201" s="54">
        <v>45</v>
      </c>
      <c r="O201" s="54">
        <v>4.1999999999999993</v>
      </c>
      <c r="P201" s="55">
        <v>14714.699999999999</v>
      </c>
      <c r="Q201" s="56">
        <v>0</v>
      </c>
      <c r="R201" s="2" t="s">
        <v>221</v>
      </c>
    </row>
    <row r="202" spans="12:18" ht="15.75" customHeight="1" x14ac:dyDescent="0.25">
      <c r="L202" s="2" t="s">
        <v>228</v>
      </c>
      <c r="M202" s="54" t="s">
        <v>41</v>
      </c>
      <c r="N202" s="54">
        <v>50</v>
      </c>
      <c r="O202" s="54">
        <v>4.5999999999999996</v>
      </c>
      <c r="P202" s="55">
        <v>16116.1</v>
      </c>
      <c r="Q202" s="56">
        <v>0</v>
      </c>
      <c r="R202" s="2" t="s">
        <v>221</v>
      </c>
    </row>
    <row r="203" spans="12:18" ht="15.75" customHeight="1" x14ac:dyDescent="0.25">
      <c r="L203" s="2" t="s">
        <v>229</v>
      </c>
      <c r="M203" s="54" t="s">
        <v>41</v>
      </c>
      <c r="N203" s="54">
        <v>55</v>
      </c>
      <c r="O203" s="54">
        <v>5.0999999999999996</v>
      </c>
      <c r="P203" s="55">
        <v>17867.850000000002</v>
      </c>
      <c r="Q203" s="56">
        <v>0</v>
      </c>
      <c r="R203" s="2" t="s">
        <v>221</v>
      </c>
    </row>
    <row r="204" spans="12:18" ht="15.75" customHeight="1" x14ac:dyDescent="0.25">
      <c r="L204" s="2" t="s">
        <v>230</v>
      </c>
      <c r="M204" s="54" t="s">
        <v>41</v>
      </c>
      <c r="N204" s="54">
        <v>60</v>
      </c>
      <c r="O204" s="54">
        <v>5.5</v>
      </c>
      <c r="P204" s="55">
        <v>19269.250000000004</v>
      </c>
      <c r="Q204" s="56">
        <v>0</v>
      </c>
      <c r="R204" s="2" t="s">
        <v>221</v>
      </c>
    </row>
    <row r="205" spans="12:18" ht="15.75" customHeight="1" x14ac:dyDescent="0.25">
      <c r="L205" s="2" t="s">
        <v>231</v>
      </c>
      <c r="M205" s="54" t="s">
        <v>38</v>
      </c>
      <c r="N205" s="54">
        <v>45</v>
      </c>
      <c r="O205" s="54">
        <v>3.6</v>
      </c>
      <c r="P205" s="55">
        <v>9158.4</v>
      </c>
      <c r="Q205" s="56">
        <v>0</v>
      </c>
      <c r="R205" s="2" t="s">
        <v>221</v>
      </c>
    </row>
    <row r="206" spans="12:18" ht="15.75" customHeight="1" x14ac:dyDescent="0.25">
      <c r="L206" s="2" t="s">
        <v>232</v>
      </c>
      <c r="M206" s="54" t="s">
        <v>38</v>
      </c>
      <c r="N206" s="54">
        <v>50</v>
      </c>
      <c r="O206" s="54">
        <v>4</v>
      </c>
      <c r="P206" s="55">
        <v>10176</v>
      </c>
      <c r="Q206" s="56">
        <v>0</v>
      </c>
      <c r="R206" s="2" t="s">
        <v>221</v>
      </c>
    </row>
    <row r="207" spans="12:18" ht="15.75" customHeight="1" x14ac:dyDescent="0.25">
      <c r="L207" s="2" t="s">
        <v>233</v>
      </c>
      <c r="M207" s="54" t="s">
        <v>38</v>
      </c>
      <c r="N207" s="54">
        <v>55</v>
      </c>
      <c r="O207" s="54">
        <v>4.3999999999999995</v>
      </c>
      <c r="P207" s="55">
        <v>11193.599999999999</v>
      </c>
      <c r="Q207" s="56">
        <v>0</v>
      </c>
      <c r="R207" s="2" t="s">
        <v>221</v>
      </c>
    </row>
    <row r="208" spans="12:18" ht="15.75" customHeight="1" x14ac:dyDescent="0.25">
      <c r="L208" s="2" t="s">
        <v>234</v>
      </c>
      <c r="M208" s="54" t="s">
        <v>38</v>
      </c>
      <c r="N208" s="54">
        <v>60</v>
      </c>
      <c r="O208" s="54">
        <v>4.8</v>
      </c>
      <c r="P208" s="55">
        <v>12211.199999999999</v>
      </c>
      <c r="Q208" s="56">
        <v>0</v>
      </c>
      <c r="R208" s="2" t="s">
        <v>221</v>
      </c>
    </row>
    <row r="209" spans="12:18" ht="15.75" customHeight="1" x14ac:dyDescent="0.25">
      <c r="L209" s="2" t="s">
        <v>235</v>
      </c>
      <c r="M209" s="54" t="s">
        <v>41</v>
      </c>
      <c r="N209" s="54">
        <v>50</v>
      </c>
      <c r="O209" s="54">
        <v>7.3</v>
      </c>
      <c r="P209" s="55">
        <v>25575.550000000003</v>
      </c>
      <c r="Q209" s="56">
        <v>0</v>
      </c>
      <c r="R209" s="2" t="s">
        <v>221</v>
      </c>
    </row>
    <row r="210" spans="12:18" ht="15.75" customHeight="1" x14ac:dyDescent="0.25">
      <c r="L210" s="2" t="s">
        <v>236</v>
      </c>
      <c r="M210" s="54" t="s">
        <v>41</v>
      </c>
      <c r="N210" s="54">
        <v>55</v>
      </c>
      <c r="O210" s="54">
        <v>7.8</v>
      </c>
      <c r="P210" s="55">
        <v>27327.300000000003</v>
      </c>
      <c r="Q210" s="56">
        <v>0</v>
      </c>
      <c r="R210" s="2" t="s">
        <v>221</v>
      </c>
    </row>
    <row r="211" spans="12:18" ht="15.75" customHeight="1" x14ac:dyDescent="0.25">
      <c r="L211" s="2" t="s">
        <v>237</v>
      </c>
      <c r="M211" s="54" t="s">
        <v>41</v>
      </c>
      <c r="N211" s="54">
        <v>60</v>
      </c>
      <c r="O211" s="54">
        <v>8.6</v>
      </c>
      <c r="P211" s="55">
        <v>30130.100000000002</v>
      </c>
      <c r="Q211" s="56">
        <v>0</v>
      </c>
      <c r="R211" s="2" t="s">
        <v>221</v>
      </c>
    </row>
    <row r="212" spans="12:18" ht="15.75" customHeight="1" x14ac:dyDescent="0.25">
      <c r="L212" s="2" t="s">
        <v>238</v>
      </c>
      <c r="M212" s="54" t="s">
        <v>41</v>
      </c>
      <c r="N212" s="54">
        <v>65</v>
      </c>
      <c r="O212" s="54">
        <v>9.4</v>
      </c>
      <c r="P212" s="55">
        <v>32932.900000000009</v>
      </c>
      <c r="Q212" s="56">
        <v>0</v>
      </c>
      <c r="R212" s="2" t="s">
        <v>221</v>
      </c>
    </row>
    <row r="213" spans="12:18" ht="15.75" customHeight="1" x14ac:dyDescent="0.25">
      <c r="L213" s="2" t="s">
        <v>239</v>
      </c>
      <c r="M213" s="54" t="s">
        <v>41</v>
      </c>
      <c r="N213" s="54">
        <v>40</v>
      </c>
      <c r="O213" s="54">
        <v>3.7</v>
      </c>
      <c r="P213" s="55">
        <v>12962.950000000003</v>
      </c>
      <c r="Q213" s="56">
        <v>0</v>
      </c>
      <c r="R213" s="2" t="s">
        <v>240</v>
      </c>
    </row>
    <row r="214" spans="12:18" ht="15.75" customHeight="1" x14ac:dyDescent="0.25">
      <c r="L214" s="2" t="s">
        <v>241</v>
      </c>
      <c r="M214" s="54" t="s">
        <v>41</v>
      </c>
      <c r="N214" s="54">
        <v>45</v>
      </c>
      <c r="O214" s="54">
        <v>4.1999999999999993</v>
      </c>
      <c r="P214" s="55">
        <v>14714.699999999999</v>
      </c>
      <c r="Q214" s="56">
        <v>0</v>
      </c>
      <c r="R214" s="2" t="s">
        <v>240</v>
      </c>
    </row>
    <row r="215" spans="12:18" ht="15.75" customHeight="1" x14ac:dyDescent="0.25">
      <c r="L215" s="2" t="s">
        <v>242</v>
      </c>
      <c r="M215" s="54" t="s">
        <v>41</v>
      </c>
      <c r="N215" s="54">
        <v>50</v>
      </c>
      <c r="O215" s="54">
        <v>4.5999999999999996</v>
      </c>
      <c r="P215" s="55">
        <v>16116.1</v>
      </c>
      <c r="Q215" s="56">
        <v>0</v>
      </c>
      <c r="R215" s="2" t="s">
        <v>240</v>
      </c>
    </row>
    <row r="216" spans="12:18" ht="15.75" customHeight="1" x14ac:dyDescent="0.25">
      <c r="L216" s="2" t="s">
        <v>243</v>
      </c>
      <c r="M216" s="54" t="s">
        <v>41</v>
      </c>
      <c r="N216" s="54">
        <v>55</v>
      </c>
      <c r="O216" s="54">
        <v>5.0999999999999996</v>
      </c>
      <c r="P216" s="55">
        <v>17867.850000000002</v>
      </c>
      <c r="Q216" s="56">
        <v>0</v>
      </c>
      <c r="R216" s="2" t="s">
        <v>240</v>
      </c>
    </row>
    <row r="217" spans="12:18" ht="15.75" customHeight="1" x14ac:dyDescent="0.25">
      <c r="L217" s="2" t="s">
        <v>244</v>
      </c>
      <c r="M217" s="54" t="s">
        <v>38</v>
      </c>
      <c r="N217" s="54">
        <v>40</v>
      </c>
      <c r="O217" s="54">
        <v>3.2</v>
      </c>
      <c r="P217" s="55">
        <v>8140.8</v>
      </c>
      <c r="Q217" s="56">
        <v>0</v>
      </c>
      <c r="R217" s="2" t="s">
        <v>240</v>
      </c>
    </row>
    <row r="218" spans="12:18" ht="15.75" customHeight="1" x14ac:dyDescent="0.25">
      <c r="L218" s="2" t="s">
        <v>245</v>
      </c>
      <c r="M218" s="54" t="s">
        <v>38</v>
      </c>
      <c r="N218" s="54">
        <v>45</v>
      </c>
      <c r="O218" s="54">
        <v>3.6</v>
      </c>
      <c r="P218" s="55">
        <v>9158.4</v>
      </c>
      <c r="Q218" s="56">
        <v>0</v>
      </c>
      <c r="R218" s="2" t="s">
        <v>240</v>
      </c>
    </row>
    <row r="219" spans="12:18" ht="15.75" customHeight="1" x14ac:dyDescent="0.25">
      <c r="L219" s="2" t="s">
        <v>246</v>
      </c>
      <c r="M219" s="54" t="s">
        <v>38</v>
      </c>
      <c r="N219" s="54">
        <v>50</v>
      </c>
      <c r="O219" s="54">
        <v>4</v>
      </c>
      <c r="P219" s="55">
        <v>10176</v>
      </c>
      <c r="Q219" s="56">
        <v>0</v>
      </c>
      <c r="R219" s="2" t="s">
        <v>240</v>
      </c>
    </row>
    <row r="220" spans="12:18" ht="15.75" customHeight="1" x14ac:dyDescent="0.25">
      <c r="L220" s="2" t="s">
        <v>247</v>
      </c>
      <c r="M220" s="54" t="s">
        <v>38</v>
      </c>
      <c r="N220" s="54">
        <v>55</v>
      </c>
      <c r="O220" s="54">
        <v>4.3999999999999995</v>
      </c>
      <c r="P220" s="55">
        <v>11193.599999999999</v>
      </c>
      <c r="Q220" s="56">
        <v>0</v>
      </c>
      <c r="R220" s="2" t="s">
        <v>240</v>
      </c>
    </row>
    <row r="221" spans="12:18" ht="15.75" customHeight="1" x14ac:dyDescent="0.25">
      <c r="L221" s="2" t="s">
        <v>248</v>
      </c>
      <c r="M221" s="54" t="s">
        <v>41</v>
      </c>
      <c r="N221" s="54">
        <v>45</v>
      </c>
      <c r="O221" s="54">
        <v>5.3999999999999995</v>
      </c>
      <c r="P221" s="55">
        <v>18918.900000000001</v>
      </c>
      <c r="Q221" s="56">
        <v>0</v>
      </c>
      <c r="R221" s="2" t="s">
        <v>240</v>
      </c>
    </row>
    <row r="222" spans="12:18" ht="15.75" customHeight="1" x14ac:dyDescent="0.25">
      <c r="L222" s="2" t="s">
        <v>249</v>
      </c>
      <c r="M222" s="54" t="s">
        <v>41</v>
      </c>
      <c r="N222" s="54">
        <v>50</v>
      </c>
      <c r="O222" s="54">
        <v>6</v>
      </c>
      <c r="P222" s="55">
        <v>21021.000000000004</v>
      </c>
      <c r="Q222" s="56">
        <v>0</v>
      </c>
      <c r="R222" s="2" t="s">
        <v>240</v>
      </c>
    </row>
    <row r="223" spans="12:18" ht="15.75" customHeight="1" x14ac:dyDescent="0.25">
      <c r="L223" s="2" t="s">
        <v>250</v>
      </c>
      <c r="M223" s="54" t="s">
        <v>41</v>
      </c>
      <c r="N223" s="54">
        <v>55</v>
      </c>
      <c r="O223" s="54">
        <v>6.6</v>
      </c>
      <c r="P223" s="55">
        <v>23123.100000000002</v>
      </c>
      <c r="Q223" s="56">
        <v>0</v>
      </c>
      <c r="R223" s="2" t="s">
        <v>240</v>
      </c>
    </row>
    <row r="224" spans="12:18" ht="15.75" customHeight="1" x14ac:dyDescent="0.25">
      <c r="L224" s="2" t="s">
        <v>251</v>
      </c>
      <c r="M224" s="54" t="s">
        <v>41</v>
      </c>
      <c r="N224" s="54">
        <v>60</v>
      </c>
      <c r="O224" s="54">
        <v>7.1999999999999993</v>
      </c>
      <c r="P224" s="55">
        <v>25225.200000000001</v>
      </c>
      <c r="Q224" s="56">
        <v>0</v>
      </c>
      <c r="R224" s="2" t="s">
        <v>240</v>
      </c>
    </row>
    <row r="225" spans="12:18" ht="15.75" customHeight="1" x14ac:dyDescent="0.25">
      <c r="L225" s="2" t="s">
        <v>252</v>
      </c>
      <c r="M225" s="54" t="s">
        <v>41</v>
      </c>
      <c r="N225" s="54">
        <v>65</v>
      </c>
      <c r="O225" s="54">
        <v>7.8</v>
      </c>
      <c r="P225" s="55">
        <v>27327.300000000003</v>
      </c>
      <c r="Q225" s="56">
        <v>0</v>
      </c>
      <c r="R225" s="2" t="s">
        <v>240</v>
      </c>
    </row>
    <row r="226" spans="12:18" ht="15.75" customHeight="1" x14ac:dyDescent="0.25">
      <c r="L226" s="2" t="s">
        <v>253</v>
      </c>
      <c r="M226" s="54" t="s">
        <v>38</v>
      </c>
      <c r="N226" s="54">
        <v>45</v>
      </c>
      <c r="O226" s="54">
        <v>5.0999999999999996</v>
      </c>
      <c r="P226" s="55">
        <v>12974.4</v>
      </c>
      <c r="Q226" s="56">
        <v>0</v>
      </c>
      <c r="R226" s="2" t="s">
        <v>240</v>
      </c>
    </row>
    <row r="227" spans="12:18" ht="15.75" customHeight="1" x14ac:dyDescent="0.25">
      <c r="L227" s="2" t="s">
        <v>254</v>
      </c>
      <c r="M227" s="54" t="s">
        <v>38</v>
      </c>
      <c r="N227" s="54">
        <v>50</v>
      </c>
      <c r="O227" s="54">
        <v>5.6999999999999993</v>
      </c>
      <c r="P227" s="55">
        <v>14500.799999999997</v>
      </c>
      <c r="Q227" s="56">
        <v>0</v>
      </c>
      <c r="R227" s="2" t="s">
        <v>240</v>
      </c>
    </row>
    <row r="228" spans="12:18" ht="15.75" customHeight="1" x14ac:dyDescent="0.25">
      <c r="L228" s="2" t="s">
        <v>255</v>
      </c>
      <c r="M228" s="54" t="s">
        <v>38</v>
      </c>
      <c r="N228" s="54">
        <v>55</v>
      </c>
      <c r="O228" s="54">
        <v>6.1999999999999993</v>
      </c>
      <c r="P228" s="55">
        <v>15772.799999999997</v>
      </c>
      <c r="Q228" s="56">
        <v>0</v>
      </c>
      <c r="R228" s="2" t="s">
        <v>240</v>
      </c>
    </row>
    <row r="229" spans="12:18" ht="15.75" customHeight="1" x14ac:dyDescent="0.25">
      <c r="L229" s="2" t="s">
        <v>256</v>
      </c>
      <c r="M229" s="54" t="s">
        <v>38</v>
      </c>
      <c r="N229" s="54">
        <v>60</v>
      </c>
      <c r="O229" s="54">
        <v>6.6999999999999993</v>
      </c>
      <c r="P229" s="55">
        <v>17044.8</v>
      </c>
      <c r="Q229" s="56">
        <v>0</v>
      </c>
      <c r="R229" s="2" t="s">
        <v>240</v>
      </c>
    </row>
    <row r="230" spans="12:18" ht="15.75" customHeight="1" x14ac:dyDescent="0.25">
      <c r="L230" s="2" t="s">
        <v>257</v>
      </c>
      <c r="M230" s="54" t="s">
        <v>38</v>
      </c>
      <c r="N230" s="54">
        <v>65</v>
      </c>
      <c r="O230" s="54">
        <v>7.1</v>
      </c>
      <c r="P230" s="55">
        <v>18062.399999999998</v>
      </c>
      <c r="Q230" s="56">
        <v>0</v>
      </c>
      <c r="R230" s="2" t="s">
        <v>240</v>
      </c>
    </row>
    <row r="231" spans="12:18" ht="15.75" customHeight="1" x14ac:dyDescent="0.25">
      <c r="L231" s="2" t="s">
        <v>258</v>
      </c>
      <c r="M231" s="54" t="s">
        <v>41</v>
      </c>
      <c r="N231" s="54">
        <v>50</v>
      </c>
      <c r="O231" s="54">
        <v>11</v>
      </c>
      <c r="P231" s="55">
        <v>38538.500000000007</v>
      </c>
      <c r="Q231" s="56">
        <v>0</v>
      </c>
      <c r="R231" s="2" t="s">
        <v>240</v>
      </c>
    </row>
    <row r="232" spans="12:18" ht="15.75" customHeight="1" x14ac:dyDescent="0.25">
      <c r="L232" s="2" t="s">
        <v>259</v>
      </c>
      <c r="M232" s="54" t="s">
        <v>41</v>
      </c>
      <c r="N232" s="54">
        <v>55</v>
      </c>
      <c r="O232" s="54">
        <v>12.1</v>
      </c>
      <c r="P232" s="55">
        <v>42392.350000000006</v>
      </c>
      <c r="Q232" s="56">
        <v>0</v>
      </c>
      <c r="R232" s="2" t="s">
        <v>240</v>
      </c>
    </row>
    <row r="233" spans="12:18" ht="15.75" customHeight="1" x14ac:dyDescent="0.25">
      <c r="L233" s="2" t="s">
        <v>260</v>
      </c>
      <c r="M233" s="54" t="s">
        <v>41</v>
      </c>
      <c r="N233" s="54">
        <v>60</v>
      </c>
      <c r="O233" s="54">
        <v>13.2</v>
      </c>
      <c r="P233" s="55">
        <v>46246.200000000004</v>
      </c>
      <c r="Q233" s="56">
        <v>0</v>
      </c>
      <c r="R233" s="2" t="s">
        <v>240</v>
      </c>
    </row>
    <row r="234" spans="12:18" ht="15.75" customHeight="1" x14ac:dyDescent="0.25">
      <c r="L234" s="2" t="s">
        <v>261</v>
      </c>
      <c r="M234" s="54" t="s">
        <v>41</v>
      </c>
      <c r="N234" s="54">
        <v>65</v>
      </c>
      <c r="O234" s="54">
        <v>14.299999999999999</v>
      </c>
      <c r="P234" s="55">
        <v>50100.05</v>
      </c>
      <c r="Q234" s="56">
        <v>0</v>
      </c>
      <c r="R234" s="2" t="s">
        <v>240</v>
      </c>
    </row>
    <row r="235" spans="12:18" ht="15.75" customHeight="1" x14ac:dyDescent="0.25">
      <c r="L235" s="2" t="s">
        <v>262</v>
      </c>
      <c r="M235" s="54" t="s">
        <v>41</v>
      </c>
      <c r="N235" s="54">
        <v>45</v>
      </c>
      <c r="O235" s="54">
        <v>3.9</v>
      </c>
      <c r="P235" s="55">
        <v>13663.650000000001</v>
      </c>
      <c r="Q235" s="56">
        <v>0</v>
      </c>
      <c r="R235" s="2" t="s">
        <v>263</v>
      </c>
    </row>
    <row r="236" spans="12:18" ht="15.75" customHeight="1" x14ac:dyDescent="0.25">
      <c r="L236" s="2" t="s">
        <v>264</v>
      </c>
      <c r="M236" s="54" t="s">
        <v>41</v>
      </c>
      <c r="N236" s="54">
        <v>50</v>
      </c>
      <c r="O236" s="54">
        <v>4.3</v>
      </c>
      <c r="P236" s="55">
        <v>15065.050000000001</v>
      </c>
      <c r="Q236" s="56">
        <v>0</v>
      </c>
      <c r="R236" s="2" t="s">
        <v>263</v>
      </c>
    </row>
    <row r="237" spans="12:18" ht="15.75" customHeight="1" x14ac:dyDescent="0.25">
      <c r="L237" s="2" t="s">
        <v>265</v>
      </c>
      <c r="M237" s="54" t="s">
        <v>41</v>
      </c>
      <c r="N237" s="54">
        <v>55</v>
      </c>
      <c r="O237" s="54">
        <v>4.6999999999999993</v>
      </c>
      <c r="P237" s="55">
        <v>16466.45</v>
      </c>
      <c r="Q237" s="56">
        <v>0</v>
      </c>
      <c r="R237" s="2" t="s">
        <v>263</v>
      </c>
    </row>
    <row r="238" spans="12:18" ht="15.75" customHeight="1" x14ac:dyDescent="0.25">
      <c r="L238" s="57" t="s">
        <v>266</v>
      </c>
      <c r="M238" s="54" t="s">
        <v>38</v>
      </c>
      <c r="N238" s="54">
        <v>45</v>
      </c>
      <c r="O238" s="54">
        <v>3.6</v>
      </c>
      <c r="P238" s="55">
        <v>9158.4</v>
      </c>
      <c r="Q238" s="56">
        <v>0</v>
      </c>
      <c r="R238" s="2" t="s">
        <v>263</v>
      </c>
    </row>
    <row r="239" spans="12:18" ht="15.75" customHeight="1" x14ac:dyDescent="0.25">
      <c r="L239" s="57" t="s">
        <v>267</v>
      </c>
      <c r="M239" s="54" t="s">
        <v>38</v>
      </c>
      <c r="N239" s="54">
        <v>50</v>
      </c>
      <c r="O239" s="54">
        <v>4</v>
      </c>
      <c r="P239" s="55">
        <v>10176</v>
      </c>
      <c r="Q239" s="56">
        <v>0</v>
      </c>
      <c r="R239" s="2" t="s">
        <v>263</v>
      </c>
    </row>
    <row r="240" spans="12:18" ht="15.75" customHeight="1" x14ac:dyDescent="0.25">
      <c r="L240" s="57" t="s">
        <v>268</v>
      </c>
      <c r="M240" s="54" t="s">
        <v>38</v>
      </c>
      <c r="N240" s="54">
        <v>55</v>
      </c>
      <c r="O240" s="54">
        <v>4.3999999999999995</v>
      </c>
      <c r="P240" s="55">
        <v>11193.599999999999</v>
      </c>
      <c r="Q240" s="56">
        <v>0</v>
      </c>
      <c r="R240" s="2" t="s">
        <v>263</v>
      </c>
    </row>
    <row r="241" spans="12:18" ht="15.75" customHeight="1" x14ac:dyDescent="0.25">
      <c r="L241" s="57" t="s">
        <v>269</v>
      </c>
      <c r="M241" s="54" t="s">
        <v>41</v>
      </c>
      <c r="N241" s="54">
        <v>50</v>
      </c>
      <c r="O241" s="54">
        <v>6.3999999999999995</v>
      </c>
      <c r="P241" s="55">
        <v>22422.400000000001</v>
      </c>
      <c r="Q241" s="56">
        <v>0</v>
      </c>
      <c r="R241" s="2" t="s">
        <v>263</v>
      </c>
    </row>
    <row r="242" spans="12:18" ht="15.75" customHeight="1" x14ac:dyDescent="0.25">
      <c r="L242" s="57" t="s">
        <v>270</v>
      </c>
      <c r="M242" s="54" t="s">
        <v>41</v>
      </c>
      <c r="N242" s="54">
        <v>55</v>
      </c>
      <c r="O242" s="54">
        <v>7.1</v>
      </c>
      <c r="P242" s="55">
        <v>24874.850000000002</v>
      </c>
      <c r="Q242" s="56">
        <v>0</v>
      </c>
      <c r="R242" s="2" t="s">
        <v>263</v>
      </c>
    </row>
    <row r="243" spans="12:18" ht="15.75" customHeight="1" x14ac:dyDescent="0.25">
      <c r="L243" s="57" t="s">
        <v>271</v>
      </c>
      <c r="M243" s="54" t="s">
        <v>41</v>
      </c>
      <c r="N243" s="54">
        <v>60</v>
      </c>
      <c r="O243" s="54">
        <v>7.6999999999999993</v>
      </c>
      <c r="P243" s="55">
        <v>26976.95</v>
      </c>
      <c r="Q243" s="56">
        <v>0</v>
      </c>
      <c r="R243" s="2" t="s">
        <v>263</v>
      </c>
    </row>
    <row r="244" spans="12:18" ht="15.75" customHeight="1" x14ac:dyDescent="0.25">
      <c r="L244" s="57" t="s">
        <v>272</v>
      </c>
      <c r="M244" s="54" t="s">
        <v>41</v>
      </c>
      <c r="N244" s="54">
        <v>65</v>
      </c>
      <c r="O244" s="54">
        <v>8.2999999999999989</v>
      </c>
      <c r="P244" s="55">
        <v>29079.05</v>
      </c>
      <c r="Q244" s="56">
        <v>0</v>
      </c>
      <c r="R244" s="2" t="s">
        <v>263</v>
      </c>
    </row>
    <row r="245" spans="12:18" ht="15.75" customHeight="1" x14ac:dyDescent="0.25">
      <c r="L245" s="57" t="s">
        <v>273</v>
      </c>
      <c r="M245" s="54" t="s">
        <v>38</v>
      </c>
      <c r="N245" s="54">
        <v>50</v>
      </c>
      <c r="O245" s="54">
        <v>5.6999999999999993</v>
      </c>
      <c r="P245" s="55">
        <v>14500.799999999997</v>
      </c>
      <c r="Q245" s="56">
        <v>0</v>
      </c>
      <c r="R245" s="2" t="s">
        <v>263</v>
      </c>
    </row>
    <row r="246" spans="12:18" ht="15.75" customHeight="1" x14ac:dyDescent="0.25">
      <c r="L246" s="57" t="s">
        <v>274</v>
      </c>
      <c r="M246" s="54" t="s">
        <v>38</v>
      </c>
      <c r="N246" s="54">
        <v>55</v>
      </c>
      <c r="O246" s="54">
        <v>6.1999999999999993</v>
      </c>
      <c r="P246" s="55">
        <v>15772.799999999997</v>
      </c>
      <c r="Q246" s="56">
        <v>0</v>
      </c>
      <c r="R246" s="2" t="s">
        <v>263</v>
      </c>
    </row>
    <row r="247" spans="12:18" ht="15.75" customHeight="1" x14ac:dyDescent="0.25">
      <c r="L247" s="57" t="s">
        <v>275</v>
      </c>
      <c r="M247" s="54" t="s">
        <v>38</v>
      </c>
      <c r="N247" s="54">
        <v>60</v>
      </c>
      <c r="O247" s="54">
        <v>6.6999999999999993</v>
      </c>
      <c r="P247" s="55">
        <v>17044.8</v>
      </c>
      <c r="Q247" s="56">
        <v>0</v>
      </c>
      <c r="R247" s="2" t="s">
        <v>263</v>
      </c>
    </row>
    <row r="248" spans="12:18" ht="15.75" customHeight="1" x14ac:dyDescent="0.25">
      <c r="L248" s="57" t="s">
        <v>276</v>
      </c>
      <c r="M248" s="54" t="s">
        <v>38</v>
      </c>
      <c r="N248" s="54">
        <v>65</v>
      </c>
      <c r="O248" s="54">
        <v>7.1</v>
      </c>
      <c r="P248" s="55">
        <v>18062.399999999998</v>
      </c>
      <c r="Q248" s="56">
        <v>0</v>
      </c>
      <c r="R248" s="2" t="s">
        <v>263</v>
      </c>
    </row>
    <row r="249" spans="12:18" ht="15.75" customHeight="1" x14ac:dyDescent="0.25">
      <c r="L249" s="57" t="s">
        <v>277</v>
      </c>
      <c r="M249" s="54" t="s">
        <v>41</v>
      </c>
      <c r="N249" s="54">
        <v>55</v>
      </c>
      <c r="O249" s="54">
        <v>11.4</v>
      </c>
      <c r="P249" s="55">
        <v>39939.900000000009</v>
      </c>
      <c r="Q249" s="56">
        <v>0</v>
      </c>
      <c r="R249" s="2" t="s">
        <v>263</v>
      </c>
    </row>
    <row r="250" spans="12:18" ht="15.75" customHeight="1" x14ac:dyDescent="0.25">
      <c r="L250" s="57" t="s">
        <v>278</v>
      </c>
      <c r="M250" s="54" t="s">
        <v>41</v>
      </c>
      <c r="N250" s="54">
        <v>60</v>
      </c>
      <c r="O250" s="54">
        <v>12.4</v>
      </c>
      <c r="P250" s="55">
        <v>43443.400000000009</v>
      </c>
      <c r="Q250" s="56">
        <v>0</v>
      </c>
      <c r="R250" s="2" t="s">
        <v>263</v>
      </c>
    </row>
    <row r="251" spans="12:18" ht="15.75" customHeight="1" x14ac:dyDescent="0.25">
      <c r="L251" s="57" t="s">
        <v>279</v>
      </c>
      <c r="M251" s="54" t="s">
        <v>41</v>
      </c>
      <c r="N251" s="54">
        <v>65</v>
      </c>
      <c r="O251" s="54">
        <v>13.5</v>
      </c>
      <c r="P251" s="55">
        <v>47297.250000000007</v>
      </c>
      <c r="Q251" s="56">
        <v>0</v>
      </c>
      <c r="R251" s="2" t="s">
        <v>263</v>
      </c>
    </row>
    <row r="252" spans="12:18" ht="15.75" customHeight="1" x14ac:dyDescent="0.25">
      <c r="L252" s="57" t="s">
        <v>280</v>
      </c>
      <c r="M252" s="54" t="s">
        <v>38</v>
      </c>
      <c r="N252" s="54">
        <v>50</v>
      </c>
      <c r="O252" s="54">
        <v>2.5</v>
      </c>
      <c r="P252" s="55">
        <v>6757.5</v>
      </c>
      <c r="Q252" s="56">
        <v>0</v>
      </c>
      <c r="R252" s="2" t="s">
        <v>42</v>
      </c>
    </row>
    <row r="253" spans="12:18" ht="15.75" customHeight="1" x14ac:dyDescent="0.25">
      <c r="L253" s="57" t="s">
        <v>281</v>
      </c>
      <c r="M253" s="54" t="s">
        <v>38</v>
      </c>
      <c r="N253" s="54">
        <v>55</v>
      </c>
      <c r="O253" s="54">
        <v>2.8</v>
      </c>
      <c r="P253" s="55">
        <v>7568.4</v>
      </c>
      <c r="Q253" s="56">
        <v>0</v>
      </c>
      <c r="R253" s="2" t="s">
        <v>42</v>
      </c>
    </row>
    <row r="254" spans="12:18" ht="15.75" customHeight="1" x14ac:dyDescent="0.25">
      <c r="L254" s="57" t="s">
        <v>282</v>
      </c>
      <c r="M254" s="54" t="s">
        <v>41</v>
      </c>
      <c r="N254" s="54">
        <v>50</v>
      </c>
      <c r="O254" s="54">
        <v>2.9</v>
      </c>
      <c r="P254" s="55">
        <v>10160.150000000001</v>
      </c>
      <c r="Q254" s="56">
        <v>0</v>
      </c>
      <c r="R254" s="2" t="s">
        <v>283</v>
      </c>
    </row>
    <row r="255" spans="12:18" ht="15.75" customHeight="1" x14ac:dyDescent="0.25">
      <c r="L255" s="57" t="s">
        <v>284</v>
      </c>
      <c r="M255" s="54" t="s">
        <v>41</v>
      </c>
      <c r="N255" s="54">
        <v>55</v>
      </c>
      <c r="O255" s="54">
        <v>3.2</v>
      </c>
      <c r="P255" s="55">
        <v>11211.200000000003</v>
      </c>
      <c r="Q255" s="56">
        <v>0</v>
      </c>
      <c r="R255" s="2" t="s">
        <v>283</v>
      </c>
    </row>
    <row r="256" spans="12:18" ht="15.75" customHeight="1" x14ac:dyDescent="0.25">
      <c r="L256" s="57" t="s">
        <v>285</v>
      </c>
      <c r="M256" s="54" t="s">
        <v>41</v>
      </c>
      <c r="N256" s="54">
        <v>60</v>
      </c>
      <c r="O256" s="54">
        <v>3.5</v>
      </c>
      <c r="P256" s="55">
        <v>12262.250000000002</v>
      </c>
      <c r="Q256" s="56">
        <v>0</v>
      </c>
      <c r="R256" s="2" t="s">
        <v>283</v>
      </c>
    </row>
    <row r="257" spans="12:18" ht="15.75" customHeight="1" x14ac:dyDescent="0.25">
      <c r="L257" s="57" t="s">
        <v>286</v>
      </c>
      <c r="M257" s="54" t="s">
        <v>38</v>
      </c>
      <c r="N257" s="54">
        <v>50</v>
      </c>
      <c r="O257" s="54">
        <v>5.6999999999999993</v>
      </c>
      <c r="P257" s="55">
        <v>14500.799999999997</v>
      </c>
      <c r="Q257" s="56">
        <v>0</v>
      </c>
      <c r="R257" s="2" t="s">
        <v>283</v>
      </c>
    </row>
    <row r="258" spans="12:18" ht="15.75" customHeight="1" x14ac:dyDescent="0.25">
      <c r="L258" s="57" t="s">
        <v>287</v>
      </c>
      <c r="M258" s="54" t="s">
        <v>38</v>
      </c>
      <c r="N258" s="54">
        <v>55</v>
      </c>
      <c r="O258" s="54">
        <v>6.3</v>
      </c>
      <c r="P258" s="55">
        <v>16027.199999999999</v>
      </c>
      <c r="Q258" s="56">
        <v>0</v>
      </c>
      <c r="R258" s="2" t="s">
        <v>283</v>
      </c>
    </row>
    <row r="259" spans="12:18" ht="15.75" customHeight="1" x14ac:dyDescent="0.25">
      <c r="L259" s="57" t="s">
        <v>288</v>
      </c>
      <c r="M259" s="54" t="s">
        <v>38</v>
      </c>
      <c r="N259" s="54">
        <v>60</v>
      </c>
      <c r="O259" s="54">
        <v>6.8</v>
      </c>
      <c r="P259" s="55">
        <v>17299.2</v>
      </c>
      <c r="Q259" s="56">
        <v>0</v>
      </c>
      <c r="R259" s="2" t="s">
        <v>283</v>
      </c>
    </row>
    <row r="260" spans="12:18" ht="15.75" customHeight="1" x14ac:dyDescent="0.25">
      <c r="L260" s="57" t="s">
        <v>289</v>
      </c>
      <c r="M260" s="54" t="s">
        <v>38</v>
      </c>
      <c r="N260" s="54">
        <v>65</v>
      </c>
      <c r="O260" s="54">
        <v>7.3999999999999995</v>
      </c>
      <c r="P260" s="55">
        <v>18825.599999999999</v>
      </c>
      <c r="Q260" s="56">
        <v>0</v>
      </c>
      <c r="R260" s="2" t="s">
        <v>283</v>
      </c>
    </row>
    <row r="261" spans="12:18" ht="15.75" customHeight="1" x14ac:dyDescent="0.25">
      <c r="L261" s="57" t="s">
        <v>290</v>
      </c>
      <c r="M261" s="54" t="s">
        <v>41</v>
      </c>
      <c r="N261" s="54">
        <v>45</v>
      </c>
      <c r="O261" s="54">
        <v>3.8000000000000003</v>
      </c>
      <c r="P261" s="55">
        <v>13778.800000000003</v>
      </c>
      <c r="Q261" s="56">
        <v>0</v>
      </c>
      <c r="R261" s="2" t="s">
        <v>291</v>
      </c>
    </row>
    <row r="262" spans="12:18" ht="15.75" customHeight="1" x14ac:dyDescent="0.25">
      <c r="L262" s="57" t="s">
        <v>292</v>
      </c>
      <c r="M262" s="54" t="s">
        <v>41</v>
      </c>
      <c r="N262" s="54">
        <v>50</v>
      </c>
      <c r="O262" s="54">
        <v>4.3</v>
      </c>
      <c r="P262" s="55">
        <v>15591.800000000001</v>
      </c>
      <c r="Q262" s="56">
        <v>0</v>
      </c>
      <c r="R262" s="2" t="s">
        <v>291</v>
      </c>
    </row>
    <row r="263" spans="12:18" ht="15.75" customHeight="1" x14ac:dyDescent="0.25">
      <c r="L263" s="57" t="s">
        <v>293</v>
      </c>
      <c r="M263" s="54" t="s">
        <v>41</v>
      </c>
      <c r="N263" s="54">
        <v>55</v>
      </c>
      <c r="O263" s="54">
        <v>4.5</v>
      </c>
      <c r="P263" s="55">
        <v>16317.000000000002</v>
      </c>
      <c r="Q263" s="56">
        <v>0</v>
      </c>
      <c r="R263" s="2" t="s">
        <v>291</v>
      </c>
    </row>
    <row r="264" spans="12:18" ht="15.75" customHeight="1" x14ac:dyDescent="0.25">
      <c r="L264" s="57" t="s">
        <v>294</v>
      </c>
      <c r="M264" s="54" t="s">
        <v>41</v>
      </c>
      <c r="N264" s="54">
        <v>60</v>
      </c>
      <c r="O264" s="54">
        <v>5.0999999999999996</v>
      </c>
      <c r="P264" s="55">
        <v>18492.600000000002</v>
      </c>
      <c r="Q264" s="56">
        <v>0</v>
      </c>
      <c r="R264" s="2" t="s">
        <v>291</v>
      </c>
    </row>
    <row r="265" spans="12:18" ht="15.75" customHeight="1" x14ac:dyDescent="0.25">
      <c r="L265" s="58" t="s">
        <v>295</v>
      </c>
      <c r="M265" s="54" t="s">
        <v>41</v>
      </c>
      <c r="N265" s="54">
        <v>6</v>
      </c>
      <c r="O265" s="54">
        <v>1</v>
      </c>
      <c r="P265" s="55">
        <v>3626.0000000000005</v>
      </c>
      <c r="Q265" s="56">
        <v>0</v>
      </c>
      <c r="R265" s="2" t="s">
        <v>296</v>
      </c>
    </row>
    <row r="266" spans="12:18" ht="15.75" customHeight="1" x14ac:dyDescent="0.25">
      <c r="L266" s="58" t="s">
        <v>297</v>
      </c>
      <c r="M266" s="54" t="s">
        <v>41</v>
      </c>
      <c r="N266" s="54">
        <v>7</v>
      </c>
      <c r="O266" s="54">
        <v>1</v>
      </c>
      <c r="P266" s="55">
        <v>3626.0000000000005</v>
      </c>
      <c r="Q266" s="56">
        <v>0</v>
      </c>
      <c r="R266" s="2" t="s">
        <v>296</v>
      </c>
    </row>
    <row r="267" spans="12:18" ht="15.75" customHeight="1" x14ac:dyDescent="0.25">
      <c r="L267" s="58" t="s">
        <v>298</v>
      </c>
      <c r="M267" s="54" t="s">
        <v>41</v>
      </c>
      <c r="N267" s="54">
        <v>8</v>
      </c>
      <c r="O267" s="54">
        <v>1</v>
      </c>
      <c r="P267" s="55">
        <v>3626.0000000000005</v>
      </c>
      <c r="Q267" s="56">
        <v>0</v>
      </c>
      <c r="R267" s="2" t="s">
        <v>296</v>
      </c>
    </row>
    <row r="268" spans="12:18" ht="15.75" customHeight="1" x14ac:dyDescent="0.25">
      <c r="L268" s="57" t="s">
        <v>299</v>
      </c>
      <c r="M268" s="54" t="s">
        <v>41</v>
      </c>
      <c r="N268" s="54">
        <v>9</v>
      </c>
      <c r="O268" s="54">
        <v>1</v>
      </c>
      <c r="P268" s="55">
        <v>3626.0000000000005</v>
      </c>
      <c r="Q268" s="56">
        <v>0</v>
      </c>
      <c r="R268" s="2" t="s">
        <v>296</v>
      </c>
    </row>
    <row r="269" spans="12:18" ht="15.75" customHeight="1" x14ac:dyDescent="0.25">
      <c r="L269" s="57" t="s">
        <v>300</v>
      </c>
      <c r="M269" s="54" t="s">
        <v>41</v>
      </c>
      <c r="N269" s="54">
        <v>6</v>
      </c>
      <c r="O269" s="54">
        <v>4.3999999999999995</v>
      </c>
      <c r="P269" s="55">
        <v>15954.4</v>
      </c>
      <c r="Q269" s="56">
        <v>0</v>
      </c>
      <c r="R269" s="2" t="s">
        <v>296</v>
      </c>
    </row>
    <row r="270" spans="12:18" ht="15.75" customHeight="1" x14ac:dyDescent="0.25">
      <c r="L270" s="58" t="s">
        <v>301</v>
      </c>
      <c r="M270" s="54" t="s">
        <v>41</v>
      </c>
      <c r="N270" s="54">
        <v>7</v>
      </c>
      <c r="O270" s="54">
        <v>4.3999999999999995</v>
      </c>
      <c r="P270" s="55">
        <v>15954.4</v>
      </c>
      <c r="Q270" s="56">
        <v>0</v>
      </c>
      <c r="R270" s="2" t="s">
        <v>296</v>
      </c>
    </row>
    <row r="271" spans="12:18" ht="15.75" customHeight="1" x14ac:dyDescent="0.25">
      <c r="L271" s="57" t="s">
        <v>302</v>
      </c>
      <c r="M271" s="54" t="s">
        <v>41</v>
      </c>
      <c r="N271" s="54">
        <v>8</v>
      </c>
      <c r="O271" s="54">
        <v>4.3999999999999995</v>
      </c>
      <c r="P271" s="55">
        <v>15954.4</v>
      </c>
      <c r="Q271" s="56">
        <v>0</v>
      </c>
      <c r="R271" s="2" t="s">
        <v>296</v>
      </c>
    </row>
    <row r="272" spans="12:18" ht="15.75" customHeight="1" x14ac:dyDescent="0.25">
      <c r="L272" s="57" t="s">
        <v>303</v>
      </c>
      <c r="M272" s="54" t="s">
        <v>41</v>
      </c>
      <c r="N272" s="54">
        <v>9</v>
      </c>
      <c r="O272" s="54">
        <v>4.3999999999999995</v>
      </c>
      <c r="P272" s="55">
        <v>15954.4</v>
      </c>
      <c r="Q272" s="56">
        <v>0</v>
      </c>
      <c r="R272" s="2" t="s">
        <v>296</v>
      </c>
    </row>
    <row r="273" spans="12:18" ht="15.75" customHeight="1" x14ac:dyDescent="0.25">
      <c r="L273" s="57" t="s">
        <v>304</v>
      </c>
      <c r="M273" s="54" t="s">
        <v>41</v>
      </c>
      <c r="N273" s="54">
        <v>6</v>
      </c>
      <c r="O273" s="54">
        <v>4.3999999999999995</v>
      </c>
      <c r="P273" s="55">
        <v>15954.4</v>
      </c>
      <c r="Q273" s="56">
        <v>0</v>
      </c>
      <c r="R273" s="2" t="s">
        <v>296</v>
      </c>
    </row>
    <row r="274" spans="12:18" ht="15.75" customHeight="1" x14ac:dyDescent="0.25">
      <c r="L274" s="57" t="s">
        <v>305</v>
      </c>
      <c r="M274" s="54" t="s">
        <v>41</v>
      </c>
      <c r="N274" s="54">
        <v>7</v>
      </c>
      <c r="O274" s="54">
        <v>4.3999999999999995</v>
      </c>
      <c r="P274" s="55">
        <v>15954.4</v>
      </c>
      <c r="Q274" s="56">
        <v>0</v>
      </c>
      <c r="R274" s="2" t="s">
        <v>296</v>
      </c>
    </row>
    <row r="275" spans="12:18" ht="15.75" customHeight="1" x14ac:dyDescent="0.25">
      <c r="L275" s="57" t="s">
        <v>306</v>
      </c>
      <c r="M275" s="54" t="s">
        <v>41</v>
      </c>
      <c r="N275" s="54">
        <v>8</v>
      </c>
      <c r="O275" s="54">
        <v>4.3999999999999995</v>
      </c>
      <c r="P275" s="55">
        <v>15954.4</v>
      </c>
      <c r="Q275" s="56">
        <v>0</v>
      </c>
      <c r="R275" s="2" t="s">
        <v>296</v>
      </c>
    </row>
    <row r="276" spans="12:18" ht="15.75" customHeight="1" x14ac:dyDescent="0.25">
      <c r="L276" s="57" t="s">
        <v>307</v>
      </c>
      <c r="M276" s="54" t="s">
        <v>41</v>
      </c>
      <c r="N276" s="54">
        <v>9</v>
      </c>
      <c r="O276" s="54">
        <v>4.3999999999999995</v>
      </c>
      <c r="P276" s="55">
        <v>15954.4</v>
      </c>
      <c r="Q276" s="56">
        <v>0</v>
      </c>
      <c r="R276" s="2" t="s">
        <v>296</v>
      </c>
    </row>
    <row r="277" spans="12:18" ht="15.75" customHeight="1" x14ac:dyDescent="0.25">
      <c r="L277" s="58" t="s">
        <v>308</v>
      </c>
      <c r="M277" s="54" t="s">
        <v>41</v>
      </c>
      <c r="N277" s="54">
        <v>6</v>
      </c>
      <c r="O277" s="54">
        <v>2.3000000000000003</v>
      </c>
      <c r="P277" s="55">
        <v>8283.4500000000025</v>
      </c>
      <c r="Q277" s="56">
        <v>0</v>
      </c>
      <c r="R277" s="2" t="s">
        <v>296</v>
      </c>
    </row>
    <row r="278" spans="12:18" ht="15.75" customHeight="1" x14ac:dyDescent="0.25">
      <c r="L278" s="58" t="s">
        <v>309</v>
      </c>
      <c r="M278" s="54" t="s">
        <v>41</v>
      </c>
      <c r="N278" s="54">
        <v>7</v>
      </c>
      <c r="O278" s="54">
        <v>2.3000000000000003</v>
      </c>
      <c r="P278" s="55">
        <v>8283.4500000000025</v>
      </c>
      <c r="Q278" s="56">
        <v>0</v>
      </c>
      <c r="R278" s="2" t="s">
        <v>296</v>
      </c>
    </row>
    <row r="279" spans="12:18" ht="15.75" customHeight="1" x14ac:dyDescent="0.25">
      <c r="L279" s="58" t="s">
        <v>310</v>
      </c>
      <c r="M279" s="54" t="s">
        <v>41</v>
      </c>
      <c r="N279" s="54">
        <v>8</v>
      </c>
      <c r="O279" s="54">
        <v>2.3000000000000003</v>
      </c>
      <c r="P279" s="55">
        <v>8283.4500000000025</v>
      </c>
      <c r="Q279" s="56">
        <v>0</v>
      </c>
      <c r="R279" s="2" t="s">
        <v>296</v>
      </c>
    </row>
    <row r="280" spans="12:18" ht="15.75" customHeight="1" x14ac:dyDescent="0.25">
      <c r="L280" s="57" t="s">
        <v>311</v>
      </c>
      <c r="M280" s="54" t="s">
        <v>41</v>
      </c>
      <c r="N280" s="54">
        <v>9</v>
      </c>
      <c r="O280" s="54">
        <v>2.3000000000000003</v>
      </c>
      <c r="P280" s="55">
        <v>8283.4500000000025</v>
      </c>
      <c r="Q280" s="56">
        <v>0</v>
      </c>
      <c r="R280" s="2" t="s">
        <v>296</v>
      </c>
    </row>
    <row r="281" spans="12:18" ht="15.75" customHeight="1" x14ac:dyDescent="0.25">
      <c r="L281" s="58" t="s">
        <v>312</v>
      </c>
      <c r="M281" s="54" t="s">
        <v>41</v>
      </c>
      <c r="N281" s="54">
        <v>6</v>
      </c>
      <c r="O281" s="54">
        <v>2.6</v>
      </c>
      <c r="P281" s="55">
        <v>9363.9000000000015</v>
      </c>
      <c r="Q281" s="56">
        <v>0</v>
      </c>
      <c r="R281" s="2" t="s">
        <v>296</v>
      </c>
    </row>
    <row r="282" spans="12:18" ht="15.75" customHeight="1" x14ac:dyDescent="0.25">
      <c r="L282" s="58" t="s">
        <v>313</v>
      </c>
      <c r="M282" s="54" t="s">
        <v>41</v>
      </c>
      <c r="N282" s="54">
        <v>7</v>
      </c>
      <c r="O282" s="54">
        <v>2.6</v>
      </c>
      <c r="P282" s="55">
        <v>9363.9000000000015</v>
      </c>
      <c r="Q282" s="56">
        <v>0</v>
      </c>
      <c r="R282" s="2" t="s">
        <v>296</v>
      </c>
    </row>
    <row r="283" spans="12:18" ht="15.75" customHeight="1" x14ac:dyDescent="0.25">
      <c r="L283" s="57" t="s">
        <v>314</v>
      </c>
      <c r="M283" s="54" t="s">
        <v>41</v>
      </c>
      <c r="N283" s="54">
        <v>8</v>
      </c>
      <c r="O283" s="54">
        <v>2.6</v>
      </c>
      <c r="P283" s="55">
        <v>9363.9000000000015</v>
      </c>
      <c r="Q283" s="56">
        <v>0</v>
      </c>
      <c r="R283" s="2" t="s">
        <v>296</v>
      </c>
    </row>
    <row r="284" spans="12:18" ht="15.75" customHeight="1" x14ac:dyDescent="0.25">
      <c r="L284" s="58" t="s">
        <v>315</v>
      </c>
      <c r="M284" s="54" t="s">
        <v>41</v>
      </c>
      <c r="N284" s="54">
        <v>9</v>
      </c>
      <c r="O284" s="54">
        <v>2.6</v>
      </c>
      <c r="P284" s="55">
        <v>9363.9000000000015</v>
      </c>
      <c r="Q284" s="56">
        <v>0</v>
      </c>
      <c r="R284" s="2" t="s">
        <v>296</v>
      </c>
    </row>
    <row r="285" spans="12:18" ht="15.75" customHeight="1" x14ac:dyDescent="0.25">
      <c r="L285" s="57" t="s">
        <v>316</v>
      </c>
      <c r="M285" s="54" t="s">
        <v>41</v>
      </c>
      <c r="N285" s="54">
        <v>6</v>
      </c>
      <c r="O285" s="54">
        <v>2.6</v>
      </c>
      <c r="P285" s="55">
        <v>9427.6000000000022</v>
      </c>
      <c r="Q285" s="56">
        <v>0</v>
      </c>
      <c r="R285" s="2" t="s">
        <v>317</v>
      </c>
    </row>
    <row r="286" spans="12:18" ht="15.75" customHeight="1" x14ac:dyDescent="0.25">
      <c r="L286" s="57" t="s">
        <v>318</v>
      </c>
      <c r="M286" s="54" t="s">
        <v>41</v>
      </c>
      <c r="N286" s="54">
        <v>7</v>
      </c>
      <c r="O286" s="54">
        <v>2.6</v>
      </c>
      <c r="P286" s="55">
        <v>9427.6000000000022</v>
      </c>
      <c r="Q286" s="56">
        <v>0</v>
      </c>
      <c r="R286" s="2" t="s">
        <v>317</v>
      </c>
    </row>
    <row r="287" spans="12:18" ht="15.75" customHeight="1" x14ac:dyDescent="0.25">
      <c r="L287" s="57" t="s">
        <v>319</v>
      </c>
      <c r="M287" s="54" t="s">
        <v>41</v>
      </c>
      <c r="N287" s="54">
        <v>8</v>
      </c>
      <c r="O287" s="54">
        <v>2.6</v>
      </c>
      <c r="P287" s="55">
        <v>9427.6000000000022</v>
      </c>
      <c r="Q287" s="56">
        <v>0</v>
      </c>
      <c r="R287" s="2" t="s">
        <v>317</v>
      </c>
    </row>
    <row r="288" spans="12:18" ht="15.75" customHeight="1" x14ac:dyDescent="0.25">
      <c r="L288" s="57" t="s">
        <v>320</v>
      </c>
      <c r="M288" s="54" t="s">
        <v>41</v>
      </c>
      <c r="N288" s="54">
        <v>9</v>
      </c>
      <c r="O288" s="54">
        <v>2.6</v>
      </c>
      <c r="P288" s="55">
        <v>9427.6000000000022</v>
      </c>
      <c r="Q288" s="56">
        <v>0</v>
      </c>
      <c r="R288" s="2" t="s">
        <v>317</v>
      </c>
    </row>
    <row r="289" spans="12:18" ht="15.75" customHeight="1" x14ac:dyDescent="0.25">
      <c r="L289" s="57" t="s">
        <v>321</v>
      </c>
      <c r="M289" s="54" t="s">
        <v>41</v>
      </c>
      <c r="N289" s="54">
        <v>6</v>
      </c>
      <c r="O289" s="54">
        <v>1.3</v>
      </c>
      <c r="P289" s="55">
        <v>4681.9500000000007</v>
      </c>
      <c r="Q289" s="56">
        <v>0</v>
      </c>
      <c r="R289" s="2" t="s">
        <v>322</v>
      </c>
    </row>
    <row r="290" spans="12:18" ht="15.75" customHeight="1" x14ac:dyDescent="0.25">
      <c r="L290" s="57" t="s">
        <v>323</v>
      </c>
      <c r="M290" s="54" t="s">
        <v>41</v>
      </c>
      <c r="N290" s="54">
        <v>7</v>
      </c>
      <c r="O290" s="54">
        <v>1.3</v>
      </c>
      <c r="P290" s="55">
        <v>4681.9500000000007</v>
      </c>
      <c r="Q290" s="56">
        <v>0</v>
      </c>
      <c r="R290" s="2" t="s">
        <v>322</v>
      </c>
    </row>
    <row r="291" spans="12:18" ht="15.75" customHeight="1" x14ac:dyDescent="0.25">
      <c r="L291" s="57" t="s">
        <v>324</v>
      </c>
      <c r="M291" s="54" t="s">
        <v>41</v>
      </c>
      <c r="N291" s="54">
        <v>8</v>
      </c>
      <c r="O291" s="54">
        <v>1.3</v>
      </c>
      <c r="P291" s="55">
        <v>4681.9500000000007</v>
      </c>
      <c r="Q291" s="56">
        <v>0</v>
      </c>
      <c r="R291" s="2" t="s">
        <v>322</v>
      </c>
    </row>
    <row r="292" spans="12:18" ht="15.75" customHeight="1" x14ac:dyDescent="0.25">
      <c r="L292" s="57" t="s">
        <v>325</v>
      </c>
      <c r="M292" s="54" t="s">
        <v>41</v>
      </c>
      <c r="N292" s="54">
        <v>9</v>
      </c>
      <c r="O292" s="54">
        <v>1.3</v>
      </c>
      <c r="P292" s="55">
        <v>4681.9500000000007</v>
      </c>
      <c r="Q292" s="56">
        <v>0</v>
      </c>
      <c r="R292" s="2" t="s">
        <v>322</v>
      </c>
    </row>
    <row r="293" spans="12:18" ht="15.75" customHeight="1" x14ac:dyDescent="0.25">
      <c r="L293" s="57" t="s">
        <v>326</v>
      </c>
      <c r="M293" s="54" t="s">
        <v>41</v>
      </c>
      <c r="N293" s="54">
        <v>6</v>
      </c>
      <c r="O293" s="54">
        <v>1.7000000000000002</v>
      </c>
      <c r="P293" s="55">
        <v>6122.5500000000011</v>
      </c>
      <c r="Q293" s="56">
        <v>0</v>
      </c>
      <c r="R293" s="2" t="s">
        <v>327</v>
      </c>
    </row>
    <row r="294" spans="12:18" ht="15.75" customHeight="1" x14ac:dyDescent="0.25">
      <c r="L294" s="57" t="s">
        <v>328</v>
      </c>
      <c r="M294" s="54" t="s">
        <v>41</v>
      </c>
      <c r="N294" s="54">
        <v>7</v>
      </c>
      <c r="O294" s="54">
        <v>1.7000000000000002</v>
      </c>
      <c r="P294" s="55">
        <v>6122.5500000000011</v>
      </c>
      <c r="Q294" s="56">
        <v>0</v>
      </c>
      <c r="R294" s="2" t="s">
        <v>327</v>
      </c>
    </row>
    <row r="295" spans="12:18" ht="15.75" customHeight="1" x14ac:dyDescent="0.25">
      <c r="L295" s="57" t="s">
        <v>329</v>
      </c>
      <c r="M295" s="54" t="s">
        <v>41</v>
      </c>
      <c r="N295" s="54">
        <v>8</v>
      </c>
      <c r="O295" s="54">
        <v>1.7000000000000002</v>
      </c>
      <c r="P295" s="55">
        <v>6122.5500000000011</v>
      </c>
      <c r="Q295" s="56">
        <v>0</v>
      </c>
      <c r="R295" s="2" t="s">
        <v>327</v>
      </c>
    </row>
    <row r="296" spans="12:18" ht="15.75" customHeight="1" x14ac:dyDescent="0.25">
      <c r="L296" s="57" t="s">
        <v>330</v>
      </c>
      <c r="M296" s="54" t="s">
        <v>41</v>
      </c>
      <c r="N296" s="54">
        <v>9</v>
      </c>
      <c r="O296" s="54">
        <v>1.7000000000000002</v>
      </c>
      <c r="P296" s="55">
        <v>6122.5500000000011</v>
      </c>
      <c r="Q296" s="56">
        <v>0</v>
      </c>
      <c r="R296" s="2" t="s">
        <v>327</v>
      </c>
    </row>
    <row r="297" spans="12:18" ht="15.75" customHeight="1" x14ac:dyDescent="0.25">
      <c r="L297" s="57" t="s">
        <v>331</v>
      </c>
      <c r="M297" s="54" t="s">
        <v>41</v>
      </c>
      <c r="N297" s="54">
        <v>6</v>
      </c>
      <c r="O297" s="54">
        <v>3.4</v>
      </c>
      <c r="P297" s="55">
        <v>12245.1</v>
      </c>
      <c r="Q297" s="56">
        <v>0</v>
      </c>
      <c r="R297" s="2" t="s">
        <v>327</v>
      </c>
    </row>
    <row r="298" spans="12:18" ht="15.75" customHeight="1" x14ac:dyDescent="0.25">
      <c r="L298" s="57" t="s">
        <v>332</v>
      </c>
      <c r="M298" s="54" t="s">
        <v>41</v>
      </c>
      <c r="N298" s="54">
        <v>7</v>
      </c>
      <c r="O298" s="54">
        <v>3.4</v>
      </c>
      <c r="P298" s="55">
        <v>12245.1</v>
      </c>
      <c r="Q298" s="56">
        <v>0</v>
      </c>
      <c r="R298" s="2" t="s">
        <v>327</v>
      </c>
    </row>
    <row r="299" spans="12:18" ht="15.75" customHeight="1" x14ac:dyDescent="0.25">
      <c r="L299" s="57" t="s">
        <v>333</v>
      </c>
      <c r="M299" s="54" t="s">
        <v>41</v>
      </c>
      <c r="N299" s="54">
        <v>8</v>
      </c>
      <c r="O299" s="54">
        <v>3.4</v>
      </c>
      <c r="P299" s="55">
        <v>12245.1</v>
      </c>
      <c r="Q299" s="56">
        <v>0</v>
      </c>
      <c r="R299" s="2" t="s">
        <v>327</v>
      </c>
    </row>
    <row r="300" spans="12:18" ht="15.75" customHeight="1" x14ac:dyDescent="0.25">
      <c r="L300" s="57" t="s">
        <v>334</v>
      </c>
      <c r="M300" s="54" t="s">
        <v>41</v>
      </c>
      <c r="N300" s="54">
        <v>9</v>
      </c>
      <c r="O300" s="54">
        <v>3.4</v>
      </c>
      <c r="P300" s="55">
        <v>12245.1</v>
      </c>
      <c r="Q300" s="56">
        <v>0</v>
      </c>
      <c r="R300" s="2" t="s">
        <v>327</v>
      </c>
    </row>
    <row r="301" spans="12:18" ht="15.75" customHeight="1" x14ac:dyDescent="0.25">
      <c r="L301" s="57" t="s">
        <v>335</v>
      </c>
      <c r="M301" s="54" t="s">
        <v>41</v>
      </c>
      <c r="N301" s="54">
        <v>6</v>
      </c>
      <c r="O301" s="54">
        <v>2.1</v>
      </c>
      <c r="P301" s="55">
        <v>7614.6000000000013</v>
      </c>
      <c r="Q301" s="56">
        <v>0</v>
      </c>
      <c r="R301" s="2" t="s">
        <v>48</v>
      </c>
    </row>
    <row r="302" spans="12:18" ht="15.75" customHeight="1" x14ac:dyDescent="0.25">
      <c r="L302" s="57" t="s">
        <v>336</v>
      </c>
      <c r="M302" s="54" t="s">
        <v>41</v>
      </c>
      <c r="N302" s="54">
        <v>7</v>
      </c>
      <c r="O302" s="54">
        <v>2.1</v>
      </c>
      <c r="P302" s="55">
        <v>7614.6000000000013</v>
      </c>
      <c r="Q302" s="56">
        <v>0</v>
      </c>
      <c r="R302" s="2" t="s">
        <v>48</v>
      </c>
    </row>
    <row r="303" spans="12:18" ht="15.75" customHeight="1" x14ac:dyDescent="0.25">
      <c r="L303" s="57" t="s">
        <v>337</v>
      </c>
      <c r="M303" s="54" t="s">
        <v>41</v>
      </c>
      <c r="N303" s="54">
        <v>8</v>
      </c>
      <c r="O303" s="54">
        <v>2.1</v>
      </c>
      <c r="P303" s="55">
        <v>7614.6000000000013</v>
      </c>
      <c r="Q303" s="56">
        <v>0</v>
      </c>
      <c r="R303" s="2" t="s">
        <v>48</v>
      </c>
    </row>
    <row r="304" spans="12:18" ht="15.75" customHeight="1" x14ac:dyDescent="0.25">
      <c r="L304" s="57" t="s">
        <v>338</v>
      </c>
      <c r="M304" s="54" t="s">
        <v>41</v>
      </c>
      <c r="N304" s="54">
        <v>9</v>
      </c>
      <c r="O304" s="54">
        <v>2.1</v>
      </c>
      <c r="P304" s="55">
        <v>7614.6000000000013</v>
      </c>
      <c r="Q304" s="56">
        <v>0</v>
      </c>
      <c r="R304" s="2" t="s">
        <v>48</v>
      </c>
    </row>
    <row r="305" spans="12:18" ht="15.75" customHeight="1" x14ac:dyDescent="0.25">
      <c r="L305" s="57" t="s">
        <v>339</v>
      </c>
      <c r="M305" s="54" t="s">
        <v>41</v>
      </c>
      <c r="N305" s="54">
        <v>6</v>
      </c>
      <c r="O305" s="54">
        <v>1.4000000000000001</v>
      </c>
      <c r="P305" s="55">
        <v>5076.4000000000015</v>
      </c>
      <c r="Q305" s="56">
        <v>0</v>
      </c>
      <c r="R305" s="2" t="s">
        <v>340</v>
      </c>
    </row>
    <row r="306" spans="12:18" ht="15.75" customHeight="1" x14ac:dyDescent="0.25">
      <c r="L306" s="57" t="s">
        <v>341</v>
      </c>
      <c r="M306" s="54" t="s">
        <v>41</v>
      </c>
      <c r="N306" s="54">
        <v>7</v>
      </c>
      <c r="O306" s="54">
        <v>1.4000000000000001</v>
      </c>
      <c r="P306" s="55">
        <v>5076.4000000000015</v>
      </c>
      <c r="Q306" s="56">
        <v>0</v>
      </c>
      <c r="R306" s="2" t="s">
        <v>340</v>
      </c>
    </row>
    <row r="307" spans="12:18" ht="15.75" customHeight="1" x14ac:dyDescent="0.25">
      <c r="L307" s="57" t="s">
        <v>342</v>
      </c>
      <c r="M307" s="54" t="s">
        <v>41</v>
      </c>
      <c r="N307" s="54">
        <v>8</v>
      </c>
      <c r="O307" s="54">
        <v>1.4000000000000001</v>
      </c>
      <c r="P307" s="55">
        <v>5076.4000000000015</v>
      </c>
      <c r="Q307" s="56">
        <v>0</v>
      </c>
      <c r="R307" s="2" t="s">
        <v>340</v>
      </c>
    </row>
    <row r="308" spans="12:18" ht="15.75" customHeight="1" x14ac:dyDescent="0.25">
      <c r="L308" s="57" t="s">
        <v>343</v>
      </c>
      <c r="M308" s="54" t="s">
        <v>41</v>
      </c>
      <c r="N308" s="54">
        <v>9</v>
      </c>
      <c r="O308" s="54">
        <v>1.4000000000000001</v>
      </c>
      <c r="P308" s="55">
        <v>5076.4000000000015</v>
      </c>
      <c r="Q308" s="56">
        <v>0</v>
      </c>
      <c r="R308" s="2" t="s">
        <v>340</v>
      </c>
    </row>
    <row r="309" spans="12:18" ht="15.75" customHeight="1" x14ac:dyDescent="0.25">
      <c r="L309" s="57" t="s">
        <v>344</v>
      </c>
      <c r="M309" s="54" t="s">
        <v>41</v>
      </c>
      <c r="N309" s="54">
        <v>6</v>
      </c>
      <c r="O309" s="54">
        <v>2.6</v>
      </c>
      <c r="P309" s="55">
        <v>9427.6000000000022</v>
      </c>
      <c r="Q309" s="56">
        <v>0</v>
      </c>
      <c r="R309" s="2" t="s">
        <v>345</v>
      </c>
    </row>
    <row r="310" spans="12:18" ht="15.75" customHeight="1" x14ac:dyDescent="0.25">
      <c r="L310" s="57" t="s">
        <v>346</v>
      </c>
      <c r="M310" s="54" t="s">
        <v>41</v>
      </c>
      <c r="N310" s="54">
        <v>7</v>
      </c>
      <c r="O310" s="54">
        <v>2.6</v>
      </c>
      <c r="P310" s="55">
        <v>9427.6000000000022</v>
      </c>
      <c r="Q310" s="56">
        <v>0</v>
      </c>
      <c r="R310" s="2" t="s">
        <v>345</v>
      </c>
    </row>
    <row r="311" spans="12:18" ht="15.75" customHeight="1" x14ac:dyDescent="0.25">
      <c r="L311" s="57" t="s">
        <v>347</v>
      </c>
      <c r="M311" s="54" t="s">
        <v>41</v>
      </c>
      <c r="N311" s="54">
        <v>8</v>
      </c>
      <c r="O311" s="54">
        <v>2.6</v>
      </c>
      <c r="P311" s="55">
        <v>9427.6000000000022</v>
      </c>
      <c r="Q311" s="56">
        <v>0</v>
      </c>
      <c r="R311" s="2" t="s">
        <v>345</v>
      </c>
    </row>
    <row r="312" spans="12:18" ht="15.75" customHeight="1" x14ac:dyDescent="0.25">
      <c r="L312" s="57" t="s">
        <v>348</v>
      </c>
      <c r="M312" s="54" t="s">
        <v>41</v>
      </c>
      <c r="N312" s="54">
        <v>9</v>
      </c>
      <c r="O312" s="54">
        <v>2.6</v>
      </c>
      <c r="P312" s="55">
        <v>9427.6000000000022</v>
      </c>
      <c r="Q312" s="56">
        <v>0</v>
      </c>
      <c r="R312" s="2" t="s">
        <v>345</v>
      </c>
    </row>
    <row r="313" spans="12:18" ht="15.75" customHeight="1" x14ac:dyDescent="0.25">
      <c r="L313" s="57" t="s">
        <v>349</v>
      </c>
      <c r="M313" s="54" t="s">
        <v>41</v>
      </c>
      <c r="N313" s="54">
        <v>6</v>
      </c>
      <c r="O313" s="54">
        <v>1.3</v>
      </c>
      <c r="P313" s="55">
        <v>4713.8000000000011</v>
      </c>
      <c r="Q313" s="56">
        <v>0</v>
      </c>
      <c r="R313" s="2" t="s">
        <v>350</v>
      </c>
    </row>
    <row r="314" spans="12:18" ht="15.75" customHeight="1" x14ac:dyDescent="0.25">
      <c r="L314" s="57" t="s">
        <v>351</v>
      </c>
      <c r="M314" s="54" t="s">
        <v>41</v>
      </c>
      <c r="N314" s="54">
        <v>7</v>
      </c>
      <c r="O314" s="54">
        <v>1.3</v>
      </c>
      <c r="P314" s="55">
        <v>4713.8000000000011</v>
      </c>
      <c r="Q314" s="56">
        <v>0</v>
      </c>
      <c r="R314" s="2" t="s">
        <v>350</v>
      </c>
    </row>
    <row r="315" spans="12:18" ht="15.75" customHeight="1" x14ac:dyDescent="0.25">
      <c r="L315" s="57" t="s">
        <v>352</v>
      </c>
      <c r="M315" s="54" t="s">
        <v>41</v>
      </c>
      <c r="N315" s="54">
        <v>8</v>
      </c>
      <c r="O315" s="54">
        <v>1.3</v>
      </c>
      <c r="P315" s="55">
        <v>4713.8000000000011</v>
      </c>
      <c r="Q315" s="56">
        <v>0</v>
      </c>
      <c r="R315" s="2" t="s">
        <v>350</v>
      </c>
    </row>
    <row r="316" spans="12:18" ht="15.75" customHeight="1" x14ac:dyDescent="0.25">
      <c r="L316" s="57" t="s">
        <v>353</v>
      </c>
      <c r="M316" s="54" t="s">
        <v>41</v>
      </c>
      <c r="N316" s="54">
        <v>9</v>
      </c>
      <c r="O316" s="54">
        <v>1.3</v>
      </c>
      <c r="P316" s="55">
        <v>4713.8000000000011</v>
      </c>
      <c r="Q316" s="56">
        <v>0</v>
      </c>
      <c r="R316" s="2" t="s">
        <v>350</v>
      </c>
    </row>
    <row r="317" spans="12:18" ht="15.75" customHeight="1" x14ac:dyDescent="0.25">
      <c r="L317" s="57" t="s">
        <v>354</v>
      </c>
      <c r="M317" s="54" t="s">
        <v>41</v>
      </c>
      <c r="N317" s="54">
        <v>6</v>
      </c>
      <c r="O317" s="54">
        <v>1.9000000000000001</v>
      </c>
      <c r="P317" s="55">
        <v>6889.4000000000015</v>
      </c>
      <c r="Q317" s="56">
        <v>0</v>
      </c>
      <c r="R317" s="2" t="s">
        <v>355</v>
      </c>
    </row>
    <row r="318" spans="12:18" ht="15.75" customHeight="1" x14ac:dyDescent="0.25">
      <c r="L318" s="57" t="s">
        <v>356</v>
      </c>
      <c r="M318" s="54" t="s">
        <v>41</v>
      </c>
      <c r="N318" s="54">
        <v>7</v>
      </c>
      <c r="O318" s="54">
        <v>1.9000000000000001</v>
      </c>
      <c r="P318" s="55">
        <v>6889.4000000000015</v>
      </c>
      <c r="Q318" s="56">
        <v>0</v>
      </c>
      <c r="R318" s="2" t="s">
        <v>355</v>
      </c>
    </row>
    <row r="319" spans="12:18" ht="15.75" customHeight="1" x14ac:dyDescent="0.25">
      <c r="L319" s="57" t="s">
        <v>357</v>
      </c>
      <c r="M319" s="54" t="s">
        <v>41</v>
      </c>
      <c r="N319" s="54">
        <v>8</v>
      </c>
      <c r="O319" s="54">
        <v>1.9000000000000001</v>
      </c>
      <c r="P319" s="55">
        <v>6889.4000000000015</v>
      </c>
      <c r="Q319" s="56">
        <v>0</v>
      </c>
      <c r="R319" s="2" t="s">
        <v>355</v>
      </c>
    </row>
    <row r="320" spans="12:18" ht="15.75" customHeight="1" x14ac:dyDescent="0.25">
      <c r="L320" s="58" t="s">
        <v>358</v>
      </c>
      <c r="M320" s="54" t="s">
        <v>41</v>
      </c>
      <c r="N320" s="54">
        <v>9</v>
      </c>
      <c r="O320" s="54">
        <v>1.9000000000000001</v>
      </c>
      <c r="P320" s="55">
        <v>6889.4000000000015</v>
      </c>
      <c r="Q320" s="56">
        <v>0</v>
      </c>
      <c r="R320" s="2" t="s">
        <v>355</v>
      </c>
    </row>
    <row r="321" spans="12:18" ht="15.75" customHeight="1" x14ac:dyDescent="0.25">
      <c r="L321" s="57" t="s">
        <v>359</v>
      </c>
      <c r="M321" s="54" t="s">
        <v>41</v>
      </c>
      <c r="N321" s="54">
        <v>6</v>
      </c>
      <c r="O321" s="54">
        <v>1.8</v>
      </c>
      <c r="P321" s="55">
        <v>6526.8000000000011</v>
      </c>
      <c r="Q321" s="56">
        <v>0</v>
      </c>
      <c r="R321" s="2" t="s">
        <v>355</v>
      </c>
    </row>
    <row r="322" spans="12:18" ht="15.75" customHeight="1" x14ac:dyDescent="0.25">
      <c r="L322" s="57" t="s">
        <v>360</v>
      </c>
      <c r="M322" s="54" t="s">
        <v>41</v>
      </c>
      <c r="N322" s="54">
        <v>7</v>
      </c>
      <c r="O322" s="54">
        <v>1.8</v>
      </c>
      <c r="P322" s="55">
        <v>6526.8000000000011</v>
      </c>
      <c r="Q322" s="56">
        <v>0</v>
      </c>
      <c r="R322" s="2" t="s">
        <v>355</v>
      </c>
    </row>
    <row r="323" spans="12:18" ht="15.75" customHeight="1" x14ac:dyDescent="0.25">
      <c r="L323" s="57" t="s">
        <v>361</v>
      </c>
      <c r="M323" s="54" t="s">
        <v>41</v>
      </c>
      <c r="N323" s="54">
        <v>8</v>
      </c>
      <c r="O323" s="54">
        <v>1.8</v>
      </c>
      <c r="P323" s="55">
        <v>6526.8000000000011</v>
      </c>
      <c r="Q323" s="56">
        <v>0</v>
      </c>
      <c r="R323" s="2" t="s">
        <v>355</v>
      </c>
    </row>
    <row r="324" spans="12:18" ht="15.75" customHeight="1" x14ac:dyDescent="0.25">
      <c r="L324" s="57" t="s">
        <v>362</v>
      </c>
      <c r="M324" s="54" t="s">
        <v>41</v>
      </c>
      <c r="N324" s="54">
        <v>9</v>
      </c>
      <c r="O324" s="54">
        <v>1.8</v>
      </c>
      <c r="P324" s="55">
        <v>6526.8000000000011</v>
      </c>
      <c r="Q324" s="56">
        <v>0</v>
      </c>
      <c r="R324" s="2" t="s">
        <v>355</v>
      </c>
    </row>
    <row r="325" spans="12:18" ht="15.75" customHeight="1" x14ac:dyDescent="0.25">
      <c r="L325" s="57" t="s">
        <v>363</v>
      </c>
      <c r="M325" s="54" t="s">
        <v>41</v>
      </c>
      <c r="N325" s="54">
        <v>6</v>
      </c>
      <c r="O325" s="54">
        <v>1.2000000000000002</v>
      </c>
      <c r="P325" s="55">
        <v>4351.2000000000016</v>
      </c>
      <c r="Q325" s="56">
        <v>0</v>
      </c>
      <c r="R325" s="2" t="s">
        <v>364</v>
      </c>
    </row>
    <row r="326" spans="12:18" ht="15.75" customHeight="1" x14ac:dyDescent="0.25">
      <c r="L326" s="57" t="s">
        <v>365</v>
      </c>
      <c r="M326" s="54" t="s">
        <v>41</v>
      </c>
      <c r="N326" s="54">
        <v>7</v>
      </c>
      <c r="O326" s="54">
        <v>1.2000000000000002</v>
      </c>
      <c r="P326" s="55">
        <v>4351.2000000000016</v>
      </c>
      <c r="Q326" s="56">
        <v>0</v>
      </c>
      <c r="R326" s="2" t="s">
        <v>364</v>
      </c>
    </row>
    <row r="327" spans="12:18" ht="15.75" customHeight="1" x14ac:dyDescent="0.25">
      <c r="L327" s="57" t="s">
        <v>366</v>
      </c>
      <c r="M327" s="54" t="s">
        <v>41</v>
      </c>
      <c r="N327" s="54">
        <v>8</v>
      </c>
      <c r="O327" s="54">
        <v>1.2000000000000002</v>
      </c>
      <c r="P327" s="55">
        <v>4351.2000000000016</v>
      </c>
      <c r="Q327" s="56">
        <v>0</v>
      </c>
      <c r="R327" s="2" t="s">
        <v>364</v>
      </c>
    </row>
    <row r="328" spans="12:18" ht="15.75" customHeight="1" x14ac:dyDescent="0.25">
      <c r="L328" s="57" t="s">
        <v>367</v>
      </c>
      <c r="M328" s="54" t="s">
        <v>41</v>
      </c>
      <c r="N328" s="54">
        <v>9</v>
      </c>
      <c r="O328" s="54">
        <v>1.2000000000000002</v>
      </c>
      <c r="P328" s="55">
        <v>4351.2000000000016</v>
      </c>
      <c r="Q328" s="56">
        <v>0</v>
      </c>
      <c r="R328" s="2" t="s">
        <v>364</v>
      </c>
    </row>
    <row r="329" spans="12:18" ht="15.75" customHeight="1" x14ac:dyDescent="0.25">
      <c r="L329" s="57" t="s">
        <v>368</v>
      </c>
      <c r="M329" s="54" t="s">
        <v>41</v>
      </c>
      <c r="N329" s="54">
        <v>6</v>
      </c>
      <c r="O329" s="54">
        <v>1.3</v>
      </c>
      <c r="P329" s="55">
        <v>4681.9500000000007</v>
      </c>
      <c r="Q329" s="56">
        <v>0</v>
      </c>
      <c r="R329" s="2" t="s">
        <v>364</v>
      </c>
    </row>
    <row r="330" spans="12:18" ht="15.75" customHeight="1" x14ac:dyDescent="0.25">
      <c r="L330" s="57" t="s">
        <v>369</v>
      </c>
      <c r="M330" s="54" t="s">
        <v>41</v>
      </c>
      <c r="N330" s="54">
        <v>7</v>
      </c>
      <c r="O330" s="54">
        <v>1.3</v>
      </c>
      <c r="P330" s="55">
        <v>4681.9500000000007</v>
      </c>
      <c r="Q330" s="56">
        <v>0</v>
      </c>
      <c r="R330" s="2" t="s">
        <v>364</v>
      </c>
    </row>
    <row r="331" spans="12:18" ht="15.75" customHeight="1" x14ac:dyDescent="0.25">
      <c r="L331" s="57" t="s">
        <v>370</v>
      </c>
      <c r="M331" s="54" t="s">
        <v>41</v>
      </c>
      <c r="N331" s="54">
        <v>8</v>
      </c>
      <c r="O331" s="54">
        <v>1.3</v>
      </c>
      <c r="P331" s="55">
        <v>4681.9500000000007</v>
      </c>
      <c r="Q331" s="56">
        <v>0</v>
      </c>
      <c r="R331" s="2" t="s">
        <v>364</v>
      </c>
    </row>
    <row r="332" spans="12:18" ht="15.75" customHeight="1" x14ac:dyDescent="0.25">
      <c r="L332" s="57" t="s">
        <v>371</v>
      </c>
      <c r="M332" s="54" t="s">
        <v>41</v>
      </c>
      <c r="N332" s="54">
        <v>9</v>
      </c>
      <c r="O332" s="54">
        <v>1.3</v>
      </c>
      <c r="P332" s="55">
        <v>4681.9500000000007</v>
      </c>
      <c r="Q332" s="56">
        <v>0</v>
      </c>
      <c r="R332" s="2" t="s">
        <v>364</v>
      </c>
    </row>
    <row r="333" spans="12:18" ht="15.75" customHeight="1" x14ac:dyDescent="0.25">
      <c r="L333" s="57" t="s">
        <v>372</v>
      </c>
      <c r="M333" s="54" t="s">
        <v>41</v>
      </c>
      <c r="N333" s="54">
        <v>6</v>
      </c>
      <c r="O333" s="54">
        <v>1.4</v>
      </c>
      <c r="P333" s="55">
        <v>5042.1000000000004</v>
      </c>
      <c r="Q333" s="56">
        <v>0</v>
      </c>
      <c r="R333" s="2" t="s">
        <v>322</v>
      </c>
    </row>
    <row r="334" spans="12:18" ht="15.75" customHeight="1" x14ac:dyDescent="0.25">
      <c r="L334" s="57" t="s">
        <v>373</v>
      </c>
      <c r="M334" s="54" t="s">
        <v>41</v>
      </c>
      <c r="N334" s="54">
        <v>7</v>
      </c>
      <c r="O334" s="54">
        <v>1.4</v>
      </c>
      <c r="P334" s="55">
        <v>5042.1000000000004</v>
      </c>
      <c r="Q334" s="56">
        <v>0</v>
      </c>
      <c r="R334" s="2" t="s">
        <v>322</v>
      </c>
    </row>
    <row r="335" spans="12:18" ht="15.75" customHeight="1" x14ac:dyDescent="0.25">
      <c r="L335" s="57" t="s">
        <v>374</v>
      </c>
      <c r="M335" s="54" t="s">
        <v>41</v>
      </c>
      <c r="N335" s="54">
        <v>8</v>
      </c>
      <c r="O335" s="54">
        <v>1.4</v>
      </c>
      <c r="P335" s="55">
        <v>5042.1000000000004</v>
      </c>
      <c r="Q335" s="56">
        <v>0</v>
      </c>
      <c r="R335" s="2" t="s">
        <v>322</v>
      </c>
    </row>
    <row r="336" spans="12:18" ht="15.75" customHeight="1" x14ac:dyDescent="0.25">
      <c r="L336" s="57" t="s">
        <v>375</v>
      </c>
      <c r="M336" s="54" t="s">
        <v>41</v>
      </c>
      <c r="N336" s="54">
        <v>9</v>
      </c>
      <c r="O336" s="54">
        <v>1.4</v>
      </c>
      <c r="P336" s="55">
        <v>5042.1000000000004</v>
      </c>
      <c r="Q336" s="56">
        <v>0</v>
      </c>
      <c r="R336" s="2" t="s">
        <v>322</v>
      </c>
    </row>
    <row r="337" spans="12:18" ht="15.75" customHeight="1" x14ac:dyDescent="0.25">
      <c r="L337" s="57" t="s">
        <v>376</v>
      </c>
      <c r="M337" s="54" t="s">
        <v>41</v>
      </c>
      <c r="N337" s="54">
        <v>6</v>
      </c>
      <c r="O337" s="54">
        <v>1.5</v>
      </c>
      <c r="P337" s="55">
        <v>5402.2500000000009</v>
      </c>
      <c r="Q337" s="56">
        <v>0</v>
      </c>
      <c r="R337" s="2" t="s">
        <v>322</v>
      </c>
    </row>
    <row r="338" spans="12:18" ht="15.75" customHeight="1" x14ac:dyDescent="0.25">
      <c r="L338" s="57" t="s">
        <v>377</v>
      </c>
      <c r="M338" s="54" t="s">
        <v>41</v>
      </c>
      <c r="N338" s="54">
        <v>7</v>
      </c>
      <c r="O338" s="54">
        <v>1.5</v>
      </c>
      <c r="P338" s="55">
        <v>5402.2500000000009</v>
      </c>
      <c r="Q338" s="56">
        <v>0</v>
      </c>
      <c r="R338" s="2" t="s">
        <v>322</v>
      </c>
    </row>
    <row r="339" spans="12:18" ht="15.75" customHeight="1" x14ac:dyDescent="0.25">
      <c r="L339" s="57" t="s">
        <v>378</v>
      </c>
      <c r="M339" s="54" t="s">
        <v>41</v>
      </c>
      <c r="N339" s="54">
        <v>8</v>
      </c>
      <c r="O339" s="54">
        <v>1.5</v>
      </c>
      <c r="P339" s="55">
        <v>5402.2500000000009</v>
      </c>
      <c r="Q339" s="56">
        <v>0</v>
      </c>
      <c r="R339" s="2" t="s">
        <v>322</v>
      </c>
    </row>
    <row r="340" spans="12:18" ht="15.75" customHeight="1" x14ac:dyDescent="0.25">
      <c r="L340" s="57" t="s">
        <v>379</v>
      </c>
      <c r="M340" s="54" t="s">
        <v>41</v>
      </c>
      <c r="N340" s="54">
        <v>9</v>
      </c>
      <c r="O340" s="54">
        <v>1.5</v>
      </c>
      <c r="P340" s="55">
        <v>5402.2500000000009</v>
      </c>
      <c r="Q340" s="56">
        <v>0</v>
      </c>
      <c r="R340" s="2" t="s">
        <v>322</v>
      </c>
    </row>
    <row r="341" spans="12:18" ht="15.75" customHeight="1" x14ac:dyDescent="0.25">
      <c r="L341" s="57" t="s">
        <v>380</v>
      </c>
      <c r="M341" s="54" t="s">
        <v>41</v>
      </c>
      <c r="N341" s="54">
        <v>6</v>
      </c>
      <c r="O341" s="54">
        <v>1.9000000000000001</v>
      </c>
      <c r="P341" s="55">
        <v>6889.4000000000015</v>
      </c>
      <c r="Q341" s="56">
        <v>0</v>
      </c>
      <c r="R341" s="2" t="s">
        <v>381</v>
      </c>
    </row>
    <row r="342" spans="12:18" ht="15.75" customHeight="1" x14ac:dyDescent="0.25">
      <c r="L342" s="57" t="s">
        <v>382</v>
      </c>
      <c r="M342" s="54" t="s">
        <v>41</v>
      </c>
      <c r="N342" s="54">
        <v>7</v>
      </c>
      <c r="O342" s="54">
        <v>1.9000000000000001</v>
      </c>
      <c r="P342" s="55">
        <v>6889.4000000000015</v>
      </c>
      <c r="Q342" s="56">
        <v>0</v>
      </c>
      <c r="R342" s="2" t="s">
        <v>381</v>
      </c>
    </row>
    <row r="343" spans="12:18" ht="15.75" customHeight="1" x14ac:dyDescent="0.25">
      <c r="L343" s="57" t="s">
        <v>383</v>
      </c>
      <c r="M343" s="54" t="s">
        <v>41</v>
      </c>
      <c r="N343" s="54">
        <v>8</v>
      </c>
      <c r="O343" s="54">
        <v>1.9000000000000001</v>
      </c>
      <c r="P343" s="55">
        <v>6889.4000000000015</v>
      </c>
      <c r="Q343" s="56">
        <v>0</v>
      </c>
      <c r="R343" s="2" t="s">
        <v>381</v>
      </c>
    </row>
    <row r="344" spans="12:18" ht="15.75" customHeight="1" x14ac:dyDescent="0.25">
      <c r="L344" s="57" t="s">
        <v>384</v>
      </c>
      <c r="M344" s="54" t="s">
        <v>41</v>
      </c>
      <c r="N344" s="54">
        <v>9</v>
      </c>
      <c r="O344" s="54">
        <v>1.9000000000000001</v>
      </c>
      <c r="P344" s="55">
        <v>6889.4000000000015</v>
      </c>
      <c r="Q344" s="56">
        <v>0</v>
      </c>
      <c r="R344" s="2" t="s">
        <v>381</v>
      </c>
    </row>
    <row r="345" spans="12:18" ht="15.75" customHeight="1" x14ac:dyDescent="0.25">
      <c r="L345" s="57" t="s">
        <v>385</v>
      </c>
      <c r="M345" s="54" t="s">
        <v>41</v>
      </c>
      <c r="N345" s="54">
        <v>6</v>
      </c>
      <c r="O345" s="54">
        <v>1.1000000000000001</v>
      </c>
      <c r="P345" s="55">
        <v>3961.650000000001</v>
      </c>
      <c r="Q345" s="56">
        <v>0</v>
      </c>
      <c r="R345" s="2" t="s">
        <v>322</v>
      </c>
    </row>
    <row r="346" spans="12:18" ht="15.75" customHeight="1" x14ac:dyDescent="0.25">
      <c r="L346" s="57" t="s">
        <v>386</v>
      </c>
      <c r="M346" s="54" t="s">
        <v>41</v>
      </c>
      <c r="N346" s="54">
        <v>7</v>
      </c>
      <c r="O346" s="54">
        <v>1.1000000000000001</v>
      </c>
      <c r="P346" s="55">
        <v>3961.650000000001</v>
      </c>
      <c r="Q346" s="56">
        <v>0</v>
      </c>
      <c r="R346" s="2" t="s">
        <v>322</v>
      </c>
    </row>
    <row r="347" spans="12:18" ht="15.75" customHeight="1" x14ac:dyDescent="0.25">
      <c r="L347" s="57" t="s">
        <v>387</v>
      </c>
      <c r="M347" s="54" t="s">
        <v>41</v>
      </c>
      <c r="N347" s="54">
        <v>8</v>
      </c>
      <c r="O347" s="54">
        <v>1.1000000000000001</v>
      </c>
      <c r="P347" s="55">
        <v>3961.650000000001</v>
      </c>
      <c r="Q347" s="56">
        <v>0</v>
      </c>
      <c r="R347" s="2" t="s">
        <v>322</v>
      </c>
    </row>
    <row r="348" spans="12:18" ht="15.75" customHeight="1" x14ac:dyDescent="0.25">
      <c r="L348" s="57" t="s">
        <v>388</v>
      </c>
      <c r="M348" s="54" t="s">
        <v>41</v>
      </c>
      <c r="N348" s="54">
        <v>9</v>
      </c>
      <c r="O348" s="54">
        <v>1.1000000000000001</v>
      </c>
      <c r="P348" s="55">
        <v>3961.650000000001</v>
      </c>
      <c r="Q348" s="56">
        <v>0</v>
      </c>
      <c r="R348" s="2" t="s">
        <v>322</v>
      </c>
    </row>
    <row r="349" spans="12:18" ht="15.75" customHeight="1" x14ac:dyDescent="0.25">
      <c r="L349" s="57" t="s">
        <v>389</v>
      </c>
      <c r="M349" s="54" t="s">
        <v>41</v>
      </c>
      <c r="N349" s="54">
        <v>6</v>
      </c>
      <c r="O349" s="54">
        <v>2.7</v>
      </c>
      <c r="P349" s="55">
        <v>9724.0500000000011</v>
      </c>
      <c r="Q349" s="56">
        <v>0</v>
      </c>
      <c r="R349" s="2" t="s">
        <v>390</v>
      </c>
    </row>
    <row r="350" spans="12:18" ht="15.75" customHeight="1" x14ac:dyDescent="0.25">
      <c r="L350" s="57" t="s">
        <v>391</v>
      </c>
      <c r="M350" s="54" t="s">
        <v>41</v>
      </c>
      <c r="N350" s="54">
        <v>7</v>
      </c>
      <c r="O350" s="54">
        <v>2.7</v>
      </c>
      <c r="P350" s="55">
        <v>9724.0500000000011</v>
      </c>
      <c r="Q350" s="56">
        <v>0</v>
      </c>
      <c r="R350" s="2" t="s">
        <v>390</v>
      </c>
    </row>
    <row r="351" spans="12:18" ht="15.75" customHeight="1" x14ac:dyDescent="0.25">
      <c r="L351" s="57" t="s">
        <v>392</v>
      </c>
      <c r="M351" s="54" t="s">
        <v>41</v>
      </c>
      <c r="N351" s="54">
        <v>8</v>
      </c>
      <c r="O351" s="54">
        <v>2.7</v>
      </c>
      <c r="P351" s="55">
        <v>9724.0500000000011</v>
      </c>
      <c r="Q351" s="56">
        <v>0</v>
      </c>
      <c r="R351" s="2" t="s">
        <v>390</v>
      </c>
    </row>
    <row r="352" spans="12:18" ht="15.75" customHeight="1" x14ac:dyDescent="0.25">
      <c r="L352" s="57" t="s">
        <v>393</v>
      </c>
      <c r="M352" s="54" t="s">
        <v>41</v>
      </c>
      <c r="N352" s="54">
        <v>9</v>
      </c>
      <c r="O352" s="54">
        <v>2.7</v>
      </c>
      <c r="P352" s="55">
        <v>9724.0500000000011</v>
      </c>
      <c r="Q352" s="56">
        <v>0</v>
      </c>
      <c r="R352" s="2" t="s">
        <v>390</v>
      </c>
    </row>
    <row r="353" spans="12:18" ht="15.75" customHeight="1" x14ac:dyDescent="0.25">
      <c r="L353" s="57" t="s">
        <v>394</v>
      </c>
      <c r="M353" s="54" t="s">
        <v>41</v>
      </c>
      <c r="N353" s="54">
        <v>6</v>
      </c>
      <c r="O353" s="54">
        <v>1.7000000000000002</v>
      </c>
      <c r="P353" s="55">
        <v>6122.5500000000011</v>
      </c>
      <c r="Q353" s="56">
        <v>0</v>
      </c>
      <c r="R353" s="2" t="s">
        <v>390</v>
      </c>
    </row>
    <row r="354" spans="12:18" ht="15.75" customHeight="1" x14ac:dyDescent="0.25">
      <c r="L354" s="57" t="s">
        <v>395</v>
      </c>
      <c r="M354" s="54" t="s">
        <v>41</v>
      </c>
      <c r="N354" s="54">
        <v>7</v>
      </c>
      <c r="O354" s="54">
        <v>1.7000000000000002</v>
      </c>
      <c r="P354" s="55">
        <v>6122.5500000000011</v>
      </c>
      <c r="Q354" s="56">
        <v>0</v>
      </c>
      <c r="R354" s="2" t="s">
        <v>390</v>
      </c>
    </row>
    <row r="355" spans="12:18" ht="15.75" customHeight="1" x14ac:dyDescent="0.25">
      <c r="L355" s="57" t="s">
        <v>396</v>
      </c>
      <c r="M355" s="54" t="s">
        <v>41</v>
      </c>
      <c r="N355" s="54">
        <v>8</v>
      </c>
      <c r="O355" s="54">
        <v>1.7000000000000002</v>
      </c>
      <c r="P355" s="55">
        <v>6122.5500000000011</v>
      </c>
      <c r="Q355" s="56">
        <v>0</v>
      </c>
      <c r="R355" s="2" t="s">
        <v>390</v>
      </c>
    </row>
    <row r="356" spans="12:18" ht="15.75" customHeight="1" x14ac:dyDescent="0.25">
      <c r="L356" s="57" t="s">
        <v>394</v>
      </c>
      <c r="M356" s="54" t="s">
        <v>41</v>
      </c>
      <c r="N356" s="54">
        <v>9</v>
      </c>
      <c r="O356" s="54">
        <v>1.7000000000000002</v>
      </c>
      <c r="P356" s="55">
        <v>6122.5500000000011</v>
      </c>
      <c r="Q356" s="56">
        <v>0</v>
      </c>
      <c r="R356" s="2" t="s">
        <v>390</v>
      </c>
    </row>
    <row r="357" spans="12:18" ht="15.75" customHeight="1" x14ac:dyDescent="0.25">
      <c r="L357" s="57" t="s">
        <v>397</v>
      </c>
      <c r="M357" s="54" t="s">
        <v>41</v>
      </c>
      <c r="N357" s="54">
        <v>6</v>
      </c>
      <c r="O357" s="54">
        <v>1.3</v>
      </c>
      <c r="P357" s="55">
        <v>4713.8000000000011</v>
      </c>
      <c r="Q357" s="56">
        <v>0</v>
      </c>
      <c r="R357" s="2" t="s">
        <v>327</v>
      </c>
    </row>
    <row r="358" spans="12:18" ht="15.75" customHeight="1" x14ac:dyDescent="0.25">
      <c r="L358" s="57" t="s">
        <v>398</v>
      </c>
      <c r="M358" s="54" t="s">
        <v>41</v>
      </c>
      <c r="N358" s="54">
        <v>7</v>
      </c>
      <c r="O358" s="54">
        <v>1.3</v>
      </c>
      <c r="P358" s="55">
        <v>4713.8000000000011</v>
      </c>
      <c r="Q358" s="56">
        <v>0</v>
      </c>
      <c r="R358" s="2" t="s">
        <v>327</v>
      </c>
    </row>
    <row r="359" spans="12:18" ht="15.75" customHeight="1" x14ac:dyDescent="0.25">
      <c r="L359" s="57" t="s">
        <v>399</v>
      </c>
      <c r="M359" s="54" t="s">
        <v>41</v>
      </c>
      <c r="N359" s="54">
        <v>8</v>
      </c>
      <c r="O359" s="54">
        <v>1.3</v>
      </c>
      <c r="P359" s="55">
        <v>4713.8000000000011</v>
      </c>
      <c r="Q359" s="56">
        <v>0</v>
      </c>
      <c r="R359" s="2" t="s">
        <v>327</v>
      </c>
    </row>
    <row r="360" spans="12:18" ht="15.75" customHeight="1" x14ac:dyDescent="0.25">
      <c r="L360" s="57" t="s">
        <v>400</v>
      </c>
      <c r="M360" s="54" t="s">
        <v>41</v>
      </c>
      <c r="N360" s="54">
        <v>9</v>
      </c>
      <c r="O360" s="54">
        <v>1.3</v>
      </c>
      <c r="P360" s="55">
        <v>4713.8000000000011</v>
      </c>
      <c r="Q360" s="56">
        <v>0</v>
      </c>
      <c r="R360" s="2" t="s">
        <v>327</v>
      </c>
    </row>
    <row r="361" spans="12:18" ht="15.75" customHeight="1" x14ac:dyDescent="0.25">
      <c r="L361" s="57" t="s">
        <v>401</v>
      </c>
      <c r="M361" s="54" t="s">
        <v>41</v>
      </c>
      <c r="N361" s="54">
        <v>6</v>
      </c>
      <c r="O361" s="54">
        <v>5.6</v>
      </c>
      <c r="P361" s="55">
        <v>20305.600000000002</v>
      </c>
      <c r="Q361" s="56">
        <v>0</v>
      </c>
      <c r="R361" s="2" t="s">
        <v>402</v>
      </c>
    </row>
    <row r="362" spans="12:18" ht="15.75" customHeight="1" x14ac:dyDescent="0.25">
      <c r="L362" s="57" t="s">
        <v>403</v>
      </c>
      <c r="M362" s="54" t="s">
        <v>41</v>
      </c>
      <c r="N362" s="54">
        <v>7</v>
      </c>
      <c r="O362" s="54">
        <v>5.6</v>
      </c>
      <c r="P362" s="55">
        <v>20305.600000000002</v>
      </c>
      <c r="Q362" s="56">
        <v>0</v>
      </c>
      <c r="R362" s="2" t="s">
        <v>402</v>
      </c>
    </row>
    <row r="363" spans="12:18" ht="15.75" customHeight="1" x14ac:dyDescent="0.25">
      <c r="L363" s="57" t="s">
        <v>404</v>
      </c>
      <c r="M363" s="54" t="s">
        <v>41</v>
      </c>
      <c r="N363" s="54">
        <v>8</v>
      </c>
      <c r="O363" s="54">
        <v>5.6</v>
      </c>
      <c r="P363" s="55">
        <v>20305.600000000002</v>
      </c>
      <c r="Q363" s="56">
        <v>0</v>
      </c>
      <c r="R363" s="2" t="s">
        <v>402</v>
      </c>
    </row>
    <row r="364" spans="12:18" ht="15.75" customHeight="1" x14ac:dyDescent="0.25">
      <c r="L364" s="57" t="s">
        <v>405</v>
      </c>
      <c r="M364" s="54" t="s">
        <v>41</v>
      </c>
      <c r="N364" s="54">
        <v>9</v>
      </c>
      <c r="O364" s="54">
        <v>5.6</v>
      </c>
      <c r="P364" s="55">
        <v>20305.600000000002</v>
      </c>
      <c r="Q364" s="56">
        <v>0</v>
      </c>
      <c r="R364" s="2" t="s">
        <v>402</v>
      </c>
    </row>
    <row r="365" spans="12:18" ht="15.75" customHeight="1" x14ac:dyDescent="0.25">
      <c r="L365" s="57" t="s">
        <v>406</v>
      </c>
      <c r="M365" s="54" t="s">
        <v>41</v>
      </c>
      <c r="N365" s="54">
        <v>6</v>
      </c>
      <c r="O365" s="54">
        <v>1.7</v>
      </c>
      <c r="P365" s="55">
        <v>6164.2000000000007</v>
      </c>
      <c r="Q365" s="56">
        <v>0</v>
      </c>
      <c r="R365" s="2" t="s">
        <v>407</v>
      </c>
    </row>
    <row r="366" spans="12:18" ht="15.75" customHeight="1" x14ac:dyDescent="0.25">
      <c r="L366" s="57" t="s">
        <v>408</v>
      </c>
      <c r="M366" s="54" t="s">
        <v>41</v>
      </c>
      <c r="N366" s="54">
        <v>7</v>
      </c>
      <c r="O366" s="54">
        <v>1.7</v>
      </c>
      <c r="P366" s="55">
        <v>6164.2000000000007</v>
      </c>
      <c r="Q366" s="56">
        <v>0</v>
      </c>
      <c r="R366" s="2" t="s">
        <v>407</v>
      </c>
    </row>
    <row r="367" spans="12:18" ht="15.75" customHeight="1" x14ac:dyDescent="0.25">
      <c r="L367" s="57" t="s">
        <v>409</v>
      </c>
      <c r="M367" s="54" t="s">
        <v>41</v>
      </c>
      <c r="N367" s="54">
        <v>8</v>
      </c>
      <c r="O367" s="54">
        <v>1.7</v>
      </c>
      <c r="P367" s="55">
        <v>6164.2000000000007</v>
      </c>
      <c r="Q367" s="56">
        <v>0</v>
      </c>
      <c r="R367" s="2" t="s">
        <v>407</v>
      </c>
    </row>
    <row r="368" spans="12:18" ht="15.75" customHeight="1" x14ac:dyDescent="0.25">
      <c r="L368" s="57" t="s">
        <v>410</v>
      </c>
      <c r="M368" s="54" t="s">
        <v>41</v>
      </c>
      <c r="N368" s="54">
        <v>9</v>
      </c>
      <c r="O368" s="54">
        <v>1.7</v>
      </c>
      <c r="P368" s="55">
        <v>6164.2000000000007</v>
      </c>
      <c r="Q368" s="56">
        <v>0</v>
      </c>
      <c r="R368" s="2" t="s">
        <v>407</v>
      </c>
    </row>
    <row r="369" spans="12:18" ht="15.75" customHeight="1" x14ac:dyDescent="0.25">
      <c r="L369" s="57" t="s">
        <v>411</v>
      </c>
      <c r="M369" s="54" t="s">
        <v>41</v>
      </c>
      <c r="N369" s="54">
        <v>6</v>
      </c>
      <c r="O369" s="54">
        <v>1.4</v>
      </c>
      <c r="P369" s="55">
        <v>5076.4000000000005</v>
      </c>
      <c r="Q369" s="56">
        <v>0</v>
      </c>
      <c r="R369" s="2" t="s">
        <v>350</v>
      </c>
    </row>
    <row r="370" spans="12:18" ht="15.75" customHeight="1" x14ac:dyDescent="0.25">
      <c r="L370" s="57" t="s">
        <v>412</v>
      </c>
      <c r="M370" s="54" t="s">
        <v>41</v>
      </c>
      <c r="N370" s="54">
        <v>7</v>
      </c>
      <c r="O370" s="54">
        <v>1.4</v>
      </c>
      <c r="P370" s="55">
        <v>5076.4000000000005</v>
      </c>
      <c r="Q370" s="56">
        <v>0</v>
      </c>
      <c r="R370" s="2" t="s">
        <v>350</v>
      </c>
    </row>
    <row r="371" spans="12:18" ht="15.75" customHeight="1" x14ac:dyDescent="0.25">
      <c r="L371" s="57" t="s">
        <v>413</v>
      </c>
      <c r="M371" s="54" t="s">
        <v>41</v>
      </c>
      <c r="N371" s="54">
        <v>8</v>
      </c>
      <c r="O371" s="54">
        <v>1.4</v>
      </c>
      <c r="P371" s="55">
        <v>5076.4000000000005</v>
      </c>
      <c r="Q371" s="56">
        <v>0</v>
      </c>
      <c r="R371" s="2" t="s">
        <v>350</v>
      </c>
    </row>
    <row r="372" spans="12:18" ht="15.75" customHeight="1" x14ac:dyDescent="0.25">
      <c r="L372" s="57" t="s">
        <v>414</v>
      </c>
      <c r="M372" s="54" t="s">
        <v>41</v>
      </c>
      <c r="N372" s="54">
        <v>9</v>
      </c>
      <c r="O372" s="54">
        <v>1.4</v>
      </c>
      <c r="P372" s="55">
        <v>5076.4000000000005</v>
      </c>
      <c r="Q372" s="56">
        <v>0</v>
      </c>
      <c r="R372" s="2" t="s">
        <v>350</v>
      </c>
    </row>
    <row r="373" spans="12:18" ht="15.75" customHeight="1" x14ac:dyDescent="0.25">
      <c r="L373" s="57" t="s">
        <v>415</v>
      </c>
      <c r="M373" s="54" t="s">
        <v>38</v>
      </c>
      <c r="N373" s="54">
        <v>6</v>
      </c>
      <c r="O373" s="54">
        <v>1.5</v>
      </c>
      <c r="P373" s="55">
        <v>4068</v>
      </c>
      <c r="Q373" s="56">
        <v>0</v>
      </c>
      <c r="R373" s="2" t="s">
        <v>416</v>
      </c>
    </row>
    <row r="374" spans="12:18" ht="15.75" customHeight="1" x14ac:dyDescent="0.25">
      <c r="L374" s="57" t="s">
        <v>417</v>
      </c>
      <c r="M374" s="54" t="s">
        <v>38</v>
      </c>
      <c r="N374" s="54">
        <v>7</v>
      </c>
      <c r="O374" s="54">
        <v>1.5</v>
      </c>
      <c r="P374" s="55">
        <v>4068</v>
      </c>
      <c r="Q374" s="56">
        <v>0</v>
      </c>
      <c r="R374" s="2" t="s">
        <v>416</v>
      </c>
    </row>
    <row r="375" spans="12:18" ht="15.75" customHeight="1" x14ac:dyDescent="0.25">
      <c r="L375" s="57" t="s">
        <v>418</v>
      </c>
      <c r="M375" s="54" t="s">
        <v>38</v>
      </c>
      <c r="N375" s="54">
        <v>8</v>
      </c>
      <c r="O375" s="54">
        <v>1.5</v>
      </c>
      <c r="P375" s="55">
        <v>4068</v>
      </c>
      <c r="Q375" s="56">
        <v>0</v>
      </c>
      <c r="R375" s="2" t="s">
        <v>416</v>
      </c>
    </row>
    <row r="376" spans="12:18" ht="15.75" customHeight="1" x14ac:dyDescent="0.25">
      <c r="L376" s="57" t="s">
        <v>419</v>
      </c>
      <c r="M376" s="54" t="s">
        <v>38</v>
      </c>
      <c r="N376" s="54">
        <v>9</v>
      </c>
      <c r="O376" s="54">
        <v>1.5</v>
      </c>
      <c r="P376" s="55">
        <v>4068</v>
      </c>
      <c r="Q376" s="56">
        <v>0</v>
      </c>
      <c r="R376" s="2" t="s">
        <v>416</v>
      </c>
    </row>
    <row r="377" spans="12:18" ht="15.75" customHeight="1" x14ac:dyDescent="0.25">
      <c r="L377" s="57" t="s">
        <v>15</v>
      </c>
      <c r="M377" s="54" t="s">
        <v>38</v>
      </c>
      <c r="N377" s="54">
        <v>6</v>
      </c>
      <c r="O377" s="54">
        <v>1.3</v>
      </c>
      <c r="P377" s="55">
        <v>3525.6</v>
      </c>
      <c r="Q377" s="56">
        <v>0</v>
      </c>
      <c r="R377" s="2" t="s">
        <v>420</v>
      </c>
    </row>
    <row r="378" spans="12:18" ht="15.75" customHeight="1" x14ac:dyDescent="0.25">
      <c r="L378" s="57" t="s">
        <v>421</v>
      </c>
      <c r="M378" s="54" t="s">
        <v>38</v>
      </c>
      <c r="N378" s="54">
        <v>7</v>
      </c>
      <c r="O378" s="54">
        <v>1.3</v>
      </c>
      <c r="P378" s="55">
        <v>3525.6</v>
      </c>
      <c r="Q378" s="56">
        <v>0</v>
      </c>
      <c r="R378" s="2" t="s">
        <v>420</v>
      </c>
    </row>
    <row r="379" spans="12:18" ht="15.75" customHeight="1" x14ac:dyDescent="0.25">
      <c r="L379" s="57" t="s">
        <v>422</v>
      </c>
      <c r="M379" s="54" t="s">
        <v>38</v>
      </c>
      <c r="N379" s="54">
        <v>8</v>
      </c>
      <c r="O379" s="54">
        <v>1.3</v>
      </c>
      <c r="P379" s="55">
        <v>3525.6</v>
      </c>
      <c r="Q379" s="56">
        <v>0</v>
      </c>
      <c r="R379" s="2" t="s">
        <v>420</v>
      </c>
    </row>
    <row r="380" spans="12:18" ht="15.75" customHeight="1" x14ac:dyDescent="0.25">
      <c r="L380" s="57" t="s">
        <v>423</v>
      </c>
      <c r="M380" s="54" t="s">
        <v>38</v>
      </c>
      <c r="N380" s="54">
        <v>9</v>
      </c>
      <c r="O380" s="54">
        <v>1.3</v>
      </c>
      <c r="P380" s="55">
        <v>3525.6</v>
      </c>
      <c r="Q380" s="56">
        <v>0</v>
      </c>
      <c r="R380" s="2" t="s">
        <v>420</v>
      </c>
    </row>
    <row r="381" spans="12:18" ht="15.75" customHeight="1" x14ac:dyDescent="0.25">
      <c r="L381" s="57" t="s">
        <v>424</v>
      </c>
      <c r="M381" s="54" t="s">
        <v>38</v>
      </c>
      <c r="N381" s="54">
        <v>6</v>
      </c>
      <c r="O381" s="54">
        <v>1.9</v>
      </c>
      <c r="P381" s="55">
        <v>5152.8</v>
      </c>
      <c r="Q381" s="56">
        <v>0</v>
      </c>
      <c r="R381" s="2" t="s">
        <v>425</v>
      </c>
    </row>
    <row r="382" spans="12:18" ht="15.75" customHeight="1" x14ac:dyDescent="0.25">
      <c r="L382" s="57" t="s">
        <v>426</v>
      </c>
      <c r="M382" s="54" t="s">
        <v>38</v>
      </c>
      <c r="N382" s="54">
        <v>7</v>
      </c>
      <c r="O382" s="54">
        <v>1.9</v>
      </c>
      <c r="P382" s="55">
        <v>5152.8</v>
      </c>
      <c r="Q382" s="56">
        <v>0</v>
      </c>
      <c r="R382" s="2" t="s">
        <v>425</v>
      </c>
    </row>
    <row r="383" spans="12:18" ht="15.75" customHeight="1" x14ac:dyDescent="0.25">
      <c r="L383" s="57" t="s">
        <v>427</v>
      </c>
      <c r="M383" s="54" t="s">
        <v>38</v>
      </c>
      <c r="N383" s="54">
        <v>8</v>
      </c>
      <c r="O383" s="54">
        <v>1.9</v>
      </c>
      <c r="P383" s="55">
        <v>5152.8</v>
      </c>
      <c r="Q383" s="56">
        <v>0</v>
      </c>
      <c r="R383" s="2" t="s">
        <v>425</v>
      </c>
    </row>
    <row r="384" spans="12:18" ht="15.75" customHeight="1" x14ac:dyDescent="0.25">
      <c r="L384" s="57" t="s">
        <v>428</v>
      </c>
      <c r="M384" s="54" t="s">
        <v>38</v>
      </c>
      <c r="N384" s="54">
        <v>9</v>
      </c>
      <c r="O384" s="54">
        <v>1.9</v>
      </c>
      <c r="P384" s="55">
        <v>5152.8</v>
      </c>
      <c r="Q384" s="56">
        <v>0</v>
      </c>
      <c r="R384" s="2" t="s">
        <v>425</v>
      </c>
    </row>
    <row r="385" spans="12:18" ht="15.75" customHeight="1" x14ac:dyDescent="0.25">
      <c r="L385" s="57" t="s">
        <v>429</v>
      </c>
      <c r="M385" s="54" t="s">
        <v>38</v>
      </c>
      <c r="N385" s="54">
        <v>6</v>
      </c>
      <c r="O385" s="54">
        <v>1.6</v>
      </c>
      <c r="P385" s="55">
        <v>4320</v>
      </c>
      <c r="Q385" s="56">
        <v>0</v>
      </c>
      <c r="R385" s="2" t="s">
        <v>430</v>
      </c>
    </row>
    <row r="386" spans="12:18" ht="15.75" customHeight="1" x14ac:dyDescent="0.25">
      <c r="L386" s="2" t="s">
        <v>431</v>
      </c>
      <c r="M386" s="54" t="s">
        <v>38</v>
      </c>
      <c r="N386" s="54">
        <v>7</v>
      </c>
      <c r="O386" s="54">
        <v>1.6</v>
      </c>
      <c r="P386" s="55">
        <v>4320</v>
      </c>
      <c r="Q386" s="56">
        <v>0</v>
      </c>
      <c r="R386" s="2" t="s">
        <v>430</v>
      </c>
    </row>
    <row r="387" spans="12:18" ht="15.75" customHeight="1" x14ac:dyDescent="0.25">
      <c r="L387" s="2" t="s">
        <v>432</v>
      </c>
      <c r="M387" s="54" t="s">
        <v>38</v>
      </c>
      <c r="N387" s="54">
        <v>8</v>
      </c>
      <c r="O387" s="54">
        <v>1.6</v>
      </c>
      <c r="P387" s="55">
        <v>4320</v>
      </c>
      <c r="Q387" s="56">
        <v>0</v>
      </c>
      <c r="R387" s="2" t="s">
        <v>430</v>
      </c>
    </row>
    <row r="388" spans="12:18" ht="15.75" customHeight="1" x14ac:dyDescent="0.25">
      <c r="L388" s="2" t="s">
        <v>433</v>
      </c>
      <c r="M388" s="54" t="s">
        <v>38</v>
      </c>
      <c r="N388" s="54">
        <v>9</v>
      </c>
      <c r="O388" s="54">
        <v>1.6</v>
      </c>
      <c r="P388" s="55">
        <v>4320</v>
      </c>
      <c r="Q388" s="56">
        <v>0</v>
      </c>
      <c r="R388" s="2" t="s">
        <v>430</v>
      </c>
    </row>
    <row r="389" spans="12:18" ht="15.75" customHeight="1" x14ac:dyDescent="0.25">
      <c r="L389" s="2" t="s">
        <v>434</v>
      </c>
      <c r="M389" s="54" t="s">
        <v>38</v>
      </c>
      <c r="N389" s="54">
        <v>6</v>
      </c>
      <c r="O389" s="54">
        <v>1.4000000000000001</v>
      </c>
      <c r="P389" s="55">
        <v>3796.8</v>
      </c>
      <c r="Q389" s="56">
        <v>0</v>
      </c>
      <c r="R389" s="2" t="s">
        <v>345</v>
      </c>
    </row>
    <row r="390" spans="12:18" ht="15.75" customHeight="1" x14ac:dyDescent="0.25">
      <c r="L390" s="2" t="s">
        <v>435</v>
      </c>
      <c r="M390" s="54" t="s">
        <v>38</v>
      </c>
      <c r="N390" s="54">
        <v>7</v>
      </c>
      <c r="O390" s="54">
        <v>1.4000000000000001</v>
      </c>
      <c r="P390" s="55">
        <v>3796.8</v>
      </c>
      <c r="Q390" s="56">
        <v>0</v>
      </c>
      <c r="R390" s="2" t="s">
        <v>345</v>
      </c>
    </row>
    <row r="391" spans="12:18" ht="15.75" customHeight="1" x14ac:dyDescent="0.25">
      <c r="L391" s="2" t="s">
        <v>436</v>
      </c>
      <c r="M391" s="54" t="s">
        <v>38</v>
      </c>
      <c r="N391" s="54">
        <v>8</v>
      </c>
      <c r="O391" s="54">
        <v>1.4000000000000001</v>
      </c>
      <c r="P391" s="55">
        <v>3796.8</v>
      </c>
      <c r="Q391" s="56">
        <v>0</v>
      </c>
      <c r="R391" s="2" t="s">
        <v>345</v>
      </c>
    </row>
    <row r="392" spans="12:18" ht="15.75" customHeight="1" x14ac:dyDescent="0.25">
      <c r="L392" s="2" t="s">
        <v>437</v>
      </c>
      <c r="M392" s="54" t="s">
        <v>38</v>
      </c>
      <c r="N392" s="54">
        <v>9</v>
      </c>
      <c r="O392" s="54">
        <v>1.4000000000000001</v>
      </c>
      <c r="P392" s="55">
        <v>3796.8</v>
      </c>
      <c r="Q392" s="56">
        <v>0</v>
      </c>
      <c r="R392" s="2" t="s">
        <v>345</v>
      </c>
    </row>
    <row r="393" spans="12:18" ht="15.75" customHeight="1" x14ac:dyDescent="0.25">
      <c r="L393" s="2" t="s">
        <v>438</v>
      </c>
      <c r="M393" s="54" t="s">
        <v>38</v>
      </c>
      <c r="N393" s="54">
        <v>6</v>
      </c>
      <c r="O393" s="54">
        <v>2.9</v>
      </c>
      <c r="P393" s="55">
        <v>7864.8</v>
      </c>
      <c r="Q393" s="56">
        <v>0</v>
      </c>
      <c r="R393" s="2" t="s">
        <v>350</v>
      </c>
    </row>
    <row r="394" spans="12:18" ht="15.75" customHeight="1" x14ac:dyDescent="0.25">
      <c r="L394" s="2" t="s">
        <v>439</v>
      </c>
      <c r="M394" s="54" t="s">
        <v>38</v>
      </c>
      <c r="N394" s="54">
        <v>7</v>
      </c>
      <c r="O394" s="54">
        <v>2.9</v>
      </c>
      <c r="P394" s="55">
        <v>7864.8</v>
      </c>
      <c r="Q394" s="56">
        <v>0</v>
      </c>
      <c r="R394" s="2" t="s">
        <v>350</v>
      </c>
    </row>
    <row r="395" spans="12:18" ht="15.75" customHeight="1" x14ac:dyDescent="0.25">
      <c r="L395" s="2" t="s">
        <v>440</v>
      </c>
      <c r="M395" s="54" t="s">
        <v>38</v>
      </c>
      <c r="N395" s="54">
        <v>8</v>
      </c>
      <c r="O395" s="54">
        <v>2.9</v>
      </c>
      <c r="P395" s="55">
        <v>7864.8</v>
      </c>
      <c r="Q395" s="56">
        <v>0</v>
      </c>
      <c r="R395" s="2" t="s">
        <v>350</v>
      </c>
    </row>
    <row r="396" spans="12:18" ht="15.75" customHeight="1" x14ac:dyDescent="0.25">
      <c r="L396" s="2" t="s">
        <v>441</v>
      </c>
      <c r="M396" s="54" t="s">
        <v>38</v>
      </c>
      <c r="N396" s="54">
        <v>9</v>
      </c>
      <c r="O396" s="54">
        <v>2.9</v>
      </c>
      <c r="P396" s="55">
        <v>7864.8</v>
      </c>
      <c r="Q396" s="56">
        <v>0</v>
      </c>
      <c r="R396" s="2" t="s">
        <v>350</v>
      </c>
    </row>
    <row r="397" spans="12:18" ht="15.75" customHeight="1" x14ac:dyDescent="0.25">
      <c r="L397" s="2" t="s">
        <v>442</v>
      </c>
      <c r="M397" s="54" t="s">
        <v>38</v>
      </c>
      <c r="N397" s="54">
        <v>6</v>
      </c>
      <c r="O397" s="54">
        <v>1.7000000000000002</v>
      </c>
      <c r="P397" s="55">
        <v>4610.4000000000005</v>
      </c>
      <c r="Q397" s="56">
        <v>0</v>
      </c>
      <c r="R397" s="2" t="s">
        <v>355</v>
      </c>
    </row>
    <row r="398" spans="12:18" ht="15.75" customHeight="1" x14ac:dyDescent="0.25">
      <c r="L398" s="2" t="s">
        <v>443</v>
      </c>
      <c r="M398" s="54" t="s">
        <v>38</v>
      </c>
      <c r="N398" s="54">
        <v>7</v>
      </c>
      <c r="O398" s="54">
        <v>1.7000000000000002</v>
      </c>
      <c r="P398" s="55">
        <v>4610.4000000000005</v>
      </c>
      <c r="Q398" s="56">
        <v>0</v>
      </c>
      <c r="R398" s="2" t="s">
        <v>355</v>
      </c>
    </row>
    <row r="399" spans="12:18" ht="15.75" customHeight="1" x14ac:dyDescent="0.25">
      <c r="L399" s="2" t="s">
        <v>444</v>
      </c>
      <c r="M399" s="54" t="s">
        <v>38</v>
      </c>
      <c r="N399" s="54">
        <v>8</v>
      </c>
      <c r="O399" s="54">
        <v>1.7000000000000002</v>
      </c>
      <c r="P399" s="55">
        <v>4610.4000000000005</v>
      </c>
      <c r="Q399" s="56">
        <v>0</v>
      </c>
      <c r="R399" s="2" t="s">
        <v>355</v>
      </c>
    </row>
    <row r="400" spans="12:18" ht="15.75" customHeight="1" x14ac:dyDescent="0.25">
      <c r="L400" s="2" t="s">
        <v>445</v>
      </c>
      <c r="M400" s="54" t="s">
        <v>38</v>
      </c>
      <c r="N400" s="54">
        <v>9</v>
      </c>
      <c r="O400" s="54">
        <v>1.7000000000000002</v>
      </c>
      <c r="P400" s="55">
        <v>4610.4000000000005</v>
      </c>
      <c r="Q400" s="56">
        <v>0</v>
      </c>
      <c r="R400" s="2" t="s">
        <v>355</v>
      </c>
    </row>
    <row r="401" spans="12:18" ht="15.75" customHeight="1" x14ac:dyDescent="0.25">
      <c r="L401" s="2" t="s">
        <v>446</v>
      </c>
      <c r="M401" s="54" t="s">
        <v>38</v>
      </c>
      <c r="N401" s="54">
        <v>6</v>
      </c>
      <c r="O401" s="54">
        <v>1.5</v>
      </c>
      <c r="P401" s="55">
        <v>4068</v>
      </c>
      <c r="Q401" s="56">
        <v>0</v>
      </c>
      <c r="R401" s="2" t="s">
        <v>381</v>
      </c>
    </row>
    <row r="402" spans="12:18" ht="15.75" customHeight="1" x14ac:dyDescent="0.25">
      <c r="L402" s="2" t="s">
        <v>447</v>
      </c>
      <c r="M402" s="54" t="s">
        <v>38</v>
      </c>
      <c r="N402" s="54">
        <v>7</v>
      </c>
      <c r="O402" s="54">
        <v>1.5</v>
      </c>
      <c r="P402" s="55">
        <v>4068</v>
      </c>
      <c r="Q402" s="56">
        <v>0</v>
      </c>
      <c r="R402" s="2" t="s">
        <v>381</v>
      </c>
    </row>
    <row r="403" spans="12:18" ht="15.75" customHeight="1" x14ac:dyDescent="0.25">
      <c r="L403" s="2" t="s">
        <v>448</v>
      </c>
      <c r="M403" s="54" t="s">
        <v>38</v>
      </c>
      <c r="N403" s="54">
        <v>8</v>
      </c>
      <c r="O403" s="54">
        <v>1.5</v>
      </c>
      <c r="P403" s="55">
        <v>4068</v>
      </c>
      <c r="Q403" s="56">
        <v>0</v>
      </c>
      <c r="R403" s="2" t="s">
        <v>381</v>
      </c>
    </row>
    <row r="404" spans="12:18" ht="15.75" customHeight="1" x14ac:dyDescent="0.25">
      <c r="L404" s="2" t="s">
        <v>449</v>
      </c>
      <c r="M404" s="54" t="s">
        <v>38</v>
      </c>
      <c r="N404" s="54">
        <v>9</v>
      </c>
      <c r="O404" s="54">
        <v>1.5</v>
      </c>
      <c r="P404" s="55">
        <v>4068</v>
      </c>
      <c r="Q404" s="56">
        <v>0</v>
      </c>
      <c r="R404" s="2" t="s">
        <v>381</v>
      </c>
    </row>
    <row r="405" spans="12:18" ht="15.75" customHeight="1" x14ac:dyDescent="0.25">
      <c r="L405" s="2" t="s">
        <v>450</v>
      </c>
      <c r="M405" s="54" t="s">
        <v>38</v>
      </c>
      <c r="N405" s="54">
        <v>6</v>
      </c>
      <c r="O405" s="54">
        <v>2.8</v>
      </c>
      <c r="P405" s="55">
        <v>7559.9999999999991</v>
      </c>
      <c r="Q405" s="56">
        <v>0</v>
      </c>
      <c r="R405" s="2" t="s">
        <v>327</v>
      </c>
    </row>
    <row r="406" spans="12:18" ht="15.75" customHeight="1" x14ac:dyDescent="0.25">
      <c r="L406" s="2" t="s">
        <v>451</v>
      </c>
      <c r="M406" s="54" t="s">
        <v>38</v>
      </c>
      <c r="N406" s="54">
        <v>7</v>
      </c>
      <c r="O406" s="54">
        <v>2.8</v>
      </c>
      <c r="P406" s="55">
        <v>7559.9999999999991</v>
      </c>
      <c r="Q406" s="56">
        <v>0</v>
      </c>
      <c r="R406" s="2" t="s">
        <v>327</v>
      </c>
    </row>
    <row r="407" spans="12:18" ht="15.75" customHeight="1" x14ac:dyDescent="0.25">
      <c r="L407" s="2" t="s">
        <v>452</v>
      </c>
      <c r="M407" s="54" t="s">
        <v>38</v>
      </c>
      <c r="N407" s="54">
        <v>8</v>
      </c>
      <c r="O407" s="54">
        <v>2.8</v>
      </c>
      <c r="P407" s="55">
        <v>7559.9999999999991</v>
      </c>
      <c r="Q407" s="56">
        <v>0</v>
      </c>
      <c r="R407" s="2" t="s">
        <v>327</v>
      </c>
    </row>
    <row r="408" spans="12:18" ht="15.75" customHeight="1" x14ac:dyDescent="0.25">
      <c r="L408" s="2" t="s">
        <v>453</v>
      </c>
      <c r="M408" s="54" t="s">
        <v>38</v>
      </c>
      <c r="N408" s="54">
        <v>9</v>
      </c>
      <c r="O408" s="54">
        <v>2.8</v>
      </c>
      <c r="P408" s="55">
        <v>7559.9999999999991</v>
      </c>
      <c r="Q408" s="56">
        <v>0</v>
      </c>
      <c r="R408" s="2" t="s">
        <v>327</v>
      </c>
    </row>
    <row r="409" spans="12:18" ht="15.75" customHeight="1" x14ac:dyDescent="0.25">
      <c r="L409" s="2" t="s">
        <v>454</v>
      </c>
      <c r="M409" s="54" t="s">
        <v>41</v>
      </c>
      <c r="N409" s="54">
        <v>6</v>
      </c>
      <c r="O409" s="54">
        <v>1.3</v>
      </c>
      <c r="P409" s="55">
        <v>4713.8000000000011</v>
      </c>
      <c r="Q409" s="56">
        <v>0</v>
      </c>
      <c r="R409" s="2" t="s">
        <v>455</v>
      </c>
    </row>
    <row r="410" spans="12:18" ht="15.75" customHeight="1" x14ac:dyDescent="0.25">
      <c r="L410" s="2" t="s">
        <v>456</v>
      </c>
      <c r="M410" s="54" t="s">
        <v>41</v>
      </c>
      <c r="N410" s="54">
        <v>7</v>
      </c>
      <c r="O410" s="54">
        <v>1.3</v>
      </c>
      <c r="P410" s="55">
        <v>4713.8000000000011</v>
      </c>
      <c r="Q410" s="56">
        <v>0</v>
      </c>
      <c r="R410" s="2" t="s">
        <v>455</v>
      </c>
    </row>
    <row r="411" spans="12:18" ht="15.75" customHeight="1" x14ac:dyDescent="0.25">
      <c r="L411" s="2" t="s">
        <v>457</v>
      </c>
      <c r="M411" s="54" t="s">
        <v>41</v>
      </c>
      <c r="N411" s="54">
        <v>8</v>
      </c>
      <c r="O411" s="54">
        <v>1.3</v>
      </c>
      <c r="P411" s="55">
        <v>4713.8000000000011</v>
      </c>
      <c r="Q411" s="56">
        <v>0</v>
      </c>
      <c r="R411" s="2" t="s">
        <v>455</v>
      </c>
    </row>
    <row r="412" spans="12:18" ht="15.75" customHeight="1" x14ac:dyDescent="0.25">
      <c r="L412" s="2" t="s">
        <v>458</v>
      </c>
      <c r="M412" s="54" t="s">
        <v>41</v>
      </c>
      <c r="N412" s="54">
        <v>9</v>
      </c>
      <c r="O412" s="54">
        <v>1.3</v>
      </c>
      <c r="P412" s="55">
        <v>4713.8000000000011</v>
      </c>
      <c r="Q412" s="56">
        <v>0</v>
      </c>
      <c r="R412" s="2" t="s">
        <v>455</v>
      </c>
    </row>
    <row r="413" spans="12:18" ht="15.75" customHeight="1" x14ac:dyDescent="0.25">
      <c r="L413" s="2" t="s">
        <v>459</v>
      </c>
      <c r="M413" s="54" t="s">
        <v>41</v>
      </c>
      <c r="N413" s="54">
        <v>6</v>
      </c>
      <c r="O413" s="54">
        <v>2.1</v>
      </c>
      <c r="P413" s="55">
        <v>7614.6000000000013</v>
      </c>
      <c r="Q413" s="56">
        <v>0</v>
      </c>
      <c r="R413" s="2" t="s">
        <v>455</v>
      </c>
    </row>
    <row r="414" spans="12:18" ht="15.75" customHeight="1" x14ac:dyDescent="0.25">
      <c r="L414" s="2" t="s">
        <v>460</v>
      </c>
      <c r="M414" s="54" t="s">
        <v>41</v>
      </c>
      <c r="N414" s="54">
        <v>7</v>
      </c>
      <c r="O414" s="54">
        <v>2.1</v>
      </c>
      <c r="P414" s="55">
        <v>7614.6000000000013</v>
      </c>
      <c r="Q414" s="56">
        <v>0</v>
      </c>
      <c r="R414" s="2" t="s">
        <v>455</v>
      </c>
    </row>
    <row r="415" spans="12:18" ht="15.75" customHeight="1" x14ac:dyDescent="0.25">
      <c r="L415" s="2" t="s">
        <v>461</v>
      </c>
      <c r="M415" s="54" t="s">
        <v>41</v>
      </c>
      <c r="N415" s="54">
        <v>8</v>
      </c>
      <c r="O415" s="54">
        <v>2.1</v>
      </c>
      <c r="P415" s="55">
        <v>7614.6000000000013</v>
      </c>
      <c r="Q415" s="56">
        <v>0</v>
      </c>
      <c r="R415" s="2" t="s">
        <v>455</v>
      </c>
    </row>
    <row r="416" spans="12:18" ht="15.75" customHeight="1" x14ac:dyDescent="0.25">
      <c r="L416" s="2" t="s">
        <v>462</v>
      </c>
      <c r="M416" s="54" t="s">
        <v>41</v>
      </c>
      <c r="N416" s="54">
        <v>9</v>
      </c>
      <c r="O416" s="54">
        <v>2.1</v>
      </c>
      <c r="P416" s="55">
        <v>7614.6000000000013</v>
      </c>
      <c r="Q416" s="56">
        <v>0</v>
      </c>
      <c r="R416" s="2" t="s">
        <v>455</v>
      </c>
    </row>
    <row r="417" spans="12:18" ht="15.75" customHeight="1" x14ac:dyDescent="0.25">
      <c r="L417" s="2" t="s">
        <v>463</v>
      </c>
      <c r="M417" s="54" t="s">
        <v>41</v>
      </c>
      <c r="N417" s="54">
        <v>6</v>
      </c>
      <c r="O417" s="54">
        <v>2.9</v>
      </c>
      <c r="P417" s="55">
        <v>10515.400000000001</v>
      </c>
      <c r="Q417" s="56">
        <v>0</v>
      </c>
      <c r="R417" s="2" t="s">
        <v>455</v>
      </c>
    </row>
    <row r="418" spans="12:18" ht="15.75" customHeight="1" x14ac:dyDescent="0.25">
      <c r="L418" s="2" t="s">
        <v>464</v>
      </c>
      <c r="M418" s="54" t="s">
        <v>41</v>
      </c>
      <c r="N418" s="54">
        <v>7</v>
      </c>
      <c r="O418" s="54">
        <v>2.9</v>
      </c>
      <c r="P418" s="55">
        <v>10515.400000000001</v>
      </c>
      <c r="Q418" s="56">
        <v>0</v>
      </c>
      <c r="R418" s="2" t="s">
        <v>455</v>
      </c>
    </row>
    <row r="419" spans="12:18" ht="15.75" customHeight="1" x14ac:dyDescent="0.25">
      <c r="L419" s="2" t="s">
        <v>465</v>
      </c>
      <c r="M419" s="54" t="s">
        <v>41</v>
      </c>
      <c r="N419" s="54">
        <v>8</v>
      </c>
      <c r="O419" s="54">
        <v>2.9</v>
      </c>
      <c r="P419" s="55">
        <v>10515.400000000001</v>
      </c>
      <c r="Q419" s="56">
        <v>0</v>
      </c>
      <c r="R419" s="2" t="s">
        <v>455</v>
      </c>
    </row>
    <row r="420" spans="12:18" ht="15.75" customHeight="1" x14ac:dyDescent="0.25">
      <c r="L420" s="2" t="s">
        <v>466</v>
      </c>
      <c r="M420" s="54" t="s">
        <v>41</v>
      </c>
      <c r="N420" s="54">
        <v>9</v>
      </c>
      <c r="O420" s="54">
        <v>2.9</v>
      </c>
      <c r="P420" s="55">
        <v>10515.400000000001</v>
      </c>
      <c r="Q420" s="56">
        <v>0</v>
      </c>
      <c r="R420" s="2" t="s">
        <v>455</v>
      </c>
    </row>
    <row r="421" spans="12:18" ht="15.75" customHeight="1" x14ac:dyDescent="0.25">
      <c r="L421" s="2" t="s">
        <v>467</v>
      </c>
      <c r="M421" s="54" t="s">
        <v>41</v>
      </c>
      <c r="N421" s="54">
        <v>6</v>
      </c>
      <c r="O421" s="54">
        <v>1.4</v>
      </c>
      <c r="P421" s="55">
        <v>5076.4000000000005</v>
      </c>
      <c r="Q421" s="56">
        <v>0</v>
      </c>
      <c r="R421" s="2" t="s">
        <v>468</v>
      </c>
    </row>
    <row r="422" spans="12:18" ht="15.75" customHeight="1" x14ac:dyDescent="0.25">
      <c r="L422" s="2" t="s">
        <v>469</v>
      </c>
      <c r="M422" s="54" t="s">
        <v>41</v>
      </c>
      <c r="N422" s="54">
        <v>7</v>
      </c>
      <c r="O422" s="54">
        <v>1.4</v>
      </c>
      <c r="P422" s="55">
        <v>5076.4000000000005</v>
      </c>
      <c r="Q422" s="56">
        <v>0</v>
      </c>
      <c r="R422" s="2" t="s">
        <v>468</v>
      </c>
    </row>
    <row r="423" spans="12:18" ht="15.75" customHeight="1" x14ac:dyDescent="0.25">
      <c r="L423" s="2" t="s">
        <v>470</v>
      </c>
      <c r="M423" s="54" t="s">
        <v>41</v>
      </c>
      <c r="N423" s="54">
        <v>8</v>
      </c>
      <c r="O423" s="54">
        <v>1.4</v>
      </c>
      <c r="P423" s="55">
        <v>5076.4000000000005</v>
      </c>
      <c r="Q423" s="56">
        <v>0</v>
      </c>
      <c r="R423" s="2" t="s">
        <v>468</v>
      </c>
    </row>
    <row r="424" spans="12:18" ht="15.75" customHeight="1" x14ac:dyDescent="0.25">
      <c r="L424" s="2" t="s">
        <v>471</v>
      </c>
      <c r="M424" s="54" t="s">
        <v>41</v>
      </c>
      <c r="N424" s="54">
        <v>9</v>
      </c>
      <c r="O424" s="54">
        <v>1.4</v>
      </c>
      <c r="P424" s="55">
        <v>5076.4000000000005</v>
      </c>
      <c r="Q424" s="56">
        <v>0</v>
      </c>
      <c r="R424" s="2" t="s">
        <v>468</v>
      </c>
    </row>
    <row r="425" spans="12:18" ht="15.75" customHeight="1" x14ac:dyDescent="0.25">
      <c r="L425" s="2" t="s">
        <v>472</v>
      </c>
      <c r="M425" s="54" t="s">
        <v>41</v>
      </c>
      <c r="N425" s="54">
        <v>6</v>
      </c>
      <c r="O425" s="54">
        <v>1.8</v>
      </c>
      <c r="P425" s="55">
        <v>6526.8000000000011</v>
      </c>
      <c r="Q425" s="56">
        <v>0</v>
      </c>
      <c r="R425" s="2" t="s">
        <v>468</v>
      </c>
    </row>
    <row r="426" spans="12:18" ht="15.75" customHeight="1" x14ac:dyDescent="0.25">
      <c r="L426" s="2" t="s">
        <v>473</v>
      </c>
      <c r="M426" s="54" t="s">
        <v>41</v>
      </c>
      <c r="N426" s="54">
        <v>7</v>
      </c>
      <c r="O426" s="54">
        <v>1.8</v>
      </c>
      <c r="P426" s="55">
        <v>6526.8000000000011</v>
      </c>
      <c r="Q426" s="56">
        <v>0</v>
      </c>
      <c r="R426" s="2" t="s">
        <v>468</v>
      </c>
    </row>
    <row r="427" spans="12:18" ht="15.75" customHeight="1" x14ac:dyDescent="0.25">
      <c r="L427" s="2" t="s">
        <v>474</v>
      </c>
      <c r="M427" s="54" t="s">
        <v>41</v>
      </c>
      <c r="N427" s="54">
        <v>8</v>
      </c>
      <c r="O427" s="54">
        <v>1.8</v>
      </c>
      <c r="P427" s="55">
        <v>6526.8000000000011</v>
      </c>
      <c r="Q427" s="56">
        <v>0</v>
      </c>
      <c r="R427" s="2" t="s">
        <v>468</v>
      </c>
    </row>
    <row r="428" spans="12:18" ht="15.75" customHeight="1" x14ac:dyDescent="0.25">
      <c r="L428" s="2" t="s">
        <v>475</v>
      </c>
      <c r="M428" s="54" t="s">
        <v>41</v>
      </c>
      <c r="N428" s="54">
        <v>9</v>
      </c>
      <c r="O428" s="54">
        <v>1.8</v>
      </c>
      <c r="P428" s="55">
        <v>6526.8000000000011</v>
      </c>
      <c r="Q428" s="56">
        <v>0</v>
      </c>
      <c r="R428" s="2" t="s">
        <v>468</v>
      </c>
    </row>
    <row r="429" spans="12:18" ht="15.75" customHeight="1" x14ac:dyDescent="0.25">
      <c r="L429" s="2" t="s">
        <v>476</v>
      </c>
      <c r="M429" s="54" t="s">
        <v>41</v>
      </c>
      <c r="N429" s="54">
        <v>6</v>
      </c>
      <c r="O429" s="54">
        <v>1.4000000000000001</v>
      </c>
      <c r="P429" s="55">
        <v>5076.4000000000015</v>
      </c>
      <c r="Q429" s="56">
        <v>0</v>
      </c>
      <c r="R429" s="2" t="s">
        <v>477</v>
      </c>
    </row>
    <row r="430" spans="12:18" ht="15.75" customHeight="1" x14ac:dyDescent="0.25">
      <c r="L430" s="2" t="s">
        <v>478</v>
      </c>
      <c r="M430" s="54" t="s">
        <v>41</v>
      </c>
      <c r="N430" s="54">
        <v>7</v>
      </c>
      <c r="O430" s="54">
        <v>1.4000000000000001</v>
      </c>
      <c r="P430" s="55">
        <v>5076.4000000000015</v>
      </c>
      <c r="Q430" s="56">
        <v>0</v>
      </c>
      <c r="R430" s="2" t="s">
        <v>477</v>
      </c>
    </row>
    <row r="431" spans="12:18" ht="15.75" customHeight="1" x14ac:dyDescent="0.25">
      <c r="L431" s="2" t="s">
        <v>479</v>
      </c>
      <c r="M431" s="54" t="s">
        <v>41</v>
      </c>
      <c r="N431" s="54">
        <v>8</v>
      </c>
      <c r="O431" s="54">
        <v>1.4000000000000001</v>
      </c>
      <c r="P431" s="55">
        <v>5076.4000000000015</v>
      </c>
      <c r="Q431" s="56">
        <v>0</v>
      </c>
      <c r="R431" s="2" t="s">
        <v>477</v>
      </c>
    </row>
    <row r="432" spans="12:18" ht="15.75" customHeight="1" x14ac:dyDescent="0.25">
      <c r="L432" s="2" t="s">
        <v>480</v>
      </c>
      <c r="M432" s="54" t="s">
        <v>41</v>
      </c>
      <c r="N432" s="54">
        <v>9</v>
      </c>
      <c r="O432" s="54">
        <v>1.4000000000000001</v>
      </c>
      <c r="P432" s="55">
        <v>5076.4000000000015</v>
      </c>
      <c r="Q432" s="56">
        <v>0</v>
      </c>
      <c r="R432" s="2" t="s">
        <v>477</v>
      </c>
    </row>
    <row r="433" spans="12:18" ht="15.75" customHeight="1" x14ac:dyDescent="0.25">
      <c r="L433" s="2" t="s">
        <v>481</v>
      </c>
      <c r="M433" s="54" t="s">
        <v>38</v>
      </c>
      <c r="N433" s="54">
        <v>6</v>
      </c>
      <c r="O433" s="54">
        <v>1.2000000000000002</v>
      </c>
      <c r="P433" s="55">
        <v>3254.4000000000005</v>
      </c>
      <c r="Q433" s="56">
        <v>0</v>
      </c>
      <c r="R433" s="2" t="s">
        <v>455</v>
      </c>
    </row>
    <row r="434" spans="12:18" ht="15.75" customHeight="1" x14ac:dyDescent="0.25">
      <c r="L434" s="2" t="s">
        <v>482</v>
      </c>
      <c r="M434" s="54" t="s">
        <v>38</v>
      </c>
      <c r="N434" s="54">
        <v>7</v>
      </c>
      <c r="O434" s="54">
        <v>1.2000000000000002</v>
      </c>
      <c r="P434" s="55">
        <v>3254.4000000000005</v>
      </c>
      <c r="Q434" s="56">
        <v>0</v>
      </c>
      <c r="R434" s="2" t="s">
        <v>455</v>
      </c>
    </row>
    <row r="435" spans="12:18" ht="15.75" customHeight="1" x14ac:dyDescent="0.25">
      <c r="L435" s="2" t="s">
        <v>483</v>
      </c>
      <c r="M435" s="54" t="s">
        <v>38</v>
      </c>
      <c r="N435" s="54">
        <v>8</v>
      </c>
      <c r="O435" s="54">
        <v>1.2000000000000002</v>
      </c>
      <c r="P435" s="55">
        <v>3254.4000000000005</v>
      </c>
      <c r="Q435" s="56">
        <v>0</v>
      </c>
      <c r="R435" s="2" t="s">
        <v>455</v>
      </c>
    </row>
    <row r="436" spans="12:18" ht="15.75" customHeight="1" x14ac:dyDescent="0.25">
      <c r="L436" s="2" t="s">
        <v>484</v>
      </c>
      <c r="M436" s="54" t="s">
        <v>38</v>
      </c>
      <c r="N436" s="54">
        <v>9</v>
      </c>
      <c r="O436" s="54">
        <v>1.2000000000000002</v>
      </c>
      <c r="P436" s="55">
        <v>3254.4000000000005</v>
      </c>
      <c r="Q436" s="56">
        <v>0</v>
      </c>
      <c r="R436" s="2" t="s">
        <v>455</v>
      </c>
    </row>
    <row r="437" spans="12:18" ht="15.75" customHeight="1" x14ac:dyDescent="0.25">
      <c r="L437" s="2" t="s">
        <v>485</v>
      </c>
      <c r="M437" s="54" t="s">
        <v>38</v>
      </c>
      <c r="N437" s="54">
        <v>6</v>
      </c>
      <c r="O437" s="54">
        <v>1.8</v>
      </c>
      <c r="P437" s="55">
        <v>4881.6000000000004</v>
      </c>
      <c r="Q437" s="56">
        <v>0</v>
      </c>
      <c r="R437" s="2" t="s">
        <v>455</v>
      </c>
    </row>
    <row r="438" spans="12:18" ht="15.75" customHeight="1" x14ac:dyDescent="0.25">
      <c r="L438" s="2" t="s">
        <v>486</v>
      </c>
      <c r="M438" s="54" t="s">
        <v>38</v>
      </c>
      <c r="N438" s="54">
        <v>7</v>
      </c>
      <c r="O438" s="54">
        <v>1.8</v>
      </c>
      <c r="P438" s="55">
        <v>4881.6000000000004</v>
      </c>
      <c r="Q438" s="56">
        <v>0</v>
      </c>
      <c r="R438" s="2" t="s">
        <v>455</v>
      </c>
    </row>
    <row r="439" spans="12:18" ht="15.75" customHeight="1" x14ac:dyDescent="0.25">
      <c r="L439" s="2" t="s">
        <v>487</v>
      </c>
      <c r="M439" s="54" t="s">
        <v>38</v>
      </c>
      <c r="N439" s="54">
        <v>8</v>
      </c>
      <c r="O439" s="54">
        <v>1.8</v>
      </c>
      <c r="P439" s="55">
        <v>4881.6000000000004</v>
      </c>
      <c r="Q439" s="56">
        <v>0</v>
      </c>
      <c r="R439" s="2" t="s">
        <v>455</v>
      </c>
    </row>
    <row r="440" spans="12:18" ht="15.75" customHeight="1" x14ac:dyDescent="0.25">
      <c r="L440" s="2" t="s">
        <v>488</v>
      </c>
      <c r="M440" s="54" t="s">
        <v>38</v>
      </c>
      <c r="N440" s="54">
        <v>9</v>
      </c>
      <c r="O440" s="54">
        <v>1.8</v>
      </c>
      <c r="P440" s="55">
        <v>4881.6000000000004</v>
      </c>
      <c r="Q440" s="56">
        <v>0</v>
      </c>
      <c r="R440" s="2" t="s">
        <v>455</v>
      </c>
    </row>
    <row r="441" spans="12:18" ht="15.75" customHeight="1" x14ac:dyDescent="0.25">
      <c r="L441" s="2" t="s">
        <v>489</v>
      </c>
      <c r="M441" s="54" t="s">
        <v>38</v>
      </c>
      <c r="N441" s="54">
        <v>6</v>
      </c>
      <c r="O441" s="54">
        <v>1.8</v>
      </c>
      <c r="P441" s="55">
        <v>4881.6000000000004</v>
      </c>
      <c r="Q441" s="56">
        <v>0</v>
      </c>
      <c r="R441" s="2" t="s">
        <v>477</v>
      </c>
    </row>
    <row r="442" spans="12:18" ht="15.75" customHeight="1" x14ac:dyDescent="0.25">
      <c r="L442" s="2" t="s">
        <v>490</v>
      </c>
      <c r="M442" s="54" t="s">
        <v>38</v>
      </c>
      <c r="N442" s="54">
        <v>7</v>
      </c>
      <c r="O442" s="54">
        <v>1.8</v>
      </c>
      <c r="P442" s="55">
        <v>4881.6000000000004</v>
      </c>
      <c r="Q442" s="56">
        <v>0</v>
      </c>
      <c r="R442" s="2" t="s">
        <v>477</v>
      </c>
    </row>
    <row r="443" spans="12:18" ht="15.75" customHeight="1" x14ac:dyDescent="0.25">
      <c r="L443" s="2" t="s">
        <v>491</v>
      </c>
      <c r="M443" s="54" t="s">
        <v>38</v>
      </c>
      <c r="N443" s="54">
        <v>8</v>
      </c>
      <c r="O443" s="54">
        <v>1.8</v>
      </c>
      <c r="P443" s="55">
        <v>4881.6000000000004</v>
      </c>
      <c r="Q443" s="56">
        <v>0</v>
      </c>
      <c r="R443" s="2" t="s">
        <v>477</v>
      </c>
    </row>
    <row r="444" spans="12:18" ht="15.75" customHeight="1" x14ac:dyDescent="0.25">
      <c r="L444" s="2" t="s">
        <v>492</v>
      </c>
      <c r="M444" s="54" t="s">
        <v>38</v>
      </c>
      <c r="N444" s="54">
        <v>9</v>
      </c>
      <c r="O444" s="54">
        <v>1.8</v>
      </c>
      <c r="P444" s="55">
        <v>4881.6000000000004</v>
      </c>
      <c r="Q444" s="56">
        <v>0</v>
      </c>
      <c r="R444" s="2" t="s">
        <v>477</v>
      </c>
    </row>
    <row r="445" spans="12:18" ht="15.75" customHeight="1" x14ac:dyDescent="0.25">
      <c r="L445" s="2" t="s">
        <v>493</v>
      </c>
      <c r="M445" s="54" t="s">
        <v>41</v>
      </c>
      <c r="N445" s="54">
        <v>45</v>
      </c>
      <c r="O445" s="54">
        <v>1.8</v>
      </c>
      <c r="P445" s="55">
        <v>6526.8000000000011</v>
      </c>
      <c r="Q445" s="56">
        <v>0</v>
      </c>
      <c r="R445" s="2" t="s">
        <v>494</v>
      </c>
    </row>
    <row r="446" spans="12:18" ht="15.75" customHeight="1" x14ac:dyDescent="0.25">
      <c r="L446" s="2" t="s">
        <v>495</v>
      </c>
      <c r="M446" s="54" t="s">
        <v>41</v>
      </c>
      <c r="N446" s="54">
        <v>45</v>
      </c>
      <c r="O446" s="54">
        <v>2.5</v>
      </c>
      <c r="P446" s="55">
        <v>9065.0000000000018</v>
      </c>
      <c r="Q446" s="56">
        <v>0</v>
      </c>
      <c r="R446" s="2" t="s">
        <v>496</v>
      </c>
    </row>
    <row r="447" spans="12:18" ht="15.75" customHeight="1" x14ac:dyDescent="0.25">
      <c r="L447" s="2" t="s">
        <v>497</v>
      </c>
      <c r="M447" s="54" t="s">
        <v>41</v>
      </c>
      <c r="N447" s="54">
        <v>45</v>
      </c>
      <c r="O447" s="54">
        <v>2</v>
      </c>
      <c r="P447" s="55">
        <v>7252.0000000000009</v>
      </c>
      <c r="Q447" s="56">
        <v>0</v>
      </c>
      <c r="R447" s="2" t="s">
        <v>498</v>
      </c>
    </row>
    <row r="448" spans="12:18" ht="15.75" customHeight="1" x14ac:dyDescent="0.25">
      <c r="L448" s="2" t="s">
        <v>499</v>
      </c>
      <c r="M448" s="54" t="s">
        <v>41</v>
      </c>
      <c r="N448" s="54">
        <v>45</v>
      </c>
      <c r="O448" s="54">
        <v>2.7</v>
      </c>
      <c r="P448" s="55">
        <v>9790.2000000000025</v>
      </c>
      <c r="Q448" s="56">
        <v>0</v>
      </c>
      <c r="R448" s="2" t="s">
        <v>500</v>
      </c>
    </row>
    <row r="449" spans="12:18" ht="15.75" customHeight="1" x14ac:dyDescent="0.25">
      <c r="L449" s="2" t="s">
        <v>501</v>
      </c>
      <c r="M449" s="54" t="s">
        <v>41</v>
      </c>
      <c r="N449" s="54">
        <v>50</v>
      </c>
      <c r="O449" s="54">
        <v>2.9</v>
      </c>
      <c r="P449" s="55">
        <v>10515.400000000001</v>
      </c>
      <c r="Q449" s="56">
        <v>0</v>
      </c>
      <c r="R449" s="2" t="s">
        <v>500</v>
      </c>
    </row>
    <row r="450" spans="12:18" ht="15.75" customHeight="1" x14ac:dyDescent="0.25">
      <c r="L450" s="2" t="s">
        <v>502</v>
      </c>
      <c r="M450" s="54" t="s">
        <v>41</v>
      </c>
      <c r="N450" s="54">
        <v>55</v>
      </c>
      <c r="O450" s="54">
        <v>3.1</v>
      </c>
      <c r="P450" s="55">
        <v>11240.600000000002</v>
      </c>
      <c r="Q450" s="56">
        <v>0</v>
      </c>
      <c r="R450" s="2" t="s">
        <v>500</v>
      </c>
    </row>
    <row r="451" spans="12:18" ht="15.75" customHeight="1" x14ac:dyDescent="0.25">
      <c r="L451" s="2" t="s">
        <v>503</v>
      </c>
      <c r="M451" s="54" t="s">
        <v>41</v>
      </c>
      <c r="N451" s="54">
        <v>45</v>
      </c>
      <c r="O451" s="54">
        <v>2.9</v>
      </c>
      <c r="P451" s="55">
        <v>10515.400000000001</v>
      </c>
      <c r="Q451" s="56">
        <v>0</v>
      </c>
      <c r="R451" s="2" t="s">
        <v>500</v>
      </c>
    </row>
    <row r="452" spans="12:18" ht="15.75" customHeight="1" x14ac:dyDescent="0.25">
      <c r="L452" s="2" t="s">
        <v>504</v>
      </c>
      <c r="M452" s="54" t="s">
        <v>41</v>
      </c>
      <c r="N452" s="54">
        <v>45</v>
      </c>
      <c r="O452" s="54">
        <v>1.7000000000000002</v>
      </c>
      <c r="P452" s="55">
        <v>6164.2000000000016</v>
      </c>
      <c r="Q452" s="56">
        <v>0</v>
      </c>
      <c r="R452" s="2" t="s">
        <v>496</v>
      </c>
    </row>
    <row r="453" spans="12:18" ht="15.75" customHeight="1" x14ac:dyDescent="0.25">
      <c r="L453" s="2" t="s">
        <v>505</v>
      </c>
      <c r="M453" s="54" t="s">
        <v>41</v>
      </c>
      <c r="N453" s="54">
        <v>45</v>
      </c>
      <c r="O453" s="54">
        <v>1.5</v>
      </c>
      <c r="P453" s="55">
        <v>5439.0000000000009</v>
      </c>
      <c r="Q453" s="56">
        <v>0</v>
      </c>
      <c r="R453" s="2" t="s">
        <v>494</v>
      </c>
    </row>
    <row r="454" spans="12:18" ht="15.75" customHeight="1" x14ac:dyDescent="0.25">
      <c r="L454" s="2" t="s">
        <v>506</v>
      </c>
      <c r="M454" s="54" t="s">
        <v>41</v>
      </c>
      <c r="N454" s="54">
        <v>45</v>
      </c>
      <c r="O454" s="54">
        <v>2.5</v>
      </c>
      <c r="P454" s="55">
        <v>9065.0000000000018</v>
      </c>
      <c r="Q454" s="56">
        <v>0</v>
      </c>
      <c r="R454" s="2" t="s">
        <v>494</v>
      </c>
    </row>
    <row r="455" spans="12:18" ht="15.75" customHeight="1" x14ac:dyDescent="0.25">
      <c r="L455" s="2" t="s">
        <v>507</v>
      </c>
      <c r="M455" s="54" t="s">
        <v>41</v>
      </c>
      <c r="N455" s="54">
        <v>45</v>
      </c>
      <c r="O455" s="54">
        <v>2</v>
      </c>
      <c r="P455" s="55">
        <v>7252.0000000000009</v>
      </c>
      <c r="Q455" s="56">
        <v>0</v>
      </c>
      <c r="R455" s="2" t="s">
        <v>508</v>
      </c>
    </row>
    <row r="456" spans="12:18" ht="15.75" customHeight="1" x14ac:dyDescent="0.25">
      <c r="L456" s="2" t="s">
        <v>509</v>
      </c>
      <c r="M456" s="54" t="s">
        <v>41</v>
      </c>
      <c r="N456" s="54">
        <v>45</v>
      </c>
      <c r="O456" s="54">
        <v>2.7</v>
      </c>
      <c r="P456" s="55">
        <v>9790.2000000000025</v>
      </c>
      <c r="Q456" s="56">
        <v>0</v>
      </c>
      <c r="R456" s="2" t="s">
        <v>510</v>
      </c>
    </row>
    <row r="457" spans="12:18" ht="15.75" customHeight="1" x14ac:dyDescent="0.25">
      <c r="L457" s="2" t="s">
        <v>511</v>
      </c>
      <c r="M457" s="54" t="s">
        <v>38</v>
      </c>
      <c r="N457" s="54">
        <v>45</v>
      </c>
      <c r="O457" s="54">
        <v>1.6</v>
      </c>
      <c r="P457" s="55">
        <v>4339.2</v>
      </c>
      <c r="Q457" s="56">
        <v>0</v>
      </c>
      <c r="R457" s="2" t="s">
        <v>494</v>
      </c>
    </row>
    <row r="458" spans="12:18" ht="15.75" customHeight="1" x14ac:dyDescent="0.25">
      <c r="L458" s="2" t="s">
        <v>512</v>
      </c>
      <c r="M458" s="54" t="s">
        <v>38</v>
      </c>
      <c r="N458" s="54">
        <v>45</v>
      </c>
      <c r="O458" s="54">
        <v>1.5</v>
      </c>
      <c r="P458" s="55">
        <v>4068</v>
      </c>
      <c r="Q458" s="56">
        <v>0</v>
      </c>
      <c r="R458" s="2" t="s">
        <v>494</v>
      </c>
    </row>
    <row r="459" spans="12:18" ht="15.75" customHeight="1" x14ac:dyDescent="0.25">
      <c r="L459" s="2" t="s">
        <v>513</v>
      </c>
      <c r="M459" s="54" t="s">
        <v>38</v>
      </c>
      <c r="N459" s="54">
        <v>45</v>
      </c>
      <c r="O459" s="54">
        <v>1.3</v>
      </c>
      <c r="P459" s="55">
        <v>3525.6</v>
      </c>
      <c r="Q459" s="56">
        <v>0</v>
      </c>
      <c r="R459" s="2" t="s">
        <v>494</v>
      </c>
    </row>
    <row r="460" spans="12:18" ht="15.75" customHeight="1" x14ac:dyDescent="0.25">
      <c r="L460" s="2" t="s">
        <v>514</v>
      </c>
      <c r="M460" s="54" t="s">
        <v>38</v>
      </c>
      <c r="N460" s="54">
        <v>45</v>
      </c>
      <c r="O460" s="54">
        <v>4</v>
      </c>
      <c r="P460" s="55">
        <v>10848</v>
      </c>
      <c r="Q460" s="56">
        <v>0</v>
      </c>
      <c r="R460" s="2" t="s">
        <v>500</v>
      </c>
    </row>
    <row r="461" spans="12:18" ht="15.75" customHeight="1" x14ac:dyDescent="0.25">
      <c r="L461" s="2" t="s">
        <v>515</v>
      </c>
      <c r="M461" s="54" t="s">
        <v>38</v>
      </c>
      <c r="N461" s="54">
        <v>45</v>
      </c>
      <c r="O461" s="54">
        <v>2.2000000000000002</v>
      </c>
      <c r="P461" s="55">
        <v>5966.4000000000005</v>
      </c>
      <c r="Q461" s="56">
        <v>0</v>
      </c>
      <c r="R461" s="2" t="s">
        <v>494</v>
      </c>
    </row>
    <row r="462" spans="12:18" ht="15.75" customHeight="1" x14ac:dyDescent="0.25">
      <c r="L462" s="2" t="s">
        <v>516</v>
      </c>
      <c r="M462" s="54" t="s">
        <v>38</v>
      </c>
      <c r="N462" s="54">
        <v>45</v>
      </c>
      <c r="O462" s="54">
        <v>2.1</v>
      </c>
      <c r="P462" s="55">
        <v>5695.2</v>
      </c>
      <c r="Q462" s="56">
        <v>0</v>
      </c>
      <c r="R462" s="2" t="s">
        <v>517</v>
      </c>
    </row>
    <row r="463" spans="12:18" ht="15.75" customHeight="1" x14ac:dyDescent="0.25">
      <c r="L463" s="2" t="s">
        <v>518</v>
      </c>
      <c r="M463" s="54" t="s">
        <v>38</v>
      </c>
      <c r="N463" s="54">
        <v>45</v>
      </c>
      <c r="O463" s="54">
        <v>2.3000000000000003</v>
      </c>
      <c r="P463" s="55">
        <v>6237.6</v>
      </c>
      <c r="Q463" s="56">
        <v>0</v>
      </c>
      <c r="R463" s="2" t="s">
        <v>500</v>
      </c>
    </row>
    <row r="464" spans="12:18" ht="15.75" customHeight="1" x14ac:dyDescent="0.25">
      <c r="L464" s="2" t="s">
        <v>519</v>
      </c>
      <c r="M464" s="54" t="s">
        <v>38</v>
      </c>
      <c r="N464" s="54">
        <v>50</v>
      </c>
      <c r="O464" s="54">
        <v>2.5</v>
      </c>
      <c r="P464" s="55">
        <v>6780</v>
      </c>
      <c r="Q464" s="56">
        <v>0</v>
      </c>
      <c r="R464" s="2" t="s">
        <v>500</v>
      </c>
    </row>
    <row r="465" spans="12:18" ht="15.75" customHeight="1" x14ac:dyDescent="0.25">
      <c r="L465" s="2" t="s">
        <v>520</v>
      </c>
      <c r="M465" s="54" t="s">
        <v>38</v>
      </c>
      <c r="N465" s="54">
        <v>55</v>
      </c>
      <c r="O465" s="54">
        <v>2.7</v>
      </c>
      <c r="P465" s="55">
        <v>7322.4000000000005</v>
      </c>
      <c r="Q465" s="56">
        <v>0</v>
      </c>
      <c r="R465" s="2" t="s">
        <v>500</v>
      </c>
    </row>
    <row r="466" spans="12:18" ht="15.75" customHeight="1" x14ac:dyDescent="0.25">
      <c r="L466" s="2" t="s">
        <v>521</v>
      </c>
      <c r="M466" s="54" t="s">
        <v>38</v>
      </c>
      <c r="N466" s="54">
        <v>45</v>
      </c>
      <c r="O466" s="54">
        <v>5.8</v>
      </c>
      <c r="P466" s="55">
        <v>15729.6</v>
      </c>
      <c r="Q466" s="56">
        <v>0</v>
      </c>
      <c r="R466" s="2" t="s">
        <v>500</v>
      </c>
    </row>
    <row r="467" spans="12:18" ht="15.75" customHeight="1" x14ac:dyDescent="0.25">
      <c r="L467" s="2" t="s">
        <v>522</v>
      </c>
      <c r="M467" s="54" t="s">
        <v>38</v>
      </c>
      <c r="N467" s="54">
        <v>45</v>
      </c>
      <c r="O467" s="54">
        <v>1.4000000000000001</v>
      </c>
      <c r="P467" s="55">
        <v>3796.8</v>
      </c>
      <c r="Q467" s="56">
        <v>0</v>
      </c>
      <c r="R467" s="2" t="s">
        <v>523</v>
      </c>
    </row>
    <row r="468" spans="12:18" ht="15.75" customHeight="1" x14ac:dyDescent="0.25">
      <c r="L468" s="2" t="s">
        <v>524</v>
      </c>
      <c r="M468" s="54" t="s">
        <v>38</v>
      </c>
      <c r="N468" s="54">
        <v>45</v>
      </c>
      <c r="O468" s="54">
        <v>1.7000000000000002</v>
      </c>
      <c r="P468" s="55">
        <v>4610.4000000000005</v>
      </c>
      <c r="Q468" s="56">
        <v>0</v>
      </c>
      <c r="R468" s="2" t="s">
        <v>498</v>
      </c>
    </row>
    <row r="469" spans="12:18" ht="15.75" customHeight="1" x14ac:dyDescent="0.25">
      <c r="L469" s="2" t="s">
        <v>525</v>
      </c>
      <c r="M469" s="54" t="s">
        <v>41</v>
      </c>
      <c r="N469" s="54">
        <v>9</v>
      </c>
      <c r="O469" s="54">
        <v>6.6</v>
      </c>
      <c r="P469" s="55">
        <v>23931.600000000002</v>
      </c>
      <c r="Q469" s="56">
        <v>0</v>
      </c>
      <c r="R469" s="2" t="s">
        <v>82</v>
      </c>
    </row>
    <row r="470" spans="12:18" ht="15.75" customHeight="1" x14ac:dyDescent="0.25">
      <c r="L470" s="2" t="s">
        <v>526</v>
      </c>
      <c r="M470" s="54" t="s">
        <v>41</v>
      </c>
      <c r="N470" s="54">
        <v>10</v>
      </c>
      <c r="O470" s="54">
        <v>6.6</v>
      </c>
      <c r="P470" s="55">
        <v>23931.600000000002</v>
      </c>
      <c r="Q470" s="56">
        <v>0</v>
      </c>
      <c r="R470" s="2" t="s">
        <v>82</v>
      </c>
    </row>
    <row r="471" spans="12:18" ht="15.75" customHeight="1" x14ac:dyDescent="0.25">
      <c r="L471" s="2" t="s">
        <v>527</v>
      </c>
      <c r="M471" s="54" t="s">
        <v>41</v>
      </c>
      <c r="N471" s="54">
        <v>11</v>
      </c>
      <c r="O471" s="54">
        <v>6.6</v>
      </c>
      <c r="P471" s="55">
        <v>23931.600000000002</v>
      </c>
      <c r="Q471" s="56">
        <v>0</v>
      </c>
      <c r="R471" s="2" t="s">
        <v>82</v>
      </c>
    </row>
    <row r="472" spans="12:18" ht="15.75" customHeight="1" x14ac:dyDescent="0.25">
      <c r="L472" s="2" t="s">
        <v>528</v>
      </c>
      <c r="M472" s="54" t="s">
        <v>41</v>
      </c>
      <c r="N472" s="54">
        <v>12</v>
      </c>
      <c r="O472" s="54">
        <v>6.6</v>
      </c>
      <c r="P472" s="55">
        <v>23931.600000000002</v>
      </c>
      <c r="Q472" s="56">
        <v>0</v>
      </c>
      <c r="R472" s="2" t="s">
        <v>82</v>
      </c>
    </row>
    <row r="473" spans="12:18" ht="15.75" customHeight="1" x14ac:dyDescent="0.25">
      <c r="L473" s="2" t="s">
        <v>529</v>
      </c>
      <c r="M473" s="54" t="s">
        <v>41</v>
      </c>
      <c r="N473" s="54">
        <v>9</v>
      </c>
      <c r="O473" s="54">
        <v>9.7999999999999989</v>
      </c>
      <c r="P473" s="55">
        <v>35294.699999999997</v>
      </c>
      <c r="Q473" s="56">
        <v>0</v>
      </c>
      <c r="R473" s="2" t="s">
        <v>82</v>
      </c>
    </row>
    <row r="474" spans="12:18" ht="15.75" customHeight="1" x14ac:dyDescent="0.25">
      <c r="L474" s="2" t="s">
        <v>530</v>
      </c>
      <c r="M474" s="54" t="s">
        <v>41</v>
      </c>
      <c r="N474" s="54">
        <v>10</v>
      </c>
      <c r="O474" s="54">
        <v>9.7999999999999989</v>
      </c>
      <c r="P474" s="55">
        <v>35294.699999999997</v>
      </c>
      <c r="Q474" s="56">
        <v>0</v>
      </c>
      <c r="R474" s="2" t="s">
        <v>82</v>
      </c>
    </row>
    <row r="475" spans="12:18" ht="15.75" customHeight="1" x14ac:dyDescent="0.25">
      <c r="L475" s="2" t="s">
        <v>531</v>
      </c>
      <c r="M475" s="54" t="s">
        <v>41</v>
      </c>
      <c r="N475" s="54">
        <v>11</v>
      </c>
      <c r="O475" s="54">
        <v>9.7999999999999989</v>
      </c>
      <c r="P475" s="55">
        <v>35294.699999999997</v>
      </c>
      <c r="Q475" s="56">
        <v>0</v>
      </c>
      <c r="R475" s="2" t="s">
        <v>82</v>
      </c>
    </row>
    <row r="476" spans="12:18" ht="15.75" customHeight="1" x14ac:dyDescent="0.25">
      <c r="L476" s="2" t="s">
        <v>532</v>
      </c>
      <c r="M476" s="54" t="s">
        <v>41</v>
      </c>
      <c r="N476" s="54">
        <v>12</v>
      </c>
      <c r="O476" s="54">
        <v>9.7999999999999989</v>
      </c>
      <c r="P476" s="55">
        <v>35294.699999999997</v>
      </c>
      <c r="Q476" s="56">
        <v>0</v>
      </c>
      <c r="R476" s="2" t="s">
        <v>82</v>
      </c>
    </row>
    <row r="477" spans="12:18" ht="15.75" customHeight="1" x14ac:dyDescent="0.25">
      <c r="L477" s="2" t="s">
        <v>533</v>
      </c>
      <c r="M477" s="54" t="s">
        <v>41</v>
      </c>
      <c r="N477" s="54">
        <v>9</v>
      </c>
      <c r="O477" s="54">
        <v>3.1</v>
      </c>
      <c r="P477" s="55">
        <v>11240.600000000002</v>
      </c>
      <c r="Q477" s="56">
        <v>0</v>
      </c>
      <c r="R477" s="2" t="s">
        <v>534</v>
      </c>
    </row>
    <row r="478" spans="12:18" ht="15.75" customHeight="1" x14ac:dyDescent="0.25">
      <c r="L478" s="2" t="s">
        <v>535</v>
      </c>
      <c r="M478" s="54" t="s">
        <v>41</v>
      </c>
      <c r="N478" s="54">
        <v>10</v>
      </c>
      <c r="O478" s="54">
        <v>3.1</v>
      </c>
      <c r="P478" s="55">
        <v>11240.600000000002</v>
      </c>
      <c r="Q478" s="56">
        <v>0</v>
      </c>
      <c r="R478" s="2" t="s">
        <v>534</v>
      </c>
    </row>
    <row r="479" spans="12:18" ht="15.75" customHeight="1" x14ac:dyDescent="0.25">
      <c r="L479" s="2" t="s">
        <v>536</v>
      </c>
      <c r="M479" s="54" t="s">
        <v>41</v>
      </c>
      <c r="N479" s="54">
        <v>11</v>
      </c>
      <c r="O479" s="54">
        <v>3.1</v>
      </c>
      <c r="P479" s="55">
        <v>11240.600000000002</v>
      </c>
      <c r="Q479" s="56">
        <v>0</v>
      </c>
      <c r="R479" s="2" t="s">
        <v>534</v>
      </c>
    </row>
    <row r="480" spans="12:18" ht="15.75" customHeight="1" x14ac:dyDescent="0.25">
      <c r="L480" s="2" t="s">
        <v>537</v>
      </c>
      <c r="M480" s="54" t="s">
        <v>41</v>
      </c>
      <c r="N480" s="54">
        <v>12</v>
      </c>
      <c r="O480" s="54">
        <v>3.1</v>
      </c>
      <c r="P480" s="55">
        <v>11240.600000000002</v>
      </c>
      <c r="Q480" s="56">
        <v>0</v>
      </c>
      <c r="R480" s="2" t="s">
        <v>534</v>
      </c>
    </row>
    <row r="481" spans="12:18" ht="15.75" customHeight="1" x14ac:dyDescent="0.25">
      <c r="L481" s="2" t="s">
        <v>538</v>
      </c>
      <c r="M481" s="54" t="s">
        <v>41</v>
      </c>
      <c r="N481" s="54">
        <v>9</v>
      </c>
      <c r="O481" s="54">
        <v>3.9</v>
      </c>
      <c r="P481" s="55">
        <v>14141.400000000001</v>
      </c>
      <c r="Q481" s="56">
        <v>0</v>
      </c>
      <c r="R481" s="2" t="s">
        <v>539</v>
      </c>
    </row>
    <row r="482" spans="12:18" ht="15.75" customHeight="1" x14ac:dyDescent="0.25">
      <c r="L482" s="2" t="s">
        <v>540</v>
      </c>
      <c r="M482" s="54" t="s">
        <v>41</v>
      </c>
      <c r="N482" s="54">
        <v>10</v>
      </c>
      <c r="O482" s="54">
        <v>3.9</v>
      </c>
      <c r="P482" s="55">
        <v>14141.400000000001</v>
      </c>
      <c r="Q482" s="56">
        <v>0</v>
      </c>
      <c r="R482" s="2" t="s">
        <v>539</v>
      </c>
    </row>
    <row r="483" spans="12:18" ht="15.75" customHeight="1" x14ac:dyDescent="0.25">
      <c r="L483" s="2" t="s">
        <v>541</v>
      </c>
      <c r="M483" s="54" t="s">
        <v>41</v>
      </c>
      <c r="N483" s="54">
        <v>11</v>
      </c>
      <c r="O483" s="54">
        <v>3.9</v>
      </c>
      <c r="P483" s="55">
        <v>14141.400000000001</v>
      </c>
      <c r="Q483" s="56">
        <v>0</v>
      </c>
      <c r="R483" s="2" t="s">
        <v>539</v>
      </c>
    </row>
    <row r="484" spans="12:18" ht="15.75" customHeight="1" x14ac:dyDescent="0.25">
      <c r="L484" s="2" t="s">
        <v>542</v>
      </c>
      <c r="M484" s="54" t="s">
        <v>41</v>
      </c>
      <c r="N484" s="54">
        <v>12</v>
      </c>
      <c r="O484" s="54">
        <v>3.9</v>
      </c>
      <c r="P484" s="55">
        <v>14141.400000000001</v>
      </c>
      <c r="Q484" s="56">
        <v>0</v>
      </c>
      <c r="R484" s="2" t="s">
        <v>539</v>
      </c>
    </row>
    <row r="485" spans="12:18" ht="15.75" customHeight="1" x14ac:dyDescent="0.25">
      <c r="L485" s="2" t="s">
        <v>543</v>
      </c>
      <c r="M485" s="54" t="s">
        <v>41</v>
      </c>
      <c r="N485" s="54">
        <v>9</v>
      </c>
      <c r="O485" s="54">
        <v>4.5999999999999996</v>
      </c>
      <c r="P485" s="55">
        <v>16679.600000000002</v>
      </c>
      <c r="Q485" s="56">
        <v>0</v>
      </c>
      <c r="R485" s="2" t="s">
        <v>539</v>
      </c>
    </row>
    <row r="486" spans="12:18" ht="15.75" customHeight="1" x14ac:dyDescent="0.25">
      <c r="L486" s="2" t="s">
        <v>544</v>
      </c>
      <c r="M486" s="54" t="s">
        <v>41</v>
      </c>
      <c r="N486" s="54">
        <v>10</v>
      </c>
      <c r="O486" s="54">
        <v>4.5999999999999996</v>
      </c>
      <c r="P486" s="55">
        <v>16679.600000000002</v>
      </c>
      <c r="Q486" s="56">
        <v>0</v>
      </c>
      <c r="R486" s="2" t="s">
        <v>539</v>
      </c>
    </row>
    <row r="487" spans="12:18" ht="15.75" customHeight="1" x14ac:dyDescent="0.25">
      <c r="L487" s="2" t="s">
        <v>545</v>
      </c>
      <c r="M487" s="54" t="s">
        <v>41</v>
      </c>
      <c r="N487" s="54">
        <v>11</v>
      </c>
      <c r="O487" s="54">
        <v>4.5999999999999996</v>
      </c>
      <c r="P487" s="55">
        <v>16679.600000000002</v>
      </c>
      <c r="Q487" s="56">
        <v>0</v>
      </c>
      <c r="R487" s="2" t="s">
        <v>539</v>
      </c>
    </row>
    <row r="488" spans="12:18" ht="15.75" customHeight="1" x14ac:dyDescent="0.25">
      <c r="L488" s="2" t="s">
        <v>546</v>
      </c>
      <c r="M488" s="54" t="s">
        <v>41</v>
      </c>
      <c r="N488" s="54">
        <v>12</v>
      </c>
      <c r="O488" s="54">
        <v>4.5999999999999996</v>
      </c>
      <c r="P488" s="55">
        <v>16679.600000000002</v>
      </c>
      <c r="Q488" s="56">
        <v>0</v>
      </c>
      <c r="R488" s="2" t="s">
        <v>539</v>
      </c>
    </row>
    <row r="489" spans="12:18" ht="15.75" customHeight="1" x14ac:dyDescent="0.25">
      <c r="L489" s="2" t="s">
        <v>547</v>
      </c>
      <c r="M489" s="54" t="s">
        <v>41</v>
      </c>
      <c r="N489" s="54">
        <v>9</v>
      </c>
      <c r="O489" s="54">
        <v>4.2</v>
      </c>
      <c r="P489" s="55">
        <v>15229.200000000003</v>
      </c>
      <c r="Q489" s="56">
        <v>0</v>
      </c>
      <c r="R489" s="2" t="s">
        <v>548</v>
      </c>
    </row>
    <row r="490" spans="12:18" ht="15.75" customHeight="1" x14ac:dyDescent="0.25">
      <c r="L490" s="2" t="s">
        <v>549</v>
      </c>
      <c r="M490" s="54" t="s">
        <v>41</v>
      </c>
      <c r="N490" s="54">
        <v>10</v>
      </c>
      <c r="O490" s="54">
        <v>4.2</v>
      </c>
      <c r="P490" s="55">
        <v>15229.200000000003</v>
      </c>
      <c r="Q490" s="56">
        <v>0</v>
      </c>
      <c r="R490" s="2" t="s">
        <v>548</v>
      </c>
    </row>
    <row r="491" spans="12:18" ht="15.75" customHeight="1" x14ac:dyDescent="0.25">
      <c r="L491" s="2" t="s">
        <v>550</v>
      </c>
      <c r="M491" s="54" t="s">
        <v>41</v>
      </c>
      <c r="N491" s="54">
        <v>11</v>
      </c>
      <c r="O491" s="54">
        <v>4.2</v>
      </c>
      <c r="P491" s="55">
        <v>15229.200000000003</v>
      </c>
      <c r="Q491" s="56">
        <v>0</v>
      </c>
      <c r="R491" s="2" t="s">
        <v>548</v>
      </c>
    </row>
    <row r="492" spans="12:18" ht="15.75" customHeight="1" x14ac:dyDescent="0.25">
      <c r="L492" s="2" t="s">
        <v>551</v>
      </c>
      <c r="M492" s="54" t="s">
        <v>41</v>
      </c>
      <c r="N492" s="54">
        <v>12</v>
      </c>
      <c r="O492" s="54">
        <v>4.2</v>
      </c>
      <c r="P492" s="55">
        <v>15229.200000000003</v>
      </c>
      <c r="Q492" s="56">
        <v>0</v>
      </c>
      <c r="R492" s="2" t="s">
        <v>548</v>
      </c>
    </row>
    <row r="493" spans="12:18" ht="15.75" customHeight="1" x14ac:dyDescent="0.25">
      <c r="L493" s="2" t="s">
        <v>552</v>
      </c>
      <c r="M493" s="54" t="s">
        <v>38</v>
      </c>
      <c r="N493" s="54">
        <v>9</v>
      </c>
      <c r="O493" s="54">
        <v>3</v>
      </c>
      <c r="P493" s="55">
        <v>8100</v>
      </c>
      <c r="Q493" s="56">
        <v>0</v>
      </c>
      <c r="R493" s="2" t="s">
        <v>82</v>
      </c>
    </row>
    <row r="494" spans="12:18" ht="15.75" customHeight="1" x14ac:dyDescent="0.25">
      <c r="L494" s="2" t="s">
        <v>553</v>
      </c>
      <c r="M494" s="54" t="s">
        <v>38</v>
      </c>
      <c r="N494" s="54">
        <v>10</v>
      </c>
      <c r="O494" s="54">
        <v>3</v>
      </c>
      <c r="P494" s="55">
        <v>8100</v>
      </c>
      <c r="Q494" s="56">
        <v>0</v>
      </c>
      <c r="R494" s="2" t="s">
        <v>82</v>
      </c>
    </row>
    <row r="495" spans="12:18" ht="15.75" customHeight="1" x14ac:dyDescent="0.25">
      <c r="L495" s="2" t="s">
        <v>554</v>
      </c>
      <c r="M495" s="54" t="s">
        <v>38</v>
      </c>
      <c r="N495" s="54">
        <v>11</v>
      </c>
      <c r="O495" s="54">
        <v>3</v>
      </c>
      <c r="P495" s="55">
        <v>8100</v>
      </c>
      <c r="Q495" s="56">
        <v>0</v>
      </c>
      <c r="R495" s="2" t="s">
        <v>82</v>
      </c>
    </row>
    <row r="496" spans="12:18" ht="15.75" customHeight="1" x14ac:dyDescent="0.25">
      <c r="L496" s="2" t="s">
        <v>555</v>
      </c>
      <c r="M496" s="54" t="s">
        <v>38</v>
      </c>
      <c r="N496" s="54">
        <v>12</v>
      </c>
      <c r="O496" s="54">
        <v>3</v>
      </c>
      <c r="P496" s="55">
        <v>8100</v>
      </c>
      <c r="Q496" s="56">
        <v>0</v>
      </c>
      <c r="R496" s="2" t="s">
        <v>82</v>
      </c>
    </row>
    <row r="497" spans="12:18" ht="15.75" customHeight="1" x14ac:dyDescent="0.25">
      <c r="L497" s="2" t="s">
        <v>556</v>
      </c>
      <c r="M497" s="54" t="s">
        <v>38</v>
      </c>
      <c r="N497" s="54">
        <v>9</v>
      </c>
      <c r="O497" s="54">
        <v>2.5</v>
      </c>
      <c r="P497" s="55">
        <v>6780</v>
      </c>
      <c r="Q497" s="56">
        <v>0</v>
      </c>
      <c r="R497" s="2" t="s">
        <v>534</v>
      </c>
    </row>
    <row r="498" spans="12:18" ht="15.75" customHeight="1" x14ac:dyDescent="0.25">
      <c r="L498" s="2" t="s">
        <v>557</v>
      </c>
      <c r="M498" s="54" t="s">
        <v>38</v>
      </c>
      <c r="N498" s="54">
        <v>10</v>
      </c>
      <c r="O498" s="54">
        <v>2.5</v>
      </c>
      <c r="P498" s="55">
        <v>6780</v>
      </c>
      <c r="Q498" s="56">
        <v>0</v>
      </c>
      <c r="R498" s="2" t="s">
        <v>534</v>
      </c>
    </row>
    <row r="499" spans="12:18" ht="15.75" customHeight="1" x14ac:dyDescent="0.25">
      <c r="L499" s="2" t="s">
        <v>558</v>
      </c>
      <c r="M499" s="54" t="s">
        <v>38</v>
      </c>
      <c r="N499" s="54">
        <v>11</v>
      </c>
      <c r="O499" s="54">
        <v>2.5</v>
      </c>
      <c r="P499" s="55">
        <v>6780</v>
      </c>
      <c r="Q499" s="56">
        <v>0</v>
      </c>
      <c r="R499" s="2" t="s">
        <v>534</v>
      </c>
    </row>
    <row r="500" spans="12:18" ht="15.75" customHeight="1" x14ac:dyDescent="0.25">
      <c r="L500" s="2" t="s">
        <v>559</v>
      </c>
      <c r="M500" s="54" t="s">
        <v>38</v>
      </c>
      <c r="N500" s="54">
        <v>12</v>
      </c>
      <c r="O500" s="54">
        <v>2.5</v>
      </c>
      <c r="P500" s="55">
        <v>6780</v>
      </c>
      <c r="Q500" s="56">
        <v>0</v>
      </c>
      <c r="R500" s="2" t="s">
        <v>534</v>
      </c>
    </row>
    <row r="501" spans="12:18" ht="15.75" customHeight="1" x14ac:dyDescent="0.25">
      <c r="L501" s="2" t="s">
        <v>560</v>
      </c>
      <c r="M501" s="54" t="s">
        <v>38</v>
      </c>
      <c r="N501" s="54">
        <v>9</v>
      </c>
      <c r="O501" s="54">
        <v>3</v>
      </c>
      <c r="P501" s="55">
        <v>8136</v>
      </c>
      <c r="Q501" s="56">
        <v>0</v>
      </c>
      <c r="R501" s="2" t="s">
        <v>539</v>
      </c>
    </row>
    <row r="502" spans="12:18" ht="15.75" customHeight="1" x14ac:dyDescent="0.25">
      <c r="L502" s="2" t="s">
        <v>561</v>
      </c>
      <c r="M502" s="54" t="s">
        <v>38</v>
      </c>
      <c r="N502" s="54">
        <v>10</v>
      </c>
      <c r="O502" s="54">
        <v>3</v>
      </c>
      <c r="P502" s="55">
        <v>8136</v>
      </c>
      <c r="Q502" s="56">
        <v>0</v>
      </c>
      <c r="R502" s="2" t="s">
        <v>539</v>
      </c>
    </row>
    <row r="503" spans="12:18" ht="15.75" customHeight="1" x14ac:dyDescent="0.25">
      <c r="L503" s="2" t="s">
        <v>562</v>
      </c>
      <c r="M503" s="54" t="s">
        <v>38</v>
      </c>
      <c r="N503" s="54">
        <v>11</v>
      </c>
      <c r="O503" s="54">
        <v>3</v>
      </c>
      <c r="P503" s="55">
        <v>8136</v>
      </c>
      <c r="Q503" s="56">
        <v>0</v>
      </c>
      <c r="R503" s="2" t="s">
        <v>539</v>
      </c>
    </row>
    <row r="504" spans="12:18" ht="15.75" customHeight="1" x14ac:dyDescent="0.25">
      <c r="L504" s="2" t="s">
        <v>563</v>
      </c>
      <c r="M504" s="54" t="s">
        <v>38</v>
      </c>
      <c r="N504" s="54">
        <v>12</v>
      </c>
      <c r="O504" s="54">
        <v>3</v>
      </c>
      <c r="P504" s="55">
        <v>8136</v>
      </c>
      <c r="Q504" s="56">
        <v>0</v>
      </c>
      <c r="R504" s="2" t="s">
        <v>539</v>
      </c>
    </row>
    <row r="505" spans="12:18" ht="15.75" customHeight="1" x14ac:dyDescent="0.25">
      <c r="L505" s="2" t="s">
        <v>564</v>
      </c>
      <c r="M505" s="54" t="s">
        <v>38</v>
      </c>
      <c r="N505" s="54">
        <v>9</v>
      </c>
      <c r="O505" s="54">
        <v>4.3999999999999995</v>
      </c>
      <c r="P505" s="55">
        <v>11932.8</v>
      </c>
      <c r="Q505" s="56">
        <v>0</v>
      </c>
      <c r="R505" s="2" t="s">
        <v>539</v>
      </c>
    </row>
    <row r="506" spans="12:18" ht="15.75" customHeight="1" x14ac:dyDescent="0.25">
      <c r="L506" s="2" t="s">
        <v>565</v>
      </c>
      <c r="M506" s="54" t="s">
        <v>38</v>
      </c>
      <c r="N506" s="54">
        <v>10</v>
      </c>
      <c r="O506" s="54">
        <v>4.3999999999999995</v>
      </c>
      <c r="P506" s="55">
        <v>11932.8</v>
      </c>
      <c r="Q506" s="56">
        <v>0</v>
      </c>
      <c r="R506" s="2" t="s">
        <v>539</v>
      </c>
    </row>
    <row r="507" spans="12:18" ht="15.75" customHeight="1" x14ac:dyDescent="0.25">
      <c r="L507" s="2" t="s">
        <v>566</v>
      </c>
      <c r="M507" s="54" t="s">
        <v>38</v>
      </c>
      <c r="N507" s="54">
        <v>11</v>
      </c>
      <c r="O507" s="54">
        <v>4.3999999999999995</v>
      </c>
      <c r="P507" s="55">
        <v>11932.8</v>
      </c>
      <c r="Q507" s="56">
        <v>0</v>
      </c>
      <c r="R507" s="2" t="s">
        <v>539</v>
      </c>
    </row>
    <row r="508" spans="12:18" ht="15.75" customHeight="1" x14ac:dyDescent="0.25">
      <c r="L508" s="2" t="s">
        <v>567</v>
      </c>
      <c r="M508" s="54" t="s">
        <v>38</v>
      </c>
      <c r="N508" s="54">
        <v>12</v>
      </c>
      <c r="O508" s="54">
        <v>4.3999999999999995</v>
      </c>
      <c r="P508" s="55">
        <v>11932.8</v>
      </c>
      <c r="Q508" s="56">
        <v>0</v>
      </c>
      <c r="R508" s="2" t="s">
        <v>539</v>
      </c>
    </row>
    <row r="509" spans="12:18" ht="15.75" customHeight="1" x14ac:dyDescent="0.25">
      <c r="L509" s="2" t="s">
        <v>568</v>
      </c>
      <c r="M509" s="54" t="s">
        <v>38</v>
      </c>
      <c r="N509" s="54">
        <v>9</v>
      </c>
      <c r="O509" s="54">
        <v>5.8</v>
      </c>
      <c r="P509" s="55">
        <v>15729.6</v>
      </c>
      <c r="Q509" s="56">
        <v>0</v>
      </c>
      <c r="R509" s="2" t="s">
        <v>72</v>
      </c>
    </row>
    <row r="510" spans="12:18" ht="15.75" customHeight="1" x14ac:dyDescent="0.25">
      <c r="L510" s="2" t="s">
        <v>569</v>
      </c>
      <c r="M510" s="54" t="s">
        <v>38</v>
      </c>
      <c r="N510" s="54">
        <v>10</v>
      </c>
      <c r="O510" s="54">
        <v>5.8</v>
      </c>
      <c r="P510" s="55">
        <v>15729.6</v>
      </c>
      <c r="Q510" s="56">
        <v>0</v>
      </c>
      <c r="R510" s="2" t="s">
        <v>72</v>
      </c>
    </row>
    <row r="511" spans="12:18" ht="15.75" customHeight="1" x14ac:dyDescent="0.25">
      <c r="L511" s="2" t="s">
        <v>570</v>
      </c>
      <c r="M511" s="54" t="s">
        <v>38</v>
      </c>
      <c r="N511" s="54">
        <v>11</v>
      </c>
      <c r="O511" s="54">
        <v>5.8</v>
      </c>
      <c r="P511" s="55">
        <v>15729.6</v>
      </c>
      <c r="Q511" s="56">
        <v>0</v>
      </c>
      <c r="R511" s="2" t="s">
        <v>72</v>
      </c>
    </row>
    <row r="512" spans="12:18" ht="15.75" customHeight="1" x14ac:dyDescent="0.25">
      <c r="L512" s="2" t="s">
        <v>571</v>
      </c>
      <c r="M512" s="54" t="s">
        <v>38</v>
      </c>
      <c r="N512" s="54">
        <v>12</v>
      </c>
      <c r="O512" s="54">
        <v>5.8</v>
      </c>
      <c r="P512" s="55">
        <v>15729.6</v>
      </c>
      <c r="Q512" s="56">
        <v>0</v>
      </c>
      <c r="R512" s="2" t="s">
        <v>72</v>
      </c>
    </row>
    <row r="513" spans="12:18" ht="15.75" customHeight="1" x14ac:dyDescent="0.25">
      <c r="L513" s="2" t="s">
        <v>572</v>
      </c>
      <c r="M513" s="54" t="s">
        <v>38</v>
      </c>
      <c r="N513" s="54">
        <v>9</v>
      </c>
      <c r="O513" s="54">
        <v>3.8000000000000003</v>
      </c>
      <c r="P513" s="55">
        <v>10260</v>
      </c>
      <c r="Q513" s="56">
        <v>0</v>
      </c>
      <c r="R513" s="2" t="s">
        <v>548</v>
      </c>
    </row>
    <row r="514" spans="12:18" ht="15.75" customHeight="1" x14ac:dyDescent="0.25">
      <c r="L514" s="2" t="s">
        <v>573</v>
      </c>
      <c r="M514" s="54" t="s">
        <v>38</v>
      </c>
      <c r="N514" s="54">
        <v>10</v>
      </c>
      <c r="O514" s="54">
        <v>3.8000000000000003</v>
      </c>
      <c r="P514" s="55">
        <v>10260</v>
      </c>
      <c r="Q514" s="56">
        <v>0</v>
      </c>
      <c r="R514" s="2" t="s">
        <v>548</v>
      </c>
    </row>
    <row r="515" spans="12:18" ht="15.75" customHeight="1" x14ac:dyDescent="0.25">
      <c r="L515" s="2" t="s">
        <v>574</v>
      </c>
      <c r="M515" s="54" t="s">
        <v>38</v>
      </c>
      <c r="N515" s="54">
        <v>11</v>
      </c>
      <c r="O515" s="54">
        <v>3.8000000000000003</v>
      </c>
      <c r="P515" s="55">
        <v>10260</v>
      </c>
      <c r="Q515" s="56">
        <v>0</v>
      </c>
      <c r="R515" s="2" t="s">
        <v>548</v>
      </c>
    </row>
    <row r="516" spans="12:18" ht="15.75" customHeight="1" x14ac:dyDescent="0.25">
      <c r="L516" s="2" t="s">
        <v>575</v>
      </c>
      <c r="M516" s="54" t="s">
        <v>38</v>
      </c>
      <c r="N516" s="54">
        <v>12</v>
      </c>
      <c r="O516" s="54">
        <v>3.8000000000000003</v>
      </c>
      <c r="P516" s="55">
        <v>10260</v>
      </c>
      <c r="Q516" s="56">
        <v>0</v>
      </c>
      <c r="R516" s="2" t="s">
        <v>548</v>
      </c>
    </row>
    <row r="517" spans="12:18" ht="15.75" customHeight="1" x14ac:dyDescent="0.25">
      <c r="L517" s="2" t="s">
        <v>576</v>
      </c>
      <c r="M517" s="54" t="s">
        <v>41</v>
      </c>
      <c r="N517" s="54">
        <v>18</v>
      </c>
      <c r="O517" s="54">
        <v>1.4000000000000001</v>
      </c>
      <c r="P517" s="55">
        <v>5076.4000000000015</v>
      </c>
      <c r="Q517" s="56">
        <v>0</v>
      </c>
      <c r="R517" s="2" t="s">
        <v>577</v>
      </c>
    </row>
    <row r="518" spans="12:18" ht="15.75" customHeight="1" x14ac:dyDescent="0.25">
      <c r="L518" s="2" t="s">
        <v>578</v>
      </c>
      <c r="M518" s="54" t="s">
        <v>41</v>
      </c>
      <c r="N518" s="54">
        <v>18</v>
      </c>
      <c r="O518" s="54">
        <v>2.2000000000000002</v>
      </c>
      <c r="P518" s="55">
        <v>7977.2000000000016</v>
      </c>
      <c r="Q518" s="56">
        <v>0</v>
      </c>
      <c r="R518" s="2" t="s">
        <v>577</v>
      </c>
    </row>
    <row r="519" spans="12:18" ht="15.75" customHeight="1" x14ac:dyDescent="0.25">
      <c r="L519" s="2" t="s">
        <v>579</v>
      </c>
      <c r="M519" s="54" t="s">
        <v>41</v>
      </c>
      <c r="N519" s="54">
        <v>18</v>
      </c>
      <c r="O519" s="54">
        <v>3.3000000000000003</v>
      </c>
      <c r="P519" s="55">
        <v>11965.800000000003</v>
      </c>
      <c r="Q519" s="56">
        <v>0</v>
      </c>
      <c r="R519" s="2" t="s">
        <v>580</v>
      </c>
    </row>
    <row r="520" spans="12:18" ht="15.75" customHeight="1" x14ac:dyDescent="0.25">
      <c r="L520" s="2" t="s">
        <v>581</v>
      </c>
      <c r="M520" s="54" t="s">
        <v>41</v>
      </c>
      <c r="N520" s="54">
        <v>18</v>
      </c>
      <c r="O520" s="54">
        <v>2.5</v>
      </c>
      <c r="P520" s="55">
        <v>9065.0000000000018</v>
      </c>
      <c r="Q520" s="56">
        <v>0</v>
      </c>
      <c r="R520" s="2" t="s">
        <v>582</v>
      </c>
    </row>
    <row r="521" spans="12:18" ht="15.75" customHeight="1" x14ac:dyDescent="0.25">
      <c r="L521" s="2" t="s">
        <v>583</v>
      </c>
      <c r="M521" s="54" t="s">
        <v>41</v>
      </c>
      <c r="N521" s="54">
        <v>18</v>
      </c>
      <c r="O521" s="54">
        <v>2.8000000000000003</v>
      </c>
      <c r="P521" s="55">
        <v>10084.200000000003</v>
      </c>
      <c r="Q521" s="56">
        <v>0</v>
      </c>
      <c r="R521" s="2" t="s">
        <v>584</v>
      </c>
    </row>
    <row r="522" spans="12:18" ht="15.75" customHeight="1" x14ac:dyDescent="0.25">
      <c r="L522" s="2" t="s">
        <v>585</v>
      </c>
      <c r="M522" s="54" t="s">
        <v>41</v>
      </c>
      <c r="N522" s="54">
        <v>18</v>
      </c>
      <c r="O522" s="54">
        <v>2.4</v>
      </c>
      <c r="P522" s="55">
        <v>8408.4000000000015</v>
      </c>
      <c r="Q522" s="56">
        <v>0</v>
      </c>
      <c r="R522" s="2" t="s">
        <v>586</v>
      </c>
    </row>
    <row r="523" spans="12:18" ht="15.75" customHeight="1" x14ac:dyDescent="0.25">
      <c r="L523" s="2" t="s">
        <v>587</v>
      </c>
      <c r="M523" s="54" t="s">
        <v>41</v>
      </c>
      <c r="N523" s="54">
        <v>18</v>
      </c>
      <c r="O523" s="54">
        <v>2.1</v>
      </c>
      <c r="P523" s="55">
        <v>7614.6000000000013</v>
      </c>
      <c r="Q523" s="56">
        <v>0</v>
      </c>
      <c r="R523" s="2" t="s">
        <v>588</v>
      </c>
    </row>
    <row r="524" spans="12:18" ht="15.75" customHeight="1" x14ac:dyDescent="0.25">
      <c r="L524" s="2" t="s">
        <v>589</v>
      </c>
      <c r="M524" s="54" t="s">
        <v>41</v>
      </c>
      <c r="N524" s="54">
        <v>18</v>
      </c>
      <c r="O524" s="54">
        <v>1.3</v>
      </c>
      <c r="P524" s="55">
        <v>4554.5500000000011</v>
      </c>
      <c r="Q524" s="56">
        <v>0</v>
      </c>
      <c r="R524" s="2" t="s">
        <v>590</v>
      </c>
    </row>
    <row r="525" spans="12:18" ht="15.75" customHeight="1" x14ac:dyDescent="0.25">
      <c r="L525" s="2" t="s">
        <v>591</v>
      </c>
      <c r="M525" s="54" t="s">
        <v>41</v>
      </c>
      <c r="N525" s="54">
        <v>18</v>
      </c>
      <c r="O525" s="54">
        <v>2.1</v>
      </c>
      <c r="P525" s="55">
        <v>7614.6000000000013</v>
      </c>
      <c r="Q525" s="56">
        <v>0</v>
      </c>
      <c r="R525" s="2" t="s">
        <v>592</v>
      </c>
    </row>
    <row r="526" spans="12:18" ht="15.75" customHeight="1" x14ac:dyDescent="0.25">
      <c r="L526" s="2" t="s">
        <v>593</v>
      </c>
      <c r="M526" s="54" t="s">
        <v>41</v>
      </c>
      <c r="N526" s="54">
        <v>18</v>
      </c>
      <c r="O526" s="54">
        <v>1.7000000000000002</v>
      </c>
      <c r="P526" s="55">
        <v>6164.2000000000016</v>
      </c>
      <c r="Q526" s="56">
        <v>0</v>
      </c>
      <c r="R526" s="2" t="s">
        <v>594</v>
      </c>
    </row>
    <row r="527" spans="12:18" ht="15.75" customHeight="1" x14ac:dyDescent="0.25">
      <c r="L527" s="2" t="s">
        <v>595</v>
      </c>
      <c r="M527" s="54" t="s">
        <v>41</v>
      </c>
      <c r="N527" s="54">
        <v>18</v>
      </c>
      <c r="O527" s="54">
        <v>1.1000000000000001</v>
      </c>
      <c r="P527" s="55">
        <v>3853.8500000000008</v>
      </c>
      <c r="Q527" s="56">
        <v>0</v>
      </c>
      <c r="R527" s="2" t="s">
        <v>596</v>
      </c>
    </row>
    <row r="528" spans="12:18" ht="15.75" customHeight="1" x14ac:dyDescent="0.25">
      <c r="L528" s="2" t="s">
        <v>597</v>
      </c>
      <c r="M528" s="54" t="s">
        <v>41</v>
      </c>
      <c r="N528" s="54">
        <v>18</v>
      </c>
      <c r="O528" s="54">
        <v>2.7</v>
      </c>
      <c r="P528" s="55">
        <v>9790.2000000000025</v>
      </c>
      <c r="Q528" s="56">
        <v>0</v>
      </c>
      <c r="R528" s="2" t="s">
        <v>598</v>
      </c>
    </row>
    <row r="529" spans="12:18" ht="15.75" customHeight="1" x14ac:dyDescent="0.25">
      <c r="L529" s="2" t="s">
        <v>599</v>
      </c>
      <c r="M529" s="54" t="s">
        <v>41</v>
      </c>
      <c r="N529" s="54">
        <v>18</v>
      </c>
      <c r="O529" s="54">
        <v>2.7</v>
      </c>
      <c r="P529" s="55">
        <v>9459.4500000000025</v>
      </c>
      <c r="Q529" s="56">
        <v>0</v>
      </c>
      <c r="R529" s="2" t="s">
        <v>600</v>
      </c>
    </row>
    <row r="530" spans="12:18" ht="15.75" customHeight="1" x14ac:dyDescent="0.25">
      <c r="L530" s="2" t="s">
        <v>601</v>
      </c>
      <c r="M530" s="54" t="s">
        <v>41</v>
      </c>
      <c r="N530" s="54">
        <v>18</v>
      </c>
      <c r="O530" s="54">
        <v>4.0999999999999996</v>
      </c>
      <c r="P530" s="55">
        <v>14364.35</v>
      </c>
      <c r="Q530" s="56">
        <v>0</v>
      </c>
      <c r="R530" s="2" t="s">
        <v>600</v>
      </c>
    </row>
    <row r="531" spans="12:18" ht="15.75" customHeight="1" x14ac:dyDescent="0.25">
      <c r="L531" s="2" t="s">
        <v>602</v>
      </c>
      <c r="M531" s="54" t="s">
        <v>41</v>
      </c>
      <c r="N531" s="54">
        <v>18</v>
      </c>
      <c r="O531" s="54">
        <v>5.8</v>
      </c>
      <c r="P531" s="55">
        <v>20320.300000000003</v>
      </c>
      <c r="Q531" s="56">
        <v>0</v>
      </c>
      <c r="R531" s="2" t="s">
        <v>600</v>
      </c>
    </row>
    <row r="532" spans="12:18" ht="15.75" customHeight="1" x14ac:dyDescent="0.25">
      <c r="L532" s="2" t="s">
        <v>603</v>
      </c>
      <c r="M532" s="54" t="s">
        <v>41</v>
      </c>
      <c r="N532" s="54">
        <v>18</v>
      </c>
      <c r="O532" s="54">
        <v>2.7</v>
      </c>
      <c r="P532" s="55">
        <v>9459.4500000000025</v>
      </c>
      <c r="Q532" s="56">
        <v>0</v>
      </c>
      <c r="R532" s="2" t="s">
        <v>604</v>
      </c>
    </row>
    <row r="533" spans="12:18" ht="15.75" customHeight="1" x14ac:dyDescent="0.25">
      <c r="L533" s="2" t="s">
        <v>605</v>
      </c>
      <c r="M533" s="54" t="s">
        <v>41</v>
      </c>
      <c r="N533" s="54">
        <v>18</v>
      </c>
      <c r="O533" s="54">
        <v>4.1999999999999993</v>
      </c>
      <c r="P533" s="55">
        <v>14714.699999999999</v>
      </c>
      <c r="Q533" s="56">
        <v>0</v>
      </c>
      <c r="R533" s="2" t="s">
        <v>604</v>
      </c>
    </row>
    <row r="534" spans="12:18" ht="15.75" customHeight="1" x14ac:dyDescent="0.25">
      <c r="L534" s="2" t="s">
        <v>606</v>
      </c>
      <c r="M534" s="54" t="s">
        <v>41</v>
      </c>
      <c r="N534" s="54">
        <v>18</v>
      </c>
      <c r="O534" s="54">
        <v>5.8999999999999995</v>
      </c>
      <c r="P534" s="55">
        <v>20670.650000000001</v>
      </c>
      <c r="Q534" s="56">
        <v>0</v>
      </c>
      <c r="R534" s="2" t="s">
        <v>604</v>
      </c>
    </row>
    <row r="535" spans="12:18" ht="15.75" customHeight="1" x14ac:dyDescent="0.25">
      <c r="L535" s="2" t="s">
        <v>607</v>
      </c>
      <c r="M535" s="54" t="s">
        <v>38</v>
      </c>
      <c r="N535" s="54">
        <v>18</v>
      </c>
      <c r="O535" s="54">
        <v>3.1</v>
      </c>
      <c r="P535" s="55">
        <v>8407.2000000000007</v>
      </c>
      <c r="Q535" s="56">
        <v>0</v>
      </c>
      <c r="R535" s="2" t="s">
        <v>588</v>
      </c>
    </row>
    <row r="536" spans="12:18" ht="15.75" customHeight="1" x14ac:dyDescent="0.25">
      <c r="L536" s="2" t="s">
        <v>608</v>
      </c>
      <c r="M536" s="54" t="s">
        <v>38</v>
      </c>
      <c r="N536" s="54">
        <v>18</v>
      </c>
      <c r="O536" s="54">
        <v>2.4</v>
      </c>
      <c r="P536" s="55">
        <v>6508.8</v>
      </c>
      <c r="Q536" s="56">
        <v>0</v>
      </c>
      <c r="R536" s="2" t="s">
        <v>577</v>
      </c>
    </row>
    <row r="537" spans="12:18" ht="15.75" customHeight="1" x14ac:dyDescent="0.25">
      <c r="L537" s="2" t="s">
        <v>609</v>
      </c>
      <c r="M537" s="54" t="s">
        <v>38</v>
      </c>
      <c r="N537" s="54">
        <v>18</v>
      </c>
      <c r="O537" s="54">
        <v>2.1</v>
      </c>
      <c r="P537" s="55">
        <v>5342.4000000000005</v>
      </c>
      <c r="Q537" s="56">
        <v>0</v>
      </c>
      <c r="R537" s="2" t="s">
        <v>590</v>
      </c>
    </row>
    <row r="538" spans="12:18" ht="15.75" customHeight="1" x14ac:dyDescent="0.25">
      <c r="L538" s="2" t="s">
        <v>610</v>
      </c>
      <c r="M538" s="54" t="s">
        <v>38</v>
      </c>
      <c r="N538" s="54">
        <v>18</v>
      </c>
      <c r="O538" s="54">
        <v>1.8</v>
      </c>
      <c r="P538" s="55">
        <v>4579.2</v>
      </c>
      <c r="Q538" s="56">
        <v>0</v>
      </c>
      <c r="R538" s="2" t="s">
        <v>596</v>
      </c>
    </row>
    <row r="539" spans="12:18" ht="15.75" customHeight="1" x14ac:dyDescent="0.25">
      <c r="L539" s="2" t="s">
        <v>611</v>
      </c>
      <c r="M539" s="54" t="s">
        <v>38</v>
      </c>
      <c r="N539" s="54">
        <v>18</v>
      </c>
      <c r="O539" s="54">
        <v>9.4</v>
      </c>
      <c r="P539" s="55">
        <v>25380</v>
      </c>
      <c r="Q539" s="56">
        <v>0</v>
      </c>
      <c r="R539" s="2" t="s">
        <v>612</v>
      </c>
    </row>
    <row r="540" spans="12:18" ht="15.75" customHeight="1" x14ac:dyDescent="0.25">
      <c r="L540" s="2" t="s">
        <v>613</v>
      </c>
      <c r="M540" s="54" t="s">
        <v>38</v>
      </c>
      <c r="N540" s="54">
        <v>18</v>
      </c>
      <c r="O540" s="54">
        <v>9.1999999999999993</v>
      </c>
      <c r="P540" s="55">
        <v>24839.999999999996</v>
      </c>
      <c r="Q540" s="56">
        <v>0</v>
      </c>
      <c r="R540" s="2" t="s">
        <v>612</v>
      </c>
    </row>
    <row r="541" spans="12:18" ht="15.75" customHeight="1" x14ac:dyDescent="0.25">
      <c r="L541" s="2" t="s">
        <v>614</v>
      </c>
      <c r="M541" s="54" t="s">
        <v>38</v>
      </c>
      <c r="N541" s="54">
        <v>18</v>
      </c>
      <c r="O541" s="54">
        <v>2.1</v>
      </c>
      <c r="P541" s="55">
        <v>5342.4000000000005</v>
      </c>
      <c r="Q541" s="56">
        <v>0</v>
      </c>
      <c r="R541" s="2" t="s">
        <v>615</v>
      </c>
    </row>
    <row r="542" spans="12:18" ht="15.75" customHeight="1" x14ac:dyDescent="0.25">
      <c r="L542" s="2" t="s">
        <v>616</v>
      </c>
      <c r="M542" s="54" t="s">
        <v>38</v>
      </c>
      <c r="N542" s="54">
        <v>18</v>
      </c>
      <c r="O542" s="54">
        <v>2.5</v>
      </c>
      <c r="P542" s="55">
        <v>6360</v>
      </c>
      <c r="Q542" s="56">
        <v>0</v>
      </c>
      <c r="R542" s="2" t="s">
        <v>615</v>
      </c>
    </row>
    <row r="543" spans="12:18" ht="15.75" customHeight="1" x14ac:dyDescent="0.25">
      <c r="L543" s="2" t="s">
        <v>617</v>
      </c>
      <c r="M543" s="54" t="s">
        <v>38</v>
      </c>
      <c r="N543" s="54">
        <v>18</v>
      </c>
      <c r="O543" s="54">
        <v>2.1</v>
      </c>
      <c r="P543" s="55">
        <v>5342.4000000000005</v>
      </c>
      <c r="Q543" s="56">
        <v>0</v>
      </c>
      <c r="R543" s="2" t="s">
        <v>618</v>
      </c>
    </row>
    <row r="544" spans="12:18" ht="15.75" customHeight="1" x14ac:dyDescent="0.25">
      <c r="L544" s="2" t="s">
        <v>619</v>
      </c>
      <c r="M544" s="54" t="s">
        <v>38</v>
      </c>
      <c r="N544" s="54">
        <v>18</v>
      </c>
      <c r="O544" s="54">
        <v>2.5</v>
      </c>
      <c r="P544" s="55">
        <v>6360</v>
      </c>
      <c r="Q544" s="56">
        <v>0</v>
      </c>
      <c r="R544" s="2" t="s">
        <v>604</v>
      </c>
    </row>
    <row r="545" spans="12:18" ht="15.75" customHeight="1" x14ac:dyDescent="0.25">
      <c r="L545" s="2" t="s">
        <v>620</v>
      </c>
      <c r="M545" s="54" t="s">
        <v>38</v>
      </c>
      <c r="N545" s="54">
        <v>18</v>
      </c>
      <c r="O545" s="54">
        <v>1.1000000000000001</v>
      </c>
      <c r="P545" s="55">
        <v>2798.4</v>
      </c>
      <c r="Q545" s="56">
        <v>0</v>
      </c>
      <c r="R545" s="2" t="s">
        <v>592</v>
      </c>
    </row>
    <row r="546" spans="12:18" ht="15.75" customHeight="1" x14ac:dyDescent="0.25">
      <c r="L546" s="2" t="s">
        <v>621</v>
      </c>
      <c r="M546" s="54" t="s">
        <v>38</v>
      </c>
      <c r="N546" s="54">
        <v>18</v>
      </c>
      <c r="O546" s="54">
        <v>1.9000000000000001</v>
      </c>
      <c r="P546" s="55">
        <v>4833.6000000000004</v>
      </c>
      <c r="Q546" s="56">
        <v>0</v>
      </c>
      <c r="R546" s="2" t="s">
        <v>592</v>
      </c>
    </row>
    <row r="547" spans="12:18" ht="15.75" customHeight="1" x14ac:dyDescent="0.25">
      <c r="L547" s="2" t="s">
        <v>622</v>
      </c>
      <c r="M547" s="54" t="s">
        <v>41</v>
      </c>
      <c r="N547" s="54">
        <v>18</v>
      </c>
      <c r="O547" s="54">
        <v>4.9000000000000004</v>
      </c>
      <c r="P547" s="55">
        <v>17167.150000000005</v>
      </c>
      <c r="Q547" s="56">
        <v>0</v>
      </c>
      <c r="R547" s="2" t="s">
        <v>623</v>
      </c>
    </row>
    <row r="548" spans="12:18" ht="15.75" customHeight="1" x14ac:dyDescent="0.25">
      <c r="L548" s="2" t="s">
        <v>624</v>
      </c>
      <c r="M548" s="54" t="s">
        <v>41</v>
      </c>
      <c r="N548" s="54">
        <v>18</v>
      </c>
      <c r="O548" s="54">
        <v>5.0999999999999996</v>
      </c>
      <c r="P548" s="55">
        <v>17867.850000000002</v>
      </c>
      <c r="Q548" s="56">
        <v>0</v>
      </c>
      <c r="R548" s="2" t="s">
        <v>625</v>
      </c>
    </row>
    <row r="549" spans="12:18" ht="15.75" customHeight="1" x14ac:dyDescent="0.25">
      <c r="L549" s="2" t="s">
        <v>626</v>
      </c>
      <c r="M549" s="54" t="s">
        <v>41</v>
      </c>
      <c r="N549" s="54">
        <v>18</v>
      </c>
      <c r="O549" s="54">
        <v>5.8</v>
      </c>
      <c r="P549" s="55">
        <v>20888.7</v>
      </c>
      <c r="Q549" s="56">
        <v>0</v>
      </c>
      <c r="R549" s="2" t="s">
        <v>627</v>
      </c>
    </row>
    <row r="550" spans="12:18" ht="15.75" customHeight="1" x14ac:dyDescent="0.25">
      <c r="L550" s="2" t="s">
        <v>628</v>
      </c>
      <c r="M550" s="54" t="s">
        <v>41</v>
      </c>
      <c r="N550" s="54">
        <v>18</v>
      </c>
      <c r="O550" s="54">
        <v>5.6</v>
      </c>
      <c r="P550" s="55">
        <v>20168.400000000001</v>
      </c>
      <c r="Q550" s="56">
        <v>0</v>
      </c>
      <c r="R550" s="2" t="s">
        <v>627</v>
      </c>
    </row>
    <row r="551" spans="12:18" ht="15.75" customHeight="1" x14ac:dyDescent="0.25">
      <c r="L551" s="2" t="s">
        <v>629</v>
      </c>
      <c r="M551" s="54" t="s">
        <v>41</v>
      </c>
      <c r="N551" s="54">
        <v>18</v>
      </c>
      <c r="O551" s="54">
        <v>5.6</v>
      </c>
      <c r="P551" s="55">
        <v>20168.400000000001</v>
      </c>
      <c r="Q551" s="56">
        <v>0</v>
      </c>
      <c r="R551" s="2" t="s">
        <v>627</v>
      </c>
    </row>
    <row r="552" spans="12:18" ht="15.75" customHeight="1" x14ac:dyDescent="0.25">
      <c r="L552" s="2" t="s">
        <v>630</v>
      </c>
      <c r="M552" s="54" t="s">
        <v>41</v>
      </c>
      <c r="N552" s="54">
        <v>18</v>
      </c>
      <c r="O552" s="54">
        <v>5.6</v>
      </c>
      <c r="P552" s="55">
        <v>20168.400000000001</v>
      </c>
      <c r="Q552" s="56">
        <v>0</v>
      </c>
      <c r="R552" s="2" t="s">
        <v>627</v>
      </c>
    </row>
    <row r="553" spans="12:18" ht="15.75" customHeight="1" x14ac:dyDescent="0.25">
      <c r="L553" s="2" t="s">
        <v>631</v>
      </c>
      <c r="M553" s="54" t="s">
        <v>38</v>
      </c>
      <c r="N553" s="54">
        <v>18</v>
      </c>
      <c r="O553" s="54">
        <v>3.3000000000000003</v>
      </c>
      <c r="P553" s="55">
        <v>8395.2000000000007</v>
      </c>
      <c r="Q553" s="56">
        <v>0</v>
      </c>
      <c r="R553" s="2" t="s">
        <v>623</v>
      </c>
    </row>
    <row r="554" spans="12:18" ht="15.75" customHeight="1" x14ac:dyDescent="0.25">
      <c r="L554" s="2" t="s">
        <v>632</v>
      </c>
      <c r="M554" s="54" t="s">
        <v>38</v>
      </c>
      <c r="N554" s="54">
        <v>18</v>
      </c>
      <c r="O554" s="54">
        <v>4.5</v>
      </c>
      <c r="P554" s="55">
        <v>11448</v>
      </c>
      <c r="Q554" s="56">
        <v>0</v>
      </c>
      <c r="R554" s="2" t="s">
        <v>625</v>
      </c>
    </row>
    <row r="555" spans="12:18" ht="15.75" customHeight="1" x14ac:dyDescent="0.25">
      <c r="L555" s="2" t="s">
        <v>633</v>
      </c>
      <c r="M555" s="54" t="s">
        <v>38</v>
      </c>
      <c r="N555" s="54">
        <v>18</v>
      </c>
      <c r="O555" s="54">
        <v>5.0999999999999996</v>
      </c>
      <c r="P555" s="55">
        <v>13769.999999999998</v>
      </c>
      <c r="Q555" s="56">
        <v>0</v>
      </c>
      <c r="R555" s="2" t="s">
        <v>627</v>
      </c>
    </row>
    <row r="556" spans="12:18" ht="15.75" customHeight="1" x14ac:dyDescent="0.25">
      <c r="L556" s="2" t="s">
        <v>634</v>
      </c>
      <c r="M556" s="54" t="s">
        <v>38</v>
      </c>
      <c r="N556" s="54">
        <v>18</v>
      </c>
      <c r="O556" s="54">
        <v>8.4</v>
      </c>
      <c r="P556" s="55">
        <v>22680</v>
      </c>
      <c r="Q556" s="56">
        <v>0</v>
      </c>
      <c r="R556" s="2" t="s">
        <v>635</v>
      </c>
    </row>
    <row r="557" spans="12:18" ht="15.75" customHeight="1" x14ac:dyDescent="0.25">
      <c r="L557" s="2" t="s">
        <v>636</v>
      </c>
      <c r="M557" s="54" t="s">
        <v>38</v>
      </c>
      <c r="N557" s="54">
        <v>18</v>
      </c>
      <c r="O557" s="54">
        <v>8.1999999999999993</v>
      </c>
      <c r="P557" s="55">
        <v>22139.999999999996</v>
      </c>
      <c r="Q557" s="56">
        <v>0</v>
      </c>
      <c r="R557" s="2" t="s">
        <v>635</v>
      </c>
    </row>
    <row r="558" spans="12:18" ht="15.75" customHeight="1" x14ac:dyDescent="0.25">
      <c r="L558" s="2" t="s">
        <v>637</v>
      </c>
      <c r="M558" s="54" t="s">
        <v>38</v>
      </c>
      <c r="N558" s="54">
        <v>18</v>
      </c>
      <c r="O558" s="54">
        <v>9.6999999999999993</v>
      </c>
      <c r="P558" s="55">
        <v>26189.999999999996</v>
      </c>
      <c r="Q558" s="56">
        <v>0</v>
      </c>
      <c r="R558" s="2" t="s">
        <v>635</v>
      </c>
    </row>
    <row r="559" spans="12:18" ht="15.75" customHeight="1" x14ac:dyDescent="0.25">
      <c r="L559" s="2" t="s">
        <v>638</v>
      </c>
      <c r="M559" s="54" t="s">
        <v>41</v>
      </c>
      <c r="N559" s="54">
        <v>3.6</v>
      </c>
      <c r="O559" s="54">
        <v>2.6</v>
      </c>
      <c r="P559" s="55">
        <v>9427.6000000000022</v>
      </c>
      <c r="Q559" s="56">
        <v>0</v>
      </c>
      <c r="R559" s="2" t="s">
        <v>109</v>
      </c>
    </row>
    <row r="560" spans="12:18" ht="15.75" customHeight="1" x14ac:dyDescent="0.25">
      <c r="L560" s="2" t="s">
        <v>639</v>
      </c>
      <c r="M560" s="54" t="s">
        <v>41</v>
      </c>
      <c r="N560" s="54">
        <v>1.6</v>
      </c>
      <c r="O560" s="54">
        <v>1.4000000000000001</v>
      </c>
      <c r="P560" s="55">
        <v>5076.4000000000015</v>
      </c>
      <c r="Q560" s="56">
        <v>0</v>
      </c>
      <c r="R560" s="2" t="s">
        <v>109</v>
      </c>
    </row>
    <row r="561" spans="12:18" ht="15.75" customHeight="1" x14ac:dyDescent="0.25">
      <c r="L561" s="2" t="s">
        <v>640</v>
      </c>
      <c r="M561" s="54" t="s">
        <v>41</v>
      </c>
      <c r="N561" s="54">
        <v>2.6</v>
      </c>
      <c r="O561" s="54">
        <v>2.2999999999999998</v>
      </c>
      <c r="P561" s="55">
        <v>8339.8000000000011</v>
      </c>
      <c r="Q561" s="56">
        <v>0</v>
      </c>
      <c r="R561" s="2" t="s">
        <v>109</v>
      </c>
    </row>
    <row r="562" spans="12:18" ht="15.75" customHeight="1" x14ac:dyDescent="0.25">
      <c r="L562" s="2" t="s">
        <v>641</v>
      </c>
      <c r="M562" s="54" t="s">
        <v>41</v>
      </c>
      <c r="N562" s="54">
        <v>4.5999999999999996</v>
      </c>
      <c r="O562" s="54">
        <v>2.4</v>
      </c>
      <c r="P562" s="55">
        <v>8702.4000000000015</v>
      </c>
      <c r="Q562" s="56">
        <v>0</v>
      </c>
      <c r="R562" s="2" t="s">
        <v>109</v>
      </c>
    </row>
    <row r="563" spans="12:18" ht="15.75" customHeight="1" x14ac:dyDescent="0.25">
      <c r="L563" s="2" t="s">
        <v>642</v>
      </c>
      <c r="M563" s="54" t="s">
        <v>41</v>
      </c>
      <c r="N563" s="54">
        <v>2.6</v>
      </c>
      <c r="O563" s="54">
        <v>2.6</v>
      </c>
      <c r="P563" s="55">
        <v>9427.6000000000022</v>
      </c>
      <c r="Q563" s="56">
        <v>0</v>
      </c>
      <c r="R563" s="2" t="s">
        <v>109</v>
      </c>
    </row>
    <row r="564" spans="12:18" ht="15.75" customHeight="1" x14ac:dyDescent="0.25">
      <c r="L564" s="2" t="s">
        <v>643</v>
      </c>
      <c r="M564" s="54" t="s">
        <v>41</v>
      </c>
      <c r="N564" s="54">
        <v>4.0999999999999996</v>
      </c>
      <c r="O564" s="54">
        <v>2.5</v>
      </c>
      <c r="P564" s="55">
        <v>9065.0000000000018</v>
      </c>
      <c r="Q564" s="56">
        <v>0</v>
      </c>
      <c r="R564" s="2" t="s">
        <v>109</v>
      </c>
    </row>
    <row r="565" spans="12:18" ht="15.75" customHeight="1" x14ac:dyDescent="0.25">
      <c r="L565" s="2" t="s">
        <v>644</v>
      </c>
      <c r="M565" s="54" t="s">
        <v>41</v>
      </c>
      <c r="N565" s="54">
        <v>1.6</v>
      </c>
      <c r="O565" s="54">
        <v>1.1000000000000001</v>
      </c>
      <c r="P565" s="55">
        <v>3988.6000000000008</v>
      </c>
      <c r="Q565" s="56">
        <v>0</v>
      </c>
      <c r="R565" s="2" t="s">
        <v>111</v>
      </c>
    </row>
    <row r="566" spans="12:18" ht="15.75" customHeight="1" x14ac:dyDescent="0.25">
      <c r="L566" s="2" t="s">
        <v>645</v>
      </c>
      <c r="M566" s="54" t="s">
        <v>41</v>
      </c>
      <c r="N566" s="54">
        <v>2.5</v>
      </c>
      <c r="O566" s="54">
        <v>2.1</v>
      </c>
      <c r="P566" s="55">
        <v>7614.6000000000013</v>
      </c>
      <c r="Q566" s="56">
        <v>0</v>
      </c>
      <c r="R566" s="2" t="s">
        <v>111</v>
      </c>
    </row>
    <row r="567" spans="12:18" ht="15.75" customHeight="1" x14ac:dyDescent="0.25">
      <c r="L567" s="2" t="s">
        <v>646</v>
      </c>
      <c r="M567" s="54" t="s">
        <v>41</v>
      </c>
      <c r="N567" s="54">
        <v>3.5</v>
      </c>
      <c r="O567" s="54">
        <v>3.1</v>
      </c>
      <c r="P567" s="55">
        <v>11240.600000000002</v>
      </c>
      <c r="Q567" s="56">
        <v>0</v>
      </c>
      <c r="R567" s="2" t="s">
        <v>111</v>
      </c>
    </row>
    <row r="568" spans="12:18" ht="15.75" customHeight="1" x14ac:dyDescent="0.25">
      <c r="L568" s="2" t="s">
        <v>647</v>
      </c>
      <c r="M568" s="54" t="s">
        <v>41</v>
      </c>
      <c r="N568" s="54">
        <v>4.3</v>
      </c>
      <c r="O568" s="54">
        <v>1.9000000000000001</v>
      </c>
      <c r="P568" s="55">
        <v>6889.4000000000015</v>
      </c>
      <c r="Q568" s="56">
        <v>0</v>
      </c>
      <c r="R568" s="2" t="s">
        <v>111</v>
      </c>
    </row>
    <row r="569" spans="12:18" ht="15.75" customHeight="1" x14ac:dyDescent="0.25">
      <c r="L569" s="2" t="s">
        <v>648</v>
      </c>
      <c r="M569" s="54" t="s">
        <v>41</v>
      </c>
      <c r="N569" s="54">
        <v>2.5</v>
      </c>
      <c r="O569" s="54">
        <v>1.2000000000000002</v>
      </c>
      <c r="P569" s="55">
        <v>4351.2000000000016</v>
      </c>
      <c r="Q569" s="56">
        <v>0</v>
      </c>
      <c r="R569" s="2" t="s">
        <v>649</v>
      </c>
    </row>
    <row r="570" spans="12:18" ht="15.75" customHeight="1" x14ac:dyDescent="0.25">
      <c r="L570" s="2" t="s">
        <v>650</v>
      </c>
      <c r="M570" s="54" t="s">
        <v>41</v>
      </c>
      <c r="N570" s="54">
        <v>2.5</v>
      </c>
      <c r="O570" s="54">
        <v>2.3000000000000003</v>
      </c>
      <c r="P570" s="55">
        <v>8339.8000000000029</v>
      </c>
      <c r="Q570" s="56">
        <v>0</v>
      </c>
      <c r="R570" s="2" t="s">
        <v>649</v>
      </c>
    </row>
    <row r="571" spans="12:18" ht="15.75" customHeight="1" x14ac:dyDescent="0.25">
      <c r="L571" s="2" t="s">
        <v>651</v>
      </c>
      <c r="M571" s="54" t="s">
        <v>41</v>
      </c>
      <c r="N571" s="54">
        <v>2</v>
      </c>
      <c r="O571" s="54">
        <v>1.2000000000000002</v>
      </c>
      <c r="P571" s="55">
        <v>4351.2000000000016</v>
      </c>
      <c r="Q571" s="56">
        <v>0</v>
      </c>
      <c r="R571" s="2" t="s">
        <v>652</v>
      </c>
    </row>
    <row r="572" spans="12:18" ht="15.75" customHeight="1" x14ac:dyDescent="0.25">
      <c r="L572" s="2" t="s">
        <v>653</v>
      </c>
      <c r="M572" s="54" t="s">
        <v>41</v>
      </c>
      <c r="N572" s="54">
        <v>1.8</v>
      </c>
      <c r="O572" s="54">
        <v>1.2000000000000002</v>
      </c>
      <c r="P572" s="55">
        <v>4351.2000000000016</v>
      </c>
      <c r="Q572" s="56">
        <v>0</v>
      </c>
      <c r="R572" s="2" t="s">
        <v>652</v>
      </c>
    </row>
    <row r="573" spans="12:18" ht="15.75" customHeight="1" x14ac:dyDescent="0.25">
      <c r="L573" s="2" t="s">
        <v>654</v>
      </c>
      <c r="M573" s="54" t="s">
        <v>41</v>
      </c>
      <c r="N573" s="54">
        <v>2.2000000000000002</v>
      </c>
      <c r="O573" s="54">
        <v>1.8</v>
      </c>
      <c r="P573" s="55">
        <v>6526.8000000000011</v>
      </c>
      <c r="Q573" s="56">
        <v>0</v>
      </c>
      <c r="R573" s="2" t="s">
        <v>652</v>
      </c>
    </row>
    <row r="574" spans="12:18" ht="15.75" customHeight="1" x14ac:dyDescent="0.25">
      <c r="L574" s="2" t="s">
        <v>655</v>
      </c>
      <c r="M574" s="54" t="s">
        <v>41</v>
      </c>
      <c r="N574" s="54">
        <v>2.6</v>
      </c>
      <c r="O574" s="54">
        <v>1.8</v>
      </c>
      <c r="P574" s="55">
        <v>6526.8000000000011</v>
      </c>
      <c r="Q574" s="56">
        <v>0</v>
      </c>
      <c r="R574" s="2" t="s">
        <v>652</v>
      </c>
    </row>
    <row r="575" spans="12:18" ht="15.75" customHeight="1" x14ac:dyDescent="0.25">
      <c r="L575" s="2" t="s">
        <v>656</v>
      </c>
      <c r="M575" s="54" t="s">
        <v>41</v>
      </c>
      <c r="N575" s="54">
        <v>2.4</v>
      </c>
      <c r="O575" s="54">
        <v>2.6</v>
      </c>
      <c r="P575" s="55">
        <v>9427.6000000000022</v>
      </c>
      <c r="Q575" s="56">
        <v>0</v>
      </c>
      <c r="R575" s="2" t="s">
        <v>652</v>
      </c>
    </row>
    <row r="576" spans="12:18" ht="15.75" customHeight="1" x14ac:dyDescent="0.25">
      <c r="L576" s="2" t="s">
        <v>657</v>
      </c>
      <c r="M576" s="54" t="s">
        <v>41</v>
      </c>
      <c r="N576" s="54">
        <v>3.6</v>
      </c>
      <c r="O576" s="54">
        <v>3.5</v>
      </c>
      <c r="P576" s="55">
        <v>12691.000000000002</v>
      </c>
      <c r="Q576" s="56">
        <v>0</v>
      </c>
      <c r="R576" s="2" t="s">
        <v>652</v>
      </c>
    </row>
    <row r="577" spans="12:18" ht="15.75" customHeight="1" x14ac:dyDescent="0.25">
      <c r="L577" s="2" t="s">
        <v>658</v>
      </c>
      <c r="M577" s="54" t="s">
        <v>41</v>
      </c>
      <c r="N577" s="54">
        <v>2.5</v>
      </c>
      <c r="O577" s="54">
        <v>2</v>
      </c>
      <c r="P577" s="55">
        <v>7252.0000000000009</v>
      </c>
      <c r="Q577" s="56">
        <v>0</v>
      </c>
      <c r="R577" s="2" t="s">
        <v>659</v>
      </c>
    </row>
    <row r="578" spans="12:18" ht="15.75" customHeight="1" x14ac:dyDescent="0.25">
      <c r="L578" s="2" t="s">
        <v>660</v>
      </c>
      <c r="M578" s="54" t="s">
        <v>41</v>
      </c>
      <c r="N578" s="54">
        <v>2.8</v>
      </c>
      <c r="O578" s="54">
        <v>2.2000000000000002</v>
      </c>
      <c r="P578" s="55">
        <v>7977.2000000000016</v>
      </c>
      <c r="Q578" s="56">
        <v>0</v>
      </c>
      <c r="R578" s="2" t="s">
        <v>113</v>
      </c>
    </row>
    <row r="579" spans="12:18" ht="15.75" customHeight="1" x14ac:dyDescent="0.25">
      <c r="L579" s="2" t="s">
        <v>661</v>
      </c>
      <c r="M579" s="54" t="s">
        <v>41</v>
      </c>
      <c r="N579" s="54">
        <v>3</v>
      </c>
      <c r="O579" s="54">
        <v>3.6</v>
      </c>
      <c r="P579" s="55">
        <v>13053.600000000002</v>
      </c>
      <c r="Q579" s="56">
        <v>0</v>
      </c>
      <c r="R579" s="2" t="s">
        <v>113</v>
      </c>
    </row>
    <row r="580" spans="12:18" ht="15.75" customHeight="1" x14ac:dyDescent="0.25">
      <c r="L580" s="2" t="s">
        <v>662</v>
      </c>
      <c r="M580" s="54" t="s">
        <v>41</v>
      </c>
      <c r="N580" s="54">
        <v>3</v>
      </c>
      <c r="O580" s="54">
        <v>2.5</v>
      </c>
      <c r="P580" s="55">
        <v>9065.0000000000018</v>
      </c>
      <c r="Q580" s="56">
        <v>0</v>
      </c>
      <c r="R580" s="2" t="s">
        <v>113</v>
      </c>
    </row>
    <row r="581" spans="12:18" ht="15.75" customHeight="1" x14ac:dyDescent="0.25">
      <c r="L581" s="2" t="s">
        <v>663</v>
      </c>
      <c r="M581" s="54" t="s">
        <v>41</v>
      </c>
      <c r="N581" s="54">
        <v>2.5</v>
      </c>
      <c r="O581" s="54">
        <v>2</v>
      </c>
      <c r="P581" s="55">
        <v>7252.0000000000009</v>
      </c>
      <c r="Q581" s="56">
        <v>0</v>
      </c>
      <c r="R581" s="2" t="s">
        <v>113</v>
      </c>
    </row>
    <row r="582" spans="12:18" ht="15.75" customHeight="1" x14ac:dyDescent="0.25">
      <c r="L582" s="2" t="s">
        <v>664</v>
      </c>
      <c r="M582" s="54" t="s">
        <v>41</v>
      </c>
      <c r="N582" s="54">
        <v>2.5</v>
      </c>
      <c r="O582" s="54">
        <v>2.1</v>
      </c>
      <c r="P582" s="55">
        <v>7614.6000000000013</v>
      </c>
      <c r="Q582" s="56">
        <v>0</v>
      </c>
      <c r="R582" s="2" t="s">
        <v>113</v>
      </c>
    </row>
    <row r="583" spans="12:18" ht="15.75" customHeight="1" x14ac:dyDescent="0.25">
      <c r="L583" s="2" t="s">
        <v>665</v>
      </c>
      <c r="M583" s="54" t="s">
        <v>41</v>
      </c>
      <c r="N583" s="54">
        <v>0.9</v>
      </c>
      <c r="O583" s="54">
        <v>0.79999999999999993</v>
      </c>
      <c r="P583" s="55">
        <v>2881.2000000000003</v>
      </c>
      <c r="Q583" s="56">
        <v>0</v>
      </c>
      <c r="R583" s="2" t="s">
        <v>666</v>
      </c>
    </row>
    <row r="584" spans="12:18" ht="15.75" customHeight="1" x14ac:dyDescent="0.25">
      <c r="L584" s="2" t="s">
        <v>667</v>
      </c>
      <c r="M584" s="54" t="s">
        <v>41</v>
      </c>
      <c r="N584" s="54">
        <v>1.6</v>
      </c>
      <c r="O584" s="54">
        <v>1.9000000000000001</v>
      </c>
      <c r="P584" s="55">
        <v>6842.8500000000013</v>
      </c>
      <c r="Q584" s="56">
        <v>0</v>
      </c>
      <c r="R584" s="2" t="s">
        <v>666</v>
      </c>
    </row>
    <row r="585" spans="12:18" ht="15.75" customHeight="1" x14ac:dyDescent="0.25">
      <c r="L585" s="2" t="s">
        <v>668</v>
      </c>
      <c r="M585" s="54" t="s">
        <v>41</v>
      </c>
      <c r="N585" s="54">
        <v>4.7</v>
      </c>
      <c r="O585" s="54">
        <v>3.6</v>
      </c>
      <c r="P585" s="55">
        <v>12965.400000000001</v>
      </c>
      <c r="Q585" s="56">
        <v>0</v>
      </c>
      <c r="R585" s="2" t="s">
        <v>666</v>
      </c>
    </row>
    <row r="586" spans="12:18" ht="15.75" customHeight="1" x14ac:dyDescent="0.25">
      <c r="L586" s="2" t="s">
        <v>669</v>
      </c>
      <c r="M586" s="54" t="s">
        <v>41</v>
      </c>
      <c r="N586" s="54">
        <v>5</v>
      </c>
      <c r="O586" s="54">
        <v>4.8</v>
      </c>
      <c r="P586" s="55">
        <v>17287.2</v>
      </c>
      <c r="Q586" s="56">
        <v>0</v>
      </c>
      <c r="R586" s="2" t="s">
        <v>666</v>
      </c>
    </row>
    <row r="587" spans="12:18" ht="15.75" customHeight="1" x14ac:dyDescent="0.25">
      <c r="L587" s="2" t="s">
        <v>670</v>
      </c>
      <c r="M587" s="54" t="s">
        <v>41</v>
      </c>
      <c r="N587" s="54">
        <v>5.3</v>
      </c>
      <c r="O587" s="54">
        <v>5.3</v>
      </c>
      <c r="P587" s="55">
        <v>19217.800000000003</v>
      </c>
      <c r="Q587" s="56">
        <v>0</v>
      </c>
      <c r="R587" s="2" t="s">
        <v>666</v>
      </c>
    </row>
    <row r="588" spans="12:18" ht="15.75" customHeight="1" x14ac:dyDescent="0.25">
      <c r="L588" s="2" t="s">
        <v>671</v>
      </c>
      <c r="M588" s="54" t="s">
        <v>41</v>
      </c>
      <c r="N588" s="54">
        <v>4.9000000000000004</v>
      </c>
      <c r="O588" s="54">
        <v>4</v>
      </c>
      <c r="P588" s="55">
        <v>14504.000000000002</v>
      </c>
      <c r="Q588" s="56">
        <v>0</v>
      </c>
      <c r="R588" s="2" t="s">
        <v>666</v>
      </c>
    </row>
    <row r="589" spans="12:18" ht="15.75" customHeight="1" x14ac:dyDescent="0.25">
      <c r="L589" s="2" t="s">
        <v>672</v>
      </c>
      <c r="M589" s="54" t="s">
        <v>38</v>
      </c>
      <c r="N589" s="54">
        <v>2</v>
      </c>
      <c r="O589" s="54">
        <v>1.4000000000000001</v>
      </c>
      <c r="P589" s="55">
        <v>3796.8</v>
      </c>
      <c r="Q589" s="56">
        <v>0</v>
      </c>
      <c r="R589" s="2" t="s">
        <v>109</v>
      </c>
    </row>
    <row r="590" spans="12:18" ht="15.75" customHeight="1" x14ac:dyDescent="0.25">
      <c r="L590" s="2" t="s">
        <v>673</v>
      </c>
      <c r="M590" s="54" t="s">
        <v>38</v>
      </c>
      <c r="N590" s="54">
        <v>1</v>
      </c>
      <c r="O590" s="54">
        <v>1.1000000000000001</v>
      </c>
      <c r="P590" s="55">
        <v>2983.2000000000003</v>
      </c>
      <c r="Q590" s="56">
        <v>0</v>
      </c>
      <c r="R590" s="2" t="s">
        <v>111</v>
      </c>
    </row>
    <row r="591" spans="12:18" ht="15.75" customHeight="1" x14ac:dyDescent="0.25">
      <c r="L591" s="2" t="s">
        <v>674</v>
      </c>
      <c r="M591" s="54" t="s">
        <v>38</v>
      </c>
      <c r="N591" s="54">
        <v>2</v>
      </c>
      <c r="O591" s="54">
        <v>1.1000000000000001</v>
      </c>
      <c r="P591" s="55">
        <v>2983.2000000000003</v>
      </c>
      <c r="Q591" s="56">
        <v>0</v>
      </c>
      <c r="R591" s="2" t="s">
        <v>111</v>
      </c>
    </row>
    <row r="592" spans="12:18" ht="15.75" customHeight="1" x14ac:dyDescent="0.25">
      <c r="L592" s="2" t="s">
        <v>675</v>
      </c>
      <c r="M592" s="54" t="s">
        <v>38</v>
      </c>
      <c r="N592" s="54">
        <v>1.6</v>
      </c>
      <c r="O592" s="54">
        <v>1.3</v>
      </c>
      <c r="P592" s="55">
        <v>3525.6</v>
      </c>
      <c r="Q592" s="56">
        <v>0</v>
      </c>
      <c r="R592" s="2" t="s">
        <v>111</v>
      </c>
    </row>
    <row r="593" spans="12:18" ht="15.75" customHeight="1" x14ac:dyDescent="0.25">
      <c r="L593" s="2" t="s">
        <v>676</v>
      </c>
      <c r="M593" s="54" t="s">
        <v>38</v>
      </c>
      <c r="N593" s="54">
        <v>1.8</v>
      </c>
      <c r="O593" s="54">
        <v>1.6</v>
      </c>
      <c r="P593" s="55">
        <v>4339.2</v>
      </c>
      <c r="Q593" s="56">
        <v>0</v>
      </c>
      <c r="R593" s="2" t="s">
        <v>113</v>
      </c>
    </row>
    <row r="594" spans="12:18" ht="15.75" customHeight="1" x14ac:dyDescent="0.25">
      <c r="L594" s="2" t="s">
        <v>677</v>
      </c>
      <c r="M594" s="54" t="s">
        <v>38</v>
      </c>
      <c r="N594" s="54">
        <v>2.5</v>
      </c>
      <c r="O594" s="54">
        <v>3.4</v>
      </c>
      <c r="P594" s="55">
        <v>9220.7999999999993</v>
      </c>
      <c r="Q594" s="56">
        <v>0</v>
      </c>
      <c r="R594" s="2" t="s">
        <v>113</v>
      </c>
    </row>
    <row r="595" spans="12:18" ht="15.75" customHeight="1" x14ac:dyDescent="0.25">
      <c r="L595" s="2" t="s">
        <v>678</v>
      </c>
      <c r="M595" s="54" t="s">
        <v>38</v>
      </c>
      <c r="N595" s="54">
        <v>2.9</v>
      </c>
      <c r="O595" s="54">
        <v>1.6</v>
      </c>
      <c r="P595" s="55">
        <v>4339.2</v>
      </c>
      <c r="Q595" s="56">
        <v>0</v>
      </c>
      <c r="R595" s="2" t="s">
        <v>652</v>
      </c>
    </row>
    <row r="596" spans="12:18" ht="15.75" customHeight="1" x14ac:dyDescent="0.25">
      <c r="L596" s="2" t="s">
        <v>679</v>
      </c>
      <c r="M596" s="54" t="s">
        <v>38</v>
      </c>
      <c r="N596" s="54">
        <v>1.6</v>
      </c>
      <c r="O596" s="54">
        <v>1.9000000000000001</v>
      </c>
      <c r="P596" s="55">
        <v>5152.8</v>
      </c>
      <c r="Q596" s="56">
        <v>0</v>
      </c>
      <c r="R596" s="2" t="s">
        <v>113</v>
      </c>
    </row>
    <row r="597" spans="12:18" ht="15.75" customHeight="1" x14ac:dyDescent="0.25">
      <c r="L597" s="2" t="s">
        <v>680</v>
      </c>
      <c r="M597" s="54" t="s">
        <v>38</v>
      </c>
      <c r="N597" s="54">
        <v>2.2999999999999998</v>
      </c>
      <c r="O597" s="54">
        <v>1.4000000000000001</v>
      </c>
      <c r="P597" s="55">
        <v>3796.8</v>
      </c>
      <c r="Q597" s="56">
        <v>0</v>
      </c>
      <c r="R597" s="2" t="s">
        <v>113</v>
      </c>
    </row>
    <row r="598" spans="12:18" ht="15.75" customHeight="1" x14ac:dyDescent="0.25">
      <c r="L598" s="2" t="s">
        <v>681</v>
      </c>
      <c r="M598" s="54" t="s">
        <v>38</v>
      </c>
      <c r="N598" s="54">
        <v>3.4</v>
      </c>
      <c r="O598" s="54">
        <v>2.2000000000000002</v>
      </c>
      <c r="P598" s="55">
        <v>5966.4000000000005</v>
      </c>
      <c r="Q598" s="56">
        <v>0</v>
      </c>
      <c r="R598" s="2" t="s">
        <v>113</v>
      </c>
    </row>
    <row r="599" spans="12:18" ht="15.75" customHeight="1" x14ac:dyDescent="0.25">
      <c r="L599" s="2" t="s">
        <v>682</v>
      </c>
      <c r="M599" s="54" t="s">
        <v>38</v>
      </c>
      <c r="N599" s="54">
        <v>1.4</v>
      </c>
      <c r="O599" s="54">
        <v>1.4000000000000001</v>
      </c>
      <c r="P599" s="55">
        <v>3796.8</v>
      </c>
      <c r="Q599" s="56">
        <v>0</v>
      </c>
      <c r="R599" s="2" t="s">
        <v>113</v>
      </c>
    </row>
    <row r="600" spans="12:18" ht="15.75" customHeight="1" x14ac:dyDescent="0.25">
      <c r="L600" s="2" t="s">
        <v>683</v>
      </c>
      <c r="M600" s="54" t="s">
        <v>38</v>
      </c>
      <c r="N600" s="54">
        <v>1.9</v>
      </c>
      <c r="O600" s="54">
        <v>1.8</v>
      </c>
      <c r="P600" s="55">
        <v>4881.6000000000004</v>
      </c>
      <c r="Q600" s="56">
        <v>0</v>
      </c>
      <c r="R600" s="2" t="s">
        <v>113</v>
      </c>
    </row>
    <row r="601" spans="12:18" ht="15.75" customHeight="1" x14ac:dyDescent="0.25">
      <c r="L601" s="2" t="s">
        <v>684</v>
      </c>
      <c r="M601" s="54" t="s">
        <v>38</v>
      </c>
      <c r="N601" s="54">
        <v>1</v>
      </c>
      <c r="O601" s="54">
        <v>0.6</v>
      </c>
      <c r="P601" s="55">
        <v>1620</v>
      </c>
      <c r="Q601" s="56">
        <v>0</v>
      </c>
      <c r="R601" s="2" t="s">
        <v>666</v>
      </c>
    </row>
    <row r="602" spans="12:18" ht="15.75" customHeight="1" x14ac:dyDescent="0.25">
      <c r="L602" s="2" t="s">
        <v>685</v>
      </c>
      <c r="M602" s="54" t="s">
        <v>38</v>
      </c>
      <c r="N602" s="54">
        <v>1.3</v>
      </c>
      <c r="O602" s="54">
        <v>0.8</v>
      </c>
      <c r="P602" s="55">
        <v>2160</v>
      </c>
      <c r="Q602" s="56">
        <v>0</v>
      </c>
      <c r="R602" s="2" t="s">
        <v>666</v>
      </c>
    </row>
    <row r="603" spans="12:18" ht="15.75" customHeight="1" x14ac:dyDescent="0.25">
      <c r="L603" s="2" t="s">
        <v>686</v>
      </c>
      <c r="M603" s="54" t="s">
        <v>38</v>
      </c>
      <c r="N603" s="54">
        <v>5</v>
      </c>
      <c r="O603" s="54">
        <v>3.3000000000000003</v>
      </c>
      <c r="P603" s="55">
        <v>8910</v>
      </c>
      <c r="Q603" s="56">
        <v>0</v>
      </c>
      <c r="R603" s="2" t="s">
        <v>666</v>
      </c>
    </row>
    <row r="604" spans="12:18" ht="15.75" customHeight="1" x14ac:dyDescent="0.25">
      <c r="L604" s="2" t="s">
        <v>687</v>
      </c>
      <c r="M604" s="54" t="s">
        <v>38</v>
      </c>
      <c r="N604" s="54">
        <v>5</v>
      </c>
      <c r="O604" s="54">
        <v>4.1999999999999993</v>
      </c>
      <c r="P604" s="55">
        <v>11339.999999999998</v>
      </c>
      <c r="Q604" s="56">
        <v>0</v>
      </c>
      <c r="R604" s="2" t="s">
        <v>666</v>
      </c>
    </row>
    <row r="605" spans="12:18" ht="15.75" customHeight="1" x14ac:dyDescent="0.25">
      <c r="L605" s="2" t="s">
        <v>688</v>
      </c>
      <c r="M605" s="54" t="s">
        <v>38</v>
      </c>
      <c r="N605" s="54">
        <v>2.1</v>
      </c>
      <c r="O605" s="54">
        <v>1.4000000000000001</v>
      </c>
      <c r="P605" s="55">
        <v>3796.8</v>
      </c>
      <c r="Q605" s="56">
        <v>0</v>
      </c>
      <c r="R605" s="2" t="s">
        <v>649</v>
      </c>
    </row>
    <row r="606" spans="12:18" ht="15.75" customHeight="1" x14ac:dyDescent="0.25">
      <c r="L606" s="2" t="s">
        <v>689</v>
      </c>
      <c r="M606" s="54" t="s">
        <v>38</v>
      </c>
      <c r="N606" s="54">
        <v>2.5</v>
      </c>
      <c r="O606" s="54">
        <v>1.7000000000000002</v>
      </c>
      <c r="P606" s="55">
        <v>4610.4000000000005</v>
      </c>
      <c r="Q606" s="56">
        <v>0</v>
      </c>
      <c r="R606" s="2" t="s">
        <v>113</v>
      </c>
    </row>
    <row r="607" spans="12:18" ht="15.75" customHeight="1" x14ac:dyDescent="0.25">
      <c r="L607" s="2" t="s">
        <v>690</v>
      </c>
      <c r="M607" s="54" t="s">
        <v>38</v>
      </c>
      <c r="N607" s="54">
        <v>2.5</v>
      </c>
      <c r="O607" s="54">
        <v>1.8</v>
      </c>
      <c r="P607" s="55">
        <v>4881.6000000000004</v>
      </c>
      <c r="Q607" s="56">
        <v>0</v>
      </c>
      <c r="R607" s="2" t="s">
        <v>113</v>
      </c>
    </row>
    <row r="608" spans="12:18" ht="15.75" customHeight="1" x14ac:dyDescent="0.25">
      <c r="L608" s="2" t="s">
        <v>691</v>
      </c>
      <c r="M608" s="54" t="s">
        <v>38</v>
      </c>
      <c r="N608" s="54">
        <v>2.9</v>
      </c>
      <c r="O608" s="54">
        <v>1.7000000000000002</v>
      </c>
      <c r="P608" s="55">
        <v>4590.0000000000009</v>
      </c>
      <c r="Q608" s="56">
        <v>0</v>
      </c>
      <c r="R608" s="2" t="s">
        <v>666</v>
      </c>
    </row>
    <row r="609" spans="12:18" ht="15.75" customHeight="1" x14ac:dyDescent="0.25">
      <c r="L609" s="2" t="s">
        <v>692</v>
      </c>
      <c r="M609" s="54" t="s">
        <v>41</v>
      </c>
      <c r="N609" s="54">
        <v>2.1</v>
      </c>
      <c r="O609" s="54">
        <v>1.6</v>
      </c>
      <c r="P609" s="55">
        <v>5801.6000000000013</v>
      </c>
      <c r="Q609" s="56">
        <v>0</v>
      </c>
      <c r="R609" s="2" t="s">
        <v>693</v>
      </c>
    </row>
    <row r="610" spans="12:18" ht="15.75" customHeight="1" x14ac:dyDescent="0.25">
      <c r="L610" s="2" t="s">
        <v>694</v>
      </c>
      <c r="M610" s="54" t="s">
        <v>41</v>
      </c>
      <c r="N610" s="54">
        <v>2.5</v>
      </c>
      <c r="O610" s="54">
        <v>1.5</v>
      </c>
      <c r="P610" s="55">
        <v>5439.0000000000009</v>
      </c>
      <c r="Q610" s="56">
        <v>0</v>
      </c>
      <c r="R610" s="2" t="s">
        <v>693</v>
      </c>
    </row>
    <row r="611" spans="12:18" ht="15.75" customHeight="1" x14ac:dyDescent="0.25">
      <c r="L611" s="2" t="s">
        <v>695</v>
      </c>
      <c r="M611" s="54" t="s">
        <v>41</v>
      </c>
      <c r="N611" s="54">
        <v>1.8</v>
      </c>
      <c r="O611" s="54">
        <v>1.2000000000000002</v>
      </c>
      <c r="P611" s="55">
        <v>4351.2000000000016</v>
      </c>
      <c r="Q611" s="56">
        <v>0</v>
      </c>
      <c r="R611" s="2" t="s">
        <v>693</v>
      </c>
    </row>
    <row r="612" spans="12:18" ht="15.75" customHeight="1" x14ac:dyDescent="0.25">
      <c r="L612" s="2" t="s">
        <v>696</v>
      </c>
      <c r="M612" s="54" t="s">
        <v>41</v>
      </c>
      <c r="N612" s="54">
        <v>2.1</v>
      </c>
      <c r="O612" s="54">
        <v>1.7000000000000002</v>
      </c>
      <c r="P612" s="55">
        <v>6164.2000000000016</v>
      </c>
      <c r="Q612" s="56">
        <v>0</v>
      </c>
      <c r="R612" s="2" t="s">
        <v>697</v>
      </c>
    </row>
    <row r="613" spans="12:18" ht="15.75" customHeight="1" x14ac:dyDescent="0.25">
      <c r="L613" s="2" t="s">
        <v>698</v>
      </c>
      <c r="M613" s="54" t="s">
        <v>41</v>
      </c>
      <c r="N613" s="54">
        <v>1.8</v>
      </c>
      <c r="O613" s="54">
        <v>1.9000000000000001</v>
      </c>
      <c r="P613" s="55">
        <v>6842.8500000000013</v>
      </c>
      <c r="Q613" s="56">
        <v>0</v>
      </c>
      <c r="R613" s="2" t="s">
        <v>699</v>
      </c>
    </row>
    <row r="614" spans="12:18" ht="15.75" customHeight="1" x14ac:dyDescent="0.25">
      <c r="L614" s="2" t="s">
        <v>700</v>
      </c>
      <c r="M614" s="54" t="s">
        <v>41</v>
      </c>
      <c r="N614" s="54">
        <v>1.8</v>
      </c>
      <c r="O614" s="54">
        <v>1.5</v>
      </c>
      <c r="P614" s="55">
        <v>5439.0000000000009</v>
      </c>
      <c r="Q614" s="56">
        <v>0</v>
      </c>
      <c r="R614" s="2" t="s">
        <v>120</v>
      </c>
    </row>
    <row r="615" spans="12:18" ht="15.75" customHeight="1" x14ac:dyDescent="0.25">
      <c r="L615" s="2" t="s">
        <v>701</v>
      </c>
      <c r="M615" s="54" t="s">
        <v>41</v>
      </c>
      <c r="N615" s="54">
        <v>1.7</v>
      </c>
      <c r="O615" s="54">
        <v>1.1000000000000001</v>
      </c>
      <c r="P615" s="55">
        <v>3988.6000000000008</v>
      </c>
      <c r="Q615" s="56">
        <v>0</v>
      </c>
      <c r="R615" s="2" t="s">
        <v>697</v>
      </c>
    </row>
    <row r="616" spans="12:18" ht="15.75" customHeight="1" x14ac:dyDescent="0.25">
      <c r="L616" s="2" t="s">
        <v>702</v>
      </c>
      <c r="M616" s="54" t="s">
        <v>41</v>
      </c>
      <c r="N616" s="54">
        <v>2.2000000000000002</v>
      </c>
      <c r="O616" s="54">
        <v>1.1000000000000001</v>
      </c>
      <c r="P616" s="55">
        <v>3988.6000000000008</v>
      </c>
      <c r="Q616" s="56">
        <v>0</v>
      </c>
      <c r="R616" s="2" t="s">
        <v>703</v>
      </c>
    </row>
    <row r="617" spans="12:18" ht="15.75" customHeight="1" x14ac:dyDescent="0.25">
      <c r="L617" s="2" t="s">
        <v>704</v>
      </c>
      <c r="M617" s="54" t="s">
        <v>41</v>
      </c>
      <c r="N617" s="54">
        <v>1.9</v>
      </c>
      <c r="O617" s="54">
        <v>1.2000000000000002</v>
      </c>
      <c r="P617" s="55">
        <v>4321.8000000000011</v>
      </c>
      <c r="Q617" s="56">
        <v>0</v>
      </c>
      <c r="R617" s="2" t="s">
        <v>120</v>
      </c>
    </row>
    <row r="618" spans="12:18" ht="15.75" customHeight="1" x14ac:dyDescent="0.25">
      <c r="L618" s="2" t="s">
        <v>705</v>
      </c>
      <c r="M618" s="54" t="s">
        <v>41</v>
      </c>
      <c r="N618" s="54">
        <v>1.7</v>
      </c>
      <c r="O618" s="54">
        <v>1</v>
      </c>
      <c r="P618" s="55">
        <v>3601.5000000000005</v>
      </c>
      <c r="Q618" s="56">
        <v>0</v>
      </c>
      <c r="R618" s="2" t="s">
        <v>706</v>
      </c>
    </row>
    <row r="619" spans="12:18" ht="15.75" customHeight="1" x14ac:dyDescent="0.25">
      <c r="L619" s="2" t="s">
        <v>707</v>
      </c>
      <c r="M619" s="54" t="s">
        <v>41</v>
      </c>
      <c r="N619" s="54">
        <v>1.8</v>
      </c>
      <c r="O619" s="54">
        <v>1.7000000000000002</v>
      </c>
      <c r="P619" s="55">
        <v>6164.2000000000016</v>
      </c>
      <c r="Q619" s="56">
        <v>0</v>
      </c>
      <c r="R619" s="2" t="s">
        <v>120</v>
      </c>
    </row>
    <row r="620" spans="12:18" ht="15.75" customHeight="1" x14ac:dyDescent="0.25">
      <c r="L620" s="2" t="s">
        <v>708</v>
      </c>
      <c r="M620" s="54" t="s">
        <v>41</v>
      </c>
      <c r="N620" s="54">
        <v>1.9</v>
      </c>
      <c r="O620" s="54">
        <v>1.3</v>
      </c>
      <c r="P620" s="55">
        <v>4713.8000000000011</v>
      </c>
      <c r="Q620" s="56">
        <v>0</v>
      </c>
      <c r="R620" s="2" t="s">
        <v>709</v>
      </c>
    </row>
    <row r="621" spans="12:18" ht="15.75" customHeight="1" x14ac:dyDescent="0.25">
      <c r="L621" s="2" t="s">
        <v>710</v>
      </c>
      <c r="M621" s="54" t="s">
        <v>41</v>
      </c>
      <c r="N621" s="54">
        <v>1.8</v>
      </c>
      <c r="O621" s="54">
        <v>2.1</v>
      </c>
      <c r="P621" s="55">
        <v>7614.6000000000013</v>
      </c>
      <c r="Q621" s="56">
        <v>0</v>
      </c>
      <c r="R621" s="2" t="s">
        <v>711</v>
      </c>
    </row>
    <row r="622" spans="12:18" ht="15.75" customHeight="1" x14ac:dyDescent="0.25">
      <c r="L622" s="2" t="s">
        <v>712</v>
      </c>
      <c r="M622" s="54" t="s">
        <v>41</v>
      </c>
      <c r="N622" s="54">
        <v>2.4</v>
      </c>
      <c r="O622" s="54">
        <v>1.5</v>
      </c>
      <c r="P622" s="55">
        <v>5439.0000000000009</v>
      </c>
      <c r="Q622" s="56">
        <v>0</v>
      </c>
      <c r="R622" s="2" t="s">
        <v>713</v>
      </c>
    </row>
    <row r="623" spans="12:18" ht="15.75" customHeight="1" x14ac:dyDescent="0.25">
      <c r="L623" s="2" t="s">
        <v>714</v>
      </c>
      <c r="M623" s="54" t="s">
        <v>41</v>
      </c>
      <c r="N623" s="54">
        <v>1.7</v>
      </c>
      <c r="O623" s="54">
        <v>1</v>
      </c>
      <c r="P623" s="55">
        <v>3626.0000000000005</v>
      </c>
      <c r="Q623" s="56">
        <v>0</v>
      </c>
      <c r="R623" s="2" t="s">
        <v>715</v>
      </c>
    </row>
    <row r="624" spans="12:18" ht="15.75" customHeight="1" x14ac:dyDescent="0.25">
      <c r="L624" s="2" t="s">
        <v>716</v>
      </c>
      <c r="M624" s="54" t="s">
        <v>41</v>
      </c>
      <c r="N624" s="54">
        <v>1.9</v>
      </c>
      <c r="O624" s="54">
        <v>1.1000000000000001</v>
      </c>
      <c r="P624" s="55">
        <v>3988.6000000000008</v>
      </c>
      <c r="Q624" s="56">
        <v>0</v>
      </c>
      <c r="R624" s="2" t="s">
        <v>717</v>
      </c>
    </row>
    <row r="625" spans="12:18" ht="15.75" customHeight="1" x14ac:dyDescent="0.25">
      <c r="L625" s="2" t="s">
        <v>718</v>
      </c>
      <c r="M625" s="54" t="s">
        <v>41</v>
      </c>
      <c r="N625" s="54">
        <v>2.2000000000000002</v>
      </c>
      <c r="O625" s="54">
        <v>0.79999999999999993</v>
      </c>
      <c r="P625" s="55">
        <v>2900.8</v>
      </c>
      <c r="Q625" s="56">
        <v>0</v>
      </c>
      <c r="R625" s="2" t="s">
        <v>719</v>
      </c>
    </row>
    <row r="626" spans="12:18" ht="15.75" customHeight="1" x14ac:dyDescent="0.25">
      <c r="L626" s="2" t="s">
        <v>720</v>
      </c>
      <c r="M626" s="54" t="s">
        <v>41</v>
      </c>
      <c r="N626" s="54">
        <v>2.7</v>
      </c>
      <c r="O626" s="54">
        <v>1.3</v>
      </c>
      <c r="P626" s="55">
        <v>4713.8000000000011</v>
      </c>
      <c r="Q626" s="56">
        <v>0</v>
      </c>
      <c r="R626" s="2" t="s">
        <v>721</v>
      </c>
    </row>
    <row r="627" spans="12:18" ht="15.75" customHeight="1" x14ac:dyDescent="0.25">
      <c r="L627" s="2" t="s">
        <v>722</v>
      </c>
      <c r="M627" s="54" t="s">
        <v>41</v>
      </c>
      <c r="N627" s="54">
        <v>2.5</v>
      </c>
      <c r="O627" s="54">
        <v>1.9000000000000001</v>
      </c>
      <c r="P627" s="55">
        <v>6889.4000000000015</v>
      </c>
      <c r="Q627" s="56">
        <v>0</v>
      </c>
      <c r="R627" s="2" t="s">
        <v>723</v>
      </c>
    </row>
    <row r="628" spans="12:18" ht="15.75" customHeight="1" x14ac:dyDescent="0.25">
      <c r="L628" s="2" t="s">
        <v>724</v>
      </c>
      <c r="M628" s="54" t="s">
        <v>41</v>
      </c>
      <c r="N628" s="54">
        <v>1.9</v>
      </c>
      <c r="O628" s="54">
        <v>1.5</v>
      </c>
      <c r="P628" s="55">
        <v>5402.2500000000009</v>
      </c>
      <c r="Q628" s="56">
        <v>0</v>
      </c>
      <c r="R628" s="2" t="s">
        <v>725</v>
      </c>
    </row>
    <row r="629" spans="12:18" ht="15.75" customHeight="1" x14ac:dyDescent="0.25">
      <c r="L629" s="2" t="s">
        <v>726</v>
      </c>
      <c r="M629" s="54" t="s">
        <v>41</v>
      </c>
      <c r="N629" s="54">
        <v>0.6</v>
      </c>
      <c r="O629" s="54">
        <v>1.7000000000000002</v>
      </c>
      <c r="P629" s="55">
        <v>6164.2000000000016</v>
      </c>
      <c r="Q629" s="56">
        <v>0</v>
      </c>
      <c r="R629" s="2" t="s">
        <v>727</v>
      </c>
    </row>
    <row r="630" spans="12:18" ht="15.75" customHeight="1" x14ac:dyDescent="0.25">
      <c r="L630" s="2" t="s">
        <v>728</v>
      </c>
      <c r="M630" s="54" t="s">
        <v>41</v>
      </c>
      <c r="N630" s="54">
        <v>1.5</v>
      </c>
      <c r="O630" s="54">
        <v>1.3</v>
      </c>
      <c r="P630" s="55">
        <v>4713.8000000000011</v>
      </c>
      <c r="Q630" s="56">
        <v>0</v>
      </c>
      <c r="R630" s="2" t="s">
        <v>729</v>
      </c>
    </row>
    <row r="631" spans="12:18" ht="15.75" customHeight="1" x14ac:dyDescent="0.25">
      <c r="L631" s="2" t="s">
        <v>730</v>
      </c>
      <c r="M631" s="54" t="s">
        <v>41</v>
      </c>
      <c r="N631" s="54">
        <v>1.8</v>
      </c>
      <c r="O631" s="54">
        <v>1.3</v>
      </c>
      <c r="P631" s="55">
        <v>4713.8000000000011</v>
      </c>
      <c r="Q631" s="56">
        <v>0</v>
      </c>
      <c r="R631" s="2" t="s">
        <v>715</v>
      </c>
    </row>
    <row r="632" spans="12:18" ht="15.75" customHeight="1" x14ac:dyDescent="0.25">
      <c r="L632" s="2" t="s">
        <v>1396</v>
      </c>
      <c r="M632" s="54" t="s">
        <v>41</v>
      </c>
      <c r="N632" s="54">
        <v>1.7</v>
      </c>
      <c r="O632" s="54">
        <v>0.8</v>
      </c>
      <c r="P632" s="55">
        <v>2900.8000000000006</v>
      </c>
      <c r="Q632" s="56">
        <v>0</v>
      </c>
      <c r="R632" s="2" t="s">
        <v>731</v>
      </c>
    </row>
    <row r="633" spans="12:18" ht="15.75" customHeight="1" x14ac:dyDescent="0.25">
      <c r="L633" s="2" t="s">
        <v>732</v>
      </c>
      <c r="M633" s="54" t="s">
        <v>41</v>
      </c>
      <c r="N633" s="54">
        <v>2</v>
      </c>
      <c r="O633" s="54">
        <v>1</v>
      </c>
      <c r="P633" s="55">
        <v>3601.5000000000005</v>
      </c>
      <c r="Q633" s="56">
        <v>0</v>
      </c>
      <c r="R633" s="2" t="s">
        <v>733</v>
      </c>
    </row>
    <row r="634" spans="12:18" ht="15.75" customHeight="1" x14ac:dyDescent="0.25">
      <c r="L634" s="2" t="s">
        <v>734</v>
      </c>
      <c r="M634" s="54" t="s">
        <v>41</v>
      </c>
      <c r="N634" s="54">
        <v>1.5</v>
      </c>
      <c r="O634" s="54">
        <v>0.6</v>
      </c>
      <c r="P634" s="55">
        <v>2160.9</v>
      </c>
      <c r="Q634" s="56">
        <v>0</v>
      </c>
      <c r="R634" s="2" t="s">
        <v>735</v>
      </c>
    </row>
    <row r="635" spans="12:18" ht="15.75" customHeight="1" x14ac:dyDescent="0.25">
      <c r="L635" s="2" t="s">
        <v>736</v>
      </c>
      <c r="M635" s="54" t="s">
        <v>38</v>
      </c>
      <c r="N635" s="54">
        <v>1.8</v>
      </c>
      <c r="O635" s="54">
        <v>0.9</v>
      </c>
      <c r="P635" s="55">
        <v>2440.8000000000002</v>
      </c>
      <c r="Q635" s="56">
        <v>0</v>
      </c>
      <c r="R635" s="2" t="s">
        <v>737</v>
      </c>
    </row>
    <row r="636" spans="12:18" ht="15.75" customHeight="1" x14ac:dyDescent="0.25">
      <c r="L636" s="2" t="s">
        <v>738</v>
      </c>
      <c r="M636" s="54" t="s">
        <v>38</v>
      </c>
      <c r="N636" s="54">
        <v>2.1</v>
      </c>
      <c r="O636" s="54">
        <v>1.3</v>
      </c>
      <c r="P636" s="55">
        <v>3525.6</v>
      </c>
      <c r="Q636" s="56">
        <v>0</v>
      </c>
      <c r="R636" s="2" t="s">
        <v>739</v>
      </c>
    </row>
    <row r="637" spans="12:18" ht="15.75" customHeight="1" x14ac:dyDescent="0.25">
      <c r="L637" s="2" t="s">
        <v>740</v>
      </c>
      <c r="M637" s="54" t="s">
        <v>38</v>
      </c>
      <c r="N637" s="54">
        <v>1.6</v>
      </c>
      <c r="O637" s="54">
        <v>1.1000000000000001</v>
      </c>
      <c r="P637" s="55">
        <v>2983.2000000000003</v>
      </c>
      <c r="Q637" s="56">
        <v>0</v>
      </c>
      <c r="R637" s="2" t="s">
        <v>697</v>
      </c>
    </row>
    <row r="638" spans="12:18" ht="15.75" customHeight="1" x14ac:dyDescent="0.25">
      <c r="L638" s="2" t="s">
        <v>741</v>
      </c>
      <c r="M638" s="54" t="s">
        <v>38</v>
      </c>
      <c r="N638" s="54">
        <v>1.5</v>
      </c>
      <c r="O638" s="54">
        <v>1</v>
      </c>
      <c r="P638" s="55">
        <v>2712</v>
      </c>
      <c r="Q638" s="56">
        <v>0</v>
      </c>
      <c r="R638" s="2" t="s">
        <v>120</v>
      </c>
    </row>
    <row r="639" spans="12:18" ht="15.75" customHeight="1" x14ac:dyDescent="0.25">
      <c r="L639" s="2" t="s">
        <v>742</v>
      </c>
      <c r="M639" s="54" t="s">
        <v>38</v>
      </c>
      <c r="N639" s="54">
        <v>1.9</v>
      </c>
      <c r="O639" s="54">
        <v>0.9</v>
      </c>
      <c r="P639" s="55">
        <v>2440.8000000000002</v>
      </c>
      <c r="Q639" s="56">
        <v>0</v>
      </c>
      <c r="R639" s="2" t="s">
        <v>120</v>
      </c>
    </row>
    <row r="640" spans="12:18" ht="15.75" customHeight="1" x14ac:dyDescent="0.25">
      <c r="L640" s="2" t="s">
        <v>743</v>
      </c>
      <c r="M640" s="54" t="s">
        <v>38</v>
      </c>
      <c r="N640" s="54">
        <v>1.8</v>
      </c>
      <c r="O640" s="54">
        <v>1.6</v>
      </c>
      <c r="P640" s="55">
        <v>4320</v>
      </c>
      <c r="Q640" s="56">
        <v>0</v>
      </c>
      <c r="R640" s="2" t="s">
        <v>725</v>
      </c>
    </row>
    <row r="641" spans="12:18" ht="15.75" customHeight="1" x14ac:dyDescent="0.25">
      <c r="L641" s="2" t="s">
        <v>744</v>
      </c>
      <c r="M641" s="54" t="s">
        <v>38</v>
      </c>
      <c r="N641" s="54">
        <v>2.1</v>
      </c>
      <c r="O641" s="54">
        <v>0.79999999999999993</v>
      </c>
      <c r="P641" s="55">
        <v>2160</v>
      </c>
      <c r="Q641" s="56">
        <v>0</v>
      </c>
      <c r="R641" s="2" t="s">
        <v>721</v>
      </c>
    </row>
    <row r="642" spans="12:18" ht="15.75" customHeight="1" x14ac:dyDescent="0.25">
      <c r="L642" s="2" t="s">
        <v>745</v>
      </c>
      <c r="M642" s="54" t="s">
        <v>41</v>
      </c>
      <c r="N642" s="54">
        <v>45</v>
      </c>
      <c r="O642" s="54">
        <v>2.4</v>
      </c>
      <c r="P642" s="55">
        <v>8702.4000000000015</v>
      </c>
      <c r="Q642" s="56">
        <v>0</v>
      </c>
      <c r="R642" s="2" t="s">
        <v>746</v>
      </c>
    </row>
    <row r="643" spans="12:18" ht="15.75" customHeight="1" x14ac:dyDescent="0.25">
      <c r="L643" s="2" t="s">
        <v>747</v>
      </c>
      <c r="M643" s="54" t="s">
        <v>41</v>
      </c>
      <c r="N643" s="54">
        <v>55</v>
      </c>
      <c r="O643" s="54">
        <v>2.8000000000000003</v>
      </c>
      <c r="P643" s="55">
        <v>10152.800000000003</v>
      </c>
      <c r="Q643" s="56">
        <v>0</v>
      </c>
      <c r="R643" s="2" t="s">
        <v>746</v>
      </c>
    </row>
    <row r="644" spans="12:18" ht="15.75" customHeight="1" x14ac:dyDescent="0.25">
      <c r="L644" s="2" t="s">
        <v>748</v>
      </c>
      <c r="M644" s="54" t="s">
        <v>41</v>
      </c>
      <c r="N644" s="54">
        <v>65</v>
      </c>
      <c r="O644" s="54">
        <v>7.3999999999999995</v>
      </c>
      <c r="P644" s="55">
        <v>26832.400000000001</v>
      </c>
      <c r="Q644" s="56">
        <v>0</v>
      </c>
      <c r="R644" s="2" t="s">
        <v>746</v>
      </c>
    </row>
    <row r="645" spans="12:18" ht="15.75" customHeight="1" x14ac:dyDescent="0.25">
      <c r="L645" s="2" t="s">
        <v>749</v>
      </c>
      <c r="M645" s="54" t="s">
        <v>41</v>
      </c>
      <c r="N645" s="54">
        <v>70</v>
      </c>
      <c r="O645" s="54">
        <v>11.299999999999999</v>
      </c>
      <c r="P645" s="55">
        <v>40973.800000000003</v>
      </c>
      <c r="Q645" s="56">
        <v>0</v>
      </c>
      <c r="R645" s="2" t="s">
        <v>746</v>
      </c>
    </row>
    <row r="646" spans="12:18" ht="15.75" customHeight="1" x14ac:dyDescent="0.25">
      <c r="L646" s="2" t="s">
        <v>750</v>
      </c>
      <c r="M646" s="54" t="s">
        <v>41</v>
      </c>
      <c r="N646" s="54">
        <v>45</v>
      </c>
      <c r="O646" s="54">
        <v>3.9</v>
      </c>
      <c r="P646" s="55">
        <v>14141.400000000001</v>
      </c>
      <c r="Q646" s="56">
        <v>0</v>
      </c>
      <c r="R646" s="2" t="s">
        <v>130</v>
      </c>
    </row>
    <row r="647" spans="12:18" ht="15.75" customHeight="1" x14ac:dyDescent="0.25">
      <c r="L647" s="2" t="s">
        <v>751</v>
      </c>
      <c r="M647" s="54" t="s">
        <v>41</v>
      </c>
      <c r="N647" s="54">
        <v>55</v>
      </c>
      <c r="O647" s="54">
        <v>2.7</v>
      </c>
      <c r="P647" s="55">
        <v>9790.2000000000025</v>
      </c>
      <c r="Q647" s="56">
        <v>0</v>
      </c>
      <c r="R647" s="2" t="s">
        <v>130</v>
      </c>
    </row>
    <row r="648" spans="12:18" ht="15.75" customHeight="1" x14ac:dyDescent="0.25">
      <c r="L648" s="2" t="s">
        <v>752</v>
      </c>
      <c r="M648" s="54" t="s">
        <v>41</v>
      </c>
      <c r="N648" s="54">
        <v>60</v>
      </c>
      <c r="O648" s="54">
        <v>6.6999999999999993</v>
      </c>
      <c r="P648" s="55">
        <v>24294.2</v>
      </c>
      <c r="Q648" s="56">
        <v>0</v>
      </c>
      <c r="R648" s="2" t="s">
        <v>130</v>
      </c>
    </row>
    <row r="649" spans="12:18" ht="15.75" customHeight="1" x14ac:dyDescent="0.25">
      <c r="L649" s="2" t="s">
        <v>753</v>
      </c>
      <c r="M649" s="54" t="s">
        <v>38</v>
      </c>
      <c r="N649" s="54">
        <v>45</v>
      </c>
      <c r="O649" s="54">
        <v>2.3000000000000003</v>
      </c>
      <c r="P649" s="55">
        <v>6237.6</v>
      </c>
      <c r="Q649" s="56">
        <v>0</v>
      </c>
      <c r="R649" s="2" t="s">
        <v>746</v>
      </c>
    </row>
    <row r="650" spans="12:18" ht="15.75" customHeight="1" x14ac:dyDescent="0.25">
      <c r="L650" s="2" t="s">
        <v>754</v>
      </c>
      <c r="M650" s="54" t="s">
        <v>38</v>
      </c>
      <c r="N650" s="54">
        <v>55</v>
      </c>
      <c r="O650" s="54">
        <v>2.6</v>
      </c>
      <c r="P650" s="55">
        <v>7051.2</v>
      </c>
      <c r="Q650" s="56">
        <v>0</v>
      </c>
      <c r="R650" s="2" t="s">
        <v>746</v>
      </c>
    </row>
    <row r="651" spans="12:18" ht="15.75" customHeight="1" x14ac:dyDescent="0.25">
      <c r="L651" s="2" t="s">
        <v>755</v>
      </c>
      <c r="M651" s="54" t="s">
        <v>38</v>
      </c>
      <c r="N651" s="54">
        <v>55</v>
      </c>
      <c r="O651" s="54">
        <v>2.4</v>
      </c>
      <c r="P651" s="55">
        <v>6508.8</v>
      </c>
      <c r="Q651" s="56">
        <v>0</v>
      </c>
      <c r="R651" s="2" t="s">
        <v>130</v>
      </c>
    </row>
    <row r="652" spans="12:18" ht="15.75" customHeight="1" x14ac:dyDescent="0.25">
      <c r="L652" s="2" t="s">
        <v>756</v>
      </c>
      <c r="M652" s="54" t="s">
        <v>38</v>
      </c>
      <c r="N652" s="54">
        <v>60</v>
      </c>
      <c r="O652" s="54">
        <v>3.8000000000000003</v>
      </c>
      <c r="P652" s="55">
        <v>10305.6</v>
      </c>
      <c r="Q652" s="56">
        <v>0</v>
      </c>
      <c r="R652" s="2" t="s">
        <v>130</v>
      </c>
    </row>
    <row r="653" spans="12:18" ht="15.75" customHeight="1" x14ac:dyDescent="0.25">
      <c r="L653" s="2" t="s">
        <v>757</v>
      </c>
      <c r="M653" s="54" t="s">
        <v>41</v>
      </c>
      <c r="N653" s="54">
        <v>6.5</v>
      </c>
      <c r="O653" s="54">
        <v>12.5</v>
      </c>
      <c r="P653" s="55">
        <v>45325.000000000007</v>
      </c>
      <c r="Q653" s="56">
        <v>0</v>
      </c>
      <c r="R653" s="2" t="s">
        <v>758</v>
      </c>
    </row>
    <row r="654" spans="12:18" ht="15.75" customHeight="1" x14ac:dyDescent="0.25">
      <c r="L654" s="2" t="s">
        <v>759</v>
      </c>
      <c r="M654" s="54" t="s">
        <v>41</v>
      </c>
      <c r="N654" s="54">
        <v>5.8</v>
      </c>
      <c r="O654" s="54">
        <v>5.3</v>
      </c>
      <c r="P654" s="55">
        <v>19217.800000000003</v>
      </c>
      <c r="Q654" s="56">
        <v>0</v>
      </c>
      <c r="R654" s="2" t="s">
        <v>758</v>
      </c>
    </row>
    <row r="655" spans="12:18" ht="15.75" customHeight="1" x14ac:dyDescent="0.25">
      <c r="L655" s="2" t="s">
        <v>760</v>
      </c>
      <c r="M655" s="54" t="s">
        <v>41</v>
      </c>
      <c r="N655" s="54">
        <v>6.5</v>
      </c>
      <c r="O655" s="54">
        <v>6.6</v>
      </c>
      <c r="P655" s="55">
        <v>23931.600000000002</v>
      </c>
      <c r="Q655" s="56">
        <v>0</v>
      </c>
      <c r="R655" s="2" t="s">
        <v>761</v>
      </c>
    </row>
    <row r="656" spans="12:18" ht="15.75" customHeight="1" x14ac:dyDescent="0.25">
      <c r="L656" s="2" t="s">
        <v>762</v>
      </c>
      <c r="M656" s="54" t="s">
        <v>41</v>
      </c>
      <c r="N656" s="54">
        <v>6.5</v>
      </c>
      <c r="O656" s="54">
        <v>4.5</v>
      </c>
      <c r="P656" s="55">
        <v>16317.000000000002</v>
      </c>
      <c r="Q656" s="56">
        <v>0</v>
      </c>
      <c r="R656" s="2" t="s">
        <v>761</v>
      </c>
    </row>
    <row r="657" spans="12:18" ht="15.75" customHeight="1" x14ac:dyDescent="0.25">
      <c r="L657" s="2" t="s">
        <v>763</v>
      </c>
      <c r="M657" s="54" t="s">
        <v>41</v>
      </c>
      <c r="N657" s="54">
        <v>6.5</v>
      </c>
      <c r="O657" s="54">
        <v>16.2</v>
      </c>
      <c r="P657" s="55">
        <v>58741.200000000004</v>
      </c>
      <c r="Q657" s="56">
        <v>0</v>
      </c>
      <c r="R657" s="2" t="s">
        <v>764</v>
      </c>
    </row>
    <row r="658" spans="12:18" ht="15.75" customHeight="1" x14ac:dyDescent="0.25">
      <c r="L658" s="2" t="s">
        <v>765</v>
      </c>
      <c r="M658" s="54" t="s">
        <v>41</v>
      </c>
      <c r="N658" s="54">
        <v>6.4</v>
      </c>
      <c r="O658" s="54">
        <v>7.5</v>
      </c>
      <c r="P658" s="55">
        <v>27195.000000000004</v>
      </c>
      <c r="Q658" s="56">
        <v>0</v>
      </c>
      <c r="R658" s="2" t="s">
        <v>766</v>
      </c>
    </row>
    <row r="659" spans="12:18" ht="15.75" customHeight="1" x14ac:dyDescent="0.25">
      <c r="L659" s="2" t="s">
        <v>767</v>
      </c>
      <c r="M659" s="54" t="s">
        <v>41</v>
      </c>
      <c r="N659" s="54">
        <v>6</v>
      </c>
      <c r="O659" s="54">
        <v>15.5</v>
      </c>
      <c r="P659" s="55">
        <v>55823.250000000007</v>
      </c>
      <c r="Q659" s="56">
        <v>0</v>
      </c>
      <c r="R659" s="2" t="s">
        <v>768</v>
      </c>
    </row>
    <row r="660" spans="12:18" ht="15.75" customHeight="1" x14ac:dyDescent="0.25">
      <c r="L660" s="2" t="s">
        <v>769</v>
      </c>
      <c r="M660" s="54" t="s">
        <v>38</v>
      </c>
      <c r="N660" s="54">
        <v>6</v>
      </c>
      <c r="O660" s="54">
        <v>13.1</v>
      </c>
      <c r="P660" s="55">
        <v>35370</v>
      </c>
      <c r="Q660" s="56">
        <v>0</v>
      </c>
      <c r="R660" s="2" t="s">
        <v>768</v>
      </c>
    </row>
    <row r="661" spans="12:18" ht="15.75" customHeight="1" x14ac:dyDescent="0.25">
      <c r="L661" s="2" t="s">
        <v>770</v>
      </c>
      <c r="M661" s="54" t="s">
        <v>41</v>
      </c>
      <c r="N661" s="54">
        <v>21</v>
      </c>
      <c r="O661" s="54">
        <v>4.5999999999999996</v>
      </c>
      <c r="P661" s="55">
        <v>16116.1</v>
      </c>
      <c r="Q661" s="56">
        <v>0</v>
      </c>
      <c r="R661" s="2" t="s">
        <v>771</v>
      </c>
    </row>
    <row r="662" spans="12:18" ht="15.75" customHeight="1" x14ac:dyDescent="0.25">
      <c r="L662" s="2" t="s">
        <v>772</v>
      </c>
      <c r="M662" s="54" t="s">
        <v>41</v>
      </c>
      <c r="N662" s="54">
        <v>21</v>
      </c>
      <c r="O662" s="54">
        <v>6.6</v>
      </c>
      <c r="P662" s="55">
        <v>23123.100000000002</v>
      </c>
      <c r="Q662" s="56">
        <v>0</v>
      </c>
      <c r="R662" s="2" t="s">
        <v>771</v>
      </c>
    </row>
    <row r="663" spans="12:18" ht="15.75" customHeight="1" x14ac:dyDescent="0.25">
      <c r="L663" s="2" t="s">
        <v>773</v>
      </c>
      <c r="M663" s="54" t="s">
        <v>41</v>
      </c>
      <c r="N663" s="54">
        <v>21</v>
      </c>
      <c r="O663" s="54">
        <v>8.7999999999999989</v>
      </c>
      <c r="P663" s="55">
        <v>30830.799999999999</v>
      </c>
      <c r="Q663" s="56">
        <v>0</v>
      </c>
      <c r="R663" s="2" t="s">
        <v>771</v>
      </c>
    </row>
    <row r="664" spans="12:18" ht="15.75" customHeight="1" x14ac:dyDescent="0.25">
      <c r="L664" s="2" t="s">
        <v>774</v>
      </c>
      <c r="M664" s="54" t="s">
        <v>38</v>
      </c>
      <c r="N664" s="54">
        <v>21</v>
      </c>
      <c r="O664" s="54">
        <v>4</v>
      </c>
      <c r="P664" s="55">
        <v>10176</v>
      </c>
      <c r="Q664" s="56">
        <v>0</v>
      </c>
      <c r="R664" s="2" t="s">
        <v>771</v>
      </c>
    </row>
    <row r="665" spans="12:18" ht="15.75" customHeight="1" x14ac:dyDescent="0.25">
      <c r="L665" s="2" t="s">
        <v>775</v>
      </c>
      <c r="M665" s="54" t="s">
        <v>38</v>
      </c>
      <c r="N665" s="54">
        <v>21</v>
      </c>
      <c r="O665" s="54">
        <v>5.8</v>
      </c>
      <c r="P665" s="55">
        <v>14755.199999999999</v>
      </c>
      <c r="Q665" s="56">
        <v>0</v>
      </c>
      <c r="R665" s="2" t="s">
        <v>771</v>
      </c>
    </row>
    <row r="666" spans="12:18" ht="15.75" customHeight="1" x14ac:dyDescent="0.25">
      <c r="L666" s="2" t="s">
        <v>776</v>
      </c>
      <c r="M666" s="54" t="s">
        <v>38</v>
      </c>
      <c r="N666" s="54">
        <v>21</v>
      </c>
      <c r="O666" s="54">
        <v>8.2999999999999989</v>
      </c>
      <c r="P666" s="55">
        <v>21115.199999999997</v>
      </c>
      <c r="Q666" s="56">
        <v>0</v>
      </c>
      <c r="R666" s="2" t="s">
        <v>771</v>
      </c>
    </row>
    <row r="667" spans="12:18" ht="15.75" customHeight="1" x14ac:dyDescent="0.25">
      <c r="L667" s="2" t="s">
        <v>777</v>
      </c>
      <c r="M667" s="54" t="s">
        <v>41</v>
      </c>
      <c r="N667" s="54">
        <v>21</v>
      </c>
      <c r="O667" s="54">
        <v>4.5</v>
      </c>
      <c r="P667" s="55">
        <v>15765.750000000002</v>
      </c>
      <c r="Q667" s="56">
        <v>0</v>
      </c>
      <c r="R667" s="2" t="s">
        <v>778</v>
      </c>
    </row>
    <row r="668" spans="12:18" ht="15.75" customHeight="1" x14ac:dyDescent="0.25">
      <c r="L668" s="2" t="s">
        <v>779</v>
      </c>
      <c r="M668" s="54" t="s">
        <v>41</v>
      </c>
      <c r="N668" s="54">
        <v>21</v>
      </c>
      <c r="O668" s="54">
        <v>6.6999999999999993</v>
      </c>
      <c r="P668" s="55">
        <v>23473.45</v>
      </c>
      <c r="Q668" s="56">
        <v>0</v>
      </c>
      <c r="R668" s="2" t="s">
        <v>778</v>
      </c>
    </row>
    <row r="669" spans="12:18" ht="15.75" customHeight="1" x14ac:dyDescent="0.25">
      <c r="L669" s="2" t="s">
        <v>780</v>
      </c>
      <c r="M669" s="54" t="s">
        <v>41</v>
      </c>
      <c r="N669" s="54">
        <v>21</v>
      </c>
      <c r="O669" s="54">
        <v>8.6999999999999993</v>
      </c>
      <c r="P669" s="55">
        <v>30480.45</v>
      </c>
      <c r="Q669" s="56">
        <v>0</v>
      </c>
      <c r="R669" s="2" t="s">
        <v>778</v>
      </c>
    </row>
    <row r="670" spans="12:18" ht="15.75" customHeight="1" x14ac:dyDescent="0.25">
      <c r="L670" s="2" t="s">
        <v>781</v>
      </c>
      <c r="M670" s="54" t="s">
        <v>38</v>
      </c>
      <c r="N670" s="54">
        <v>21</v>
      </c>
      <c r="O670" s="54">
        <v>3.9</v>
      </c>
      <c r="P670" s="55">
        <v>9921.6</v>
      </c>
      <c r="Q670" s="56">
        <v>0</v>
      </c>
      <c r="R670" s="2" t="s">
        <v>778</v>
      </c>
    </row>
    <row r="671" spans="12:18" ht="15.75" customHeight="1" x14ac:dyDescent="0.25">
      <c r="L671" s="2" t="s">
        <v>782</v>
      </c>
      <c r="M671" s="54" t="s">
        <v>38</v>
      </c>
      <c r="N671" s="54">
        <v>21</v>
      </c>
      <c r="O671" s="54">
        <v>5.8</v>
      </c>
      <c r="P671" s="55">
        <v>14755.199999999999</v>
      </c>
      <c r="Q671" s="56">
        <v>0</v>
      </c>
      <c r="R671" s="2" t="s">
        <v>778</v>
      </c>
    </row>
    <row r="672" spans="12:18" ht="15.75" customHeight="1" x14ac:dyDescent="0.25">
      <c r="L672" s="2" t="s">
        <v>783</v>
      </c>
      <c r="M672" s="54" t="s">
        <v>38</v>
      </c>
      <c r="N672" s="54">
        <v>21</v>
      </c>
      <c r="O672" s="54">
        <v>8.2999999999999989</v>
      </c>
      <c r="P672" s="55">
        <v>21115.199999999997</v>
      </c>
      <c r="Q672" s="56">
        <v>0</v>
      </c>
      <c r="R672" s="2" t="s">
        <v>778</v>
      </c>
    </row>
    <row r="673" spans="12:18" ht="15.75" customHeight="1" x14ac:dyDescent="0.25">
      <c r="L673" s="2" t="s">
        <v>784</v>
      </c>
      <c r="M673" s="54" t="s">
        <v>41</v>
      </c>
      <c r="N673" s="54">
        <v>21</v>
      </c>
      <c r="O673" s="54">
        <v>4.8999999999999995</v>
      </c>
      <c r="P673" s="55">
        <v>17167.150000000001</v>
      </c>
      <c r="Q673" s="56">
        <v>0</v>
      </c>
      <c r="R673" s="2" t="s">
        <v>785</v>
      </c>
    </row>
    <row r="674" spans="12:18" ht="15.75" customHeight="1" x14ac:dyDescent="0.25">
      <c r="L674" s="2" t="s">
        <v>786</v>
      </c>
      <c r="M674" s="54" t="s">
        <v>41</v>
      </c>
      <c r="N674" s="54">
        <v>21</v>
      </c>
      <c r="O674" s="54">
        <v>6.6</v>
      </c>
      <c r="P674" s="55">
        <v>23123.100000000002</v>
      </c>
      <c r="Q674" s="56">
        <v>0</v>
      </c>
      <c r="R674" s="2" t="s">
        <v>785</v>
      </c>
    </row>
    <row r="675" spans="12:18" ht="15.75" customHeight="1" x14ac:dyDescent="0.25">
      <c r="L675" s="2" t="s">
        <v>787</v>
      </c>
      <c r="M675" s="54" t="s">
        <v>41</v>
      </c>
      <c r="N675" s="54">
        <v>21</v>
      </c>
      <c r="O675" s="54">
        <v>9</v>
      </c>
      <c r="P675" s="55">
        <v>31531.500000000004</v>
      </c>
      <c r="Q675" s="56">
        <v>0</v>
      </c>
      <c r="R675" s="2" t="s">
        <v>785</v>
      </c>
    </row>
    <row r="676" spans="12:18" ht="15.75" customHeight="1" x14ac:dyDescent="0.25">
      <c r="L676" s="2" t="s">
        <v>788</v>
      </c>
      <c r="M676" s="54" t="s">
        <v>38</v>
      </c>
      <c r="N676" s="54">
        <v>21</v>
      </c>
      <c r="O676" s="54">
        <v>4.3</v>
      </c>
      <c r="P676" s="55">
        <v>10939.199999999999</v>
      </c>
      <c r="Q676" s="56">
        <v>0</v>
      </c>
      <c r="R676" s="2" t="s">
        <v>785</v>
      </c>
    </row>
    <row r="677" spans="12:18" ht="15.75" customHeight="1" x14ac:dyDescent="0.25">
      <c r="L677" s="2" t="s">
        <v>789</v>
      </c>
      <c r="M677" s="54" t="s">
        <v>38</v>
      </c>
      <c r="N677" s="54">
        <v>21</v>
      </c>
      <c r="O677" s="54">
        <v>5.3999999999999995</v>
      </c>
      <c r="P677" s="55">
        <v>13737.599999999999</v>
      </c>
      <c r="Q677" s="56">
        <v>0</v>
      </c>
      <c r="R677" s="2" t="s">
        <v>785</v>
      </c>
    </row>
    <row r="678" spans="12:18" ht="15.75" customHeight="1" x14ac:dyDescent="0.25">
      <c r="L678" s="2" t="s">
        <v>790</v>
      </c>
      <c r="M678" s="54" t="s">
        <v>38</v>
      </c>
      <c r="N678" s="54">
        <v>21</v>
      </c>
      <c r="O678" s="54">
        <v>7.8</v>
      </c>
      <c r="P678" s="55">
        <v>19843.2</v>
      </c>
      <c r="Q678" s="56">
        <v>0</v>
      </c>
      <c r="R678" s="2" t="s">
        <v>785</v>
      </c>
    </row>
    <row r="679" spans="12:18" ht="15.75" customHeight="1" x14ac:dyDescent="0.25">
      <c r="L679" s="2" t="s">
        <v>791</v>
      </c>
      <c r="M679" s="54" t="s">
        <v>41</v>
      </c>
      <c r="N679" s="54">
        <v>21</v>
      </c>
      <c r="O679" s="54">
        <v>4.5999999999999996</v>
      </c>
      <c r="P679" s="55">
        <v>16116.1</v>
      </c>
      <c r="Q679" s="56">
        <v>0</v>
      </c>
      <c r="R679" s="2" t="s">
        <v>792</v>
      </c>
    </row>
    <row r="680" spans="12:18" ht="15.75" customHeight="1" x14ac:dyDescent="0.25">
      <c r="L680" s="2" t="s">
        <v>793</v>
      </c>
      <c r="M680" s="54" t="s">
        <v>41</v>
      </c>
      <c r="N680" s="54">
        <v>21</v>
      </c>
      <c r="O680" s="54">
        <v>6.1</v>
      </c>
      <c r="P680" s="55">
        <v>21371.350000000002</v>
      </c>
      <c r="Q680" s="56">
        <v>0</v>
      </c>
      <c r="R680" s="2" t="s">
        <v>792</v>
      </c>
    </row>
    <row r="681" spans="12:18" ht="15.75" customHeight="1" x14ac:dyDescent="0.25">
      <c r="L681" s="2" t="s">
        <v>794</v>
      </c>
      <c r="M681" s="54" t="s">
        <v>41</v>
      </c>
      <c r="N681" s="54">
        <v>21</v>
      </c>
      <c r="O681" s="54">
        <v>8.9</v>
      </c>
      <c r="P681" s="55">
        <v>31181.150000000005</v>
      </c>
      <c r="Q681" s="56">
        <v>0</v>
      </c>
      <c r="R681" s="2" t="s">
        <v>792</v>
      </c>
    </row>
    <row r="682" spans="12:18" ht="15.75" customHeight="1" x14ac:dyDescent="0.25">
      <c r="L682" s="2" t="s">
        <v>795</v>
      </c>
      <c r="M682" s="54" t="s">
        <v>38</v>
      </c>
      <c r="N682" s="54">
        <v>21</v>
      </c>
      <c r="O682" s="54">
        <v>4</v>
      </c>
      <c r="P682" s="55">
        <v>10176</v>
      </c>
      <c r="Q682" s="56">
        <v>0</v>
      </c>
      <c r="R682" s="2" t="s">
        <v>792</v>
      </c>
    </row>
    <row r="683" spans="12:18" ht="15.75" customHeight="1" x14ac:dyDescent="0.25">
      <c r="L683" s="2" t="s">
        <v>796</v>
      </c>
      <c r="M683" s="54" t="s">
        <v>38</v>
      </c>
      <c r="N683" s="54">
        <v>21</v>
      </c>
      <c r="O683" s="54">
        <v>5.8</v>
      </c>
      <c r="P683" s="55">
        <v>14755.199999999999</v>
      </c>
      <c r="Q683" s="56">
        <v>0</v>
      </c>
      <c r="R683" s="2" t="s">
        <v>792</v>
      </c>
    </row>
    <row r="684" spans="12:18" ht="15.75" customHeight="1" x14ac:dyDescent="0.25">
      <c r="L684" s="2" t="s">
        <v>797</v>
      </c>
      <c r="M684" s="54" t="s">
        <v>38</v>
      </c>
      <c r="N684" s="54">
        <v>21</v>
      </c>
      <c r="O684" s="54">
        <v>7.8</v>
      </c>
      <c r="P684" s="55">
        <v>19843.2</v>
      </c>
      <c r="Q684" s="56">
        <v>0</v>
      </c>
      <c r="R684" s="2" t="s">
        <v>792</v>
      </c>
    </row>
    <row r="685" spans="12:18" ht="15.75" customHeight="1" x14ac:dyDescent="0.25">
      <c r="L685" s="2" t="s">
        <v>798</v>
      </c>
      <c r="M685" s="54" t="s">
        <v>41</v>
      </c>
      <c r="N685" s="54">
        <v>21</v>
      </c>
      <c r="O685" s="54">
        <v>2.5</v>
      </c>
      <c r="P685" s="55">
        <v>8758.7500000000018</v>
      </c>
      <c r="Q685" s="56">
        <v>0</v>
      </c>
      <c r="R685" s="2" t="s">
        <v>799</v>
      </c>
    </row>
    <row r="686" spans="12:18" ht="15.75" customHeight="1" x14ac:dyDescent="0.25">
      <c r="L686" s="2" t="s">
        <v>800</v>
      </c>
      <c r="M686" s="54" t="s">
        <v>38</v>
      </c>
      <c r="N686" s="54">
        <v>21</v>
      </c>
      <c r="O686" s="54">
        <v>2.5</v>
      </c>
      <c r="P686" s="55">
        <v>6360</v>
      </c>
      <c r="Q686" s="56">
        <v>0</v>
      </c>
      <c r="R686" s="2" t="s">
        <v>799</v>
      </c>
    </row>
    <row r="687" spans="12:18" ht="15.75" customHeight="1" x14ac:dyDescent="0.25">
      <c r="L687" s="2" t="s">
        <v>801</v>
      </c>
      <c r="M687" s="54" t="s">
        <v>38</v>
      </c>
      <c r="N687" s="54">
        <v>21</v>
      </c>
      <c r="O687" s="54">
        <v>8.6</v>
      </c>
      <c r="P687" s="55">
        <v>23220</v>
      </c>
      <c r="Q687" s="56">
        <v>0</v>
      </c>
      <c r="R687" s="2" t="s">
        <v>802</v>
      </c>
    </row>
    <row r="688" spans="12:18" ht="15.75" customHeight="1" x14ac:dyDescent="0.25">
      <c r="L688" s="2" t="s">
        <v>803</v>
      </c>
      <c r="M688" s="54" t="s">
        <v>38</v>
      </c>
      <c r="N688" s="54">
        <v>21</v>
      </c>
      <c r="O688" s="54">
        <v>8.6999999999999993</v>
      </c>
      <c r="P688" s="55">
        <v>23489.999999999996</v>
      </c>
      <c r="Q688" s="56">
        <v>0</v>
      </c>
      <c r="R688" s="2" t="s">
        <v>802</v>
      </c>
    </row>
    <row r="689" spans="12:18" ht="15.75" customHeight="1" x14ac:dyDescent="0.25">
      <c r="L689" s="2" t="s">
        <v>804</v>
      </c>
      <c r="M689" s="54" t="s">
        <v>41</v>
      </c>
      <c r="N689" s="54">
        <v>21</v>
      </c>
      <c r="O689" s="54">
        <v>8.6999999999999993</v>
      </c>
      <c r="P689" s="55">
        <v>31546.2</v>
      </c>
      <c r="Q689" s="56">
        <v>0</v>
      </c>
      <c r="R689" s="2" t="s">
        <v>805</v>
      </c>
    </row>
    <row r="690" spans="12:18" ht="15.75" customHeight="1" x14ac:dyDescent="0.25">
      <c r="L690" s="2" t="s">
        <v>806</v>
      </c>
      <c r="M690" s="54" t="s">
        <v>41</v>
      </c>
      <c r="N690" s="54">
        <v>21</v>
      </c>
      <c r="O690" s="54">
        <v>5.6</v>
      </c>
      <c r="P690" s="55">
        <v>20168.400000000001</v>
      </c>
      <c r="Q690" s="56">
        <v>0</v>
      </c>
      <c r="R690" s="2" t="s">
        <v>807</v>
      </c>
    </row>
    <row r="691" spans="12:18" ht="15.75" customHeight="1" x14ac:dyDescent="0.25">
      <c r="L691" s="2" t="s">
        <v>808</v>
      </c>
      <c r="M691" s="54" t="s">
        <v>38</v>
      </c>
      <c r="N691" s="54">
        <v>21</v>
      </c>
      <c r="O691" s="54">
        <v>4.8999999999999995</v>
      </c>
      <c r="P691" s="55">
        <v>13229.999999999998</v>
      </c>
      <c r="Q691" s="56">
        <v>0</v>
      </c>
      <c r="R691" s="2" t="s">
        <v>807</v>
      </c>
    </row>
    <row r="692" spans="12:18" ht="15.75" customHeight="1" x14ac:dyDescent="0.25">
      <c r="L692" s="2" t="s">
        <v>809</v>
      </c>
      <c r="M692" s="54" t="s">
        <v>41</v>
      </c>
      <c r="N692" s="54">
        <v>12</v>
      </c>
      <c r="O692" s="54">
        <v>3</v>
      </c>
      <c r="P692" s="55">
        <v>10510.500000000002</v>
      </c>
      <c r="Q692" s="56">
        <v>0</v>
      </c>
      <c r="R692" s="2" t="s">
        <v>810</v>
      </c>
    </row>
    <row r="693" spans="12:18" ht="15.75" customHeight="1" x14ac:dyDescent="0.25">
      <c r="L693" s="2" t="s">
        <v>811</v>
      </c>
      <c r="M693" s="54" t="s">
        <v>41</v>
      </c>
      <c r="N693" s="54">
        <v>14</v>
      </c>
      <c r="O693" s="54">
        <v>3.2</v>
      </c>
      <c r="P693" s="55">
        <v>11211.200000000003</v>
      </c>
      <c r="Q693" s="56">
        <v>0</v>
      </c>
      <c r="R693" s="2" t="s">
        <v>810</v>
      </c>
    </row>
    <row r="694" spans="12:18" ht="15.75" customHeight="1" x14ac:dyDescent="0.25">
      <c r="L694" s="2" t="s">
        <v>812</v>
      </c>
      <c r="M694" s="54" t="s">
        <v>41</v>
      </c>
      <c r="N694" s="54">
        <v>16</v>
      </c>
      <c r="O694" s="54">
        <v>3.4</v>
      </c>
      <c r="P694" s="55">
        <v>11911.900000000001</v>
      </c>
      <c r="Q694" s="56">
        <v>0</v>
      </c>
      <c r="R694" s="2" t="s">
        <v>810</v>
      </c>
    </row>
    <row r="695" spans="12:18" ht="15.75" customHeight="1" x14ac:dyDescent="0.25">
      <c r="L695" s="2" t="s">
        <v>813</v>
      </c>
      <c r="M695" s="54" t="s">
        <v>38</v>
      </c>
      <c r="N695" s="54">
        <v>12</v>
      </c>
      <c r="O695" s="54">
        <v>2.6</v>
      </c>
      <c r="P695" s="55">
        <v>6614.4000000000005</v>
      </c>
      <c r="Q695" s="56">
        <v>0</v>
      </c>
      <c r="R695" s="2" t="s">
        <v>810</v>
      </c>
    </row>
    <row r="696" spans="12:18" ht="15.75" customHeight="1" x14ac:dyDescent="0.25">
      <c r="L696" s="2" t="s">
        <v>814</v>
      </c>
      <c r="M696" s="54" t="s">
        <v>38</v>
      </c>
      <c r="N696" s="54">
        <v>14</v>
      </c>
      <c r="O696" s="54">
        <v>2.8000000000000003</v>
      </c>
      <c r="P696" s="55">
        <v>7123.2000000000007</v>
      </c>
      <c r="Q696" s="56">
        <v>0</v>
      </c>
      <c r="R696" s="2" t="s">
        <v>810</v>
      </c>
    </row>
    <row r="697" spans="12:18" ht="15.75" customHeight="1" x14ac:dyDescent="0.25">
      <c r="L697" s="2" t="s">
        <v>815</v>
      </c>
      <c r="M697" s="54" t="s">
        <v>38</v>
      </c>
      <c r="N697" s="54">
        <v>16</v>
      </c>
      <c r="O697" s="54">
        <v>3</v>
      </c>
      <c r="P697" s="55">
        <v>7632</v>
      </c>
      <c r="Q697" s="56">
        <v>0</v>
      </c>
      <c r="R697" s="2" t="s">
        <v>810</v>
      </c>
    </row>
    <row r="698" spans="12:18" ht="15.75" customHeight="1" x14ac:dyDescent="0.25">
      <c r="L698" s="2" t="s">
        <v>816</v>
      </c>
      <c r="M698" s="54" t="s">
        <v>41</v>
      </c>
      <c r="N698" s="54">
        <v>12</v>
      </c>
      <c r="O698" s="54">
        <v>2.9</v>
      </c>
      <c r="P698" s="55">
        <v>10160.150000000001</v>
      </c>
      <c r="Q698" s="56">
        <v>0</v>
      </c>
      <c r="R698" s="2" t="s">
        <v>817</v>
      </c>
    </row>
    <row r="699" spans="12:18" ht="15.75" customHeight="1" x14ac:dyDescent="0.25">
      <c r="L699" s="2" t="s">
        <v>818</v>
      </c>
      <c r="M699" s="54" t="s">
        <v>41</v>
      </c>
      <c r="N699" s="54">
        <v>14</v>
      </c>
      <c r="O699" s="54">
        <v>3.1</v>
      </c>
      <c r="P699" s="55">
        <v>10860.850000000002</v>
      </c>
      <c r="Q699" s="56">
        <v>0</v>
      </c>
      <c r="R699" s="2" t="s">
        <v>817</v>
      </c>
    </row>
    <row r="700" spans="12:18" ht="15.75" customHeight="1" x14ac:dyDescent="0.25">
      <c r="L700" s="2" t="s">
        <v>819</v>
      </c>
      <c r="M700" s="54" t="s">
        <v>41</v>
      </c>
      <c r="N700" s="54">
        <v>16</v>
      </c>
      <c r="O700" s="54">
        <v>3.4</v>
      </c>
      <c r="P700" s="55">
        <v>11911.900000000001</v>
      </c>
      <c r="Q700" s="56">
        <v>0</v>
      </c>
      <c r="R700" s="2" t="s">
        <v>817</v>
      </c>
    </row>
    <row r="701" spans="12:18" ht="15.75" customHeight="1" x14ac:dyDescent="0.25">
      <c r="L701" s="2" t="s">
        <v>820</v>
      </c>
      <c r="M701" s="54" t="s">
        <v>38</v>
      </c>
      <c r="N701" s="54">
        <v>12</v>
      </c>
      <c r="O701" s="54">
        <v>2.5</v>
      </c>
      <c r="P701" s="55">
        <v>6360</v>
      </c>
      <c r="Q701" s="56">
        <v>0</v>
      </c>
      <c r="R701" s="2" t="s">
        <v>817</v>
      </c>
    </row>
    <row r="702" spans="12:18" ht="15.75" customHeight="1" x14ac:dyDescent="0.25">
      <c r="L702" s="2" t="s">
        <v>821</v>
      </c>
      <c r="M702" s="54" t="s">
        <v>38</v>
      </c>
      <c r="N702" s="54">
        <v>14</v>
      </c>
      <c r="O702" s="54">
        <v>2.7</v>
      </c>
      <c r="P702" s="55">
        <v>6868.8</v>
      </c>
      <c r="Q702" s="56">
        <v>0</v>
      </c>
      <c r="R702" s="2" t="s">
        <v>817</v>
      </c>
    </row>
    <row r="703" spans="12:18" ht="15.75" customHeight="1" x14ac:dyDescent="0.25">
      <c r="L703" s="2" t="s">
        <v>822</v>
      </c>
      <c r="M703" s="54" t="s">
        <v>38</v>
      </c>
      <c r="N703" s="54">
        <v>16</v>
      </c>
      <c r="O703" s="54">
        <v>3</v>
      </c>
      <c r="P703" s="55">
        <v>7632</v>
      </c>
      <c r="Q703" s="56">
        <v>0</v>
      </c>
      <c r="R703" s="2" t="s">
        <v>817</v>
      </c>
    </row>
    <row r="704" spans="12:18" ht="15.75" customHeight="1" x14ac:dyDescent="0.25">
      <c r="L704" s="2" t="s">
        <v>823</v>
      </c>
      <c r="M704" s="54" t="s">
        <v>41</v>
      </c>
      <c r="N704" s="54">
        <v>12</v>
      </c>
      <c r="O704" s="54">
        <v>3.1</v>
      </c>
      <c r="P704" s="55">
        <v>10860.850000000002</v>
      </c>
      <c r="Q704" s="56">
        <v>0</v>
      </c>
      <c r="R704" s="2" t="s">
        <v>824</v>
      </c>
    </row>
    <row r="705" spans="12:18" ht="15.75" customHeight="1" x14ac:dyDescent="0.25">
      <c r="L705" s="2" t="s">
        <v>825</v>
      </c>
      <c r="M705" s="54" t="s">
        <v>41</v>
      </c>
      <c r="N705" s="54">
        <v>14</v>
      </c>
      <c r="O705" s="54">
        <v>3.4</v>
      </c>
      <c r="P705" s="55">
        <v>11911.900000000001</v>
      </c>
      <c r="Q705" s="56">
        <v>0</v>
      </c>
      <c r="R705" s="2" t="s">
        <v>824</v>
      </c>
    </row>
    <row r="706" spans="12:18" ht="15.75" customHeight="1" x14ac:dyDescent="0.25">
      <c r="L706" s="2" t="s">
        <v>826</v>
      </c>
      <c r="M706" s="54" t="s">
        <v>41</v>
      </c>
      <c r="N706" s="54">
        <v>16</v>
      </c>
      <c r="O706" s="54">
        <v>3.7</v>
      </c>
      <c r="P706" s="55">
        <v>12962.950000000003</v>
      </c>
      <c r="Q706" s="56">
        <v>0</v>
      </c>
      <c r="R706" s="2" t="s">
        <v>824</v>
      </c>
    </row>
    <row r="707" spans="12:18" ht="15.75" customHeight="1" x14ac:dyDescent="0.25">
      <c r="L707" s="2" t="s">
        <v>827</v>
      </c>
      <c r="M707" s="54" t="s">
        <v>38</v>
      </c>
      <c r="N707" s="54">
        <v>12</v>
      </c>
      <c r="O707" s="54">
        <v>2.7</v>
      </c>
      <c r="P707" s="55">
        <v>6868.8</v>
      </c>
      <c r="Q707" s="56">
        <v>0</v>
      </c>
      <c r="R707" s="2" t="s">
        <v>824</v>
      </c>
    </row>
    <row r="708" spans="12:18" ht="15.75" customHeight="1" x14ac:dyDescent="0.25">
      <c r="L708" s="2" t="s">
        <v>828</v>
      </c>
      <c r="M708" s="54" t="s">
        <v>38</v>
      </c>
      <c r="N708" s="54">
        <v>14</v>
      </c>
      <c r="O708" s="54">
        <v>3</v>
      </c>
      <c r="P708" s="55">
        <v>7632</v>
      </c>
      <c r="Q708" s="56">
        <v>0</v>
      </c>
      <c r="R708" s="2" t="s">
        <v>824</v>
      </c>
    </row>
    <row r="709" spans="12:18" ht="15.75" customHeight="1" x14ac:dyDescent="0.25">
      <c r="L709" s="2" t="s">
        <v>829</v>
      </c>
      <c r="M709" s="54" t="s">
        <v>38</v>
      </c>
      <c r="N709" s="54">
        <v>16</v>
      </c>
      <c r="O709" s="54">
        <v>3.3000000000000003</v>
      </c>
      <c r="P709" s="55">
        <v>8395.2000000000007</v>
      </c>
      <c r="Q709" s="56">
        <v>0</v>
      </c>
      <c r="R709" s="2" t="s">
        <v>824</v>
      </c>
    </row>
    <row r="710" spans="12:18" ht="15.75" customHeight="1" x14ac:dyDescent="0.25">
      <c r="L710" s="2" t="s">
        <v>830</v>
      </c>
      <c r="M710" s="54" t="s">
        <v>41</v>
      </c>
      <c r="N710" s="54">
        <v>12</v>
      </c>
      <c r="O710" s="54">
        <v>3.3000000000000003</v>
      </c>
      <c r="P710" s="55">
        <v>11561.550000000003</v>
      </c>
      <c r="Q710" s="56">
        <v>0</v>
      </c>
      <c r="R710" s="2" t="s">
        <v>831</v>
      </c>
    </row>
    <row r="711" spans="12:18" ht="15.75" customHeight="1" x14ac:dyDescent="0.25">
      <c r="L711" s="2" t="s">
        <v>832</v>
      </c>
      <c r="M711" s="54" t="s">
        <v>41</v>
      </c>
      <c r="N711" s="54">
        <v>14</v>
      </c>
      <c r="O711" s="54">
        <v>3.5</v>
      </c>
      <c r="P711" s="55">
        <v>12262.250000000002</v>
      </c>
      <c r="Q711" s="56">
        <v>0</v>
      </c>
      <c r="R711" s="2" t="s">
        <v>831</v>
      </c>
    </row>
    <row r="712" spans="12:18" ht="15.75" customHeight="1" x14ac:dyDescent="0.25">
      <c r="L712" s="2" t="s">
        <v>833</v>
      </c>
      <c r="M712" s="54" t="s">
        <v>41</v>
      </c>
      <c r="N712" s="54">
        <v>16</v>
      </c>
      <c r="O712" s="54">
        <v>3.7</v>
      </c>
      <c r="P712" s="55">
        <v>12962.950000000003</v>
      </c>
      <c r="Q712" s="56">
        <v>0</v>
      </c>
      <c r="R712" s="2" t="s">
        <v>831</v>
      </c>
    </row>
    <row r="713" spans="12:18" ht="15.75" customHeight="1" x14ac:dyDescent="0.25">
      <c r="L713" s="2" t="s">
        <v>834</v>
      </c>
      <c r="M713" s="54" t="s">
        <v>38</v>
      </c>
      <c r="N713" s="54">
        <v>12</v>
      </c>
      <c r="O713" s="54">
        <v>2.9</v>
      </c>
      <c r="P713" s="55">
        <v>7377.5999999999995</v>
      </c>
      <c r="Q713" s="56">
        <v>0</v>
      </c>
      <c r="R713" s="2" t="s">
        <v>831</v>
      </c>
    </row>
    <row r="714" spans="12:18" ht="15.75" customHeight="1" x14ac:dyDescent="0.25">
      <c r="L714" s="2" t="s">
        <v>835</v>
      </c>
      <c r="M714" s="54" t="s">
        <v>38</v>
      </c>
      <c r="N714" s="54">
        <v>14</v>
      </c>
      <c r="O714" s="54">
        <v>3.1</v>
      </c>
      <c r="P714" s="55">
        <v>7886.4000000000005</v>
      </c>
      <c r="Q714" s="56">
        <v>0</v>
      </c>
      <c r="R714" s="2" t="s">
        <v>831</v>
      </c>
    </row>
    <row r="715" spans="12:18" ht="15.75" customHeight="1" x14ac:dyDescent="0.25">
      <c r="L715" s="2" t="s">
        <v>836</v>
      </c>
      <c r="M715" s="54" t="s">
        <v>38</v>
      </c>
      <c r="N715" s="54">
        <v>16</v>
      </c>
      <c r="O715" s="54">
        <v>3.3000000000000003</v>
      </c>
      <c r="P715" s="55">
        <v>8395.2000000000007</v>
      </c>
      <c r="Q715" s="56">
        <v>0</v>
      </c>
      <c r="R715" s="2" t="s">
        <v>831</v>
      </c>
    </row>
    <row r="716" spans="12:18" ht="15.75" customHeight="1" x14ac:dyDescent="0.25">
      <c r="L716" s="2" t="s">
        <v>837</v>
      </c>
      <c r="M716" s="54" t="s">
        <v>41</v>
      </c>
      <c r="N716" s="54">
        <v>14</v>
      </c>
      <c r="O716" s="54">
        <v>1.9000000000000001</v>
      </c>
      <c r="P716" s="55">
        <v>6889.4000000000015</v>
      </c>
      <c r="Q716" s="56">
        <v>0</v>
      </c>
      <c r="R716" s="2" t="s">
        <v>838</v>
      </c>
    </row>
    <row r="717" spans="12:18" ht="15.75" customHeight="1" x14ac:dyDescent="0.25">
      <c r="L717" s="2" t="s">
        <v>839</v>
      </c>
      <c r="M717" s="54" t="s">
        <v>41</v>
      </c>
      <c r="N717" s="54">
        <v>16</v>
      </c>
      <c r="O717" s="54">
        <v>2.1</v>
      </c>
      <c r="P717" s="55">
        <v>7614.6000000000013</v>
      </c>
      <c r="Q717" s="56">
        <v>0</v>
      </c>
      <c r="R717" s="2" t="s">
        <v>838</v>
      </c>
    </row>
    <row r="718" spans="12:18" ht="15.75" customHeight="1" x14ac:dyDescent="0.25">
      <c r="L718" s="2" t="s">
        <v>840</v>
      </c>
      <c r="M718" s="54" t="s">
        <v>38</v>
      </c>
      <c r="N718" s="54">
        <v>14</v>
      </c>
      <c r="O718" s="54">
        <v>1.7000000000000002</v>
      </c>
      <c r="P718" s="55">
        <v>4610.4000000000005</v>
      </c>
      <c r="Q718" s="56">
        <v>0</v>
      </c>
      <c r="R718" s="2" t="s">
        <v>838</v>
      </c>
    </row>
    <row r="719" spans="12:18" ht="15.75" customHeight="1" x14ac:dyDescent="0.25">
      <c r="L719" s="2" t="s">
        <v>841</v>
      </c>
      <c r="M719" s="54" t="s">
        <v>38</v>
      </c>
      <c r="N719" s="54">
        <v>16</v>
      </c>
      <c r="O719" s="54">
        <v>1.9000000000000001</v>
      </c>
      <c r="P719" s="55">
        <v>5152.8</v>
      </c>
      <c r="Q719" s="56">
        <v>0</v>
      </c>
      <c r="R719" s="2" t="s">
        <v>838</v>
      </c>
    </row>
    <row r="720" spans="12:18" ht="15.75" customHeight="1" x14ac:dyDescent="0.25">
      <c r="L720" s="2" t="s">
        <v>842</v>
      </c>
      <c r="M720" s="54" t="s">
        <v>41</v>
      </c>
      <c r="N720" s="54">
        <v>12</v>
      </c>
      <c r="O720" s="54">
        <v>3.3000000000000003</v>
      </c>
      <c r="P720" s="55">
        <v>11884.950000000003</v>
      </c>
      <c r="Q720" s="56">
        <v>0</v>
      </c>
      <c r="R720" s="2" t="s">
        <v>843</v>
      </c>
    </row>
    <row r="721" spans="12:18" ht="15.75" customHeight="1" x14ac:dyDescent="0.25">
      <c r="L721" s="2" t="s">
        <v>844</v>
      </c>
      <c r="M721" s="54" t="s">
        <v>41</v>
      </c>
      <c r="N721" s="54">
        <v>14</v>
      </c>
      <c r="O721" s="54">
        <v>3.6</v>
      </c>
      <c r="P721" s="55">
        <v>12965.400000000001</v>
      </c>
      <c r="Q721" s="56">
        <v>0</v>
      </c>
      <c r="R721" s="2" t="s">
        <v>843</v>
      </c>
    </row>
    <row r="722" spans="12:18" ht="15.75" customHeight="1" x14ac:dyDescent="0.25">
      <c r="L722" s="2" t="s">
        <v>845</v>
      </c>
      <c r="M722" s="54" t="s">
        <v>41</v>
      </c>
      <c r="N722" s="54">
        <v>16</v>
      </c>
      <c r="O722" s="54">
        <v>3.9</v>
      </c>
      <c r="P722" s="55">
        <v>14045.850000000002</v>
      </c>
      <c r="Q722" s="56">
        <v>0</v>
      </c>
      <c r="R722" s="2" t="s">
        <v>843</v>
      </c>
    </row>
    <row r="723" spans="12:18" ht="15.75" customHeight="1" x14ac:dyDescent="0.25">
      <c r="L723" s="2" t="s">
        <v>846</v>
      </c>
      <c r="M723" s="54" t="s">
        <v>38</v>
      </c>
      <c r="N723" s="54">
        <v>12</v>
      </c>
      <c r="O723" s="54">
        <v>2.9</v>
      </c>
      <c r="P723" s="55">
        <v>7830</v>
      </c>
      <c r="Q723" s="56">
        <v>0</v>
      </c>
      <c r="R723" s="2" t="s">
        <v>843</v>
      </c>
    </row>
    <row r="724" spans="12:18" ht="15.75" customHeight="1" x14ac:dyDescent="0.25">
      <c r="L724" s="2" t="s">
        <v>847</v>
      </c>
      <c r="M724" s="54" t="s">
        <v>38</v>
      </c>
      <c r="N724" s="54">
        <v>14</v>
      </c>
      <c r="O724" s="54">
        <v>3.1</v>
      </c>
      <c r="P724" s="55">
        <v>8370</v>
      </c>
      <c r="Q724" s="56">
        <v>0</v>
      </c>
      <c r="R724" s="2" t="s">
        <v>843</v>
      </c>
    </row>
    <row r="725" spans="12:18" ht="15.75" customHeight="1" x14ac:dyDescent="0.25">
      <c r="L725" s="2" t="s">
        <v>848</v>
      </c>
      <c r="M725" s="54" t="s">
        <v>38</v>
      </c>
      <c r="N725" s="54">
        <v>16</v>
      </c>
      <c r="O725" s="54">
        <v>3.4</v>
      </c>
      <c r="P725" s="55">
        <v>9180</v>
      </c>
      <c r="Q725" s="56">
        <v>0</v>
      </c>
      <c r="R725" s="2" t="s">
        <v>843</v>
      </c>
    </row>
    <row r="726" spans="12:18" ht="15.75" customHeight="1" x14ac:dyDescent="0.25">
      <c r="L726" s="2" t="s">
        <v>849</v>
      </c>
      <c r="M726" s="54" t="s">
        <v>41</v>
      </c>
      <c r="N726" s="54">
        <v>12</v>
      </c>
      <c r="O726" s="54">
        <v>2.2000000000000002</v>
      </c>
      <c r="P726" s="55">
        <v>7977.2000000000016</v>
      </c>
      <c r="Q726" s="56">
        <v>0</v>
      </c>
      <c r="R726" s="2" t="s">
        <v>850</v>
      </c>
    </row>
    <row r="727" spans="12:18" ht="15.75" customHeight="1" x14ac:dyDescent="0.25">
      <c r="L727" s="2" t="s">
        <v>851</v>
      </c>
      <c r="M727" s="54" t="s">
        <v>41</v>
      </c>
      <c r="N727" s="54">
        <v>14</v>
      </c>
      <c r="O727" s="54">
        <v>2.6</v>
      </c>
      <c r="P727" s="55">
        <v>9427.6000000000022</v>
      </c>
      <c r="Q727" s="56">
        <v>0</v>
      </c>
      <c r="R727" s="2" t="s">
        <v>850</v>
      </c>
    </row>
    <row r="728" spans="12:18" ht="15.75" customHeight="1" x14ac:dyDescent="0.25">
      <c r="L728" s="2" t="s">
        <v>852</v>
      </c>
      <c r="M728" s="54" t="s">
        <v>41</v>
      </c>
      <c r="N728" s="54">
        <v>16</v>
      </c>
      <c r="O728" s="54">
        <v>2.8000000000000003</v>
      </c>
      <c r="P728" s="55">
        <v>10152.800000000003</v>
      </c>
      <c r="Q728" s="56">
        <v>0</v>
      </c>
      <c r="R728" s="2" t="s">
        <v>850</v>
      </c>
    </row>
    <row r="729" spans="12:18" ht="15.75" customHeight="1" x14ac:dyDescent="0.25">
      <c r="L729" s="2" t="s">
        <v>853</v>
      </c>
      <c r="M729" s="54" t="s">
        <v>38</v>
      </c>
      <c r="N729" s="54">
        <v>12</v>
      </c>
      <c r="O729" s="54">
        <v>2.1</v>
      </c>
      <c r="P729" s="55">
        <v>5695.2</v>
      </c>
      <c r="Q729" s="56">
        <v>0</v>
      </c>
      <c r="R729" s="2" t="s">
        <v>850</v>
      </c>
    </row>
    <row r="730" spans="12:18" ht="15.75" customHeight="1" x14ac:dyDescent="0.25">
      <c r="L730" s="2" t="s">
        <v>854</v>
      </c>
      <c r="M730" s="54" t="s">
        <v>38</v>
      </c>
      <c r="N730" s="54">
        <v>14</v>
      </c>
      <c r="O730" s="54">
        <v>2.3000000000000003</v>
      </c>
      <c r="P730" s="55">
        <v>6237.6</v>
      </c>
      <c r="Q730" s="56">
        <v>0</v>
      </c>
      <c r="R730" s="2" t="s">
        <v>850</v>
      </c>
    </row>
    <row r="731" spans="12:18" ht="15.75" customHeight="1" x14ac:dyDescent="0.25">
      <c r="L731" s="2" t="s">
        <v>855</v>
      </c>
      <c r="M731" s="54" t="s">
        <v>38</v>
      </c>
      <c r="N731" s="54">
        <v>16</v>
      </c>
      <c r="O731" s="54">
        <v>2.5</v>
      </c>
      <c r="P731" s="55">
        <v>6780</v>
      </c>
      <c r="Q731" s="56">
        <v>0</v>
      </c>
      <c r="R731" s="2" t="s">
        <v>850</v>
      </c>
    </row>
    <row r="732" spans="12:18" ht="15.75" customHeight="1" x14ac:dyDescent="0.25">
      <c r="L732" s="2" t="s">
        <v>856</v>
      </c>
      <c r="M732" s="54" t="s">
        <v>41</v>
      </c>
      <c r="N732" s="54">
        <v>12</v>
      </c>
      <c r="O732" s="54">
        <v>2.4</v>
      </c>
      <c r="P732" s="55">
        <v>8702.4000000000015</v>
      </c>
      <c r="Q732" s="56">
        <v>0</v>
      </c>
      <c r="R732" s="2" t="s">
        <v>850</v>
      </c>
    </row>
    <row r="733" spans="12:18" ht="15.75" customHeight="1" x14ac:dyDescent="0.25">
      <c r="L733" s="2" t="s">
        <v>857</v>
      </c>
      <c r="M733" s="54" t="s">
        <v>41</v>
      </c>
      <c r="N733" s="54">
        <v>14</v>
      </c>
      <c r="O733" s="54">
        <v>2.5</v>
      </c>
      <c r="P733" s="55">
        <v>9065.0000000000018</v>
      </c>
      <c r="Q733" s="56">
        <v>0</v>
      </c>
      <c r="R733" s="2" t="s">
        <v>850</v>
      </c>
    </row>
    <row r="734" spans="12:18" ht="15.75" customHeight="1" x14ac:dyDescent="0.25">
      <c r="L734" s="2" t="s">
        <v>858</v>
      </c>
      <c r="M734" s="54" t="s">
        <v>41</v>
      </c>
      <c r="N734" s="54">
        <v>16</v>
      </c>
      <c r="O734" s="54">
        <v>2.6</v>
      </c>
      <c r="P734" s="55">
        <v>9427.6000000000022</v>
      </c>
      <c r="Q734" s="56">
        <v>0</v>
      </c>
      <c r="R734" s="2" t="s">
        <v>850</v>
      </c>
    </row>
    <row r="735" spans="12:18" ht="15.75" customHeight="1" x14ac:dyDescent="0.25">
      <c r="L735" s="2" t="s">
        <v>859</v>
      </c>
      <c r="M735" s="54" t="s">
        <v>38</v>
      </c>
      <c r="N735" s="54">
        <v>12</v>
      </c>
      <c r="O735" s="54">
        <v>2.1</v>
      </c>
      <c r="P735" s="55">
        <v>5695.2</v>
      </c>
      <c r="Q735" s="56">
        <v>0</v>
      </c>
      <c r="R735" s="2" t="s">
        <v>850</v>
      </c>
    </row>
    <row r="736" spans="12:18" ht="15.75" customHeight="1" x14ac:dyDescent="0.25">
      <c r="L736" s="2" t="s">
        <v>860</v>
      </c>
      <c r="M736" s="54" t="s">
        <v>38</v>
      </c>
      <c r="N736" s="54">
        <v>14</v>
      </c>
      <c r="O736" s="54">
        <v>2.2000000000000002</v>
      </c>
      <c r="P736" s="55">
        <v>5966.4000000000005</v>
      </c>
      <c r="Q736" s="56">
        <v>0</v>
      </c>
      <c r="R736" s="2" t="s">
        <v>850</v>
      </c>
    </row>
    <row r="737" spans="12:18" ht="15.75" customHeight="1" x14ac:dyDescent="0.25">
      <c r="L737" s="2" t="s">
        <v>861</v>
      </c>
      <c r="M737" s="54" t="s">
        <v>38</v>
      </c>
      <c r="N737" s="54">
        <v>16</v>
      </c>
      <c r="O737" s="54">
        <v>2.3000000000000003</v>
      </c>
      <c r="P737" s="55">
        <v>6237.6</v>
      </c>
      <c r="Q737" s="56">
        <v>0</v>
      </c>
      <c r="R737" s="2" t="s">
        <v>850</v>
      </c>
    </row>
    <row r="738" spans="12:18" ht="15.75" customHeight="1" x14ac:dyDescent="0.25">
      <c r="L738" s="2" t="s">
        <v>862</v>
      </c>
      <c r="M738" s="54" t="s">
        <v>41</v>
      </c>
      <c r="N738" s="54">
        <v>14</v>
      </c>
      <c r="O738" s="54">
        <v>2.3000000000000003</v>
      </c>
      <c r="P738" s="55">
        <v>8339.8000000000029</v>
      </c>
      <c r="Q738" s="56">
        <v>0</v>
      </c>
      <c r="R738" s="2" t="s">
        <v>850</v>
      </c>
    </row>
    <row r="739" spans="12:18" ht="15.75" customHeight="1" x14ac:dyDescent="0.25">
      <c r="L739" s="2" t="s">
        <v>863</v>
      </c>
      <c r="M739" s="54" t="s">
        <v>41</v>
      </c>
      <c r="N739" s="54">
        <v>16</v>
      </c>
      <c r="O739" s="54">
        <v>2.5</v>
      </c>
      <c r="P739" s="55">
        <v>9065.0000000000018</v>
      </c>
      <c r="Q739" s="56">
        <v>0</v>
      </c>
      <c r="R739" s="2" t="s">
        <v>850</v>
      </c>
    </row>
    <row r="740" spans="12:18" ht="15.75" customHeight="1" x14ac:dyDescent="0.25">
      <c r="L740" s="2" t="s">
        <v>864</v>
      </c>
      <c r="M740" s="54" t="s">
        <v>38</v>
      </c>
      <c r="N740" s="54">
        <v>14</v>
      </c>
      <c r="O740" s="54">
        <v>2</v>
      </c>
      <c r="P740" s="55">
        <v>5424</v>
      </c>
      <c r="Q740" s="56">
        <v>0</v>
      </c>
      <c r="R740" s="2" t="s">
        <v>850</v>
      </c>
    </row>
    <row r="741" spans="12:18" ht="15.75" customHeight="1" x14ac:dyDescent="0.25">
      <c r="L741" s="2" t="s">
        <v>865</v>
      </c>
      <c r="M741" s="54" t="s">
        <v>38</v>
      </c>
      <c r="N741" s="54">
        <v>16</v>
      </c>
      <c r="O741" s="54">
        <v>2.3000000000000003</v>
      </c>
      <c r="P741" s="55">
        <v>6237.6</v>
      </c>
      <c r="Q741" s="56">
        <v>0</v>
      </c>
      <c r="R741" s="2" t="s">
        <v>850</v>
      </c>
    </row>
    <row r="742" spans="12:18" ht="15.75" customHeight="1" x14ac:dyDescent="0.25">
      <c r="L742" s="2" t="s">
        <v>866</v>
      </c>
      <c r="M742" s="54" t="s">
        <v>41</v>
      </c>
      <c r="N742" s="54">
        <v>12</v>
      </c>
      <c r="O742" s="54">
        <v>2.7</v>
      </c>
      <c r="P742" s="55">
        <v>9459.4500000000025</v>
      </c>
      <c r="Q742" s="56">
        <v>0</v>
      </c>
      <c r="R742" s="2" t="s">
        <v>867</v>
      </c>
    </row>
    <row r="743" spans="12:18" ht="15.75" customHeight="1" x14ac:dyDescent="0.25">
      <c r="L743" s="2" t="s">
        <v>868</v>
      </c>
      <c r="M743" s="54" t="s">
        <v>41</v>
      </c>
      <c r="N743" s="54">
        <v>14</v>
      </c>
      <c r="O743" s="54">
        <v>2.9</v>
      </c>
      <c r="P743" s="55">
        <v>10160.150000000001</v>
      </c>
      <c r="Q743" s="56">
        <v>0</v>
      </c>
      <c r="R743" s="2" t="s">
        <v>867</v>
      </c>
    </row>
    <row r="744" spans="12:18" ht="15.75" customHeight="1" x14ac:dyDescent="0.25">
      <c r="L744" s="2" t="s">
        <v>869</v>
      </c>
      <c r="M744" s="54" t="s">
        <v>41</v>
      </c>
      <c r="N744" s="54">
        <v>16</v>
      </c>
      <c r="O744" s="54">
        <v>3.1</v>
      </c>
      <c r="P744" s="55">
        <v>10860.850000000002</v>
      </c>
      <c r="Q744" s="56">
        <v>0</v>
      </c>
      <c r="R744" s="2" t="s">
        <v>867</v>
      </c>
    </row>
    <row r="745" spans="12:18" ht="15.75" customHeight="1" x14ac:dyDescent="0.25">
      <c r="L745" s="2" t="s">
        <v>870</v>
      </c>
      <c r="M745" s="54" t="s">
        <v>38</v>
      </c>
      <c r="N745" s="54">
        <v>12</v>
      </c>
      <c r="O745" s="54">
        <v>2.4</v>
      </c>
      <c r="P745" s="55">
        <v>6105.5999999999995</v>
      </c>
      <c r="Q745" s="56">
        <v>0</v>
      </c>
      <c r="R745" s="2" t="s">
        <v>867</v>
      </c>
    </row>
    <row r="746" spans="12:18" ht="15.75" customHeight="1" x14ac:dyDescent="0.25">
      <c r="L746" s="2" t="s">
        <v>871</v>
      </c>
      <c r="M746" s="54" t="s">
        <v>38</v>
      </c>
      <c r="N746" s="54">
        <v>14</v>
      </c>
      <c r="O746" s="54">
        <v>2.6</v>
      </c>
      <c r="P746" s="55">
        <v>6614.4000000000005</v>
      </c>
      <c r="Q746" s="56">
        <v>0</v>
      </c>
      <c r="R746" s="2" t="s">
        <v>867</v>
      </c>
    </row>
    <row r="747" spans="12:18" ht="15.75" customHeight="1" x14ac:dyDescent="0.25">
      <c r="L747" s="2" t="s">
        <v>872</v>
      </c>
      <c r="M747" s="54" t="s">
        <v>38</v>
      </c>
      <c r="N747" s="54">
        <v>16</v>
      </c>
      <c r="O747" s="54">
        <v>2.8000000000000003</v>
      </c>
      <c r="P747" s="55">
        <v>7123.2000000000007</v>
      </c>
      <c r="Q747" s="56">
        <v>0</v>
      </c>
      <c r="R747" s="2" t="s">
        <v>867</v>
      </c>
    </row>
    <row r="748" spans="12:18" ht="15.75" customHeight="1" x14ac:dyDescent="0.25">
      <c r="L748" s="2" t="s">
        <v>873</v>
      </c>
      <c r="M748" s="54" t="s">
        <v>41</v>
      </c>
      <c r="N748" s="54">
        <v>1.2</v>
      </c>
      <c r="O748" s="54">
        <v>1.5</v>
      </c>
      <c r="P748" s="55">
        <v>5439.0000000000009</v>
      </c>
      <c r="Q748" s="56">
        <v>0</v>
      </c>
      <c r="R748" s="2" t="s">
        <v>874</v>
      </c>
    </row>
    <row r="749" spans="12:18" ht="15.75" customHeight="1" x14ac:dyDescent="0.25">
      <c r="L749" s="2" t="s">
        <v>875</v>
      </c>
      <c r="M749" s="54" t="s">
        <v>41</v>
      </c>
      <c r="N749" s="54">
        <v>1.1000000000000001</v>
      </c>
      <c r="O749" s="54">
        <v>1.4</v>
      </c>
      <c r="P749" s="55">
        <v>5076.4000000000005</v>
      </c>
      <c r="Q749" s="56">
        <v>0</v>
      </c>
      <c r="R749" s="2" t="s">
        <v>874</v>
      </c>
    </row>
    <row r="750" spans="12:18" ht="15.75" customHeight="1" x14ac:dyDescent="0.25">
      <c r="L750" s="2" t="s">
        <v>876</v>
      </c>
      <c r="M750" s="54" t="s">
        <v>41</v>
      </c>
      <c r="N750" s="54">
        <v>0.9</v>
      </c>
      <c r="O750" s="54">
        <v>1.1000000000000001</v>
      </c>
      <c r="P750" s="55">
        <v>3988.6000000000008</v>
      </c>
      <c r="Q750" s="56">
        <v>0</v>
      </c>
      <c r="R750" s="2" t="s">
        <v>874</v>
      </c>
    </row>
    <row r="751" spans="12:18" ht="15.75" customHeight="1" x14ac:dyDescent="0.25">
      <c r="L751" s="2" t="s">
        <v>877</v>
      </c>
      <c r="M751" s="54" t="s">
        <v>41</v>
      </c>
      <c r="N751" s="54">
        <v>0.9</v>
      </c>
      <c r="O751" s="54">
        <v>1.9000000000000001</v>
      </c>
      <c r="P751" s="55">
        <v>6889.4000000000015</v>
      </c>
      <c r="Q751" s="56">
        <v>0</v>
      </c>
      <c r="R751" s="2" t="s">
        <v>874</v>
      </c>
    </row>
    <row r="752" spans="12:18" ht="15.75" customHeight="1" x14ac:dyDescent="0.25">
      <c r="L752" s="2" t="s">
        <v>878</v>
      </c>
      <c r="M752" s="54" t="s">
        <v>41</v>
      </c>
      <c r="N752" s="54">
        <v>0.8</v>
      </c>
      <c r="O752" s="54">
        <v>1.6</v>
      </c>
      <c r="P752" s="55">
        <v>5801.6000000000013</v>
      </c>
      <c r="Q752" s="56">
        <v>0</v>
      </c>
      <c r="R752" s="2" t="s">
        <v>879</v>
      </c>
    </row>
    <row r="753" spans="12:18" ht="15.75" customHeight="1" x14ac:dyDescent="0.25">
      <c r="L753" s="2" t="s">
        <v>880</v>
      </c>
      <c r="M753" s="54" t="s">
        <v>41</v>
      </c>
      <c r="N753" s="54">
        <v>1</v>
      </c>
      <c r="O753" s="54">
        <v>2.1</v>
      </c>
      <c r="P753" s="55">
        <v>7614.6000000000013</v>
      </c>
      <c r="Q753" s="56">
        <v>0</v>
      </c>
      <c r="R753" s="2" t="s">
        <v>881</v>
      </c>
    </row>
    <row r="754" spans="12:18" ht="15.75" customHeight="1" x14ac:dyDescent="0.25">
      <c r="L754" s="2" t="s">
        <v>882</v>
      </c>
      <c r="M754" s="54" t="s">
        <v>41</v>
      </c>
      <c r="N754" s="54">
        <v>0.8</v>
      </c>
      <c r="O754" s="54">
        <v>1.2000000000000002</v>
      </c>
      <c r="P754" s="55">
        <v>4321.8000000000011</v>
      </c>
      <c r="Q754" s="56">
        <v>0</v>
      </c>
      <c r="R754" s="2" t="s">
        <v>883</v>
      </c>
    </row>
    <row r="755" spans="12:18" ht="15.75" customHeight="1" x14ac:dyDescent="0.25">
      <c r="L755" s="2" t="s">
        <v>884</v>
      </c>
      <c r="M755" s="54" t="s">
        <v>41</v>
      </c>
      <c r="N755" s="54">
        <v>0.5</v>
      </c>
      <c r="O755" s="54">
        <v>1.9000000000000001</v>
      </c>
      <c r="P755" s="55">
        <v>6889.4000000000015</v>
      </c>
      <c r="Q755" s="56">
        <v>0</v>
      </c>
      <c r="R755" s="2" t="s">
        <v>883</v>
      </c>
    </row>
    <row r="756" spans="12:18" ht="15.75" customHeight="1" x14ac:dyDescent="0.25">
      <c r="L756" s="2" t="s">
        <v>885</v>
      </c>
      <c r="M756" s="54" t="s">
        <v>41</v>
      </c>
      <c r="N756" s="54">
        <v>5</v>
      </c>
      <c r="O756" s="54">
        <v>2.4</v>
      </c>
      <c r="P756" s="55">
        <v>8702.4000000000015</v>
      </c>
      <c r="Q756" s="56">
        <v>0</v>
      </c>
      <c r="R756" s="2" t="s">
        <v>128</v>
      </c>
    </row>
    <row r="757" spans="12:18" ht="15.75" customHeight="1" x14ac:dyDescent="0.25">
      <c r="L757" s="2" t="s">
        <v>886</v>
      </c>
      <c r="M757" s="54" t="s">
        <v>41</v>
      </c>
      <c r="N757" s="54">
        <v>3</v>
      </c>
      <c r="O757" s="54">
        <v>1.9000000000000001</v>
      </c>
      <c r="P757" s="55">
        <v>6889.4000000000015</v>
      </c>
      <c r="Q757" s="56">
        <v>0</v>
      </c>
      <c r="R757" s="2" t="s">
        <v>887</v>
      </c>
    </row>
    <row r="758" spans="12:18" ht="15.75" customHeight="1" x14ac:dyDescent="0.25">
      <c r="L758" s="2" t="s">
        <v>888</v>
      </c>
      <c r="M758" s="54" t="s">
        <v>41</v>
      </c>
      <c r="N758" s="54">
        <v>0.8</v>
      </c>
      <c r="O758" s="54">
        <v>2</v>
      </c>
      <c r="P758" s="55">
        <v>7203.0000000000009</v>
      </c>
      <c r="Q758" s="56">
        <v>0</v>
      </c>
      <c r="R758" s="2" t="s">
        <v>889</v>
      </c>
    </row>
    <row r="759" spans="12:18" ht="15.75" customHeight="1" x14ac:dyDescent="0.25">
      <c r="L759" s="2" t="s">
        <v>890</v>
      </c>
      <c r="M759" s="54" t="s">
        <v>41</v>
      </c>
      <c r="N759" s="54">
        <v>0.7</v>
      </c>
      <c r="O759" s="54">
        <v>1.5</v>
      </c>
      <c r="P759" s="55">
        <v>5439.0000000000009</v>
      </c>
      <c r="Q759" s="56">
        <v>0</v>
      </c>
      <c r="R759" s="2" t="s">
        <v>891</v>
      </c>
    </row>
    <row r="760" spans="12:18" ht="15.75" customHeight="1" x14ac:dyDescent="0.25">
      <c r="L760" s="2" t="s">
        <v>892</v>
      </c>
      <c r="M760" s="54" t="s">
        <v>41</v>
      </c>
      <c r="N760" s="54">
        <v>1</v>
      </c>
      <c r="O760" s="54">
        <v>1.3</v>
      </c>
      <c r="P760" s="55">
        <v>4713.8000000000011</v>
      </c>
      <c r="Q760" s="56">
        <v>0</v>
      </c>
      <c r="R760" s="2" t="s">
        <v>893</v>
      </c>
    </row>
    <row r="761" spans="12:18" ht="15.75" customHeight="1" x14ac:dyDescent="0.25">
      <c r="L761" s="2" t="s">
        <v>894</v>
      </c>
      <c r="M761" s="54" t="s">
        <v>41</v>
      </c>
      <c r="N761" s="54">
        <v>2.4</v>
      </c>
      <c r="O761" s="54">
        <v>2</v>
      </c>
      <c r="P761" s="55">
        <v>7203.0000000000009</v>
      </c>
      <c r="Q761" s="56">
        <v>0</v>
      </c>
      <c r="R761" s="2" t="s">
        <v>887</v>
      </c>
    </row>
    <row r="762" spans="12:18" ht="15.75" customHeight="1" x14ac:dyDescent="0.25">
      <c r="L762" s="2" t="s">
        <v>895</v>
      </c>
      <c r="M762" s="54" t="s">
        <v>41</v>
      </c>
      <c r="N762" s="54">
        <v>3.6</v>
      </c>
      <c r="O762" s="54">
        <v>2.8000000000000003</v>
      </c>
      <c r="P762" s="55">
        <v>10152.800000000003</v>
      </c>
      <c r="Q762" s="56">
        <v>0</v>
      </c>
      <c r="R762" s="2" t="s">
        <v>128</v>
      </c>
    </row>
    <row r="763" spans="12:18" ht="15.75" customHeight="1" x14ac:dyDescent="0.25">
      <c r="L763" s="2" t="s">
        <v>896</v>
      </c>
      <c r="M763" s="54" t="s">
        <v>41</v>
      </c>
      <c r="N763" s="54">
        <v>2.7</v>
      </c>
      <c r="O763" s="54">
        <v>2.6</v>
      </c>
      <c r="P763" s="55">
        <v>9427.6000000000022</v>
      </c>
      <c r="Q763" s="56">
        <v>0</v>
      </c>
      <c r="R763" s="2" t="s">
        <v>887</v>
      </c>
    </row>
    <row r="764" spans="12:18" ht="15.75" customHeight="1" x14ac:dyDescent="0.25">
      <c r="L764" s="2" t="s">
        <v>897</v>
      </c>
      <c r="M764" s="54" t="s">
        <v>41</v>
      </c>
      <c r="N764" s="54">
        <v>5</v>
      </c>
      <c r="O764" s="54">
        <v>2.3000000000000003</v>
      </c>
      <c r="P764" s="55">
        <v>8339.8000000000029</v>
      </c>
      <c r="Q764" s="56">
        <v>0</v>
      </c>
      <c r="R764" s="2" t="s">
        <v>898</v>
      </c>
    </row>
    <row r="765" spans="12:18" ht="15.75" customHeight="1" x14ac:dyDescent="0.25">
      <c r="L765" s="2" t="s">
        <v>899</v>
      </c>
      <c r="M765" s="54" t="s">
        <v>41</v>
      </c>
      <c r="N765" s="54">
        <v>8</v>
      </c>
      <c r="O765" s="54">
        <v>1.7000000000000002</v>
      </c>
      <c r="P765" s="55">
        <v>6164.2000000000016</v>
      </c>
      <c r="Q765" s="56">
        <v>0</v>
      </c>
      <c r="R765" s="2" t="s">
        <v>887</v>
      </c>
    </row>
    <row r="766" spans="12:18" ht="15.75" customHeight="1" x14ac:dyDescent="0.25">
      <c r="L766" s="2" t="s">
        <v>900</v>
      </c>
      <c r="M766" s="54" t="s">
        <v>41</v>
      </c>
      <c r="N766" s="54">
        <v>8</v>
      </c>
      <c r="O766" s="54">
        <v>2.2000000000000002</v>
      </c>
      <c r="P766" s="55">
        <v>7977.2000000000016</v>
      </c>
      <c r="Q766" s="56">
        <v>0</v>
      </c>
      <c r="R766" s="2" t="s">
        <v>128</v>
      </c>
    </row>
    <row r="767" spans="12:18" ht="15.75" customHeight="1" x14ac:dyDescent="0.25">
      <c r="L767" s="2" t="s">
        <v>901</v>
      </c>
      <c r="M767" s="54" t="s">
        <v>41</v>
      </c>
      <c r="N767" s="54">
        <v>8</v>
      </c>
      <c r="O767" s="54">
        <v>2.1</v>
      </c>
      <c r="P767" s="55">
        <v>7614.6000000000013</v>
      </c>
      <c r="Q767" s="56">
        <v>0</v>
      </c>
      <c r="R767" s="2" t="s">
        <v>128</v>
      </c>
    </row>
    <row r="768" spans="12:18" ht="15.75" customHeight="1" x14ac:dyDescent="0.25">
      <c r="L768" s="2" t="s">
        <v>902</v>
      </c>
      <c r="M768" s="54" t="s">
        <v>38</v>
      </c>
      <c r="N768" s="54">
        <v>0.7</v>
      </c>
      <c r="O768" s="54">
        <v>1.8</v>
      </c>
      <c r="P768" s="55">
        <v>4881.6000000000004</v>
      </c>
      <c r="Q768" s="56">
        <v>0</v>
      </c>
      <c r="R768" s="2" t="s">
        <v>874</v>
      </c>
    </row>
    <row r="769" spans="12:18" ht="15.75" customHeight="1" x14ac:dyDescent="0.25">
      <c r="L769" s="2" t="s">
        <v>903</v>
      </c>
      <c r="M769" s="54" t="s">
        <v>38</v>
      </c>
      <c r="N769" s="54">
        <v>0.9</v>
      </c>
      <c r="O769" s="54">
        <v>1.8</v>
      </c>
      <c r="P769" s="55">
        <v>4881.6000000000004</v>
      </c>
      <c r="Q769" s="56">
        <v>0</v>
      </c>
      <c r="R769" s="2" t="s">
        <v>874</v>
      </c>
    </row>
    <row r="770" spans="12:18" ht="15.75" customHeight="1" x14ac:dyDescent="0.25">
      <c r="L770" s="2" t="s">
        <v>904</v>
      </c>
      <c r="M770" s="54" t="s">
        <v>38</v>
      </c>
      <c r="N770" s="54">
        <v>1</v>
      </c>
      <c r="O770" s="54">
        <v>2.2000000000000002</v>
      </c>
      <c r="P770" s="55">
        <v>5940.0000000000009</v>
      </c>
      <c r="Q770" s="56">
        <v>0</v>
      </c>
      <c r="R770" s="2" t="s">
        <v>874</v>
      </c>
    </row>
    <row r="771" spans="12:18" ht="15.75" customHeight="1" x14ac:dyDescent="0.25">
      <c r="L771" s="2" t="s">
        <v>905</v>
      </c>
      <c r="M771" s="54" t="s">
        <v>38</v>
      </c>
      <c r="N771" s="54">
        <v>0.8</v>
      </c>
      <c r="O771" s="54">
        <v>0.9</v>
      </c>
      <c r="P771" s="55">
        <v>2440.8000000000002</v>
      </c>
      <c r="Q771" s="56">
        <v>0</v>
      </c>
      <c r="R771" s="2" t="s">
        <v>906</v>
      </c>
    </row>
    <row r="772" spans="12:18" ht="15.75" customHeight="1" x14ac:dyDescent="0.25">
      <c r="L772" s="2" t="s">
        <v>907</v>
      </c>
      <c r="M772" s="54" t="s">
        <v>38</v>
      </c>
      <c r="N772" s="54">
        <v>0.8</v>
      </c>
      <c r="O772" s="54">
        <v>0.79999999999999993</v>
      </c>
      <c r="P772" s="55">
        <v>2169.6</v>
      </c>
      <c r="Q772" s="56">
        <v>0</v>
      </c>
      <c r="R772" s="2" t="s">
        <v>908</v>
      </c>
    </row>
    <row r="773" spans="12:18" ht="15.75" customHeight="1" x14ac:dyDescent="0.25">
      <c r="L773" s="2" t="s">
        <v>909</v>
      </c>
      <c r="M773" s="54" t="s">
        <v>38</v>
      </c>
      <c r="N773" s="54">
        <v>0.8</v>
      </c>
      <c r="O773" s="54">
        <v>1.1000000000000001</v>
      </c>
      <c r="P773" s="55">
        <v>2983.2000000000003</v>
      </c>
      <c r="Q773" s="56">
        <v>0</v>
      </c>
      <c r="R773" s="2" t="s">
        <v>908</v>
      </c>
    </row>
    <row r="774" spans="12:18" ht="15.75" customHeight="1" x14ac:dyDescent="0.25">
      <c r="L774" s="2" t="s">
        <v>910</v>
      </c>
      <c r="M774" s="54" t="s">
        <v>38</v>
      </c>
      <c r="N774" s="54">
        <v>0.8</v>
      </c>
      <c r="O774" s="54">
        <v>1</v>
      </c>
      <c r="P774" s="55">
        <v>2712</v>
      </c>
      <c r="Q774" s="56">
        <v>0</v>
      </c>
      <c r="R774" s="2" t="s">
        <v>908</v>
      </c>
    </row>
    <row r="775" spans="12:18" ht="15.75" customHeight="1" x14ac:dyDescent="0.25">
      <c r="L775" s="2" t="s">
        <v>911</v>
      </c>
      <c r="M775" s="54" t="s">
        <v>38</v>
      </c>
      <c r="N775" s="54">
        <v>1</v>
      </c>
      <c r="O775" s="54">
        <v>1.2000000000000002</v>
      </c>
      <c r="P775" s="55">
        <v>3254.4000000000005</v>
      </c>
      <c r="Q775" s="56">
        <v>0</v>
      </c>
      <c r="R775" s="2" t="s">
        <v>912</v>
      </c>
    </row>
    <row r="776" spans="12:18" ht="15.75" customHeight="1" x14ac:dyDescent="0.25">
      <c r="L776" s="2" t="s">
        <v>913</v>
      </c>
      <c r="M776" s="54" t="s">
        <v>38</v>
      </c>
      <c r="N776" s="54">
        <v>4.2</v>
      </c>
      <c r="O776" s="54">
        <v>1.6</v>
      </c>
      <c r="P776" s="55">
        <v>4339.2</v>
      </c>
      <c r="Q776" s="56">
        <v>0</v>
      </c>
      <c r="R776" s="2" t="s">
        <v>128</v>
      </c>
    </row>
    <row r="777" spans="12:18" ht="15.75" customHeight="1" x14ac:dyDescent="0.25">
      <c r="L777" s="2" t="s">
        <v>914</v>
      </c>
      <c r="M777" s="54" t="s">
        <v>38</v>
      </c>
      <c r="N777" s="54">
        <v>6.5</v>
      </c>
      <c r="O777" s="54">
        <v>1.9000000000000001</v>
      </c>
      <c r="P777" s="55">
        <v>5152.8</v>
      </c>
      <c r="Q777" s="56">
        <v>0</v>
      </c>
      <c r="R777" s="2" t="s">
        <v>128</v>
      </c>
    </row>
    <row r="778" spans="12:18" ht="15.75" customHeight="1" x14ac:dyDescent="0.25">
      <c r="L778" s="2" t="s">
        <v>915</v>
      </c>
      <c r="M778" s="54" t="s">
        <v>38</v>
      </c>
      <c r="N778" s="54">
        <v>7</v>
      </c>
      <c r="O778" s="54">
        <v>1.6</v>
      </c>
      <c r="P778" s="55">
        <v>4339.2</v>
      </c>
      <c r="Q778" s="56">
        <v>0</v>
      </c>
      <c r="R778" s="2" t="s">
        <v>128</v>
      </c>
    </row>
    <row r="779" spans="12:18" ht="15.75" customHeight="1" x14ac:dyDescent="0.25">
      <c r="L779" s="2" t="s">
        <v>916</v>
      </c>
      <c r="M779" s="54" t="s">
        <v>38</v>
      </c>
      <c r="N779" s="54">
        <v>1</v>
      </c>
      <c r="O779" s="54">
        <v>1</v>
      </c>
      <c r="P779" s="55">
        <v>2712</v>
      </c>
      <c r="Q779" s="56">
        <v>0</v>
      </c>
      <c r="R779" s="2" t="s">
        <v>874</v>
      </c>
    </row>
    <row r="780" spans="12:18" ht="15.75" customHeight="1" x14ac:dyDescent="0.25">
      <c r="L780" s="2" t="s">
        <v>917</v>
      </c>
      <c r="M780" s="54" t="s">
        <v>38</v>
      </c>
      <c r="N780" s="54">
        <v>0.9</v>
      </c>
      <c r="O780" s="54">
        <v>1.8</v>
      </c>
      <c r="P780" s="55">
        <v>4860</v>
      </c>
      <c r="Q780" s="56">
        <v>0</v>
      </c>
      <c r="R780" s="2" t="s">
        <v>889</v>
      </c>
    </row>
    <row r="781" spans="12:18" ht="15.75" customHeight="1" x14ac:dyDescent="0.25">
      <c r="L781" s="2" t="s">
        <v>918</v>
      </c>
      <c r="M781" s="54" t="s">
        <v>38</v>
      </c>
      <c r="N781" s="54">
        <v>0.5</v>
      </c>
      <c r="O781" s="54">
        <v>1</v>
      </c>
      <c r="P781" s="55">
        <v>2712</v>
      </c>
      <c r="Q781" s="56">
        <v>0</v>
      </c>
      <c r="R781" s="2" t="s">
        <v>919</v>
      </c>
    </row>
    <row r="782" spans="12:18" ht="15.75" customHeight="1" x14ac:dyDescent="0.25">
      <c r="L782" s="2" t="s">
        <v>920</v>
      </c>
      <c r="M782" s="54" t="s">
        <v>38</v>
      </c>
      <c r="N782" s="54">
        <v>0.7</v>
      </c>
      <c r="O782" s="54">
        <v>1</v>
      </c>
      <c r="P782" s="55">
        <v>2712</v>
      </c>
      <c r="Q782" s="56">
        <v>0</v>
      </c>
      <c r="R782" s="2" t="s">
        <v>921</v>
      </c>
    </row>
    <row r="783" spans="12:18" ht="15.75" customHeight="1" x14ac:dyDescent="0.25">
      <c r="L783" s="2" t="s">
        <v>922</v>
      </c>
      <c r="M783" s="54" t="s">
        <v>38</v>
      </c>
      <c r="N783" s="54">
        <v>0.8</v>
      </c>
      <c r="O783" s="54">
        <v>1.1000000000000001</v>
      </c>
      <c r="P783" s="55">
        <v>2983.2000000000003</v>
      </c>
      <c r="Q783" s="56">
        <v>0</v>
      </c>
      <c r="R783" s="2" t="s">
        <v>923</v>
      </c>
    </row>
    <row r="784" spans="12:18" ht="15.75" customHeight="1" x14ac:dyDescent="0.25">
      <c r="L784" s="2" t="s">
        <v>924</v>
      </c>
      <c r="M784" s="54" t="s">
        <v>38</v>
      </c>
      <c r="N784" s="54">
        <v>0.8</v>
      </c>
      <c r="O784" s="54">
        <v>1.1000000000000001</v>
      </c>
      <c r="P784" s="55">
        <v>2983.2000000000003</v>
      </c>
      <c r="Q784" s="56">
        <v>0</v>
      </c>
      <c r="R784" s="2" t="s">
        <v>925</v>
      </c>
    </row>
    <row r="785" spans="12:18" ht="15.75" customHeight="1" x14ac:dyDescent="0.25">
      <c r="L785" s="2" t="s">
        <v>926</v>
      </c>
      <c r="M785" s="54" t="s">
        <v>38</v>
      </c>
      <c r="N785" s="54">
        <v>0.7</v>
      </c>
      <c r="O785" s="54">
        <v>0.79999999999999993</v>
      </c>
      <c r="P785" s="55">
        <v>2169.6</v>
      </c>
      <c r="Q785" s="56">
        <v>0</v>
      </c>
      <c r="R785" s="2" t="s">
        <v>919</v>
      </c>
    </row>
    <row r="786" spans="12:18" ht="15.75" customHeight="1" x14ac:dyDescent="0.25">
      <c r="L786" s="2" t="s">
        <v>927</v>
      </c>
      <c r="M786" s="54" t="s">
        <v>38</v>
      </c>
      <c r="N786" s="54">
        <v>0.9</v>
      </c>
      <c r="O786" s="54">
        <v>1.8</v>
      </c>
      <c r="P786" s="55">
        <v>4881.6000000000004</v>
      </c>
      <c r="Q786" s="56">
        <v>0</v>
      </c>
      <c r="R786" s="2" t="s">
        <v>879</v>
      </c>
    </row>
    <row r="787" spans="12:18" ht="15.75" customHeight="1" x14ac:dyDescent="0.25">
      <c r="L787" s="2" t="s">
        <v>928</v>
      </c>
      <c r="M787" s="54" t="s">
        <v>38</v>
      </c>
      <c r="N787" s="54">
        <v>3.8</v>
      </c>
      <c r="O787" s="54">
        <v>1.8</v>
      </c>
      <c r="P787" s="55">
        <v>4881.6000000000004</v>
      </c>
      <c r="Q787" s="56">
        <v>0</v>
      </c>
      <c r="R787" s="2" t="s">
        <v>128</v>
      </c>
    </row>
    <row r="788" spans="12:18" ht="15.75" customHeight="1" x14ac:dyDescent="0.25">
      <c r="L788" s="2" t="s">
        <v>929</v>
      </c>
      <c r="M788" s="54" t="s">
        <v>38</v>
      </c>
      <c r="N788" s="54">
        <v>6.8</v>
      </c>
      <c r="O788" s="54">
        <v>1.7000000000000002</v>
      </c>
      <c r="P788" s="55">
        <v>4610.4000000000005</v>
      </c>
      <c r="Q788" s="56">
        <v>0</v>
      </c>
      <c r="R788" s="2" t="s">
        <v>128</v>
      </c>
    </row>
    <row r="789" spans="12:18" ht="15.75" customHeight="1" x14ac:dyDescent="0.25">
      <c r="L789" s="2" t="s">
        <v>930</v>
      </c>
      <c r="M789" s="54" t="s">
        <v>38</v>
      </c>
      <c r="N789" s="54">
        <v>7.5</v>
      </c>
      <c r="O789" s="54">
        <v>1.8</v>
      </c>
      <c r="P789" s="55">
        <v>4881.6000000000004</v>
      </c>
      <c r="Q789" s="56">
        <v>0</v>
      </c>
      <c r="R789" s="2" t="s">
        <v>128</v>
      </c>
    </row>
    <row r="790" spans="12:18" ht="15.75" customHeight="1" x14ac:dyDescent="0.25">
      <c r="L790" s="2" t="s">
        <v>931</v>
      </c>
      <c r="M790" s="54" t="s">
        <v>41</v>
      </c>
      <c r="N790" s="54">
        <v>3</v>
      </c>
      <c r="O790" s="54">
        <v>0.79999999999999993</v>
      </c>
      <c r="P790" s="55">
        <v>2900.8</v>
      </c>
      <c r="Q790" s="56">
        <v>0</v>
      </c>
      <c r="R790" s="2" t="s">
        <v>932</v>
      </c>
    </row>
    <row r="791" spans="12:18" ht="15.75" customHeight="1" x14ac:dyDescent="0.25">
      <c r="L791" s="2" t="s">
        <v>933</v>
      </c>
      <c r="M791" s="54" t="s">
        <v>41</v>
      </c>
      <c r="N791" s="54">
        <v>3.4</v>
      </c>
      <c r="O791" s="54">
        <v>1.7000000000000002</v>
      </c>
      <c r="P791" s="55">
        <v>6122.5500000000011</v>
      </c>
      <c r="Q791" s="56">
        <v>0</v>
      </c>
      <c r="R791" s="2" t="s">
        <v>932</v>
      </c>
    </row>
    <row r="792" spans="12:18" ht="15.75" customHeight="1" x14ac:dyDescent="0.25">
      <c r="L792" s="2" t="s">
        <v>934</v>
      </c>
      <c r="M792" s="54" t="s">
        <v>41</v>
      </c>
      <c r="N792" s="54">
        <v>2.8</v>
      </c>
      <c r="O792" s="54">
        <v>1.7</v>
      </c>
      <c r="P792" s="55">
        <v>6164.2000000000007</v>
      </c>
      <c r="Q792" s="56">
        <v>0</v>
      </c>
      <c r="R792" s="2" t="s">
        <v>932</v>
      </c>
    </row>
    <row r="793" spans="12:18" ht="15.75" customHeight="1" x14ac:dyDescent="0.25">
      <c r="L793" s="2" t="s">
        <v>935</v>
      </c>
      <c r="M793" s="54" t="s">
        <v>41</v>
      </c>
      <c r="N793" s="54">
        <v>2.8</v>
      </c>
      <c r="O793" s="54">
        <v>2.2000000000000002</v>
      </c>
      <c r="P793" s="55">
        <v>7923.300000000002</v>
      </c>
      <c r="Q793" s="56">
        <v>0</v>
      </c>
      <c r="R793" s="2" t="s">
        <v>932</v>
      </c>
    </row>
    <row r="794" spans="12:18" ht="15.75" customHeight="1" x14ac:dyDescent="0.25">
      <c r="L794" s="2" t="s">
        <v>936</v>
      </c>
      <c r="M794" s="54" t="s">
        <v>41</v>
      </c>
      <c r="N794" s="54">
        <v>2</v>
      </c>
      <c r="O794" s="54">
        <v>0.7</v>
      </c>
      <c r="P794" s="55">
        <v>2538.2000000000003</v>
      </c>
      <c r="Q794" s="56">
        <v>0</v>
      </c>
      <c r="R794" s="2" t="s">
        <v>932</v>
      </c>
    </row>
    <row r="795" spans="12:18" ht="15.75" customHeight="1" x14ac:dyDescent="0.25">
      <c r="L795" s="2" t="s">
        <v>937</v>
      </c>
      <c r="M795" s="54" t="s">
        <v>41</v>
      </c>
      <c r="N795" s="54">
        <v>2.2000000000000002</v>
      </c>
      <c r="O795" s="54">
        <v>1.1000000000000001</v>
      </c>
      <c r="P795" s="55">
        <v>3988.6000000000008</v>
      </c>
      <c r="Q795" s="56">
        <v>0</v>
      </c>
      <c r="R795" s="2" t="s">
        <v>932</v>
      </c>
    </row>
    <row r="796" spans="12:18" ht="15.75" customHeight="1" x14ac:dyDescent="0.25">
      <c r="L796" s="2" t="s">
        <v>938</v>
      </c>
      <c r="M796" s="54" t="s">
        <v>41</v>
      </c>
      <c r="N796" s="54">
        <v>4.5</v>
      </c>
      <c r="O796" s="54">
        <v>1.8</v>
      </c>
      <c r="P796" s="55">
        <v>6526.8000000000011</v>
      </c>
      <c r="Q796" s="56">
        <v>0</v>
      </c>
      <c r="R796" s="2" t="s">
        <v>932</v>
      </c>
    </row>
    <row r="797" spans="12:18" ht="15.75" customHeight="1" x14ac:dyDescent="0.25">
      <c r="L797" s="2" t="s">
        <v>939</v>
      </c>
      <c r="M797" s="54" t="s">
        <v>41</v>
      </c>
      <c r="N797" s="54">
        <v>1.7</v>
      </c>
      <c r="O797" s="54">
        <v>1.7000000000000002</v>
      </c>
      <c r="P797" s="55">
        <v>6122.5500000000011</v>
      </c>
      <c r="Q797" s="56">
        <v>0</v>
      </c>
      <c r="R797" s="2" t="s">
        <v>932</v>
      </c>
    </row>
    <row r="798" spans="12:18" ht="15.75" customHeight="1" x14ac:dyDescent="0.25">
      <c r="L798" s="2" t="s">
        <v>940</v>
      </c>
      <c r="M798" s="54" t="s">
        <v>41</v>
      </c>
      <c r="N798" s="54">
        <v>1.8</v>
      </c>
      <c r="O798" s="54">
        <v>1</v>
      </c>
      <c r="P798" s="55">
        <v>3601.5000000000005</v>
      </c>
      <c r="Q798" s="56">
        <v>0</v>
      </c>
      <c r="R798" s="2" t="s">
        <v>932</v>
      </c>
    </row>
    <row r="799" spans="12:18" ht="15.75" customHeight="1" x14ac:dyDescent="0.25">
      <c r="L799" s="2" t="s">
        <v>941</v>
      </c>
      <c r="M799" s="54" t="s">
        <v>38</v>
      </c>
      <c r="N799" s="54">
        <v>5.2</v>
      </c>
      <c r="O799" s="54">
        <v>2.9</v>
      </c>
      <c r="P799" s="55">
        <v>7864.8</v>
      </c>
      <c r="Q799" s="56">
        <v>0</v>
      </c>
      <c r="R799" s="2" t="s">
        <v>932</v>
      </c>
    </row>
    <row r="800" spans="12:18" ht="15.75" customHeight="1" x14ac:dyDescent="0.25">
      <c r="L800" s="2" t="s">
        <v>942</v>
      </c>
      <c r="M800" s="54" t="s">
        <v>38</v>
      </c>
      <c r="N800" s="54">
        <v>4</v>
      </c>
      <c r="O800" s="54">
        <v>2.1</v>
      </c>
      <c r="P800" s="55">
        <v>5670</v>
      </c>
      <c r="Q800" s="56">
        <v>0</v>
      </c>
      <c r="R800" s="2" t="s">
        <v>932</v>
      </c>
    </row>
    <row r="801" spans="1:19" ht="15.75" customHeight="1" x14ac:dyDescent="0.25">
      <c r="L801" s="2" t="s">
        <v>943</v>
      </c>
      <c r="M801" s="54" t="s">
        <v>38</v>
      </c>
      <c r="N801" s="54">
        <v>2.2000000000000002</v>
      </c>
      <c r="O801" s="54">
        <v>1.2000000000000002</v>
      </c>
      <c r="P801" s="55">
        <v>3240.0000000000005</v>
      </c>
      <c r="Q801" s="56">
        <v>0</v>
      </c>
      <c r="R801" s="2" t="s">
        <v>932</v>
      </c>
    </row>
    <row r="802" spans="1:19" ht="15.75" customHeight="1" x14ac:dyDescent="0.25">
      <c r="L802" s="2" t="s">
        <v>944</v>
      </c>
      <c r="M802" s="54" t="s">
        <v>38</v>
      </c>
      <c r="N802" s="54">
        <v>3</v>
      </c>
      <c r="O802" s="54">
        <v>2.1</v>
      </c>
      <c r="P802" s="55">
        <v>5670</v>
      </c>
      <c r="Q802" s="56">
        <v>0</v>
      </c>
      <c r="R802" s="2" t="s">
        <v>932</v>
      </c>
    </row>
    <row r="803" spans="1:19" ht="15.75" customHeight="1" x14ac:dyDescent="0.25">
      <c r="L803" s="2" t="s">
        <v>945</v>
      </c>
      <c r="M803" s="54" t="s">
        <v>38</v>
      </c>
      <c r="N803" s="54">
        <v>2.4</v>
      </c>
      <c r="O803" s="54">
        <v>1.8</v>
      </c>
      <c r="P803" s="55">
        <v>4860</v>
      </c>
      <c r="Q803" s="56">
        <v>0</v>
      </c>
      <c r="R803" s="2" t="s">
        <v>134</v>
      </c>
    </row>
    <row r="804" spans="1:19" ht="15.75" customHeight="1" x14ac:dyDescent="0.25">
      <c r="L804" s="2" t="s">
        <v>946</v>
      </c>
      <c r="M804" s="54" t="s">
        <v>38</v>
      </c>
      <c r="N804" s="54">
        <v>2</v>
      </c>
      <c r="O804" s="54">
        <v>1.1000000000000001</v>
      </c>
      <c r="P804" s="55">
        <v>2970.0000000000005</v>
      </c>
      <c r="Q804" s="56">
        <v>0</v>
      </c>
      <c r="R804" s="2" t="s">
        <v>932</v>
      </c>
    </row>
    <row r="805" spans="1:19" ht="15.75" customHeight="1" x14ac:dyDescent="0.25">
      <c r="L805" s="2" t="s">
        <v>947</v>
      </c>
      <c r="M805" s="54" t="s">
        <v>38</v>
      </c>
      <c r="N805" s="54">
        <v>3.5</v>
      </c>
      <c r="O805" s="54">
        <v>3.9</v>
      </c>
      <c r="P805" s="55">
        <v>10530</v>
      </c>
      <c r="Q805" s="56">
        <v>0</v>
      </c>
      <c r="R805" s="2" t="s">
        <v>932</v>
      </c>
    </row>
    <row r="806" spans="1:19" ht="15.75" customHeight="1" x14ac:dyDescent="0.25">
      <c r="L806" s="2" t="s">
        <v>948</v>
      </c>
      <c r="M806" s="54" t="s">
        <v>41</v>
      </c>
      <c r="N806" s="54">
        <v>2</v>
      </c>
      <c r="O806" s="54">
        <v>1.1000000000000001</v>
      </c>
      <c r="P806" s="55">
        <v>3961.650000000001</v>
      </c>
      <c r="Q806" s="56">
        <v>0</v>
      </c>
      <c r="R806" s="2" t="s">
        <v>949</v>
      </c>
    </row>
    <row r="807" spans="1:19" ht="15.75" customHeight="1" x14ac:dyDescent="0.25">
      <c r="L807" s="2" t="s">
        <v>950</v>
      </c>
      <c r="M807" s="54" t="s">
        <v>41</v>
      </c>
      <c r="N807" s="54">
        <v>2.6</v>
      </c>
      <c r="O807" s="54">
        <v>1.8</v>
      </c>
      <c r="P807" s="55">
        <v>6482.7000000000007</v>
      </c>
      <c r="Q807" s="56">
        <v>0</v>
      </c>
      <c r="R807" s="2" t="s">
        <v>949</v>
      </c>
    </row>
    <row r="808" spans="1:19" ht="15.75" customHeight="1" x14ac:dyDescent="0.25">
      <c r="L808" s="2" t="s">
        <v>951</v>
      </c>
      <c r="M808" s="54" t="s">
        <v>38</v>
      </c>
      <c r="N808" s="54">
        <v>1.5</v>
      </c>
      <c r="O808" s="54">
        <v>1.2000000000000002</v>
      </c>
      <c r="P808" s="55">
        <v>3240.0000000000005</v>
      </c>
      <c r="Q808" s="56">
        <v>0</v>
      </c>
      <c r="R808" s="2" t="s">
        <v>949</v>
      </c>
    </row>
    <row r="809" spans="1:19" ht="15.75" customHeight="1" x14ac:dyDescent="0.25">
      <c r="L809" s="2" t="s">
        <v>952</v>
      </c>
      <c r="M809" s="54" t="s">
        <v>38</v>
      </c>
      <c r="N809" s="54">
        <v>1</v>
      </c>
      <c r="O809" s="54">
        <v>0.6</v>
      </c>
      <c r="P809" s="55">
        <v>1620</v>
      </c>
      <c r="Q809" s="56">
        <v>0</v>
      </c>
      <c r="R809" s="2" t="s">
        <v>949</v>
      </c>
    </row>
    <row r="810" spans="1:19" ht="15.75" customHeight="1" x14ac:dyDescent="0.25">
      <c r="L810" s="2" t="s">
        <v>953</v>
      </c>
      <c r="M810" s="54" t="s">
        <v>38</v>
      </c>
      <c r="N810" s="54">
        <v>1</v>
      </c>
      <c r="O810" s="54">
        <v>0.6</v>
      </c>
      <c r="P810" s="55">
        <v>1620</v>
      </c>
      <c r="Q810" s="56">
        <v>0</v>
      </c>
      <c r="R810" s="2" t="s">
        <v>949</v>
      </c>
    </row>
    <row r="811" spans="1:19" ht="15.75" customHeight="1" x14ac:dyDescent="0.25">
      <c r="L811" s="2" t="s">
        <v>954</v>
      </c>
      <c r="M811" s="54" t="s">
        <v>38</v>
      </c>
      <c r="N811" s="54">
        <v>1.5</v>
      </c>
      <c r="O811" s="54">
        <v>1</v>
      </c>
      <c r="P811" s="55">
        <v>2700</v>
      </c>
      <c r="Q811" s="56">
        <v>0</v>
      </c>
      <c r="R811" s="2" t="s">
        <v>949</v>
      </c>
    </row>
    <row r="812" spans="1:19" ht="15.75" customHeight="1" x14ac:dyDescent="0.25">
      <c r="L812" s="2" t="s">
        <v>955</v>
      </c>
      <c r="M812" s="54" t="s">
        <v>38</v>
      </c>
      <c r="N812" s="54">
        <v>2</v>
      </c>
      <c r="O812" s="54">
        <v>1.6</v>
      </c>
      <c r="P812" s="55">
        <v>4320</v>
      </c>
      <c r="Q812" s="56">
        <v>0</v>
      </c>
      <c r="R812" s="2" t="s">
        <v>949</v>
      </c>
    </row>
    <row r="813" spans="1:19" ht="15.75" customHeight="1" x14ac:dyDescent="0.25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2" t="s">
        <v>956</v>
      </c>
      <c r="M813" s="54" t="s">
        <v>38</v>
      </c>
      <c r="N813" s="54">
        <v>1</v>
      </c>
      <c r="O813" s="54">
        <v>1.1000000000000001</v>
      </c>
      <c r="P813" s="55">
        <v>2970.0000000000005</v>
      </c>
      <c r="Q813" s="56">
        <v>0</v>
      </c>
      <c r="R813" s="2" t="s">
        <v>949</v>
      </c>
      <c r="S813" s="59"/>
    </row>
    <row r="814" spans="1:19" ht="15.75" customHeight="1" x14ac:dyDescent="0.25">
      <c r="L814" s="2" t="s">
        <v>957</v>
      </c>
      <c r="M814" s="54" t="s">
        <v>38</v>
      </c>
      <c r="N814" s="54">
        <v>1.8</v>
      </c>
      <c r="O814" s="54">
        <v>1.2000000000000002</v>
      </c>
      <c r="P814" s="55">
        <v>3240.0000000000005</v>
      </c>
      <c r="Q814" s="56">
        <v>0</v>
      </c>
      <c r="R814" s="2" t="s">
        <v>949</v>
      </c>
    </row>
    <row r="815" spans="1:19" ht="15.75" customHeight="1" x14ac:dyDescent="0.25">
      <c r="L815" s="2" t="s">
        <v>958</v>
      </c>
      <c r="M815" s="54" t="s">
        <v>41</v>
      </c>
      <c r="N815" s="54">
        <v>1.4</v>
      </c>
      <c r="O815" s="54">
        <v>1.1000000000000001</v>
      </c>
      <c r="P815" s="55">
        <v>3961.650000000001</v>
      </c>
      <c r="Q815" s="56">
        <v>0</v>
      </c>
      <c r="R815" s="2" t="s">
        <v>959</v>
      </c>
    </row>
    <row r="816" spans="1:19" ht="15.75" customHeight="1" x14ac:dyDescent="0.25">
      <c r="L816" s="2" t="s">
        <v>960</v>
      </c>
      <c r="M816" s="54" t="s">
        <v>41</v>
      </c>
      <c r="N816" s="54">
        <v>1.5</v>
      </c>
      <c r="O816" s="54">
        <v>1.9000000000000001</v>
      </c>
      <c r="P816" s="55">
        <v>6889.4000000000015</v>
      </c>
      <c r="Q816" s="56">
        <v>0</v>
      </c>
      <c r="R816" s="2" t="s">
        <v>961</v>
      </c>
    </row>
    <row r="817" spans="12:18" ht="15.75" customHeight="1" x14ac:dyDescent="0.25">
      <c r="L817" s="2" t="s">
        <v>962</v>
      </c>
      <c r="M817" s="54" t="s">
        <v>41</v>
      </c>
      <c r="N817" s="54">
        <v>1</v>
      </c>
      <c r="O817" s="54">
        <v>0.9</v>
      </c>
      <c r="P817" s="55">
        <v>3241.3500000000004</v>
      </c>
      <c r="Q817" s="56">
        <v>0</v>
      </c>
      <c r="R817" s="2" t="s">
        <v>961</v>
      </c>
    </row>
    <row r="818" spans="12:18" ht="15.75" customHeight="1" x14ac:dyDescent="0.25">
      <c r="L818" s="2" t="s">
        <v>963</v>
      </c>
      <c r="M818" s="54" t="s">
        <v>41</v>
      </c>
      <c r="N818" s="54">
        <v>2.1</v>
      </c>
      <c r="O818" s="54">
        <v>1.9000000000000001</v>
      </c>
      <c r="P818" s="55">
        <v>6842.8500000000013</v>
      </c>
      <c r="Q818" s="56">
        <v>0</v>
      </c>
      <c r="R818" s="2" t="s">
        <v>964</v>
      </c>
    </row>
    <row r="819" spans="12:18" ht="15.75" customHeight="1" x14ac:dyDescent="0.25">
      <c r="L819" s="2" t="s">
        <v>965</v>
      </c>
      <c r="M819" s="54" t="s">
        <v>41</v>
      </c>
      <c r="N819" s="54">
        <v>2.8</v>
      </c>
      <c r="O819" s="54">
        <v>1.4000000000000001</v>
      </c>
      <c r="P819" s="55">
        <v>5076.4000000000015</v>
      </c>
      <c r="Q819" s="56">
        <v>0</v>
      </c>
      <c r="R819" s="2" t="s">
        <v>966</v>
      </c>
    </row>
    <row r="820" spans="12:18" ht="15.75" customHeight="1" x14ac:dyDescent="0.25">
      <c r="L820" s="2" t="s">
        <v>967</v>
      </c>
      <c r="M820" s="54" t="s">
        <v>41</v>
      </c>
      <c r="N820" s="54">
        <v>1.5</v>
      </c>
      <c r="O820" s="54">
        <v>1.8</v>
      </c>
      <c r="P820" s="55">
        <v>6482.7000000000007</v>
      </c>
      <c r="Q820" s="56">
        <v>0</v>
      </c>
      <c r="R820" s="2" t="s">
        <v>966</v>
      </c>
    </row>
    <row r="821" spans="12:18" ht="15.75" customHeight="1" x14ac:dyDescent="0.25">
      <c r="L821" s="2" t="s">
        <v>968</v>
      </c>
      <c r="M821" s="54" t="s">
        <v>41</v>
      </c>
      <c r="N821" s="54">
        <v>2.5</v>
      </c>
      <c r="O821" s="54">
        <v>2.4</v>
      </c>
      <c r="P821" s="55">
        <v>8643.6</v>
      </c>
      <c r="Q821" s="56">
        <v>0</v>
      </c>
      <c r="R821" s="2" t="s">
        <v>969</v>
      </c>
    </row>
    <row r="822" spans="12:18" ht="15.75" customHeight="1" x14ac:dyDescent="0.25">
      <c r="L822" s="2" t="s">
        <v>970</v>
      </c>
      <c r="M822" s="54" t="s">
        <v>41</v>
      </c>
      <c r="N822" s="54">
        <v>2</v>
      </c>
      <c r="O822" s="54">
        <v>1.1000000000000001</v>
      </c>
      <c r="P822" s="55">
        <v>3988.6000000000008</v>
      </c>
      <c r="Q822" s="56">
        <v>0</v>
      </c>
      <c r="R822" s="2" t="s">
        <v>971</v>
      </c>
    </row>
    <row r="823" spans="12:18" ht="15.75" customHeight="1" x14ac:dyDescent="0.25">
      <c r="L823" s="2" t="s">
        <v>972</v>
      </c>
      <c r="M823" s="54" t="s">
        <v>41</v>
      </c>
      <c r="N823" s="54">
        <v>2.5</v>
      </c>
      <c r="O823" s="54">
        <v>2.8000000000000003</v>
      </c>
      <c r="P823" s="55">
        <v>10084.200000000003</v>
      </c>
      <c r="Q823" s="56">
        <v>0</v>
      </c>
      <c r="R823" s="2" t="s">
        <v>136</v>
      </c>
    </row>
    <row r="824" spans="12:18" ht="15.75" customHeight="1" x14ac:dyDescent="0.25">
      <c r="L824" s="2" t="s">
        <v>973</v>
      </c>
      <c r="M824" s="54" t="s">
        <v>38</v>
      </c>
      <c r="N824" s="54">
        <v>2.6</v>
      </c>
      <c r="O824" s="54">
        <v>2.8000000000000003</v>
      </c>
      <c r="P824" s="55">
        <v>7560.0000000000009</v>
      </c>
      <c r="Q824" s="56">
        <v>0</v>
      </c>
      <c r="R824" s="2" t="s">
        <v>961</v>
      </c>
    </row>
    <row r="825" spans="12:18" ht="15.75" customHeight="1" x14ac:dyDescent="0.25">
      <c r="L825" s="2" t="s">
        <v>974</v>
      </c>
      <c r="M825" s="54" t="s">
        <v>38</v>
      </c>
      <c r="N825" s="54">
        <v>2.5</v>
      </c>
      <c r="O825" s="54">
        <v>1.1000000000000001</v>
      </c>
      <c r="P825" s="55">
        <v>2970.0000000000005</v>
      </c>
      <c r="Q825" s="56">
        <v>0</v>
      </c>
      <c r="R825" s="2" t="s">
        <v>971</v>
      </c>
    </row>
    <row r="826" spans="12:18" ht="15.75" customHeight="1" x14ac:dyDescent="0.25">
      <c r="L826" s="2" t="s">
        <v>975</v>
      </c>
      <c r="M826" s="54" t="s">
        <v>38</v>
      </c>
      <c r="N826" s="54">
        <v>3</v>
      </c>
      <c r="O826" s="54">
        <v>3.1</v>
      </c>
      <c r="P826" s="55">
        <v>8370</v>
      </c>
      <c r="Q826" s="56">
        <v>0</v>
      </c>
      <c r="R826" s="2" t="s">
        <v>966</v>
      </c>
    </row>
    <row r="827" spans="12:18" ht="15.75" customHeight="1" x14ac:dyDescent="0.25">
      <c r="L827" s="2" t="s">
        <v>976</v>
      </c>
      <c r="M827" s="54" t="s">
        <v>38</v>
      </c>
      <c r="N827" s="54">
        <v>4.8</v>
      </c>
      <c r="O827" s="54">
        <v>9.1</v>
      </c>
      <c r="P827" s="55">
        <v>24570</v>
      </c>
      <c r="Q827" s="56">
        <v>0</v>
      </c>
      <c r="R827" s="2" t="s">
        <v>969</v>
      </c>
    </row>
    <row r="828" spans="12:18" ht="15.75" customHeight="1" x14ac:dyDescent="0.25">
      <c r="L828" s="2" t="s">
        <v>977</v>
      </c>
      <c r="M828" s="54" t="s">
        <v>38</v>
      </c>
      <c r="N828" s="54">
        <v>3.5</v>
      </c>
      <c r="O828" s="54">
        <v>5.1999999999999993</v>
      </c>
      <c r="P828" s="55">
        <v>14039.999999999998</v>
      </c>
      <c r="Q828" s="56">
        <v>0</v>
      </c>
      <c r="R828" s="2" t="s">
        <v>136</v>
      </c>
    </row>
    <row r="829" spans="12:18" ht="15.75" customHeight="1" x14ac:dyDescent="0.25">
      <c r="L829" s="2" t="s">
        <v>978</v>
      </c>
      <c r="M829" s="54" t="s">
        <v>41</v>
      </c>
      <c r="N829" s="54">
        <v>0</v>
      </c>
      <c r="O829" s="54">
        <v>1.05</v>
      </c>
      <c r="P829" s="55">
        <v>1013.5125000000002</v>
      </c>
      <c r="Q829" s="56">
        <v>0</v>
      </c>
      <c r="R829" s="2" t="s">
        <v>979</v>
      </c>
    </row>
    <row r="830" spans="12:18" ht="15.75" customHeight="1" x14ac:dyDescent="0.25">
      <c r="L830" s="2" t="s">
        <v>980</v>
      </c>
      <c r="M830" s="54" t="s">
        <v>41</v>
      </c>
      <c r="N830" s="54">
        <v>0</v>
      </c>
      <c r="O830" s="54">
        <v>1.05</v>
      </c>
      <c r="P830" s="55">
        <v>1990.17</v>
      </c>
      <c r="Q830" s="56">
        <v>0</v>
      </c>
      <c r="R830" s="2" t="s">
        <v>979</v>
      </c>
    </row>
    <row r="831" spans="12:18" ht="15.75" customHeight="1" x14ac:dyDescent="0.25">
      <c r="L831" s="2" t="s">
        <v>981</v>
      </c>
      <c r="M831" s="54" t="s">
        <v>41</v>
      </c>
      <c r="N831" s="54">
        <v>0</v>
      </c>
      <c r="O831" s="54">
        <v>1.05</v>
      </c>
      <c r="P831" s="55">
        <v>751.84199999999998</v>
      </c>
      <c r="Q831" s="56">
        <v>0</v>
      </c>
      <c r="R831" s="2" t="s">
        <v>982</v>
      </c>
    </row>
    <row r="832" spans="12:18" ht="15.75" customHeight="1" x14ac:dyDescent="0.25">
      <c r="L832" s="2" t="s">
        <v>983</v>
      </c>
      <c r="M832" s="54" t="s">
        <v>41</v>
      </c>
      <c r="N832" s="54">
        <v>0</v>
      </c>
      <c r="O832" s="54">
        <v>1.05</v>
      </c>
      <c r="P832" s="55">
        <v>1426.2885000000001</v>
      </c>
      <c r="Q832" s="56">
        <v>0</v>
      </c>
      <c r="R832" s="2" t="s">
        <v>982</v>
      </c>
    </row>
    <row r="833" spans="12:18" ht="15.75" customHeight="1" x14ac:dyDescent="0.25">
      <c r="L833" s="2" t="s">
        <v>984</v>
      </c>
      <c r="M833" s="54" t="s">
        <v>41</v>
      </c>
      <c r="N833" s="54">
        <v>0</v>
      </c>
      <c r="O833" s="54">
        <v>1.05</v>
      </c>
      <c r="P833" s="55">
        <v>1426.2885000000001</v>
      </c>
      <c r="Q833" s="56">
        <v>0</v>
      </c>
      <c r="R833" s="2" t="s">
        <v>985</v>
      </c>
    </row>
    <row r="834" spans="12:18" ht="15.75" customHeight="1" x14ac:dyDescent="0.25">
      <c r="L834" s="2" t="s">
        <v>986</v>
      </c>
      <c r="M834" s="54" t="s">
        <v>41</v>
      </c>
      <c r="N834" s="54">
        <v>0</v>
      </c>
      <c r="O834" s="54">
        <v>1.05</v>
      </c>
      <c r="P834" s="55">
        <v>1798.5240000000003</v>
      </c>
      <c r="Q834" s="56">
        <v>0</v>
      </c>
      <c r="R834" s="2" t="s">
        <v>985</v>
      </c>
    </row>
    <row r="835" spans="12:18" ht="15.75" customHeight="1" x14ac:dyDescent="0.25">
      <c r="L835" s="2" t="s">
        <v>987</v>
      </c>
      <c r="M835" s="54" t="s">
        <v>41</v>
      </c>
      <c r="N835" s="54">
        <v>0</v>
      </c>
      <c r="O835" s="54">
        <v>1.05</v>
      </c>
      <c r="P835" s="55">
        <v>1194.1020000000003</v>
      </c>
      <c r="Q835" s="56">
        <v>0</v>
      </c>
      <c r="R835" s="2" t="s">
        <v>988</v>
      </c>
    </row>
    <row r="836" spans="12:18" ht="15.75" customHeight="1" x14ac:dyDescent="0.25">
      <c r="L836" s="2" t="s">
        <v>989</v>
      </c>
      <c r="M836" s="54" t="s">
        <v>41</v>
      </c>
      <c r="N836" s="54">
        <v>0</v>
      </c>
      <c r="O836" s="54">
        <v>1.05</v>
      </c>
      <c r="P836" s="55">
        <v>1647.4185000000004</v>
      </c>
      <c r="Q836" s="56">
        <v>0</v>
      </c>
      <c r="R836" s="2" t="s">
        <v>988</v>
      </c>
    </row>
    <row r="837" spans="12:18" ht="15.75" customHeight="1" x14ac:dyDescent="0.25">
      <c r="L837" s="2" t="s">
        <v>990</v>
      </c>
      <c r="M837" s="54" t="s">
        <v>41</v>
      </c>
      <c r="N837" s="54">
        <v>0</v>
      </c>
      <c r="O837" s="54">
        <v>1.05</v>
      </c>
      <c r="P837" s="55">
        <v>1426.2885000000001</v>
      </c>
      <c r="Q837" s="56">
        <v>0</v>
      </c>
      <c r="R837" s="2" t="s">
        <v>985</v>
      </c>
    </row>
    <row r="838" spans="12:18" ht="15.75" customHeight="1" x14ac:dyDescent="0.25">
      <c r="L838" s="2" t="s">
        <v>991</v>
      </c>
      <c r="M838" s="54" t="s">
        <v>41</v>
      </c>
      <c r="N838" s="54">
        <v>0</v>
      </c>
      <c r="O838" s="54">
        <v>1.05</v>
      </c>
      <c r="P838" s="55">
        <v>1701</v>
      </c>
      <c r="Q838" s="56">
        <v>0</v>
      </c>
      <c r="R838" s="2" t="s">
        <v>985</v>
      </c>
    </row>
    <row r="839" spans="12:18" ht="15.75" customHeight="1" x14ac:dyDescent="0.25">
      <c r="L839" s="2" t="s">
        <v>16</v>
      </c>
      <c r="M839" s="54" t="s">
        <v>41</v>
      </c>
      <c r="N839" s="54">
        <v>0</v>
      </c>
      <c r="O839" s="54">
        <v>1.05</v>
      </c>
      <c r="P839" s="55">
        <v>1842.7500000000002</v>
      </c>
      <c r="Q839" s="56">
        <v>0</v>
      </c>
      <c r="R839" s="2" t="s">
        <v>985</v>
      </c>
    </row>
    <row r="840" spans="12:18" ht="15.75" customHeight="1" x14ac:dyDescent="0.25">
      <c r="L840" s="2" t="s">
        <v>17</v>
      </c>
      <c r="M840" s="54" t="s">
        <v>41</v>
      </c>
      <c r="N840" s="54">
        <v>0</v>
      </c>
      <c r="O840" s="54">
        <v>1.05</v>
      </c>
      <c r="P840" s="55">
        <v>1990.17</v>
      </c>
      <c r="Q840" s="56">
        <v>0</v>
      </c>
      <c r="R840" s="2" t="s">
        <v>985</v>
      </c>
    </row>
    <row r="841" spans="12:18" ht="15.75" customHeight="1" x14ac:dyDescent="0.25">
      <c r="L841" s="2" t="s">
        <v>992</v>
      </c>
      <c r="M841" s="54" t="s">
        <v>41</v>
      </c>
      <c r="N841" s="54">
        <v>0</v>
      </c>
      <c r="O841" s="54">
        <v>1.05</v>
      </c>
      <c r="P841" s="55">
        <v>2388.2040000000006</v>
      </c>
      <c r="Q841" s="56">
        <v>0</v>
      </c>
      <c r="R841" s="2" t="s">
        <v>993</v>
      </c>
    </row>
    <row r="842" spans="12:18" ht="15.75" customHeight="1" x14ac:dyDescent="0.25">
      <c r="L842" s="2" t="s">
        <v>994</v>
      </c>
      <c r="M842" s="54" t="s">
        <v>41</v>
      </c>
      <c r="N842" s="54">
        <v>0</v>
      </c>
      <c r="O842" s="54">
        <v>1.05</v>
      </c>
      <c r="P842" s="55">
        <v>2178.1304999999998</v>
      </c>
      <c r="Q842" s="56">
        <v>0</v>
      </c>
      <c r="R842" s="2" t="s">
        <v>995</v>
      </c>
    </row>
    <row r="843" spans="12:18" ht="15.75" customHeight="1" x14ac:dyDescent="0.25">
      <c r="L843" s="2" t="s">
        <v>996</v>
      </c>
      <c r="M843" s="54" t="s">
        <v>41</v>
      </c>
      <c r="N843" s="54">
        <v>0</v>
      </c>
      <c r="O843" s="54">
        <v>1.05</v>
      </c>
      <c r="P843" s="55">
        <v>1345.2075000000002</v>
      </c>
      <c r="Q843" s="56">
        <v>0</v>
      </c>
      <c r="R843" s="2" t="s">
        <v>997</v>
      </c>
    </row>
    <row r="844" spans="12:18" ht="15.75" customHeight="1" x14ac:dyDescent="0.25">
      <c r="L844" s="2" t="s">
        <v>998</v>
      </c>
      <c r="M844" s="54" t="s">
        <v>41</v>
      </c>
      <c r="N844" s="54">
        <v>0</v>
      </c>
      <c r="O844" s="54">
        <v>1.05</v>
      </c>
      <c r="P844" s="55">
        <v>1647.4185000000004</v>
      </c>
      <c r="Q844" s="56">
        <v>0</v>
      </c>
      <c r="R844" s="2" t="s">
        <v>999</v>
      </c>
    </row>
    <row r="845" spans="12:18" ht="15.75" customHeight="1" x14ac:dyDescent="0.25">
      <c r="L845" s="2" t="s">
        <v>1000</v>
      </c>
      <c r="M845" s="54" t="s">
        <v>41</v>
      </c>
      <c r="N845" s="54">
        <v>0</v>
      </c>
      <c r="O845" s="54">
        <v>1.05</v>
      </c>
      <c r="P845" s="55">
        <v>1798.5240000000003</v>
      </c>
      <c r="Q845" s="56">
        <v>0</v>
      </c>
      <c r="R845" s="2" t="s">
        <v>1001</v>
      </c>
    </row>
    <row r="846" spans="12:18" ht="15.75" customHeight="1" x14ac:dyDescent="0.25">
      <c r="L846" s="2" t="s">
        <v>1002</v>
      </c>
      <c r="M846" s="54" t="s">
        <v>41</v>
      </c>
      <c r="N846" s="54">
        <v>0</v>
      </c>
      <c r="O846" s="54">
        <v>1.05</v>
      </c>
      <c r="P846" s="55">
        <v>1798.5240000000003</v>
      </c>
      <c r="Q846" s="56">
        <v>0</v>
      </c>
      <c r="R846" s="2" t="s">
        <v>1003</v>
      </c>
    </row>
    <row r="847" spans="12:18" ht="15.75" customHeight="1" x14ac:dyDescent="0.25">
      <c r="L847" s="2" t="s">
        <v>1004</v>
      </c>
      <c r="M847" s="54" t="s">
        <v>41</v>
      </c>
      <c r="N847" s="54">
        <v>0</v>
      </c>
      <c r="O847" s="54">
        <v>1.05</v>
      </c>
      <c r="P847" s="55">
        <v>2723.5845000000004</v>
      </c>
      <c r="Q847" s="56">
        <v>0</v>
      </c>
      <c r="R847" s="2" t="s">
        <v>1005</v>
      </c>
    </row>
    <row r="848" spans="12:18" ht="15.75" customHeight="1" x14ac:dyDescent="0.25">
      <c r="L848" s="2" t="s">
        <v>1006</v>
      </c>
      <c r="M848" s="54" t="s">
        <v>41</v>
      </c>
      <c r="N848" s="54">
        <v>0</v>
      </c>
      <c r="O848" s="54">
        <v>1.05</v>
      </c>
      <c r="P848" s="55">
        <v>1345.2075000000002</v>
      </c>
      <c r="Q848" s="56">
        <v>0</v>
      </c>
      <c r="R848" s="2" t="s">
        <v>1007</v>
      </c>
    </row>
    <row r="849" spans="12:18" ht="15.75" customHeight="1" x14ac:dyDescent="0.25">
      <c r="L849" s="2" t="s">
        <v>1008</v>
      </c>
      <c r="M849" s="54" t="s">
        <v>41</v>
      </c>
      <c r="N849" s="54">
        <v>0</v>
      </c>
      <c r="O849" s="54">
        <v>1.05</v>
      </c>
      <c r="P849" s="55">
        <v>2178.1304999999998</v>
      </c>
      <c r="Q849" s="56">
        <v>0</v>
      </c>
      <c r="R849" s="2" t="s">
        <v>1009</v>
      </c>
    </row>
    <row r="850" spans="12:18" ht="15.75" customHeight="1" x14ac:dyDescent="0.25">
      <c r="L850" s="2" t="s">
        <v>1010</v>
      </c>
      <c r="M850" s="54" t="s">
        <v>41</v>
      </c>
      <c r="N850" s="54">
        <v>0</v>
      </c>
      <c r="O850" s="54">
        <v>1.05</v>
      </c>
      <c r="P850" s="55">
        <v>2723.5845000000004</v>
      </c>
      <c r="Q850" s="56">
        <v>0</v>
      </c>
      <c r="R850" s="2" t="s">
        <v>1011</v>
      </c>
    </row>
    <row r="851" spans="12:18" ht="15.75" customHeight="1" x14ac:dyDescent="0.25">
      <c r="L851" s="2" t="s">
        <v>1012</v>
      </c>
      <c r="M851" s="54" t="s">
        <v>41</v>
      </c>
      <c r="N851" s="54">
        <v>0</v>
      </c>
      <c r="O851" s="54">
        <v>1.05</v>
      </c>
      <c r="P851" s="55">
        <v>2178.1304999999998</v>
      </c>
      <c r="Q851" s="56">
        <v>0</v>
      </c>
      <c r="R851" s="2" t="s">
        <v>1013</v>
      </c>
    </row>
    <row r="852" spans="12:18" ht="15.75" customHeight="1" x14ac:dyDescent="0.25">
      <c r="L852" s="2" t="s">
        <v>1014</v>
      </c>
      <c r="M852" s="54" t="s">
        <v>41</v>
      </c>
      <c r="N852" s="54">
        <v>0</v>
      </c>
      <c r="O852" s="54">
        <v>1.05</v>
      </c>
      <c r="P852" s="55">
        <v>3851.3475000000003</v>
      </c>
      <c r="Q852" s="56">
        <v>0</v>
      </c>
      <c r="R852" s="2" t="s">
        <v>1015</v>
      </c>
    </row>
    <row r="853" spans="12:18" ht="15.75" customHeight="1" x14ac:dyDescent="0.25">
      <c r="L853" s="2" t="s">
        <v>1016</v>
      </c>
      <c r="M853" s="54" t="s">
        <v>41</v>
      </c>
      <c r="N853" s="54">
        <v>0</v>
      </c>
      <c r="O853" s="54">
        <v>1.05</v>
      </c>
      <c r="P853" s="55">
        <v>3851.3475000000003</v>
      </c>
      <c r="Q853" s="56">
        <v>0</v>
      </c>
      <c r="R853" s="2" t="s">
        <v>1015</v>
      </c>
    </row>
    <row r="854" spans="12:18" ht="15.75" customHeight="1" x14ac:dyDescent="0.25">
      <c r="L854" s="2" t="s">
        <v>1017</v>
      </c>
      <c r="M854" s="54" t="s">
        <v>41</v>
      </c>
      <c r="N854" s="54">
        <v>0</v>
      </c>
      <c r="O854" s="54">
        <v>1.05</v>
      </c>
      <c r="P854" s="55">
        <v>1798.5240000000003</v>
      </c>
      <c r="Q854" s="56">
        <v>0</v>
      </c>
      <c r="R854" s="2" t="s">
        <v>1015</v>
      </c>
    </row>
    <row r="855" spans="12:18" ht="15.75" customHeight="1" x14ac:dyDescent="0.25">
      <c r="L855" s="2" t="s">
        <v>1018</v>
      </c>
      <c r="M855" s="54" t="s">
        <v>41</v>
      </c>
      <c r="N855" s="54">
        <v>0</v>
      </c>
      <c r="O855" s="54">
        <v>1.05</v>
      </c>
      <c r="P855" s="55">
        <v>2723.5845000000004</v>
      </c>
      <c r="Q855" s="56">
        <v>0</v>
      </c>
      <c r="R855" s="2" t="s">
        <v>1019</v>
      </c>
    </row>
    <row r="856" spans="12:18" ht="15.75" customHeight="1" x14ac:dyDescent="0.25">
      <c r="L856" s="2" t="s">
        <v>1020</v>
      </c>
      <c r="M856" s="54" t="s">
        <v>41</v>
      </c>
      <c r="N856" s="54">
        <v>0</v>
      </c>
      <c r="O856" s="54">
        <v>1.05</v>
      </c>
      <c r="P856" s="55">
        <v>2178.1304999999998</v>
      </c>
      <c r="Q856" s="56">
        <v>0</v>
      </c>
      <c r="R856" s="2" t="s">
        <v>997</v>
      </c>
    </row>
    <row r="857" spans="12:18" ht="15.75" customHeight="1" x14ac:dyDescent="0.25">
      <c r="L857" s="2" t="s">
        <v>1021</v>
      </c>
      <c r="M857" s="54" t="s">
        <v>41</v>
      </c>
      <c r="N857" s="54">
        <v>0</v>
      </c>
      <c r="O857" s="54">
        <v>1.05</v>
      </c>
      <c r="P857" s="55">
        <v>1474.2</v>
      </c>
      <c r="Q857" s="56">
        <v>0</v>
      </c>
      <c r="R857" s="2" t="s">
        <v>1022</v>
      </c>
    </row>
    <row r="858" spans="12:18" ht="15.75" customHeight="1" x14ac:dyDescent="0.25">
      <c r="L858" s="2" t="s">
        <v>1023</v>
      </c>
      <c r="M858" s="54" t="s">
        <v>41</v>
      </c>
      <c r="N858" s="54">
        <v>0</v>
      </c>
      <c r="O858" s="54">
        <v>1.05</v>
      </c>
      <c r="P858" s="55">
        <v>3246.9255000000003</v>
      </c>
      <c r="Q858" s="56">
        <v>0</v>
      </c>
      <c r="R858" s="2" t="s">
        <v>1022</v>
      </c>
    </row>
    <row r="859" spans="12:18" ht="15.75" customHeight="1" x14ac:dyDescent="0.25">
      <c r="L859" s="2" t="s">
        <v>1024</v>
      </c>
      <c r="M859" s="54" t="s">
        <v>41</v>
      </c>
      <c r="N859" s="54">
        <v>0</v>
      </c>
      <c r="O859" s="54">
        <v>1.05</v>
      </c>
      <c r="P859" s="55">
        <v>2178.1304999999998</v>
      </c>
      <c r="Q859" s="56">
        <v>0</v>
      </c>
      <c r="R859" s="2" t="s">
        <v>1022</v>
      </c>
    </row>
    <row r="860" spans="12:18" ht="15.75" customHeight="1" x14ac:dyDescent="0.25">
      <c r="L860" s="2" t="s">
        <v>1025</v>
      </c>
      <c r="M860" s="54" t="s">
        <v>41</v>
      </c>
      <c r="N860" s="54">
        <v>0</v>
      </c>
      <c r="O860" s="54">
        <v>1.05</v>
      </c>
      <c r="P860" s="55">
        <v>2388.2040000000006</v>
      </c>
      <c r="Q860" s="56">
        <v>0</v>
      </c>
      <c r="R860" s="2" t="s">
        <v>1022</v>
      </c>
    </row>
    <row r="861" spans="12:18" ht="15.75" customHeight="1" x14ac:dyDescent="0.25">
      <c r="L861" s="2" t="s">
        <v>1026</v>
      </c>
      <c r="M861" s="54" t="s">
        <v>41</v>
      </c>
      <c r="N861" s="54">
        <v>0</v>
      </c>
      <c r="O861" s="54">
        <v>1.05</v>
      </c>
      <c r="P861" s="55">
        <v>2723.5845000000004</v>
      </c>
      <c r="Q861" s="56">
        <v>0</v>
      </c>
      <c r="R861" s="2" t="s">
        <v>1022</v>
      </c>
    </row>
    <row r="862" spans="12:18" ht="15.75" customHeight="1" x14ac:dyDescent="0.25">
      <c r="L862" s="2" t="s">
        <v>1027</v>
      </c>
      <c r="M862" s="54" t="s">
        <v>41</v>
      </c>
      <c r="N862" s="54">
        <v>0</v>
      </c>
      <c r="O862" s="54">
        <v>1.05</v>
      </c>
      <c r="P862" s="55">
        <v>2388.2040000000006</v>
      </c>
      <c r="Q862" s="56">
        <v>0</v>
      </c>
      <c r="R862" s="2" t="s">
        <v>1028</v>
      </c>
    </row>
    <row r="863" spans="12:18" ht="15.75" customHeight="1" x14ac:dyDescent="0.25">
      <c r="L863" s="2" t="s">
        <v>1029</v>
      </c>
      <c r="M863" s="54" t="s">
        <v>41</v>
      </c>
      <c r="N863" s="54">
        <v>0</v>
      </c>
      <c r="O863" s="54">
        <v>1.05</v>
      </c>
      <c r="P863" s="55">
        <v>1842.7500000000002</v>
      </c>
      <c r="Q863" s="56">
        <v>0</v>
      </c>
      <c r="R863" s="2" t="s">
        <v>1030</v>
      </c>
    </row>
    <row r="864" spans="12:18" ht="15.75" customHeight="1" x14ac:dyDescent="0.25">
      <c r="L864" s="2" t="s">
        <v>1031</v>
      </c>
      <c r="M864" s="54" t="s">
        <v>41</v>
      </c>
      <c r="N864" s="54">
        <v>0</v>
      </c>
      <c r="O864" s="54">
        <v>1.05</v>
      </c>
      <c r="P864" s="55">
        <v>2388.2040000000006</v>
      </c>
      <c r="Q864" s="56">
        <v>0</v>
      </c>
      <c r="R864" s="2" t="s">
        <v>1032</v>
      </c>
    </row>
    <row r="865" spans="12:18" ht="15.75" customHeight="1" x14ac:dyDescent="0.25">
      <c r="L865" s="2" t="s">
        <v>1033</v>
      </c>
      <c r="M865" s="54" t="s">
        <v>41</v>
      </c>
      <c r="N865" s="54">
        <v>0</v>
      </c>
      <c r="O865" s="54">
        <v>1.05</v>
      </c>
      <c r="P865" s="55">
        <v>3246.9255000000003</v>
      </c>
      <c r="Q865" s="56">
        <v>0</v>
      </c>
      <c r="R865" s="2" t="s">
        <v>1034</v>
      </c>
    </row>
    <row r="866" spans="12:18" ht="15.75" customHeight="1" x14ac:dyDescent="0.25">
      <c r="L866" s="2" t="s">
        <v>1035</v>
      </c>
      <c r="M866" s="54" t="s">
        <v>41</v>
      </c>
      <c r="N866" s="54">
        <v>0</v>
      </c>
      <c r="O866" s="54">
        <v>1.05</v>
      </c>
      <c r="P866" s="55">
        <v>1990.17</v>
      </c>
      <c r="Q866" s="56">
        <v>0</v>
      </c>
      <c r="R866" s="2" t="s">
        <v>1036</v>
      </c>
    </row>
    <row r="867" spans="12:18" ht="15.75" customHeight="1" x14ac:dyDescent="0.25">
      <c r="L867" s="2" t="s">
        <v>1037</v>
      </c>
      <c r="M867" s="54" t="s">
        <v>41</v>
      </c>
      <c r="N867" s="54">
        <v>0</v>
      </c>
      <c r="O867" s="54">
        <v>1.05</v>
      </c>
      <c r="P867" s="55">
        <v>3246.9255000000003</v>
      </c>
      <c r="Q867" s="56">
        <v>0</v>
      </c>
      <c r="R867" s="2" t="s">
        <v>1038</v>
      </c>
    </row>
    <row r="868" spans="12:18" ht="15.75" customHeight="1" x14ac:dyDescent="0.25">
      <c r="L868" s="2" t="s">
        <v>1039</v>
      </c>
      <c r="M868" s="54" t="s">
        <v>41</v>
      </c>
      <c r="N868" s="54">
        <v>0</v>
      </c>
      <c r="O868" s="54">
        <v>1.05</v>
      </c>
      <c r="P868" s="55">
        <v>1990.17</v>
      </c>
      <c r="Q868" s="56">
        <v>0</v>
      </c>
      <c r="R868" s="2" t="s">
        <v>1040</v>
      </c>
    </row>
    <row r="869" spans="12:18" ht="15.75" customHeight="1" x14ac:dyDescent="0.25">
      <c r="L869" s="2" t="s">
        <v>1041</v>
      </c>
      <c r="M869" s="54" t="s">
        <v>41</v>
      </c>
      <c r="N869" s="54">
        <v>0</v>
      </c>
      <c r="O869" s="54">
        <v>1.05</v>
      </c>
      <c r="P869" s="55">
        <v>2723.5845000000004</v>
      </c>
      <c r="Q869" s="56">
        <v>0</v>
      </c>
      <c r="R869" s="2" t="s">
        <v>1036</v>
      </c>
    </row>
    <row r="870" spans="12:18" ht="15.75" customHeight="1" x14ac:dyDescent="0.25">
      <c r="L870" s="2" t="s">
        <v>1042</v>
      </c>
      <c r="M870" s="54" t="s">
        <v>41</v>
      </c>
      <c r="N870" s="54">
        <v>0</v>
      </c>
      <c r="O870" s="54">
        <v>1.05</v>
      </c>
      <c r="P870" s="55">
        <v>2178.1304999999998</v>
      </c>
      <c r="Q870" s="56">
        <v>0</v>
      </c>
      <c r="R870" s="2" t="s">
        <v>1043</v>
      </c>
    </row>
    <row r="871" spans="12:18" ht="15.75" customHeight="1" x14ac:dyDescent="0.25">
      <c r="L871" s="2" t="s">
        <v>1044</v>
      </c>
      <c r="M871" s="54" t="s">
        <v>41</v>
      </c>
      <c r="N871" s="54">
        <v>0</v>
      </c>
      <c r="O871" s="54">
        <v>1.05</v>
      </c>
      <c r="P871" s="55">
        <v>1990.17</v>
      </c>
      <c r="Q871" s="56">
        <v>0</v>
      </c>
      <c r="R871" s="2" t="s">
        <v>1043</v>
      </c>
    </row>
    <row r="872" spans="12:18" ht="15.75" customHeight="1" x14ac:dyDescent="0.25">
      <c r="L872" s="2" t="s">
        <v>1045</v>
      </c>
      <c r="M872" s="54" t="s">
        <v>41</v>
      </c>
      <c r="N872" s="54">
        <v>0</v>
      </c>
      <c r="O872" s="54">
        <v>1.05</v>
      </c>
      <c r="P872" s="55">
        <v>1474.2</v>
      </c>
      <c r="Q872" s="56">
        <v>0</v>
      </c>
      <c r="R872" s="2" t="s">
        <v>1046</v>
      </c>
    </row>
    <row r="873" spans="12:18" ht="15.75" customHeight="1" x14ac:dyDescent="0.25">
      <c r="L873" s="2" t="s">
        <v>1047</v>
      </c>
      <c r="M873" s="54" t="s">
        <v>38</v>
      </c>
      <c r="N873" s="54">
        <v>0</v>
      </c>
      <c r="O873" s="54">
        <v>1.05</v>
      </c>
      <c r="P873" s="55">
        <v>497.62440000000015</v>
      </c>
      <c r="Q873" s="56">
        <v>0</v>
      </c>
      <c r="R873" s="2" t="s">
        <v>979</v>
      </c>
    </row>
    <row r="874" spans="12:18" ht="15.75" customHeight="1" x14ac:dyDescent="0.25">
      <c r="L874" s="2" t="s">
        <v>1048</v>
      </c>
      <c r="M874" s="54" t="s">
        <v>38</v>
      </c>
      <c r="N874" s="54">
        <v>0</v>
      </c>
      <c r="O874" s="54">
        <v>1.05</v>
      </c>
      <c r="P874" s="55">
        <v>950.30208000000005</v>
      </c>
      <c r="Q874" s="56">
        <v>0</v>
      </c>
      <c r="R874" s="2" t="s">
        <v>979</v>
      </c>
    </row>
    <row r="875" spans="12:18" ht="15.75" customHeight="1" x14ac:dyDescent="0.25">
      <c r="L875" s="2" t="s">
        <v>1049</v>
      </c>
      <c r="M875" s="54" t="s">
        <v>38</v>
      </c>
      <c r="N875" s="54">
        <v>0</v>
      </c>
      <c r="O875" s="54">
        <v>1.05</v>
      </c>
      <c r="P875" s="55">
        <v>497.62440000000015</v>
      </c>
      <c r="Q875" s="56">
        <v>0</v>
      </c>
      <c r="R875" s="2" t="s">
        <v>982</v>
      </c>
    </row>
    <row r="876" spans="12:18" ht="15.75" customHeight="1" x14ac:dyDescent="0.25">
      <c r="L876" s="2" t="s">
        <v>1050</v>
      </c>
      <c r="M876" s="54" t="s">
        <v>38</v>
      </c>
      <c r="N876" s="54">
        <v>0</v>
      </c>
      <c r="O876" s="54">
        <v>1.05</v>
      </c>
      <c r="P876" s="55">
        <v>950.30208000000005</v>
      </c>
      <c r="Q876" s="56">
        <v>0</v>
      </c>
      <c r="R876" s="2" t="s">
        <v>982</v>
      </c>
    </row>
    <row r="877" spans="12:18" ht="15.75" customHeight="1" x14ac:dyDescent="0.25">
      <c r="L877" s="2" t="s">
        <v>1051</v>
      </c>
      <c r="M877" s="54" t="s">
        <v>38</v>
      </c>
      <c r="N877" s="54">
        <v>0</v>
      </c>
      <c r="O877" s="54">
        <v>1.05</v>
      </c>
      <c r="P877" s="55">
        <v>950.30208000000005</v>
      </c>
      <c r="Q877" s="56">
        <v>0</v>
      </c>
      <c r="R877" s="2" t="s">
        <v>985</v>
      </c>
    </row>
    <row r="878" spans="12:18" ht="15.75" customHeight="1" x14ac:dyDescent="0.25">
      <c r="L878" s="2" t="s">
        <v>1052</v>
      </c>
      <c r="M878" s="54" t="s">
        <v>38</v>
      </c>
      <c r="N878" s="54">
        <v>0</v>
      </c>
      <c r="O878" s="54">
        <v>1.05</v>
      </c>
      <c r="P878" s="55">
        <v>1040.1955200000002</v>
      </c>
      <c r="Q878" s="56">
        <v>0</v>
      </c>
      <c r="R878" s="2" t="s">
        <v>985</v>
      </c>
    </row>
    <row r="879" spans="12:18" ht="15.75" customHeight="1" x14ac:dyDescent="0.25">
      <c r="L879" s="2" t="s">
        <v>1053</v>
      </c>
      <c r="M879" s="54" t="s">
        <v>38</v>
      </c>
      <c r="N879" s="54">
        <v>0</v>
      </c>
      <c r="O879" s="54">
        <v>1.05</v>
      </c>
      <c r="P879" s="55">
        <v>767.30471999999997</v>
      </c>
      <c r="Q879" s="56">
        <v>0</v>
      </c>
      <c r="R879" s="2" t="s">
        <v>988</v>
      </c>
    </row>
    <row r="880" spans="12:18" ht="15.75" customHeight="1" x14ac:dyDescent="0.25">
      <c r="L880" s="2" t="s">
        <v>1054</v>
      </c>
      <c r="M880" s="54" t="s">
        <v>38</v>
      </c>
      <c r="N880" s="54">
        <v>0</v>
      </c>
      <c r="O880" s="54">
        <v>1.05</v>
      </c>
      <c r="P880" s="55">
        <v>1040.1955200000002</v>
      </c>
      <c r="Q880" s="56">
        <v>0</v>
      </c>
      <c r="R880" s="2" t="s">
        <v>988</v>
      </c>
    </row>
    <row r="881" spans="12:18" ht="15.75" customHeight="1" x14ac:dyDescent="0.25">
      <c r="L881" s="2" t="s">
        <v>1055</v>
      </c>
      <c r="M881" s="54" t="s">
        <v>38</v>
      </c>
      <c r="N881" s="54">
        <v>0</v>
      </c>
      <c r="O881" s="54">
        <v>1.05</v>
      </c>
      <c r="P881" s="55">
        <v>963.14400000000001</v>
      </c>
      <c r="Q881" s="56">
        <v>0</v>
      </c>
      <c r="R881" s="2" t="s">
        <v>985</v>
      </c>
    </row>
    <row r="882" spans="12:18" ht="15.75" customHeight="1" x14ac:dyDescent="0.25">
      <c r="L882" s="2" t="s">
        <v>1056</v>
      </c>
      <c r="M882" s="54" t="s">
        <v>38</v>
      </c>
      <c r="N882" s="54">
        <v>0</v>
      </c>
      <c r="O882" s="54">
        <v>1.05</v>
      </c>
      <c r="P882" s="55">
        <v>1040.1955200000002</v>
      </c>
      <c r="Q882" s="56">
        <v>0</v>
      </c>
      <c r="R882" s="2" t="s">
        <v>985</v>
      </c>
    </row>
    <row r="883" spans="12:18" ht="15.75" customHeight="1" x14ac:dyDescent="0.25">
      <c r="L883" s="2" t="s">
        <v>1057</v>
      </c>
      <c r="M883" s="54" t="s">
        <v>38</v>
      </c>
      <c r="N883" s="54">
        <v>0</v>
      </c>
      <c r="O883" s="54">
        <v>1.05</v>
      </c>
      <c r="P883" s="55">
        <v>1239.2452800000001</v>
      </c>
      <c r="Q883" s="56">
        <v>0</v>
      </c>
      <c r="R883" s="2" t="s">
        <v>985</v>
      </c>
    </row>
    <row r="884" spans="12:18" ht="15.75" customHeight="1" x14ac:dyDescent="0.25">
      <c r="L884" s="2" t="s">
        <v>1058</v>
      </c>
      <c r="M884" s="54" t="s">
        <v>38</v>
      </c>
      <c r="N884" s="54">
        <v>0</v>
      </c>
      <c r="O884" s="54">
        <v>1.05</v>
      </c>
      <c r="P884" s="55">
        <v>1443.75</v>
      </c>
      <c r="Q884" s="56">
        <v>0</v>
      </c>
      <c r="R884" s="2" t="s">
        <v>985</v>
      </c>
    </row>
    <row r="885" spans="12:18" ht="15.75" customHeight="1" x14ac:dyDescent="0.25">
      <c r="L885" s="2" t="s">
        <v>1059</v>
      </c>
      <c r="M885" s="54" t="s">
        <v>38</v>
      </c>
      <c r="N885" s="54">
        <v>0</v>
      </c>
      <c r="O885" s="54">
        <v>1.05</v>
      </c>
      <c r="P885" s="55">
        <v>1239.2452800000001</v>
      </c>
      <c r="Q885" s="56">
        <v>0</v>
      </c>
      <c r="R885" s="2" t="s">
        <v>1036</v>
      </c>
    </row>
    <row r="886" spans="12:18" ht="15.75" customHeight="1" x14ac:dyDescent="0.25">
      <c r="L886" s="2" t="s">
        <v>1060</v>
      </c>
      <c r="M886" s="54" t="s">
        <v>38</v>
      </c>
      <c r="N886" s="54">
        <v>0</v>
      </c>
      <c r="O886" s="54">
        <v>1.05</v>
      </c>
      <c r="P886" s="55">
        <v>1313.0863200000001</v>
      </c>
      <c r="Q886" s="56">
        <v>0</v>
      </c>
      <c r="R886" s="2" t="s">
        <v>1036</v>
      </c>
    </row>
    <row r="887" spans="12:18" ht="15.75" customHeight="1" x14ac:dyDescent="0.25">
      <c r="L887" s="2" t="s">
        <v>1061</v>
      </c>
      <c r="M887" s="54" t="s">
        <v>38</v>
      </c>
      <c r="N887" s="54">
        <v>0</v>
      </c>
      <c r="O887" s="54">
        <v>1.05</v>
      </c>
      <c r="P887" s="55">
        <v>1114.03656</v>
      </c>
      <c r="Q887" s="56">
        <v>0</v>
      </c>
      <c r="R887" s="2" t="s">
        <v>1062</v>
      </c>
    </row>
    <row r="888" spans="12:18" ht="15.75" customHeight="1" x14ac:dyDescent="0.25">
      <c r="L888" s="2" t="s">
        <v>1063</v>
      </c>
      <c r="M888" s="54" t="s">
        <v>38</v>
      </c>
      <c r="N888" s="54">
        <v>0</v>
      </c>
      <c r="O888" s="54">
        <v>1.05</v>
      </c>
      <c r="P888" s="55">
        <v>1114.03656</v>
      </c>
      <c r="Q888" s="56">
        <v>0</v>
      </c>
      <c r="R888" s="2" t="s">
        <v>1062</v>
      </c>
    </row>
    <row r="889" spans="12:18" ht="15.75" customHeight="1" x14ac:dyDescent="0.25">
      <c r="L889" s="2" t="s">
        <v>14</v>
      </c>
      <c r="M889" s="54" t="s">
        <v>38</v>
      </c>
      <c r="N889" s="54">
        <v>0</v>
      </c>
      <c r="O889" s="54">
        <v>1.05</v>
      </c>
      <c r="P889" s="55">
        <v>870.0400800000001</v>
      </c>
      <c r="Q889" s="56">
        <v>0</v>
      </c>
      <c r="R889" s="2" t="s">
        <v>1062</v>
      </c>
    </row>
    <row r="890" spans="12:18" ht="15.75" customHeight="1" x14ac:dyDescent="0.25">
      <c r="L890" s="2" t="s">
        <v>1064</v>
      </c>
      <c r="M890" s="54" t="s">
        <v>38</v>
      </c>
      <c r="N890" s="54">
        <v>0</v>
      </c>
      <c r="O890" s="54">
        <v>1.05</v>
      </c>
      <c r="P890" s="55">
        <v>1386.9273600000001</v>
      </c>
      <c r="Q890" s="56">
        <v>0</v>
      </c>
      <c r="R890" s="2" t="s">
        <v>1062</v>
      </c>
    </row>
    <row r="891" spans="12:18" ht="15.75" customHeight="1" x14ac:dyDescent="0.25">
      <c r="L891" s="2" t="s">
        <v>1065</v>
      </c>
      <c r="M891" s="54" t="s">
        <v>38</v>
      </c>
      <c r="N891" s="54">
        <v>0</v>
      </c>
      <c r="O891" s="54">
        <v>1.05</v>
      </c>
      <c r="P891" s="55">
        <v>1114.03656</v>
      </c>
      <c r="Q891" s="56">
        <v>0</v>
      </c>
      <c r="R891" s="2" t="s">
        <v>1062</v>
      </c>
    </row>
    <row r="892" spans="12:18" ht="15.75" customHeight="1" x14ac:dyDescent="0.25">
      <c r="L892" s="2" t="s">
        <v>1066</v>
      </c>
      <c r="M892" s="54" t="s">
        <v>38</v>
      </c>
      <c r="N892" s="54">
        <v>0</v>
      </c>
      <c r="O892" s="54">
        <v>1.05</v>
      </c>
      <c r="P892" s="55">
        <v>1386.9273600000001</v>
      </c>
      <c r="Q892" s="56">
        <v>0</v>
      </c>
      <c r="R892" s="2" t="s">
        <v>1067</v>
      </c>
    </row>
    <row r="893" spans="12:18" ht="15.75" customHeight="1" x14ac:dyDescent="0.25">
      <c r="L893" s="2" t="s">
        <v>1068</v>
      </c>
      <c r="M893" s="54" t="s">
        <v>38</v>
      </c>
      <c r="N893" s="54">
        <v>0</v>
      </c>
      <c r="O893" s="54">
        <v>1.05</v>
      </c>
      <c r="P893" s="55">
        <v>1386.9273600000001</v>
      </c>
      <c r="Q893" s="56">
        <v>0</v>
      </c>
      <c r="R893" s="2" t="s">
        <v>1067</v>
      </c>
    </row>
    <row r="894" spans="12:18" ht="15.75" customHeight="1" x14ac:dyDescent="0.25">
      <c r="L894" s="2" t="s">
        <v>1069</v>
      </c>
      <c r="M894" s="54" t="s">
        <v>38</v>
      </c>
      <c r="N894" s="54">
        <v>0</v>
      </c>
      <c r="O894" s="54">
        <v>1.05</v>
      </c>
      <c r="P894" s="55">
        <v>1313.0863200000001</v>
      </c>
      <c r="Q894" s="56">
        <v>0</v>
      </c>
      <c r="R894" s="2" t="s">
        <v>1011</v>
      </c>
    </row>
    <row r="895" spans="12:18" ht="15.75" customHeight="1" x14ac:dyDescent="0.25">
      <c r="L895" s="2" t="s">
        <v>1070</v>
      </c>
      <c r="M895" s="54" t="s">
        <v>38</v>
      </c>
      <c r="N895" s="54">
        <v>0</v>
      </c>
      <c r="O895" s="54">
        <v>1.05</v>
      </c>
      <c r="P895" s="55">
        <v>1313.0863200000001</v>
      </c>
      <c r="Q895" s="56">
        <v>0</v>
      </c>
      <c r="R895" s="2" t="s">
        <v>1013</v>
      </c>
    </row>
    <row r="896" spans="12:18" ht="15.75" customHeight="1" x14ac:dyDescent="0.25">
      <c r="L896" s="2" t="s">
        <v>1071</v>
      </c>
      <c r="M896" s="54" t="s">
        <v>38</v>
      </c>
      <c r="N896" s="54">
        <v>0</v>
      </c>
      <c r="O896" s="54">
        <v>1.05</v>
      </c>
      <c r="P896" s="55">
        <v>1788.2373600000001</v>
      </c>
      <c r="Q896" s="56">
        <v>0</v>
      </c>
      <c r="R896" s="2" t="s">
        <v>1011</v>
      </c>
    </row>
    <row r="897" spans="12:18" ht="15.75" customHeight="1" x14ac:dyDescent="0.25">
      <c r="L897" s="2" t="s">
        <v>1072</v>
      </c>
      <c r="M897" s="54" t="s">
        <v>38</v>
      </c>
      <c r="N897" s="54">
        <v>0</v>
      </c>
      <c r="O897" s="54">
        <v>1.05</v>
      </c>
      <c r="P897" s="55">
        <v>1313.0863200000001</v>
      </c>
      <c r="Q897" s="56">
        <v>0</v>
      </c>
      <c r="R897" s="2" t="s">
        <v>1022</v>
      </c>
    </row>
    <row r="898" spans="12:18" ht="15.75" customHeight="1" x14ac:dyDescent="0.25">
      <c r="L898" s="2" t="s">
        <v>1073</v>
      </c>
      <c r="M898" s="54" t="s">
        <v>38</v>
      </c>
      <c r="N898" s="54">
        <v>0</v>
      </c>
      <c r="O898" s="54">
        <v>1.05</v>
      </c>
      <c r="P898" s="55">
        <v>1040.1955200000002</v>
      </c>
      <c r="Q898" s="56">
        <v>0</v>
      </c>
      <c r="R898" s="2" t="s">
        <v>1043</v>
      </c>
    </row>
    <row r="899" spans="12:18" ht="15.75" customHeight="1" x14ac:dyDescent="0.25">
      <c r="L899" s="2" t="s">
        <v>1074</v>
      </c>
      <c r="M899" s="54" t="s">
        <v>38</v>
      </c>
      <c r="N899" s="54">
        <v>0</v>
      </c>
      <c r="O899" s="54">
        <v>1.05</v>
      </c>
      <c r="P899" s="55">
        <v>1040.1955200000002</v>
      </c>
      <c r="Q899" s="56">
        <v>0</v>
      </c>
      <c r="R899" s="2" t="s">
        <v>1075</v>
      </c>
    </row>
    <row r="900" spans="12:18" ht="15.75" customHeight="1" x14ac:dyDescent="0.25">
      <c r="L900" s="2" t="s">
        <v>1076</v>
      </c>
      <c r="M900" s="54" t="s">
        <v>38</v>
      </c>
      <c r="N900" s="54">
        <v>0</v>
      </c>
      <c r="O900" s="54">
        <v>1.05</v>
      </c>
      <c r="P900" s="55">
        <v>1239.2452800000001</v>
      </c>
      <c r="Q900" s="56">
        <v>0</v>
      </c>
      <c r="R900" s="2" t="s">
        <v>1030</v>
      </c>
    </row>
    <row r="901" spans="12:18" ht="15.75" customHeight="1" x14ac:dyDescent="0.25">
      <c r="L901" s="2" t="s">
        <v>1077</v>
      </c>
      <c r="M901" s="54" t="s">
        <v>38</v>
      </c>
      <c r="N901" s="54">
        <v>0</v>
      </c>
      <c r="O901" s="54">
        <v>1.05</v>
      </c>
      <c r="P901" s="55">
        <v>1114.03656</v>
      </c>
      <c r="Q901" s="56">
        <v>0</v>
      </c>
      <c r="R901" s="2" t="s">
        <v>1003</v>
      </c>
    </row>
    <row r="902" spans="12:18" ht="15.75" customHeight="1" x14ac:dyDescent="0.25">
      <c r="L902" s="2" t="s">
        <v>1078</v>
      </c>
      <c r="M902" s="54" t="s">
        <v>38</v>
      </c>
      <c r="N902" s="54">
        <v>0</v>
      </c>
      <c r="O902" s="54">
        <v>1.05</v>
      </c>
      <c r="P902" s="55">
        <v>1605.2400000000002</v>
      </c>
      <c r="Q902" s="56">
        <v>0</v>
      </c>
      <c r="R902" s="2" t="s">
        <v>1022</v>
      </c>
    </row>
    <row r="903" spans="12:18" ht="15.75" customHeight="1" x14ac:dyDescent="0.25">
      <c r="L903" s="2" t="s">
        <v>1079</v>
      </c>
      <c r="M903" s="54" t="s">
        <v>38</v>
      </c>
      <c r="N903" s="54">
        <v>0</v>
      </c>
      <c r="O903" s="54">
        <v>1.05</v>
      </c>
      <c r="P903" s="55">
        <v>1114.03656</v>
      </c>
      <c r="Q903" s="56">
        <v>0</v>
      </c>
      <c r="R903" s="2" t="s">
        <v>1022</v>
      </c>
    </row>
    <row r="904" spans="12:18" ht="15.75" customHeight="1" x14ac:dyDescent="0.25">
      <c r="L904" s="2" t="s">
        <v>1080</v>
      </c>
      <c r="M904" s="54" t="s">
        <v>38</v>
      </c>
      <c r="N904" s="54">
        <v>0</v>
      </c>
      <c r="O904" s="54">
        <v>1.05</v>
      </c>
      <c r="P904" s="55">
        <v>1605.2400000000002</v>
      </c>
      <c r="Q904" s="56">
        <v>0</v>
      </c>
      <c r="R904" s="2" t="s">
        <v>1081</v>
      </c>
    </row>
    <row r="905" spans="12:18" ht="15.75" customHeight="1" x14ac:dyDescent="0.25">
      <c r="L905" s="2" t="s">
        <v>1082</v>
      </c>
      <c r="M905" s="54" t="s">
        <v>38</v>
      </c>
      <c r="N905" s="54">
        <v>0</v>
      </c>
      <c r="O905" s="54">
        <v>1.05</v>
      </c>
      <c r="P905" s="55">
        <v>1313.0863200000001</v>
      </c>
      <c r="Q905" s="56">
        <v>0</v>
      </c>
      <c r="R905" s="2" t="s">
        <v>1081</v>
      </c>
    </row>
    <row r="906" spans="12:18" ht="15.75" customHeight="1" x14ac:dyDescent="0.25">
      <c r="L906" s="2" t="s">
        <v>1083</v>
      </c>
      <c r="M906" s="54" t="s">
        <v>38</v>
      </c>
      <c r="N906" s="54">
        <v>0</v>
      </c>
      <c r="O906" s="54">
        <v>1.05</v>
      </c>
      <c r="P906" s="55">
        <v>1239.2452800000001</v>
      </c>
      <c r="Q906" s="56">
        <v>0</v>
      </c>
      <c r="R906" s="2" t="s">
        <v>1084</v>
      </c>
    </row>
    <row r="907" spans="12:18" ht="15.75" customHeight="1" x14ac:dyDescent="0.25">
      <c r="L907" s="2" t="s">
        <v>1085</v>
      </c>
      <c r="M907" s="54" t="s">
        <v>38</v>
      </c>
      <c r="N907" s="54">
        <v>0</v>
      </c>
      <c r="O907" s="54">
        <v>1.05</v>
      </c>
      <c r="P907" s="55">
        <v>1149.3518400000003</v>
      </c>
      <c r="Q907" s="56">
        <v>0</v>
      </c>
      <c r="R907" s="2" t="s">
        <v>1084</v>
      </c>
    </row>
    <row r="908" spans="12:18" ht="15.75" customHeight="1" x14ac:dyDescent="0.25">
      <c r="L908" s="2" t="s">
        <v>1086</v>
      </c>
      <c r="M908" s="54" t="s">
        <v>38</v>
      </c>
      <c r="N908" s="54">
        <v>0</v>
      </c>
      <c r="O908" s="54">
        <v>1.05</v>
      </c>
      <c r="P908" s="55">
        <v>1114.03656</v>
      </c>
      <c r="Q908" s="56">
        <v>0</v>
      </c>
      <c r="R908" s="2" t="s">
        <v>1081</v>
      </c>
    </row>
    <row r="909" spans="12:18" ht="15.75" customHeight="1" x14ac:dyDescent="0.25">
      <c r="L909" s="2" t="s">
        <v>1087</v>
      </c>
      <c r="M909" s="54" t="s">
        <v>38</v>
      </c>
      <c r="N909" s="54">
        <v>0</v>
      </c>
      <c r="O909" s="54">
        <v>1.05</v>
      </c>
      <c r="P909" s="55">
        <v>1149.3518400000003</v>
      </c>
      <c r="Q909" s="56">
        <v>0</v>
      </c>
      <c r="R909" s="2" t="s">
        <v>1001</v>
      </c>
    </row>
    <row r="910" spans="12:18" ht="15.75" customHeight="1" x14ac:dyDescent="0.25">
      <c r="L910" s="2" t="s">
        <v>1088</v>
      </c>
      <c r="M910" s="54" t="s">
        <v>38</v>
      </c>
      <c r="N910" s="54">
        <v>0</v>
      </c>
      <c r="O910" s="54">
        <v>1.05</v>
      </c>
      <c r="P910" s="55">
        <v>1313.0863200000001</v>
      </c>
      <c r="Q910" s="56">
        <v>0</v>
      </c>
      <c r="R910" s="2" t="s">
        <v>1089</v>
      </c>
    </row>
    <row r="911" spans="12:18" ht="15.75" customHeight="1" x14ac:dyDescent="0.25">
      <c r="L911" s="2" t="s">
        <v>1090</v>
      </c>
      <c r="M911" s="54" t="s">
        <v>38</v>
      </c>
      <c r="N911" s="54">
        <v>0</v>
      </c>
      <c r="O911" s="54">
        <v>1.05</v>
      </c>
      <c r="P911" s="55">
        <v>1496.08368</v>
      </c>
      <c r="Q911" s="56">
        <v>0</v>
      </c>
      <c r="R911" s="2" t="s">
        <v>1091</v>
      </c>
    </row>
    <row r="912" spans="12:18" ht="15.75" customHeight="1" x14ac:dyDescent="0.25">
      <c r="L912" s="2" t="s">
        <v>1092</v>
      </c>
      <c r="M912" s="54" t="s">
        <v>38</v>
      </c>
      <c r="N912" s="54">
        <v>0</v>
      </c>
      <c r="O912" s="54">
        <v>1.05</v>
      </c>
      <c r="P912" s="55">
        <v>1313.0863200000001</v>
      </c>
      <c r="Q912" s="56">
        <v>0</v>
      </c>
      <c r="R912" s="2" t="s">
        <v>1093</v>
      </c>
    </row>
    <row r="913" spans="12:18" ht="15.75" customHeight="1" x14ac:dyDescent="0.25">
      <c r="L913" s="2" t="s">
        <v>1094</v>
      </c>
      <c r="M913" s="54" t="s">
        <v>38</v>
      </c>
      <c r="N913" s="54">
        <v>0</v>
      </c>
      <c r="O913" s="54">
        <v>1.05</v>
      </c>
      <c r="P913" s="55">
        <v>1313.0863200000001</v>
      </c>
      <c r="Q913" s="56">
        <v>0</v>
      </c>
      <c r="R913" s="2" t="s">
        <v>1095</v>
      </c>
    </row>
    <row r="914" spans="12:18" ht="15.75" customHeight="1" x14ac:dyDescent="0.25">
      <c r="L914" s="2" t="s">
        <v>1096</v>
      </c>
      <c r="M914" s="54" t="s">
        <v>38</v>
      </c>
      <c r="N914" s="54">
        <v>0</v>
      </c>
      <c r="O914" s="54">
        <v>1.05</v>
      </c>
      <c r="P914" s="55">
        <v>1040.1955200000002</v>
      </c>
      <c r="Q914" s="56">
        <v>0</v>
      </c>
      <c r="R914" s="2" t="s">
        <v>1097</v>
      </c>
    </row>
    <row r="915" spans="12:18" ht="15.75" customHeight="1" x14ac:dyDescent="0.25">
      <c r="L915" s="2" t="s">
        <v>1098</v>
      </c>
      <c r="M915" s="54" t="s">
        <v>38</v>
      </c>
      <c r="N915" s="54">
        <v>0</v>
      </c>
      <c r="O915" s="54">
        <v>1.05</v>
      </c>
      <c r="P915" s="55">
        <v>1605.2400000000002</v>
      </c>
      <c r="Q915" s="56">
        <v>0</v>
      </c>
      <c r="R915" s="2" t="s">
        <v>1099</v>
      </c>
    </row>
    <row r="916" spans="12:18" ht="15.75" customHeight="1" x14ac:dyDescent="0.25">
      <c r="L916" s="2" t="s">
        <v>1100</v>
      </c>
      <c r="M916" s="54" t="s">
        <v>38</v>
      </c>
      <c r="N916" s="54">
        <v>0</v>
      </c>
      <c r="O916" s="54">
        <v>1.05</v>
      </c>
      <c r="P916" s="55">
        <v>870.0400800000001</v>
      </c>
      <c r="Q916" s="56">
        <v>0</v>
      </c>
      <c r="R916" s="2" t="s">
        <v>1101</v>
      </c>
    </row>
    <row r="917" spans="12:18" ht="15.75" customHeight="1" x14ac:dyDescent="0.25">
      <c r="L917" s="2" t="s">
        <v>1102</v>
      </c>
      <c r="M917" s="54" t="s">
        <v>41</v>
      </c>
      <c r="N917" s="54">
        <v>4.5</v>
      </c>
      <c r="O917" s="54">
        <v>2</v>
      </c>
      <c r="P917" s="55">
        <v>7252.0000000000009</v>
      </c>
      <c r="Q917" s="56">
        <v>0</v>
      </c>
      <c r="R917" s="2" t="s">
        <v>1103</v>
      </c>
    </row>
    <row r="918" spans="12:18" ht="15.75" customHeight="1" x14ac:dyDescent="0.25">
      <c r="L918" s="2" t="s">
        <v>1104</v>
      </c>
      <c r="M918" s="54" t="s">
        <v>41</v>
      </c>
      <c r="N918" s="54">
        <v>5</v>
      </c>
      <c r="O918" s="54">
        <v>2</v>
      </c>
      <c r="P918" s="55">
        <v>7252.0000000000009</v>
      </c>
      <c r="Q918" s="56">
        <v>0</v>
      </c>
      <c r="R918" s="2" t="s">
        <v>1103</v>
      </c>
    </row>
    <row r="919" spans="12:18" ht="15.75" customHeight="1" x14ac:dyDescent="0.25">
      <c r="L919" s="2" t="s">
        <v>1105</v>
      </c>
      <c r="M919" s="54" t="s">
        <v>41</v>
      </c>
      <c r="N919" s="54">
        <v>5.5</v>
      </c>
      <c r="O919" s="54">
        <v>2</v>
      </c>
      <c r="P919" s="55">
        <v>7252.0000000000009</v>
      </c>
      <c r="Q919" s="56">
        <v>0</v>
      </c>
      <c r="R919" s="2" t="s">
        <v>1103</v>
      </c>
    </row>
    <row r="920" spans="12:18" ht="15.75" customHeight="1" x14ac:dyDescent="0.25">
      <c r="L920" s="2" t="s">
        <v>1106</v>
      </c>
      <c r="M920" s="54" t="s">
        <v>41</v>
      </c>
      <c r="N920" s="54">
        <v>6</v>
      </c>
      <c r="O920" s="54">
        <v>2</v>
      </c>
      <c r="P920" s="55">
        <v>7252.0000000000009</v>
      </c>
      <c r="Q920" s="56">
        <v>0</v>
      </c>
      <c r="R920" s="2" t="s">
        <v>1103</v>
      </c>
    </row>
    <row r="921" spans="12:18" ht="15.75" customHeight="1" x14ac:dyDescent="0.25">
      <c r="L921" s="2" t="s">
        <v>1107</v>
      </c>
      <c r="M921" s="54" t="s">
        <v>41</v>
      </c>
      <c r="N921" s="54">
        <v>6.5</v>
      </c>
      <c r="O921" s="54">
        <v>2</v>
      </c>
      <c r="P921" s="55">
        <v>7252.0000000000009</v>
      </c>
      <c r="Q921" s="56">
        <v>0</v>
      </c>
      <c r="R921" s="2" t="s">
        <v>1103</v>
      </c>
    </row>
    <row r="922" spans="12:18" ht="15.75" customHeight="1" x14ac:dyDescent="0.25">
      <c r="L922" s="2" t="s">
        <v>1108</v>
      </c>
      <c r="M922" s="54" t="s">
        <v>41</v>
      </c>
      <c r="N922" s="54">
        <v>7</v>
      </c>
      <c r="O922" s="54">
        <v>2</v>
      </c>
      <c r="P922" s="55">
        <v>7252.0000000000009</v>
      </c>
      <c r="Q922" s="56">
        <v>0</v>
      </c>
      <c r="R922" s="2" t="s">
        <v>1103</v>
      </c>
    </row>
    <row r="923" spans="12:18" ht="15.75" customHeight="1" x14ac:dyDescent="0.25">
      <c r="L923" s="2" t="s">
        <v>1109</v>
      </c>
      <c r="M923" s="54" t="s">
        <v>41</v>
      </c>
      <c r="N923" s="54">
        <v>7.5</v>
      </c>
      <c r="O923" s="54">
        <v>2.2999999999999998</v>
      </c>
      <c r="P923" s="55">
        <v>8339.8000000000011</v>
      </c>
      <c r="Q923" s="56">
        <v>0</v>
      </c>
      <c r="R923" s="2" t="s">
        <v>1103</v>
      </c>
    </row>
    <row r="924" spans="12:18" ht="15.75" customHeight="1" x14ac:dyDescent="0.25">
      <c r="L924" s="2" t="s">
        <v>1110</v>
      </c>
      <c r="M924" s="54" t="s">
        <v>41</v>
      </c>
      <c r="N924" s="54">
        <v>8</v>
      </c>
      <c r="O924" s="54">
        <v>2.2999999999999998</v>
      </c>
      <c r="P924" s="55">
        <v>8339.8000000000011</v>
      </c>
      <c r="Q924" s="56">
        <v>0</v>
      </c>
      <c r="R924" s="2" t="s">
        <v>1103</v>
      </c>
    </row>
    <row r="925" spans="12:18" ht="15.75" customHeight="1" x14ac:dyDescent="0.25">
      <c r="L925" s="2" t="s">
        <v>1111</v>
      </c>
      <c r="M925" s="54" t="s">
        <v>41</v>
      </c>
      <c r="N925" s="54">
        <v>8.5</v>
      </c>
      <c r="O925" s="54">
        <v>2.2999999999999998</v>
      </c>
      <c r="P925" s="55">
        <v>8339.8000000000011</v>
      </c>
      <c r="Q925" s="56">
        <v>0</v>
      </c>
      <c r="R925" s="2" t="s">
        <v>1103</v>
      </c>
    </row>
    <row r="926" spans="12:18" ht="15.75" customHeight="1" x14ac:dyDescent="0.25">
      <c r="L926" s="2" t="s">
        <v>1112</v>
      </c>
      <c r="M926" s="54" t="s">
        <v>41</v>
      </c>
      <c r="N926" s="54">
        <v>9</v>
      </c>
      <c r="O926" s="54">
        <v>2.2999999999999998</v>
      </c>
      <c r="P926" s="55">
        <v>8339.8000000000011</v>
      </c>
      <c r="Q926" s="56">
        <v>0</v>
      </c>
      <c r="R926" s="2" t="s">
        <v>1103</v>
      </c>
    </row>
    <row r="927" spans="12:18" ht="15.75" customHeight="1" x14ac:dyDescent="0.25">
      <c r="L927" s="2" t="s">
        <v>1113</v>
      </c>
      <c r="M927" s="54" t="s">
        <v>41</v>
      </c>
      <c r="N927" s="54">
        <v>9.5</v>
      </c>
      <c r="O927" s="54">
        <v>2.2999999999999998</v>
      </c>
      <c r="P927" s="55">
        <v>8339.8000000000011</v>
      </c>
      <c r="Q927" s="56">
        <v>0</v>
      </c>
      <c r="R927" s="2" t="s">
        <v>1103</v>
      </c>
    </row>
    <row r="928" spans="12:18" ht="15.75" customHeight="1" x14ac:dyDescent="0.25">
      <c r="L928" s="2" t="s">
        <v>1114</v>
      </c>
      <c r="M928" s="54" t="s">
        <v>41</v>
      </c>
      <c r="N928" s="54">
        <v>10</v>
      </c>
      <c r="O928" s="54">
        <v>2.2999999999999998</v>
      </c>
      <c r="P928" s="55">
        <v>8339.8000000000011</v>
      </c>
      <c r="Q928" s="56">
        <v>0</v>
      </c>
      <c r="R928" s="2" t="s">
        <v>1103</v>
      </c>
    </row>
    <row r="929" spans="12:18" ht="15.75" customHeight="1" x14ac:dyDescent="0.25">
      <c r="L929" s="2" t="s">
        <v>1115</v>
      </c>
      <c r="M929" s="54" t="s">
        <v>41</v>
      </c>
      <c r="N929" s="54">
        <v>10.5</v>
      </c>
      <c r="O929" s="54">
        <v>2.5</v>
      </c>
      <c r="P929" s="55">
        <v>9065.0000000000018</v>
      </c>
      <c r="Q929" s="56">
        <v>0</v>
      </c>
      <c r="R929" s="2" t="s">
        <v>1103</v>
      </c>
    </row>
    <row r="930" spans="12:18" ht="15.75" customHeight="1" x14ac:dyDescent="0.25">
      <c r="L930" s="2" t="s">
        <v>1116</v>
      </c>
      <c r="M930" s="54" t="s">
        <v>41</v>
      </c>
      <c r="N930" s="54">
        <v>11</v>
      </c>
      <c r="O930" s="54">
        <v>2.5</v>
      </c>
      <c r="P930" s="55">
        <v>9065.0000000000018</v>
      </c>
      <c r="Q930" s="56">
        <v>0</v>
      </c>
      <c r="R930" s="2" t="s">
        <v>1103</v>
      </c>
    </row>
    <row r="931" spans="12:18" ht="15.75" customHeight="1" x14ac:dyDescent="0.25">
      <c r="L931" s="2" t="s">
        <v>1117</v>
      </c>
      <c r="M931" s="54" t="s">
        <v>41</v>
      </c>
      <c r="N931" s="54">
        <v>11.5</v>
      </c>
      <c r="O931" s="54">
        <v>2.5</v>
      </c>
      <c r="P931" s="55">
        <v>9065.0000000000018</v>
      </c>
      <c r="Q931" s="56">
        <v>0</v>
      </c>
      <c r="R931" s="2" t="s">
        <v>1103</v>
      </c>
    </row>
    <row r="932" spans="12:18" ht="15.75" customHeight="1" x14ac:dyDescent="0.25">
      <c r="L932" s="2" t="s">
        <v>1118</v>
      </c>
      <c r="M932" s="54" t="s">
        <v>41</v>
      </c>
      <c r="N932" s="54">
        <v>12</v>
      </c>
      <c r="O932" s="54">
        <v>2.5</v>
      </c>
      <c r="P932" s="55">
        <v>9065.0000000000018</v>
      </c>
      <c r="Q932" s="56">
        <v>0</v>
      </c>
      <c r="R932" s="2" t="s">
        <v>1103</v>
      </c>
    </row>
    <row r="933" spans="12:18" ht="15.75" customHeight="1" x14ac:dyDescent="0.25">
      <c r="L933" s="2" t="s">
        <v>1119</v>
      </c>
      <c r="M933" s="54" t="s">
        <v>41</v>
      </c>
      <c r="N933" s="54">
        <v>12.5</v>
      </c>
      <c r="O933" s="54">
        <v>2.5</v>
      </c>
      <c r="P933" s="55">
        <v>9065.0000000000018</v>
      </c>
      <c r="Q933" s="56">
        <v>0</v>
      </c>
      <c r="R933" s="2" t="s">
        <v>1103</v>
      </c>
    </row>
    <row r="934" spans="12:18" ht="15.75" customHeight="1" x14ac:dyDescent="0.25">
      <c r="L934" s="2" t="s">
        <v>1120</v>
      </c>
      <c r="M934" s="54" t="s">
        <v>41</v>
      </c>
      <c r="N934" s="54">
        <v>13</v>
      </c>
      <c r="O934" s="54">
        <v>2.5</v>
      </c>
      <c r="P934" s="55">
        <v>9065.0000000000018</v>
      </c>
      <c r="Q934" s="56">
        <v>0</v>
      </c>
      <c r="R934" s="2" t="s">
        <v>1103</v>
      </c>
    </row>
    <row r="935" spans="12:18" ht="15.75" customHeight="1" x14ac:dyDescent="0.25">
      <c r="L935" s="2" t="s">
        <v>1121</v>
      </c>
      <c r="M935" s="54" t="s">
        <v>41</v>
      </c>
      <c r="N935" s="54">
        <v>4.5</v>
      </c>
      <c r="O935" s="54">
        <v>3.5</v>
      </c>
      <c r="P935" s="55">
        <v>12691.000000000002</v>
      </c>
      <c r="Q935" s="56">
        <v>0</v>
      </c>
      <c r="R935" s="2" t="s">
        <v>1103</v>
      </c>
    </row>
    <row r="936" spans="12:18" ht="15.75" customHeight="1" x14ac:dyDescent="0.25">
      <c r="L936" s="2" t="s">
        <v>1122</v>
      </c>
      <c r="M936" s="54" t="s">
        <v>41</v>
      </c>
      <c r="N936" s="54">
        <v>5</v>
      </c>
      <c r="O936" s="54">
        <v>3.5</v>
      </c>
      <c r="P936" s="55">
        <v>12691.000000000002</v>
      </c>
      <c r="Q936" s="56">
        <v>0</v>
      </c>
      <c r="R936" s="2" t="s">
        <v>1103</v>
      </c>
    </row>
    <row r="937" spans="12:18" ht="15.75" customHeight="1" x14ac:dyDescent="0.25">
      <c r="L937" s="2" t="s">
        <v>1123</v>
      </c>
      <c r="M937" s="54" t="s">
        <v>41</v>
      </c>
      <c r="N937" s="54">
        <v>5.5</v>
      </c>
      <c r="O937" s="54">
        <v>3.5</v>
      </c>
      <c r="P937" s="55">
        <v>12691.000000000002</v>
      </c>
      <c r="Q937" s="56">
        <v>0</v>
      </c>
      <c r="R937" s="2" t="s">
        <v>1103</v>
      </c>
    </row>
    <row r="938" spans="12:18" ht="15.75" customHeight="1" x14ac:dyDescent="0.25">
      <c r="L938" s="2" t="s">
        <v>1124</v>
      </c>
      <c r="M938" s="54" t="s">
        <v>41</v>
      </c>
      <c r="N938" s="54">
        <v>6</v>
      </c>
      <c r="O938" s="54">
        <v>3.5</v>
      </c>
      <c r="P938" s="55">
        <v>12691.000000000002</v>
      </c>
      <c r="Q938" s="56">
        <v>0</v>
      </c>
      <c r="R938" s="2" t="s">
        <v>1103</v>
      </c>
    </row>
    <row r="939" spans="12:18" ht="15.75" customHeight="1" x14ac:dyDescent="0.25">
      <c r="L939" s="2" t="s">
        <v>1125</v>
      </c>
      <c r="M939" s="54" t="s">
        <v>41</v>
      </c>
      <c r="N939" s="54">
        <v>6.5</v>
      </c>
      <c r="O939" s="54">
        <v>3.5</v>
      </c>
      <c r="P939" s="55">
        <v>12691.000000000002</v>
      </c>
      <c r="Q939" s="56">
        <v>0</v>
      </c>
      <c r="R939" s="2" t="s">
        <v>1103</v>
      </c>
    </row>
    <row r="940" spans="12:18" ht="15.75" customHeight="1" x14ac:dyDescent="0.25">
      <c r="L940" s="2" t="s">
        <v>1126</v>
      </c>
      <c r="M940" s="54" t="s">
        <v>41</v>
      </c>
      <c r="N940" s="54">
        <v>7</v>
      </c>
      <c r="O940" s="54">
        <v>3.5</v>
      </c>
      <c r="P940" s="55">
        <v>12691.000000000002</v>
      </c>
      <c r="Q940" s="56">
        <v>0</v>
      </c>
      <c r="R940" s="2" t="s">
        <v>1103</v>
      </c>
    </row>
    <row r="941" spans="12:18" ht="15.75" customHeight="1" x14ac:dyDescent="0.25">
      <c r="L941" s="2" t="s">
        <v>1127</v>
      </c>
      <c r="M941" s="54" t="s">
        <v>41</v>
      </c>
      <c r="N941" s="54">
        <v>7.5</v>
      </c>
      <c r="O941" s="54">
        <v>3.9</v>
      </c>
      <c r="P941" s="55">
        <v>14141.400000000001</v>
      </c>
      <c r="Q941" s="56">
        <v>0</v>
      </c>
      <c r="R941" s="2" t="s">
        <v>1103</v>
      </c>
    </row>
    <row r="942" spans="12:18" ht="15.75" customHeight="1" x14ac:dyDescent="0.25">
      <c r="L942" s="2" t="s">
        <v>1128</v>
      </c>
      <c r="M942" s="54" t="s">
        <v>41</v>
      </c>
      <c r="N942" s="54">
        <v>8</v>
      </c>
      <c r="O942" s="54">
        <v>3.9</v>
      </c>
      <c r="P942" s="55">
        <v>14141.400000000001</v>
      </c>
      <c r="Q942" s="56">
        <v>0</v>
      </c>
      <c r="R942" s="2" t="s">
        <v>1103</v>
      </c>
    </row>
    <row r="943" spans="12:18" ht="15.75" customHeight="1" x14ac:dyDescent="0.25">
      <c r="L943" s="2" t="s">
        <v>1129</v>
      </c>
      <c r="M943" s="54" t="s">
        <v>41</v>
      </c>
      <c r="N943" s="54">
        <v>8.5</v>
      </c>
      <c r="O943" s="54">
        <v>3.9</v>
      </c>
      <c r="P943" s="55">
        <v>14141.400000000001</v>
      </c>
      <c r="Q943" s="56">
        <v>0</v>
      </c>
      <c r="R943" s="2" t="s">
        <v>1103</v>
      </c>
    </row>
    <row r="944" spans="12:18" ht="15.75" customHeight="1" x14ac:dyDescent="0.25">
      <c r="L944" s="2" t="s">
        <v>1130</v>
      </c>
      <c r="M944" s="54" t="s">
        <v>41</v>
      </c>
      <c r="N944" s="54">
        <v>9</v>
      </c>
      <c r="O944" s="54">
        <v>3.9</v>
      </c>
      <c r="P944" s="55">
        <v>14141.400000000001</v>
      </c>
      <c r="Q944" s="56">
        <v>0</v>
      </c>
      <c r="R944" s="2" t="s">
        <v>1103</v>
      </c>
    </row>
    <row r="945" spans="12:18" ht="15.75" customHeight="1" x14ac:dyDescent="0.25">
      <c r="L945" s="2" t="s">
        <v>1131</v>
      </c>
      <c r="M945" s="54" t="s">
        <v>41</v>
      </c>
      <c r="N945" s="54">
        <v>9.5</v>
      </c>
      <c r="O945" s="54">
        <v>3.9</v>
      </c>
      <c r="P945" s="55">
        <v>14141.400000000001</v>
      </c>
      <c r="Q945" s="56">
        <v>0</v>
      </c>
      <c r="R945" s="2" t="s">
        <v>1103</v>
      </c>
    </row>
    <row r="946" spans="12:18" ht="15.75" customHeight="1" x14ac:dyDescent="0.25">
      <c r="L946" s="2" t="s">
        <v>1132</v>
      </c>
      <c r="M946" s="54" t="s">
        <v>41</v>
      </c>
      <c r="N946" s="54">
        <v>10</v>
      </c>
      <c r="O946" s="54">
        <v>3.9</v>
      </c>
      <c r="P946" s="55">
        <v>14141.400000000001</v>
      </c>
      <c r="Q946" s="56">
        <v>0</v>
      </c>
      <c r="R946" s="2" t="s">
        <v>1103</v>
      </c>
    </row>
    <row r="947" spans="12:18" ht="15.75" customHeight="1" x14ac:dyDescent="0.25">
      <c r="L947" s="2" t="s">
        <v>1133</v>
      </c>
      <c r="M947" s="54" t="s">
        <v>41</v>
      </c>
      <c r="N947" s="54">
        <v>10.5</v>
      </c>
      <c r="O947" s="54">
        <v>4.5</v>
      </c>
      <c r="P947" s="55">
        <v>16317.000000000002</v>
      </c>
      <c r="Q947" s="56">
        <v>0</v>
      </c>
      <c r="R947" s="2" t="s">
        <v>1103</v>
      </c>
    </row>
    <row r="948" spans="12:18" ht="15.75" customHeight="1" x14ac:dyDescent="0.25">
      <c r="L948" s="2" t="s">
        <v>1134</v>
      </c>
      <c r="M948" s="54" t="s">
        <v>41</v>
      </c>
      <c r="N948" s="54">
        <v>11</v>
      </c>
      <c r="O948" s="54">
        <v>4.5</v>
      </c>
      <c r="P948" s="55">
        <v>16317.000000000002</v>
      </c>
      <c r="Q948" s="56">
        <v>0</v>
      </c>
      <c r="R948" s="2" t="s">
        <v>1103</v>
      </c>
    </row>
    <row r="949" spans="12:18" ht="15.75" customHeight="1" x14ac:dyDescent="0.25">
      <c r="L949" s="2" t="s">
        <v>1135</v>
      </c>
      <c r="M949" s="54" t="s">
        <v>41</v>
      </c>
      <c r="N949" s="54">
        <v>11.5</v>
      </c>
      <c r="O949" s="54">
        <v>4.5</v>
      </c>
      <c r="P949" s="55">
        <v>16317.000000000002</v>
      </c>
      <c r="Q949" s="56">
        <v>0</v>
      </c>
      <c r="R949" s="2" t="s">
        <v>1103</v>
      </c>
    </row>
    <row r="950" spans="12:18" ht="15.75" customHeight="1" x14ac:dyDescent="0.25">
      <c r="L950" s="2" t="s">
        <v>1136</v>
      </c>
      <c r="M950" s="54" t="s">
        <v>41</v>
      </c>
      <c r="N950" s="54">
        <v>12</v>
      </c>
      <c r="O950" s="54">
        <v>4.5</v>
      </c>
      <c r="P950" s="55">
        <v>16317.000000000002</v>
      </c>
      <c r="Q950" s="56">
        <v>0</v>
      </c>
      <c r="R950" s="2" t="s">
        <v>1103</v>
      </c>
    </row>
    <row r="951" spans="12:18" ht="15.75" customHeight="1" x14ac:dyDescent="0.25">
      <c r="L951" s="2" t="s">
        <v>1137</v>
      </c>
      <c r="M951" s="54" t="s">
        <v>41</v>
      </c>
      <c r="N951" s="54">
        <v>12.5</v>
      </c>
      <c r="O951" s="54">
        <v>4.5</v>
      </c>
      <c r="P951" s="55">
        <v>16317.000000000002</v>
      </c>
      <c r="Q951" s="56">
        <v>0</v>
      </c>
      <c r="R951" s="2" t="s">
        <v>1103</v>
      </c>
    </row>
    <row r="952" spans="12:18" ht="15.75" customHeight="1" x14ac:dyDescent="0.25">
      <c r="L952" s="2" t="s">
        <v>1138</v>
      </c>
      <c r="M952" s="54" t="s">
        <v>41</v>
      </c>
      <c r="N952" s="54">
        <v>13</v>
      </c>
      <c r="O952" s="54">
        <v>4.5</v>
      </c>
      <c r="P952" s="55">
        <v>16317.000000000002</v>
      </c>
      <c r="Q952" s="56">
        <v>0</v>
      </c>
      <c r="R952" s="2" t="s">
        <v>1103</v>
      </c>
    </row>
    <row r="953" spans="12:18" ht="15.75" customHeight="1" x14ac:dyDescent="0.25">
      <c r="L953" s="2" t="s">
        <v>1139</v>
      </c>
      <c r="M953" s="54" t="s">
        <v>41</v>
      </c>
      <c r="N953" s="54">
        <v>4.5</v>
      </c>
      <c r="O953" s="54">
        <v>2</v>
      </c>
      <c r="P953" s="55">
        <v>7252.0000000000009</v>
      </c>
      <c r="Q953" s="56">
        <v>0</v>
      </c>
      <c r="R953" s="2" t="s">
        <v>1103</v>
      </c>
    </row>
    <row r="954" spans="12:18" ht="15.75" customHeight="1" x14ac:dyDescent="0.25">
      <c r="L954" s="2" t="s">
        <v>1140</v>
      </c>
      <c r="M954" s="54" t="s">
        <v>41</v>
      </c>
      <c r="N954" s="54">
        <v>5</v>
      </c>
      <c r="O954" s="54">
        <v>2</v>
      </c>
      <c r="P954" s="55">
        <v>7252.0000000000009</v>
      </c>
      <c r="Q954" s="56">
        <v>0</v>
      </c>
      <c r="R954" s="2" t="s">
        <v>1103</v>
      </c>
    </row>
    <row r="955" spans="12:18" ht="15.75" customHeight="1" x14ac:dyDescent="0.25">
      <c r="L955" s="2" t="s">
        <v>1141</v>
      </c>
      <c r="M955" s="54" t="s">
        <v>41</v>
      </c>
      <c r="N955" s="54">
        <v>5.5</v>
      </c>
      <c r="O955" s="54">
        <v>2</v>
      </c>
      <c r="P955" s="55">
        <v>7252.0000000000009</v>
      </c>
      <c r="Q955" s="56">
        <v>0</v>
      </c>
      <c r="R955" s="2" t="s">
        <v>1103</v>
      </c>
    </row>
    <row r="956" spans="12:18" ht="15.75" customHeight="1" x14ac:dyDescent="0.25">
      <c r="L956" s="2" t="s">
        <v>1142</v>
      </c>
      <c r="M956" s="54" t="s">
        <v>41</v>
      </c>
      <c r="N956" s="54">
        <v>6</v>
      </c>
      <c r="O956" s="54">
        <v>2</v>
      </c>
      <c r="P956" s="55">
        <v>7252.0000000000009</v>
      </c>
      <c r="Q956" s="56">
        <v>0</v>
      </c>
      <c r="R956" s="2" t="s">
        <v>1103</v>
      </c>
    </row>
    <row r="957" spans="12:18" ht="15.75" customHeight="1" x14ac:dyDescent="0.25">
      <c r="L957" s="2" t="s">
        <v>1143</v>
      </c>
      <c r="M957" s="54" t="s">
        <v>41</v>
      </c>
      <c r="N957" s="54">
        <v>6.5</v>
      </c>
      <c r="O957" s="54">
        <v>2</v>
      </c>
      <c r="P957" s="55">
        <v>7252.0000000000009</v>
      </c>
      <c r="Q957" s="56">
        <v>0</v>
      </c>
      <c r="R957" s="2" t="s">
        <v>1103</v>
      </c>
    </row>
    <row r="958" spans="12:18" ht="15.75" customHeight="1" x14ac:dyDescent="0.25">
      <c r="L958" s="2" t="s">
        <v>1144</v>
      </c>
      <c r="M958" s="54" t="s">
        <v>41</v>
      </c>
      <c r="N958" s="54">
        <v>7</v>
      </c>
      <c r="O958" s="54">
        <v>2</v>
      </c>
      <c r="P958" s="55">
        <v>7252.0000000000009</v>
      </c>
      <c r="Q958" s="56">
        <v>0</v>
      </c>
      <c r="R958" s="2" t="s">
        <v>1103</v>
      </c>
    </row>
    <row r="959" spans="12:18" ht="15.75" customHeight="1" x14ac:dyDescent="0.25">
      <c r="L959" s="2" t="s">
        <v>1145</v>
      </c>
      <c r="M959" s="54" t="s">
        <v>41</v>
      </c>
      <c r="N959" s="54">
        <v>7.5</v>
      </c>
      <c r="O959" s="54">
        <v>2.2999999999999998</v>
      </c>
      <c r="P959" s="55">
        <v>8339.8000000000011</v>
      </c>
      <c r="Q959" s="56">
        <v>0</v>
      </c>
      <c r="R959" s="2" t="s">
        <v>1103</v>
      </c>
    </row>
    <row r="960" spans="12:18" ht="15.75" customHeight="1" x14ac:dyDescent="0.25">
      <c r="L960" s="2" t="s">
        <v>1146</v>
      </c>
      <c r="M960" s="54" t="s">
        <v>41</v>
      </c>
      <c r="N960" s="54">
        <v>8</v>
      </c>
      <c r="O960" s="54">
        <v>2.2999999999999998</v>
      </c>
      <c r="P960" s="55">
        <v>8339.8000000000011</v>
      </c>
      <c r="Q960" s="56">
        <v>0</v>
      </c>
      <c r="R960" s="2" t="s">
        <v>1103</v>
      </c>
    </row>
    <row r="961" spans="12:18" ht="15.75" customHeight="1" x14ac:dyDescent="0.25">
      <c r="L961" s="2" t="s">
        <v>1147</v>
      </c>
      <c r="M961" s="54" t="s">
        <v>41</v>
      </c>
      <c r="N961" s="54">
        <v>8.5</v>
      </c>
      <c r="O961" s="54">
        <v>2.2999999999999998</v>
      </c>
      <c r="P961" s="55">
        <v>8339.8000000000011</v>
      </c>
      <c r="Q961" s="56">
        <v>0</v>
      </c>
      <c r="R961" s="2" t="s">
        <v>1103</v>
      </c>
    </row>
    <row r="962" spans="12:18" ht="15.75" customHeight="1" x14ac:dyDescent="0.25">
      <c r="L962" s="2" t="s">
        <v>1148</v>
      </c>
      <c r="M962" s="54" t="s">
        <v>41</v>
      </c>
      <c r="N962" s="54">
        <v>9</v>
      </c>
      <c r="O962" s="54">
        <v>2.2999999999999998</v>
      </c>
      <c r="P962" s="55">
        <v>8339.8000000000011</v>
      </c>
      <c r="Q962" s="56">
        <v>0</v>
      </c>
      <c r="R962" s="2" t="s">
        <v>1103</v>
      </c>
    </row>
    <row r="963" spans="12:18" ht="15.75" customHeight="1" x14ac:dyDescent="0.25">
      <c r="L963" s="2" t="s">
        <v>1149</v>
      </c>
      <c r="M963" s="54" t="s">
        <v>41</v>
      </c>
      <c r="N963" s="54">
        <v>9.5</v>
      </c>
      <c r="O963" s="54">
        <v>2.2999999999999998</v>
      </c>
      <c r="P963" s="55">
        <v>8339.8000000000011</v>
      </c>
      <c r="Q963" s="56">
        <v>0</v>
      </c>
      <c r="R963" s="2" t="s">
        <v>1103</v>
      </c>
    </row>
    <row r="964" spans="12:18" ht="15.75" customHeight="1" x14ac:dyDescent="0.25">
      <c r="L964" s="2" t="s">
        <v>1150</v>
      </c>
      <c r="M964" s="54" t="s">
        <v>41</v>
      </c>
      <c r="N964" s="54">
        <v>10</v>
      </c>
      <c r="O964" s="54">
        <v>2.2999999999999998</v>
      </c>
      <c r="P964" s="55">
        <v>8339.8000000000011</v>
      </c>
      <c r="Q964" s="56">
        <v>0</v>
      </c>
      <c r="R964" s="2" t="s">
        <v>1103</v>
      </c>
    </row>
    <row r="965" spans="12:18" ht="15.75" customHeight="1" x14ac:dyDescent="0.25">
      <c r="L965" s="2" t="s">
        <v>1151</v>
      </c>
      <c r="M965" s="54" t="s">
        <v>41</v>
      </c>
      <c r="N965" s="54">
        <v>10.5</v>
      </c>
      <c r="O965" s="54">
        <v>2.6</v>
      </c>
      <c r="P965" s="55">
        <v>9427.6000000000022</v>
      </c>
      <c r="Q965" s="56">
        <v>0</v>
      </c>
      <c r="R965" s="2" t="s">
        <v>1103</v>
      </c>
    </row>
    <row r="966" spans="12:18" ht="15.75" customHeight="1" x14ac:dyDescent="0.25">
      <c r="L966" s="2" t="s">
        <v>1152</v>
      </c>
      <c r="M966" s="54" t="s">
        <v>41</v>
      </c>
      <c r="N966" s="54">
        <v>11</v>
      </c>
      <c r="O966" s="54">
        <v>2.6</v>
      </c>
      <c r="P966" s="55">
        <v>9427.6000000000022</v>
      </c>
      <c r="Q966" s="56">
        <v>0</v>
      </c>
      <c r="R966" s="2" t="s">
        <v>1103</v>
      </c>
    </row>
    <row r="967" spans="12:18" ht="15.75" customHeight="1" x14ac:dyDescent="0.25">
      <c r="L967" s="2" t="s">
        <v>1153</v>
      </c>
      <c r="M967" s="54" t="s">
        <v>41</v>
      </c>
      <c r="N967" s="54">
        <v>11.5</v>
      </c>
      <c r="O967" s="54">
        <v>2.6</v>
      </c>
      <c r="P967" s="55">
        <v>9427.6000000000022</v>
      </c>
      <c r="Q967" s="56">
        <v>0</v>
      </c>
      <c r="R967" s="2" t="s">
        <v>1103</v>
      </c>
    </row>
    <row r="968" spans="12:18" ht="15.75" customHeight="1" x14ac:dyDescent="0.25">
      <c r="L968" s="2" t="s">
        <v>1154</v>
      </c>
      <c r="M968" s="54" t="s">
        <v>41</v>
      </c>
      <c r="N968" s="54">
        <v>12</v>
      </c>
      <c r="O968" s="54">
        <v>2.6</v>
      </c>
      <c r="P968" s="55">
        <v>9427.6000000000022</v>
      </c>
      <c r="Q968" s="56">
        <v>0</v>
      </c>
      <c r="R968" s="2" t="s">
        <v>1103</v>
      </c>
    </row>
    <row r="969" spans="12:18" ht="15.75" customHeight="1" x14ac:dyDescent="0.25">
      <c r="L969" s="2" t="s">
        <v>1155</v>
      </c>
      <c r="M969" s="54" t="s">
        <v>41</v>
      </c>
      <c r="N969" s="54">
        <v>12.5</v>
      </c>
      <c r="O969" s="54">
        <v>2.6</v>
      </c>
      <c r="P969" s="55">
        <v>9427.6000000000022</v>
      </c>
      <c r="Q969" s="56">
        <v>0</v>
      </c>
      <c r="R969" s="2" t="s">
        <v>1103</v>
      </c>
    </row>
    <row r="970" spans="12:18" ht="15.75" customHeight="1" x14ac:dyDescent="0.25">
      <c r="L970" s="2" t="s">
        <v>1156</v>
      </c>
      <c r="M970" s="54" t="s">
        <v>41</v>
      </c>
      <c r="N970" s="54">
        <v>13</v>
      </c>
      <c r="O970" s="54">
        <v>2.6</v>
      </c>
      <c r="P970" s="55">
        <v>9427.6000000000022</v>
      </c>
      <c r="Q970" s="56">
        <v>0</v>
      </c>
      <c r="R970" s="2" t="s">
        <v>1103</v>
      </c>
    </row>
    <row r="971" spans="12:18" ht="15.75" customHeight="1" x14ac:dyDescent="0.25">
      <c r="L971" s="2" t="s">
        <v>1157</v>
      </c>
      <c r="M971" s="54" t="s">
        <v>41</v>
      </c>
      <c r="N971" s="54">
        <v>4.5</v>
      </c>
      <c r="O971" s="54">
        <v>2</v>
      </c>
      <c r="P971" s="55">
        <v>7252.0000000000009</v>
      </c>
      <c r="Q971" s="56">
        <v>0</v>
      </c>
      <c r="R971" s="2" t="s">
        <v>1103</v>
      </c>
    </row>
    <row r="972" spans="12:18" ht="15.75" customHeight="1" x14ac:dyDescent="0.25">
      <c r="L972" s="2" t="s">
        <v>1158</v>
      </c>
      <c r="M972" s="54" t="s">
        <v>41</v>
      </c>
      <c r="N972" s="54">
        <v>5</v>
      </c>
      <c r="O972" s="54">
        <v>2</v>
      </c>
      <c r="P972" s="55">
        <v>7252.0000000000009</v>
      </c>
      <c r="Q972" s="56">
        <v>0</v>
      </c>
      <c r="R972" s="2" t="s">
        <v>1103</v>
      </c>
    </row>
    <row r="973" spans="12:18" ht="15.75" customHeight="1" x14ac:dyDescent="0.25">
      <c r="L973" s="2" t="s">
        <v>1159</v>
      </c>
      <c r="M973" s="54" t="s">
        <v>41</v>
      </c>
      <c r="N973" s="54">
        <v>5.5</v>
      </c>
      <c r="O973" s="54">
        <v>2</v>
      </c>
      <c r="P973" s="55">
        <v>7252.0000000000009</v>
      </c>
      <c r="Q973" s="56">
        <v>0</v>
      </c>
      <c r="R973" s="2" t="s">
        <v>1103</v>
      </c>
    </row>
    <row r="974" spans="12:18" ht="15.75" customHeight="1" x14ac:dyDescent="0.25">
      <c r="L974" s="2" t="s">
        <v>1160</v>
      </c>
      <c r="M974" s="54" t="s">
        <v>41</v>
      </c>
      <c r="N974" s="54">
        <v>6</v>
      </c>
      <c r="O974" s="54">
        <v>2</v>
      </c>
      <c r="P974" s="55">
        <v>7252.0000000000009</v>
      </c>
      <c r="Q974" s="56">
        <v>0</v>
      </c>
      <c r="R974" s="2" t="s">
        <v>1103</v>
      </c>
    </row>
    <row r="975" spans="12:18" ht="15.75" customHeight="1" x14ac:dyDescent="0.25">
      <c r="L975" s="2" t="s">
        <v>1161</v>
      </c>
      <c r="M975" s="54" t="s">
        <v>41</v>
      </c>
      <c r="N975" s="54">
        <v>6.5</v>
      </c>
      <c r="O975" s="54">
        <v>2</v>
      </c>
      <c r="P975" s="55">
        <v>7252.0000000000009</v>
      </c>
      <c r="Q975" s="56">
        <v>0</v>
      </c>
      <c r="R975" s="2" t="s">
        <v>1103</v>
      </c>
    </row>
    <row r="976" spans="12:18" ht="15.75" customHeight="1" x14ac:dyDescent="0.25">
      <c r="L976" s="2" t="s">
        <v>1162</v>
      </c>
      <c r="M976" s="54" t="s">
        <v>41</v>
      </c>
      <c r="N976" s="54">
        <v>7</v>
      </c>
      <c r="O976" s="54">
        <v>2</v>
      </c>
      <c r="P976" s="55">
        <v>7252.0000000000009</v>
      </c>
      <c r="Q976" s="56">
        <v>0</v>
      </c>
      <c r="R976" s="2" t="s">
        <v>1103</v>
      </c>
    </row>
    <row r="977" spans="12:18" ht="15.75" customHeight="1" x14ac:dyDescent="0.25">
      <c r="L977" s="2" t="s">
        <v>1163</v>
      </c>
      <c r="M977" s="54" t="s">
        <v>41</v>
      </c>
      <c r="N977" s="54">
        <v>7.5</v>
      </c>
      <c r="O977" s="54">
        <v>2.6</v>
      </c>
      <c r="P977" s="55">
        <v>9427.6000000000022</v>
      </c>
      <c r="Q977" s="56">
        <v>0</v>
      </c>
      <c r="R977" s="2" t="s">
        <v>1103</v>
      </c>
    </row>
    <row r="978" spans="12:18" ht="15.75" customHeight="1" x14ac:dyDescent="0.25">
      <c r="L978" s="2" t="s">
        <v>1164</v>
      </c>
      <c r="M978" s="54" t="s">
        <v>41</v>
      </c>
      <c r="N978" s="54">
        <v>8</v>
      </c>
      <c r="O978" s="54">
        <v>2.6</v>
      </c>
      <c r="P978" s="55">
        <v>9427.6000000000022</v>
      </c>
      <c r="Q978" s="56">
        <v>0</v>
      </c>
      <c r="R978" s="2" t="s">
        <v>1103</v>
      </c>
    </row>
    <row r="979" spans="12:18" ht="15.75" customHeight="1" x14ac:dyDescent="0.25">
      <c r="L979" s="2" t="s">
        <v>1165</v>
      </c>
      <c r="M979" s="54" t="s">
        <v>41</v>
      </c>
      <c r="N979" s="54">
        <v>8.5</v>
      </c>
      <c r="O979" s="54">
        <v>2.6</v>
      </c>
      <c r="P979" s="55">
        <v>9427.6000000000022</v>
      </c>
      <c r="Q979" s="56">
        <v>0</v>
      </c>
      <c r="R979" s="2" t="s">
        <v>1103</v>
      </c>
    </row>
    <row r="980" spans="12:18" ht="15.75" customHeight="1" x14ac:dyDescent="0.25">
      <c r="L980" s="2" t="s">
        <v>1166</v>
      </c>
      <c r="M980" s="54" t="s">
        <v>41</v>
      </c>
      <c r="N980" s="54">
        <v>9</v>
      </c>
      <c r="O980" s="54">
        <v>2.6</v>
      </c>
      <c r="P980" s="55">
        <v>9427.6000000000022</v>
      </c>
      <c r="Q980" s="56">
        <v>0</v>
      </c>
      <c r="R980" s="2" t="s">
        <v>1103</v>
      </c>
    </row>
    <row r="981" spans="12:18" ht="15.75" customHeight="1" x14ac:dyDescent="0.25">
      <c r="L981" s="2" t="s">
        <v>1167</v>
      </c>
      <c r="M981" s="54" t="s">
        <v>41</v>
      </c>
      <c r="N981" s="54">
        <v>9.5</v>
      </c>
      <c r="O981" s="54">
        <v>2.6</v>
      </c>
      <c r="P981" s="55">
        <v>9427.6000000000022</v>
      </c>
      <c r="Q981" s="56">
        <v>0</v>
      </c>
      <c r="R981" s="2" t="s">
        <v>1103</v>
      </c>
    </row>
    <row r="982" spans="12:18" ht="15.75" customHeight="1" x14ac:dyDescent="0.25">
      <c r="L982" s="2" t="s">
        <v>1168</v>
      </c>
      <c r="M982" s="54" t="s">
        <v>41</v>
      </c>
      <c r="N982" s="54">
        <v>10</v>
      </c>
      <c r="O982" s="54">
        <v>2.6</v>
      </c>
      <c r="P982" s="55">
        <v>9427.6000000000022</v>
      </c>
      <c r="Q982" s="56">
        <v>0</v>
      </c>
      <c r="R982" s="2" t="s">
        <v>1103</v>
      </c>
    </row>
    <row r="983" spans="12:18" ht="15.75" customHeight="1" x14ac:dyDescent="0.25">
      <c r="L983" s="2" t="s">
        <v>1169</v>
      </c>
      <c r="M983" s="54" t="s">
        <v>41</v>
      </c>
      <c r="N983" s="54">
        <v>10.5</v>
      </c>
      <c r="O983" s="54">
        <v>3</v>
      </c>
      <c r="P983" s="55">
        <v>10878.000000000002</v>
      </c>
      <c r="Q983" s="56">
        <v>0</v>
      </c>
      <c r="R983" s="2" t="s">
        <v>1103</v>
      </c>
    </row>
    <row r="984" spans="12:18" ht="15.75" customHeight="1" x14ac:dyDescent="0.25">
      <c r="L984" s="2" t="s">
        <v>1170</v>
      </c>
      <c r="M984" s="54" t="s">
        <v>41</v>
      </c>
      <c r="N984" s="54">
        <v>11</v>
      </c>
      <c r="O984" s="54">
        <v>3</v>
      </c>
      <c r="P984" s="55">
        <v>10878.000000000002</v>
      </c>
      <c r="Q984" s="56">
        <v>0</v>
      </c>
      <c r="R984" s="2" t="s">
        <v>1103</v>
      </c>
    </row>
    <row r="985" spans="12:18" ht="15.75" customHeight="1" x14ac:dyDescent="0.25">
      <c r="L985" s="2" t="s">
        <v>1171</v>
      </c>
      <c r="M985" s="54" t="s">
        <v>41</v>
      </c>
      <c r="N985" s="54">
        <v>11.5</v>
      </c>
      <c r="O985" s="54">
        <v>3</v>
      </c>
      <c r="P985" s="55">
        <v>10878.000000000002</v>
      </c>
      <c r="Q985" s="56">
        <v>0</v>
      </c>
      <c r="R985" s="2" t="s">
        <v>1103</v>
      </c>
    </row>
    <row r="986" spans="12:18" ht="15.75" customHeight="1" x14ac:dyDescent="0.25">
      <c r="L986" s="2" t="s">
        <v>1172</v>
      </c>
      <c r="M986" s="54" t="s">
        <v>41</v>
      </c>
      <c r="N986" s="54">
        <v>12</v>
      </c>
      <c r="O986" s="54">
        <v>3</v>
      </c>
      <c r="P986" s="55">
        <v>10878.000000000002</v>
      </c>
      <c r="Q986" s="56">
        <v>0</v>
      </c>
      <c r="R986" s="2" t="s">
        <v>1103</v>
      </c>
    </row>
    <row r="987" spans="12:18" ht="15.75" customHeight="1" x14ac:dyDescent="0.25">
      <c r="L987" s="2" t="s">
        <v>1173</v>
      </c>
      <c r="M987" s="54" t="s">
        <v>41</v>
      </c>
      <c r="N987" s="54">
        <v>12.5</v>
      </c>
      <c r="O987" s="54">
        <v>3</v>
      </c>
      <c r="P987" s="55">
        <v>10878.000000000002</v>
      </c>
      <c r="Q987" s="56">
        <v>0</v>
      </c>
      <c r="R987" s="2" t="s">
        <v>1103</v>
      </c>
    </row>
    <row r="988" spans="12:18" ht="15.75" customHeight="1" x14ac:dyDescent="0.25">
      <c r="L988" s="2" t="s">
        <v>1174</v>
      </c>
      <c r="M988" s="54" t="s">
        <v>41</v>
      </c>
      <c r="N988" s="54">
        <v>13</v>
      </c>
      <c r="O988" s="54">
        <v>3</v>
      </c>
      <c r="P988" s="55">
        <v>10878.000000000002</v>
      </c>
      <c r="Q988" s="56">
        <v>0</v>
      </c>
      <c r="R988" s="2" t="s">
        <v>1103</v>
      </c>
    </row>
    <row r="989" spans="12:18" ht="15.75" customHeight="1" x14ac:dyDescent="0.25">
      <c r="L989" s="2" t="s">
        <v>1175</v>
      </c>
      <c r="M989" s="54" t="s">
        <v>41</v>
      </c>
      <c r="N989" s="54">
        <v>4.5</v>
      </c>
      <c r="O989" s="54">
        <v>2</v>
      </c>
      <c r="P989" s="55">
        <v>7252.0000000000009</v>
      </c>
      <c r="Q989" s="56">
        <v>0</v>
      </c>
      <c r="R989" s="2" t="s">
        <v>1103</v>
      </c>
    </row>
    <row r="990" spans="12:18" ht="15.75" customHeight="1" x14ac:dyDescent="0.25">
      <c r="L990" s="2" t="s">
        <v>1176</v>
      </c>
      <c r="M990" s="54" t="s">
        <v>41</v>
      </c>
      <c r="N990" s="54">
        <v>5</v>
      </c>
      <c r="O990" s="54">
        <v>2</v>
      </c>
      <c r="P990" s="55">
        <v>7252.0000000000009</v>
      </c>
      <c r="Q990" s="56">
        <v>0</v>
      </c>
      <c r="R990" s="2" t="s">
        <v>1103</v>
      </c>
    </row>
    <row r="991" spans="12:18" ht="15.75" customHeight="1" x14ac:dyDescent="0.25">
      <c r="L991" s="2" t="s">
        <v>1177</v>
      </c>
      <c r="M991" s="54" t="s">
        <v>41</v>
      </c>
      <c r="N991" s="54">
        <v>5.5</v>
      </c>
      <c r="O991" s="54">
        <v>2</v>
      </c>
      <c r="P991" s="55">
        <v>7252.0000000000009</v>
      </c>
      <c r="Q991" s="56">
        <v>0</v>
      </c>
      <c r="R991" s="2" t="s">
        <v>1103</v>
      </c>
    </row>
    <row r="992" spans="12:18" ht="15.75" customHeight="1" x14ac:dyDescent="0.25">
      <c r="L992" s="2" t="s">
        <v>1178</v>
      </c>
      <c r="M992" s="54" t="s">
        <v>41</v>
      </c>
      <c r="N992" s="54">
        <v>6</v>
      </c>
      <c r="O992" s="54">
        <v>2</v>
      </c>
      <c r="P992" s="55">
        <v>7252.0000000000009</v>
      </c>
      <c r="Q992" s="56">
        <v>0</v>
      </c>
      <c r="R992" s="2" t="s">
        <v>1103</v>
      </c>
    </row>
    <row r="993" spans="12:18" ht="15.75" customHeight="1" x14ac:dyDescent="0.25">
      <c r="L993" s="2" t="s">
        <v>1179</v>
      </c>
      <c r="M993" s="54" t="s">
        <v>41</v>
      </c>
      <c r="N993" s="54">
        <v>6.5</v>
      </c>
      <c r="O993" s="54">
        <v>2</v>
      </c>
      <c r="P993" s="55">
        <v>7252.0000000000009</v>
      </c>
      <c r="Q993" s="56">
        <v>0</v>
      </c>
      <c r="R993" s="2" t="s">
        <v>1103</v>
      </c>
    </row>
    <row r="994" spans="12:18" ht="15.75" customHeight="1" x14ac:dyDescent="0.25">
      <c r="L994" s="2" t="s">
        <v>1180</v>
      </c>
      <c r="M994" s="54" t="s">
        <v>41</v>
      </c>
      <c r="N994" s="54">
        <v>7</v>
      </c>
      <c r="O994" s="54">
        <v>2</v>
      </c>
      <c r="P994" s="55">
        <v>7252.0000000000009</v>
      </c>
      <c r="Q994" s="56">
        <v>0</v>
      </c>
      <c r="R994" s="2" t="s">
        <v>1103</v>
      </c>
    </row>
    <row r="995" spans="12:18" ht="15.75" customHeight="1" x14ac:dyDescent="0.25">
      <c r="L995" s="2" t="s">
        <v>1181</v>
      </c>
      <c r="M995" s="54" t="s">
        <v>41</v>
      </c>
      <c r="N995" s="54">
        <v>7.5</v>
      </c>
      <c r="O995" s="54">
        <v>2.5</v>
      </c>
      <c r="P995" s="55">
        <v>9065.0000000000018</v>
      </c>
      <c r="Q995" s="56">
        <v>0</v>
      </c>
      <c r="R995" s="2" t="s">
        <v>1103</v>
      </c>
    </row>
    <row r="996" spans="12:18" ht="15.75" customHeight="1" x14ac:dyDescent="0.25">
      <c r="L996" s="2" t="s">
        <v>1182</v>
      </c>
      <c r="M996" s="54" t="s">
        <v>41</v>
      </c>
      <c r="N996" s="54">
        <v>8</v>
      </c>
      <c r="O996" s="54">
        <v>2.5</v>
      </c>
      <c r="P996" s="55">
        <v>9065.0000000000018</v>
      </c>
      <c r="Q996" s="56">
        <v>0</v>
      </c>
      <c r="R996" s="2" t="s">
        <v>1103</v>
      </c>
    </row>
    <row r="997" spans="12:18" ht="15.75" customHeight="1" x14ac:dyDescent="0.25">
      <c r="L997" s="2" t="s">
        <v>1183</v>
      </c>
      <c r="M997" s="54" t="s">
        <v>41</v>
      </c>
      <c r="N997" s="54">
        <v>8.5</v>
      </c>
      <c r="O997" s="54">
        <v>2.5</v>
      </c>
      <c r="P997" s="55">
        <v>9065.0000000000018</v>
      </c>
      <c r="Q997" s="56">
        <v>0</v>
      </c>
      <c r="R997" s="2" t="s">
        <v>1103</v>
      </c>
    </row>
    <row r="998" spans="12:18" ht="15.75" customHeight="1" x14ac:dyDescent="0.25">
      <c r="L998" s="2" t="s">
        <v>1184</v>
      </c>
      <c r="M998" s="54" t="s">
        <v>41</v>
      </c>
      <c r="N998" s="54">
        <v>9</v>
      </c>
      <c r="O998" s="54">
        <v>2.5</v>
      </c>
      <c r="P998" s="55">
        <v>9065.0000000000018</v>
      </c>
      <c r="Q998" s="56">
        <v>0</v>
      </c>
      <c r="R998" s="2" t="s">
        <v>1103</v>
      </c>
    </row>
    <row r="999" spans="12:18" ht="15.75" customHeight="1" x14ac:dyDescent="0.25">
      <c r="L999" s="2" t="s">
        <v>1185</v>
      </c>
      <c r="M999" s="54" t="s">
        <v>41</v>
      </c>
      <c r="N999" s="54">
        <v>9.5</v>
      </c>
      <c r="O999" s="54">
        <v>2.5</v>
      </c>
      <c r="P999" s="55">
        <v>9065.0000000000018</v>
      </c>
      <c r="Q999" s="56">
        <v>0</v>
      </c>
      <c r="R999" s="2" t="s">
        <v>1103</v>
      </c>
    </row>
    <row r="1000" spans="12:18" ht="15.75" customHeight="1" x14ac:dyDescent="0.25">
      <c r="L1000" s="2" t="s">
        <v>1186</v>
      </c>
      <c r="M1000" s="54" t="s">
        <v>41</v>
      </c>
      <c r="N1000" s="54">
        <v>10</v>
      </c>
      <c r="O1000" s="54">
        <v>2.5</v>
      </c>
      <c r="P1000" s="55">
        <v>9065.0000000000018</v>
      </c>
      <c r="Q1000" s="56">
        <v>0</v>
      </c>
      <c r="R1000" s="2" t="s">
        <v>1103</v>
      </c>
    </row>
    <row r="1001" spans="12:18" ht="15.75" customHeight="1" x14ac:dyDescent="0.25">
      <c r="L1001" s="2" t="s">
        <v>1187</v>
      </c>
      <c r="M1001" s="54" t="s">
        <v>41</v>
      </c>
      <c r="N1001" s="54">
        <v>10.5</v>
      </c>
      <c r="O1001" s="54">
        <v>3</v>
      </c>
      <c r="P1001" s="55">
        <v>10878.000000000002</v>
      </c>
      <c r="Q1001" s="56">
        <v>0</v>
      </c>
      <c r="R1001" s="2" t="s">
        <v>1103</v>
      </c>
    </row>
    <row r="1002" spans="12:18" ht="15.75" customHeight="1" x14ac:dyDescent="0.25">
      <c r="L1002" s="2" t="s">
        <v>1188</v>
      </c>
      <c r="M1002" s="54" t="s">
        <v>41</v>
      </c>
      <c r="N1002" s="54">
        <v>11</v>
      </c>
      <c r="O1002" s="54">
        <v>3</v>
      </c>
      <c r="P1002" s="55">
        <v>10878.000000000002</v>
      </c>
      <c r="Q1002" s="56">
        <v>0</v>
      </c>
      <c r="R1002" s="2" t="s">
        <v>1103</v>
      </c>
    </row>
    <row r="1003" spans="12:18" ht="15.75" customHeight="1" x14ac:dyDescent="0.25">
      <c r="L1003" s="2" t="s">
        <v>1189</v>
      </c>
      <c r="M1003" s="54" t="s">
        <v>41</v>
      </c>
      <c r="N1003" s="54">
        <v>11.5</v>
      </c>
      <c r="O1003" s="54">
        <v>3</v>
      </c>
      <c r="P1003" s="55">
        <v>10878.000000000002</v>
      </c>
      <c r="Q1003" s="56">
        <v>0</v>
      </c>
      <c r="R1003" s="2" t="s">
        <v>1103</v>
      </c>
    </row>
    <row r="1004" spans="12:18" ht="15.75" customHeight="1" x14ac:dyDescent="0.25">
      <c r="L1004" s="2" t="s">
        <v>1190</v>
      </c>
      <c r="M1004" s="54" t="s">
        <v>41</v>
      </c>
      <c r="N1004" s="54">
        <v>12</v>
      </c>
      <c r="O1004" s="54">
        <v>3</v>
      </c>
      <c r="P1004" s="55">
        <v>10878.000000000002</v>
      </c>
      <c r="Q1004" s="56">
        <v>0</v>
      </c>
      <c r="R1004" s="2" t="s">
        <v>1103</v>
      </c>
    </row>
    <row r="1005" spans="12:18" ht="15.75" customHeight="1" x14ac:dyDescent="0.25">
      <c r="L1005" s="2" t="s">
        <v>1191</v>
      </c>
      <c r="M1005" s="54" t="s">
        <v>41</v>
      </c>
      <c r="N1005" s="54">
        <v>12.5</v>
      </c>
      <c r="O1005" s="54">
        <v>3</v>
      </c>
      <c r="P1005" s="55">
        <v>10878.000000000002</v>
      </c>
      <c r="Q1005" s="56">
        <v>0</v>
      </c>
      <c r="R1005" s="2" t="s">
        <v>1103</v>
      </c>
    </row>
    <row r="1006" spans="12:18" ht="15.75" customHeight="1" x14ac:dyDescent="0.25">
      <c r="L1006" s="2" t="s">
        <v>1192</v>
      </c>
      <c r="M1006" s="54" t="s">
        <v>41</v>
      </c>
      <c r="N1006" s="54">
        <v>13</v>
      </c>
      <c r="O1006" s="54">
        <v>3</v>
      </c>
      <c r="P1006" s="55">
        <v>10878.000000000002</v>
      </c>
      <c r="Q1006" s="56">
        <v>0</v>
      </c>
      <c r="R1006" s="2" t="s">
        <v>1103</v>
      </c>
    </row>
    <row r="1007" spans="12:18" ht="15.75" customHeight="1" x14ac:dyDescent="0.25">
      <c r="L1007" s="2" t="s">
        <v>1193</v>
      </c>
      <c r="M1007" s="54" t="s">
        <v>41</v>
      </c>
      <c r="N1007" s="54">
        <v>4.5</v>
      </c>
      <c r="O1007" s="54">
        <v>2.5</v>
      </c>
      <c r="P1007" s="55">
        <v>9065.0000000000018</v>
      </c>
      <c r="Q1007" s="56">
        <v>0</v>
      </c>
      <c r="R1007" s="2" t="s">
        <v>1103</v>
      </c>
    </row>
    <row r="1008" spans="12:18" ht="15.75" customHeight="1" x14ac:dyDescent="0.25">
      <c r="L1008" s="2" t="s">
        <v>1194</v>
      </c>
      <c r="M1008" s="54" t="s">
        <v>41</v>
      </c>
      <c r="N1008" s="54">
        <v>5</v>
      </c>
      <c r="O1008" s="54">
        <v>2.5</v>
      </c>
      <c r="P1008" s="55">
        <v>9065.0000000000018</v>
      </c>
      <c r="Q1008" s="56">
        <v>0</v>
      </c>
      <c r="R1008" s="2" t="s">
        <v>1103</v>
      </c>
    </row>
    <row r="1009" spans="12:18" ht="15.75" customHeight="1" x14ac:dyDescent="0.25">
      <c r="L1009" s="2" t="s">
        <v>1195</v>
      </c>
      <c r="M1009" s="54" t="s">
        <v>41</v>
      </c>
      <c r="N1009" s="54">
        <v>5.5</v>
      </c>
      <c r="O1009" s="54">
        <v>2.5</v>
      </c>
      <c r="P1009" s="55">
        <v>9065.0000000000018</v>
      </c>
      <c r="Q1009" s="56">
        <v>0</v>
      </c>
      <c r="R1009" s="2" t="s">
        <v>1103</v>
      </c>
    </row>
    <row r="1010" spans="12:18" ht="15.75" customHeight="1" x14ac:dyDescent="0.25">
      <c r="L1010" s="2" t="s">
        <v>1196</v>
      </c>
      <c r="M1010" s="54" t="s">
        <v>41</v>
      </c>
      <c r="N1010" s="54">
        <v>6</v>
      </c>
      <c r="O1010" s="54">
        <v>2.5</v>
      </c>
      <c r="P1010" s="55">
        <v>9065.0000000000018</v>
      </c>
      <c r="Q1010" s="56">
        <v>0</v>
      </c>
      <c r="R1010" s="2" t="s">
        <v>1103</v>
      </c>
    </row>
    <row r="1011" spans="12:18" ht="15.75" customHeight="1" x14ac:dyDescent="0.25">
      <c r="L1011" s="2" t="s">
        <v>1197</v>
      </c>
      <c r="M1011" s="54" t="s">
        <v>41</v>
      </c>
      <c r="N1011" s="54">
        <v>6.5</v>
      </c>
      <c r="O1011" s="54">
        <v>2.5</v>
      </c>
      <c r="P1011" s="55">
        <v>9065.0000000000018</v>
      </c>
      <c r="Q1011" s="56">
        <v>0</v>
      </c>
      <c r="R1011" s="2" t="s">
        <v>1103</v>
      </c>
    </row>
    <row r="1012" spans="12:18" ht="15.75" customHeight="1" x14ac:dyDescent="0.25">
      <c r="L1012" s="2" t="s">
        <v>1198</v>
      </c>
      <c r="M1012" s="54" t="s">
        <v>41</v>
      </c>
      <c r="N1012" s="54">
        <v>7</v>
      </c>
      <c r="O1012" s="54">
        <v>2.5</v>
      </c>
      <c r="P1012" s="55">
        <v>9065.0000000000018</v>
      </c>
      <c r="Q1012" s="56">
        <v>0</v>
      </c>
      <c r="R1012" s="2" t="s">
        <v>1103</v>
      </c>
    </row>
    <row r="1013" spans="12:18" ht="15.75" customHeight="1" x14ac:dyDescent="0.25">
      <c r="L1013" s="2" t="s">
        <v>1199</v>
      </c>
      <c r="M1013" s="54" t="s">
        <v>41</v>
      </c>
      <c r="N1013" s="54">
        <v>7.5</v>
      </c>
      <c r="O1013" s="54">
        <v>3</v>
      </c>
      <c r="P1013" s="55">
        <v>10878.000000000002</v>
      </c>
      <c r="Q1013" s="56">
        <v>0</v>
      </c>
      <c r="R1013" s="2" t="s">
        <v>1103</v>
      </c>
    </row>
    <row r="1014" spans="12:18" ht="15.75" customHeight="1" x14ac:dyDescent="0.25">
      <c r="L1014" s="2" t="s">
        <v>1200</v>
      </c>
      <c r="M1014" s="54" t="s">
        <v>41</v>
      </c>
      <c r="N1014" s="54">
        <v>8</v>
      </c>
      <c r="O1014" s="54">
        <v>3</v>
      </c>
      <c r="P1014" s="55">
        <v>10878.000000000002</v>
      </c>
      <c r="Q1014" s="56">
        <v>0</v>
      </c>
      <c r="R1014" s="2" t="s">
        <v>1103</v>
      </c>
    </row>
    <row r="1015" spans="12:18" ht="15.75" customHeight="1" x14ac:dyDescent="0.25">
      <c r="L1015" s="2" t="s">
        <v>1201</v>
      </c>
      <c r="M1015" s="54" t="s">
        <v>41</v>
      </c>
      <c r="N1015" s="54">
        <v>8.5</v>
      </c>
      <c r="O1015" s="54">
        <v>3</v>
      </c>
      <c r="P1015" s="55">
        <v>10878.000000000002</v>
      </c>
      <c r="Q1015" s="56">
        <v>0</v>
      </c>
      <c r="R1015" s="2" t="s">
        <v>1103</v>
      </c>
    </row>
    <row r="1016" spans="12:18" ht="15.75" customHeight="1" x14ac:dyDescent="0.25">
      <c r="L1016" s="2" t="s">
        <v>1202</v>
      </c>
      <c r="M1016" s="54" t="s">
        <v>41</v>
      </c>
      <c r="N1016" s="54">
        <v>9</v>
      </c>
      <c r="O1016" s="54">
        <v>3</v>
      </c>
      <c r="P1016" s="55">
        <v>10878.000000000002</v>
      </c>
      <c r="Q1016" s="56">
        <v>0</v>
      </c>
      <c r="R1016" s="2" t="s">
        <v>1103</v>
      </c>
    </row>
    <row r="1017" spans="12:18" ht="15.75" customHeight="1" x14ac:dyDescent="0.25">
      <c r="L1017" s="2" t="s">
        <v>1203</v>
      </c>
      <c r="M1017" s="54" t="s">
        <v>41</v>
      </c>
      <c r="N1017" s="54">
        <v>9.5</v>
      </c>
      <c r="O1017" s="54">
        <v>3</v>
      </c>
      <c r="P1017" s="55">
        <v>10878.000000000002</v>
      </c>
      <c r="Q1017" s="56">
        <v>0</v>
      </c>
      <c r="R1017" s="2" t="s">
        <v>1103</v>
      </c>
    </row>
    <row r="1018" spans="12:18" ht="15.75" customHeight="1" x14ac:dyDescent="0.25">
      <c r="L1018" s="2" t="s">
        <v>1204</v>
      </c>
      <c r="M1018" s="54" t="s">
        <v>41</v>
      </c>
      <c r="N1018" s="54">
        <v>10</v>
      </c>
      <c r="O1018" s="54">
        <v>3</v>
      </c>
      <c r="P1018" s="55">
        <v>10878.000000000002</v>
      </c>
      <c r="Q1018" s="56">
        <v>0</v>
      </c>
      <c r="R1018" s="2" t="s">
        <v>1103</v>
      </c>
    </row>
    <row r="1019" spans="12:18" ht="15.75" customHeight="1" x14ac:dyDescent="0.25">
      <c r="L1019" s="2" t="s">
        <v>1205</v>
      </c>
      <c r="M1019" s="54" t="s">
        <v>41</v>
      </c>
      <c r="N1019" s="54">
        <v>10.5</v>
      </c>
      <c r="O1019" s="54">
        <v>3.4</v>
      </c>
      <c r="P1019" s="55">
        <v>12328.400000000001</v>
      </c>
      <c r="Q1019" s="56">
        <v>0</v>
      </c>
      <c r="R1019" s="2" t="s">
        <v>1103</v>
      </c>
    </row>
    <row r="1020" spans="12:18" ht="15.75" customHeight="1" x14ac:dyDescent="0.25">
      <c r="L1020" s="2" t="s">
        <v>1206</v>
      </c>
      <c r="M1020" s="54" t="s">
        <v>41</v>
      </c>
      <c r="N1020" s="54">
        <v>11</v>
      </c>
      <c r="O1020" s="54">
        <v>3.4</v>
      </c>
      <c r="P1020" s="55">
        <v>12328.400000000001</v>
      </c>
      <c r="Q1020" s="56">
        <v>0</v>
      </c>
      <c r="R1020" s="2" t="s">
        <v>1103</v>
      </c>
    </row>
    <row r="1021" spans="12:18" ht="15.75" customHeight="1" x14ac:dyDescent="0.25">
      <c r="L1021" s="2" t="s">
        <v>1207</v>
      </c>
      <c r="M1021" s="54" t="s">
        <v>41</v>
      </c>
      <c r="N1021" s="54">
        <v>11.5</v>
      </c>
      <c r="O1021" s="54">
        <v>3.4</v>
      </c>
      <c r="P1021" s="55">
        <v>12328.400000000001</v>
      </c>
      <c r="Q1021" s="56">
        <v>0</v>
      </c>
      <c r="R1021" s="2" t="s">
        <v>1103</v>
      </c>
    </row>
    <row r="1022" spans="12:18" ht="15.75" customHeight="1" x14ac:dyDescent="0.25">
      <c r="L1022" s="2" t="s">
        <v>1208</v>
      </c>
      <c r="M1022" s="54" t="s">
        <v>41</v>
      </c>
      <c r="N1022" s="54">
        <v>12</v>
      </c>
      <c r="O1022" s="54">
        <v>3.4</v>
      </c>
      <c r="P1022" s="55">
        <v>12328.400000000001</v>
      </c>
      <c r="Q1022" s="56">
        <v>0</v>
      </c>
      <c r="R1022" s="2" t="s">
        <v>1103</v>
      </c>
    </row>
    <row r="1023" spans="12:18" ht="15.75" customHeight="1" x14ac:dyDescent="0.25">
      <c r="L1023" s="2" t="s">
        <v>1209</v>
      </c>
      <c r="M1023" s="54" t="s">
        <v>41</v>
      </c>
      <c r="N1023" s="54">
        <v>12.5</v>
      </c>
      <c r="O1023" s="54">
        <v>3.4</v>
      </c>
      <c r="P1023" s="55">
        <v>12328.400000000001</v>
      </c>
      <c r="Q1023" s="56">
        <v>0</v>
      </c>
      <c r="R1023" s="2" t="s">
        <v>1103</v>
      </c>
    </row>
    <row r="1024" spans="12:18" ht="15.75" customHeight="1" x14ac:dyDescent="0.25">
      <c r="L1024" s="2" t="s">
        <v>1210</v>
      </c>
      <c r="M1024" s="54" t="s">
        <v>41</v>
      </c>
      <c r="N1024" s="54">
        <v>13</v>
      </c>
      <c r="O1024" s="54">
        <v>3.4</v>
      </c>
      <c r="P1024" s="55">
        <v>12328.400000000001</v>
      </c>
      <c r="Q1024" s="56">
        <v>0</v>
      </c>
      <c r="R1024" s="2" t="s">
        <v>1103</v>
      </c>
    </row>
    <row r="1025" spans="12:18" ht="15.75" customHeight="1" x14ac:dyDescent="0.25">
      <c r="L1025" s="2" t="s">
        <v>1211</v>
      </c>
      <c r="M1025" s="54" t="s">
        <v>41</v>
      </c>
      <c r="N1025" s="54">
        <v>4.5</v>
      </c>
      <c r="O1025" s="54">
        <v>2.1</v>
      </c>
      <c r="P1025" s="55">
        <v>7614.6000000000013</v>
      </c>
      <c r="Q1025" s="56">
        <v>0</v>
      </c>
      <c r="R1025" s="2" t="s">
        <v>1103</v>
      </c>
    </row>
    <row r="1026" spans="12:18" ht="15.75" customHeight="1" x14ac:dyDescent="0.25">
      <c r="L1026" s="2" t="s">
        <v>1212</v>
      </c>
      <c r="M1026" s="54" t="s">
        <v>41</v>
      </c>
      <c r="N1026" s="54">
        <v>5</v>
      </c>
      <c r="O1026" s="54">
        <v>2.1</v>
      </c>
      <c r="P1026" s="55">
        <v>7614.6000000000013</v>
      </c>
      <c r="Q1026" s="56">
        <v>0</v>
      </c>
      <c r="R1026" s="2" t="s">
        <v>1103</v>
      </c>
    </row>
    <row r="1027" spans="12:18" ht="15.75" customHeight="1" x14ac:dyDescent="0.25">
      <c r="L1027" s="2" t="s">
        <v>1213</v>
      </c>
      <c r="M1027" s="54" t="s">
        <v>41</v>
      </c>
      <c r="N1027" s="54">
        <v>5.5</v>
      </c>
      <c r="O1027" s="54">
        <v>2.1</v>
      </c>
      <c r="P1027" s="55">
        <v>7614.6000000000013</v>
      </c>
      <c r="Q1027" s="56">
        <v>0</v>
      </c>
      <c r="R1027" s="2" t="s">
        <v>1103</v>
      </c>
    </row>
    <row r="1028" spans="12:18" ht="15.75" customHeight="1" x14ac:dyDescent="0.25">
      <c r="L1028" s="2" t="s">
        <v>1214</v>
      </c>
      <c r="M1028" s="54" t="s">
        <v>41</v>
      </c>
      <c r="N1028" s="54">
        <v>6</v>
      </c>
      <c r="O1028" s="54">
        <v>2.1</v>
      </c>
      <c r="P1028" s="55">
        <v>7614.6000000000013</v>
      </c>
      <c r="Q1028" s="56">
        <v>0</v>
      </c>
      <c r="R1028" s="2" t="s">
        <v>1103</v>
      </c>
    </row>
    <row r="1029" spans="12:18" ht="15.75" customHeight="1" x14ac:dyDescent="0.25">
      <c r="L1029" s="2" t="s">
        <v>1215</v>
      </c>
      <c r="M1029" s="54" t="s">
        <v>41</v>
      </c>
      <c r="N1029" s="54">
        <v>6.5</v>
      </c>
      <c r="O1029" s="54">
        <v>2.1</v>
      </c>
      <c r="P1029" s="55">
        <v>7614.6000000000013</v>
      </c>
      <c r="Q1029" s="56">
        <v>0</v>
      </c>
      <c r="R1029" s="2" t="s">
        <v>1103</v>
      </c>
    </row>
    <row r="1030" spans="12:18" ht="15.75" customHeight="1" x14ac:dyDescent="0.25">
      <c r="L1030" s="2" t="s">
        <v>1216</v>
      </c>
      <c r="M1030" s="54" t="s">
        <v>41</v>
      </c>
      <c r="N1030" s="54">
        <v>7</v>
      </c>
      <c r="O1030" s="54">
        <v>2.1</v>
      </c>
      <c r="P1030" s="55">
        <v>7614.6000000000013</v>
      </c>
      <c r="Q1030" s="56">
        <v>0</v>
      </c>
      <c r="R1030" s="2" t="s">
        <v>1103</v>
      </c>
    </row>
    <row r="1031" spans="12:18" ht="15.75" customHeight="1" x14ac:dyDescent="0.25">
      <c r="L1031" s="2" t="s">
        <v>1217</v>
      </c>
      <c r="M1031" s="54" t="s">
        <v>41</v>
      </c>
      <c r="N1031" s="54">
        <v>7.5</v>
      </c>
      <c r="O1031" s="54">
        <v>2.7</v>
      </c>
      <c r="P1031" s="55">
        <v>9790.2000000000025</v>
      </c>
      <c r="Q1031" s="56">
        <v>0</v>
      </c>
      <c r="R1031" s="2" t="s">
        <v>1103</v>
      </c>
    </row>
    <row r="1032" spans="12:18" ht="15.75" customHeight="1" x14ac:dyDescent="0.25">
      <c r="L1032" s="2" t="s">
        <v>1218</v>
      </c>
      <c r="M1032" s="54" t="s">
        <v>41</v>
      </c>
      <c r="N1032" s="54">
        <v>8</v>
      </c>
      <c r="O1032" s="54">
        <v>2.7</v>
      </c>
      <c r="P1032" s="55">
        <v>9790.2000000000025</v>
      </c>
      <c r="Q1032" s="56">
        <v>0</v>
      </c>
      <c r="R1032" s="2" t="s">
        <v>1103</v>
      </c>
    </row>
    <row r="1033" spans="12:18" ht="15.75" customHeight="1" x14ac:dyDescent="0.25">
      <c r="L1033" s="2" t="s">
        <v>1219</v>
      </c>
      <c r="M1033" s="54" t="s">
        <v>41</v>
      </c>
      <c r="N1033" s="54">
        <v>8.5</v>
      </c>
      <c r="O1033" s="54">
        <v>2.7</v>
      </c>
      <c r="P1033" s="55">
        <v>9790.2000000000025</v>
      </c>
      <c r="Q1033" s="56">
        <v>0</v>
      </c>
      <c r="R1033" s="2" t="s">
        <v>1103</v>
      </c>
    </row>
    <row r="1034" spans="12:18" ht="15.75" customHeight="1" x14ac:dyDescent="0.25">
      <c r="L1034" s="2" t="s">
        <v>1220</v>
      </c>
      <c r="M1034" s="54" t="s">
        <v>41</v>
      </c>
      <c r="N1034" s="54">
        <v>9</v>
      </c>
      <c r="O1034" s="54">
        <v>2.7</v>
      </c>
      <c r="P1034" s="55">
        <v>9790.2000000000025</v>
      </c>
      <c r="Q1034" s="56">
        <v>0</v>
      </c>
      <c r="R1034" s="2" t="s">
        <v>1103</v>
      </c>
    </row>
    <row r="1035" spans="12:18" ht="15.75" customHeight="1" x14ac:dyDescent="0.25">
      <c r="L1035" s="2" t="s">
        <v>1221</v>
      </c>
      <c r="M1035" s="54" t="s">
        <v>41</v>
      </c>
      <c r="N1035" s="54">
        <v>9.5</v>
      </c>
      <c r="O1035" s="54">
        <v>2.7</v>
      </c>
      <c r="P1035" s="55">
        <v>9790.2000000000025</v>
      </c>
      <c r="Q1035" s="56">
        <v>0</v>
      </c>
      <c r="R1035" s="2" t="s">
        <v>1103</v>
      </c>
    </row>
    <row r="1036" spans="12:18" ht="15.75" customHeight="1" x14ac:dyDescent="0.25">
      <c r="L1036" s="2" t="s">
        <v>1222</v>
      </c>
      <c r="M1036" s="54" t="s">
        <v>41</v>
      </c>
      <c r="N1036" s="54">
        <v>10</v>
      </c>
      <c r="O1036" s="54">
        <v>2.7</v>
      </c>
      <c r="P1036" s="55">
        <v>9790.2000000000025</v>
      </c>
      <c r="Q1036" s="56">
        <v>0</v>
      </c>
      <c r="R1036" s="2" t="s">
        <v>1103</v>
      </c>
    </row>
    <row r="1037" spans="12:18" ht="15.75" customHeight="1" x14ac:dyDescent="0.25">
      <c r="L1037" s="2" t="s">
        <v>1223</v>
      </c>
      <c r="M1037" s="54" t="s">
        <v>41</v>
      </c>
      <c r="N1037" s="54">
        <v>10.5</v>
      </c>
      <c r="O1037" s="54">
        <v>3.1</v>
      </c>
      <c r="P1037" s="55">
        <v>11240.600000000002</v>
      </c>
      <c r="Q1037" s="56">
        <v>0</v>
      </c>
      <c r="R1037" s="2" t="s">
        <v>1103</v>
      </c>
    </row>
    <row r="1038" spans="12:18" ht="15.75" customHeight="1" x14ac:dyDescent="0.25">
      <c r="L1038" s="2" t="s">
        <v>1224</v>
      </c>
      <c r="M1038" s="54" t="s">
        <v>41</v>
      </c>
      <c r="N1038" s="54">
        <v>11</v>
      </c>
      <c r="O1038" s="54">
        <v>3.1</v>
      </c>
      <c r="P1038" s="55">
        <v>11240.600000000002</v>
      </c>
      <c r="Q1038" s="56">
        <v>0</v>
      </c>
      <c r="R1038" s="2" t="s">
        <v>1103</v>
      </c>
    </row>
    <row r="1039" spans="12:18" ht="15.75" customHeight="1" x14ac:dyDescent="0.25">
      <c r="L1039" s="2" t="s">
        <v>1225</v>
      </c>
      <c r="M1039" s="54" t="s">
        <v>41</v>
      </c>
      <c r="N1039" s="54">
        <v>11.5</v>
      </c>
      <c r="O1039" s="54">
        <v>3.1</v>
      </c>
      <c r="P1039" s="55">
        <v>11240.600000000002</v>
      </c>
      <c r="Q1039" s="56">
        <v>0</v>
      </c>
      <c r="R1039" s="2" t="s">
        <v>1103</v>
      </c>
    </row>
    <row r="1040" spans="12:18" ht="15.75" customHeight="1" x14ac:dyDescent="0.25">
      <c r="L1040" s="2" t="s">
        <v>1226</v>
      </c>
      <c r="M1040" s="54" t="s">
        <v>41</v>
      </c>
      <c r="N1040" s="54">
        <v>12</v>
      </c>
      <c r="O1040" s="54">
        <v>3.1</v>
      </c>
      <c r="P1040" s="55">
        <v>11240.600000000002</v>
      </c>
      <c r="Q1040" s="56">
        <v>0</v>
      </c>
      <c r="R1040" s="2" t="s">
        <v>1103</v>
      </c>
    </row>
    <row r="1041" spans="12:18" ht="15.75" customHeight="1" x14ac:dyDescent="0.25">
      <c r="L1041" s="2" t="s">
        <v>1227</v>
      </c>
      <c r="M1041" s="54" t="s">
        <v>41</v>
      </c>
      <c r="N1041" s="54">
        <v>12.5</v>
      </c>
      <c r="O1041" s="54">
        <v>3.1</v>
      </c>
      <c r="P1041" s="55">
        <v>11240.600000000002</v>
      </c>
      <c r="Q1041" s="56">
        <v>0</v>
      </c>
      <c r="R1041" s="2" t="s">
        <v>1103</v>
      </c>
    </row>
    <row r="1042" spans="12:18" ht="15.75" customHeight="1" x14ac:dyDescent="0.25">
      <c r="L1042" s="2" t="s">
        <v>1228</v>
      </c>
      <c r="M1042" s="54" t="s">
        <v>41</v>
      </c>
      <c r="N1042" s="54">
        <v>13</v>
      </c>
      <c r="O1042" s="54">
        <v>3.1</v>
      </c>
      <c r="P1042" s="55">
        <v>11240.600000000002</v>
      </c>
      <c r="Q1042" s="56">
        <v>0</v>
      </c>
      <c r="R1042" s="2" t="s">
        <v>1103</v>
      </c>
    </row>
    <row r="1043" spans="12:18" ht="15.75" customHeight="1" x14ac:dyDescent="0.25">
      <c r="L1043" s="2" t="s">
        <v>1229</v>
      </c>
      <c r="M1043" s="54" t="s">
        <v>41</v>
      </c>
      <c r="N1043" s="54">
        <v>4.5</v>
      </c>
      <c r="O1043" s="54">
        <v>2</v>
      </c>
      <c r="P1043" s="55">
        <v>7252.0000000000009</v>
      </c>
      <c r="Q1043" s="56">
        <v>0</v>
      </c>
      <c r="R1043" s="2" t="s">
        <v>1103</v>
      </c>
    </row>
    <row r="1044" spans="12:18" ht="15.75" customHeight="1" x14ac:dyDescent="0.25">
      <c r="L1044" s="2" t="s">
        <v>1230</v>
      </c>
      <c r="M1044" s="54" t="s">
        <v>41</v>
      </c>
      <c r="N1044" s="54">
        <v>5</v>
      </c>
      <c r="O1044" s="54">
        <v>2</v>
      </c>
      <c r="P1044" s="55">
        <v>7252.0000000000009</v>
      </c>
      <c r="Q1044" s="56">
        <v>0</v>
      </c>
      <c r="R1044" s="2" t="s">
        <v>1103</v>
      </c>
    </row>
    <row r="1045" spans="12:18" ht="15.75" customHeight="1" x14ac:dyDescent="0.25">
      <c r="L1045" s="2" t="s">
        <v>1231</v>
      </c>
      <c r="M1045" s="54" t="s">
        <v>41</v>
      </c>
      <c r="N1045" s="54">
        <v>5.5</v>
      </c>
      <c r="O1045" s="54">
        <v>2</v>
      </c>
      <c r="P1045" s="55">
        <v>7252.0000000000009</v>
      </c>
      <c r="Q1045" s="56">
        <v>0</v>
      </c>
      <c r="R1045" s="2" t="s">
        <v>1103</v>
      </c>
    </row>
    <row r="1046" spans="12:18" ht="15.75" customHeight="1" x14ac:dyDescent="0.25">
      <c r="L1046" s="2" t="s">
        <v>1232</v>
      </c>
      <c r="M1046" s="54" t="s">
        <v>41</v>
      </c>
      <c r="N1046" s="54">
        <v>6</v>
      </c>
      <c r="O1046" s="54">
        <v>2</v>
      </c>
      <c r="P1046" s="55">
        <v>7252.0000000000009</v>
      </c>
      <c r="Q1046" s="56">
        <v>0</v>
      </c>
      <c r="R1046" s="2" t="s">
        <v>1103</v>
      </c>
    </row>
    <row r="1047" spans="12:18" ht="15.75" customHeight="1" x14ac:dyDescent="0.25">
      <c r="L1047" s="2" t="s">
        <v>1233</v>
      </c>
      <c r="M1047" s="54" t="s">
        <v>41</v>
      </c>
      <c r="N1047" s="54">
        <v>6.5</v>
      </c>
      <c r="O1047" s="54">
        <v>2</v>
      </c>
      <c r="P1047" s="55">
        <v>7252.0000000000009</v>
      </c>
      <c r="Q1047" s="56">
        <v>0</v>
      </c>
      <c r="R1047" s="2" t="s">
        <v>1103</v>
      </c>
    </row>
    <row r="1048" spans="12:18" ht="15.75" customHeight="1" x14ac:dyDescent="0.25">
      <c r="L1048" s="2" t="s">
        <v>1234</v>
      </c>
      <c r="M1048" s="54" t="s">
        <v>41</v>
      </c>
      <c r="N1048" s="54">
        <v>7</v>
      </c>
      <c r="O1048" s="54">
        <v>2</v>
      </c>
      <c r="P1048" s="55">
        <v>7252.0000000000009</v>
      </c>
      <c r="Q1048" s="56">
        <v>0</v>
      </c>
      <c r="R1048" s="2" t="s">
        <v>1103</v>
      </c>
    </row>
    <row r="1049" spans="12:18" ht="15.75" customHeight="1" x14ac:dyDescent="0.25">
      <c r="L1049" s="2" t="s">
        <v>1235</v>
      </c>
      <c r="M1049" s="54" t="s">
        <v>41</v>
      </c>
      <c r="N1049" s="54">
        <v>7.5</v>
      </c>
      <c r="O1049" s="54">
        <v>2.2999999999999998</v>
      </c>
      <c r="P1049" s="55">
        <v>8339.8000000000011</v>
      </c>
      <c r="Q1049" s="56">
        <v>0</v>
      </c>
      <c r="R1049" s="2" t="s">
        <v>1103</v>
      </c>
    </row>
    <row r="1050" spans="12:18" ht="15.75" customHeight="1" x14ac:dyDescent="0.25">
      <c r="L1050" s="2" t="s">
        <v>1236</v>
      </c>
      <c r="M1050" s="54" t="s">
        <v>41</v>
      </c>
      <c r="N1050" s="54">
        <v>8</v>
      </c>
      <c r="O1050" s="54">
        <v>2.2999999999999998</v>
      </c>
      <c r="P1050" s="55">
        <v>8339.8000000000011</v>
      </c>
      <c r="Q1050" s="56">
        <v>0</v>
      </c>
      <c r="R1050" s="2" t="s">
        <v>1103</v>
      </c>
    </row>
    <row r="1051" spans="12:18" ht="15.75" customHeight="1" x14ac:dyDescent="0.25">
      <c r="L1051" s="2" t="s">
        <v>1237</v>
      </c>
      <c r="M1051" s="54" t="s">
        <v>41</v>
      </c>
      <c r="N1051" s="54">
        <v>8.5</v>
      </c>
      <c r="O1051" s="54">
        <v>2.2999999999999998</v>
      </c>
      <c r="P1051" s="55">
        <v>8339.8000000000011</v>
      </c>
      <c r="Q1051" s="56">
        <v>0</v>
      </c>
      <c r="R1051" s="2" t="s">
        <v>1103</v>
      </c>
    </row>
    <row r="1052" spans="12:18" ht="15.75" customHeight="1" x14ac:dyDescent="0.25">
      <c r="L1052" s="2" t="s">
        <v>1238</v>
      </c>
      <c r="M1052" s="54" t="s">
        <v>41</v>
      </c>
      <c r="N1052" s="54">
        <v>9</v>
      </c>
      <c r="O1052" s="54">
        <v>2.2999999999999998</v>
      </c>
      <c r="P1052" s="55">
        <v>8339.8000000000011</v>
      </c>
      <c r="Q1052" s="56">
        <v>0</v>
      </c>
      <c r="R1052" s="2" t="s">
        <v>1103</v>
      </c>
    </row>
    <row r="1053" spans="12:18" ht="15.75" customHeight="1" x14ac:dyDescent="0.25">
      <c r="L1053" s="2" t="s">
        <v>1239</v>
      </c>
      <c r="M1053" s="54" t="s">
        <v>41</v>
      </c>
      <c r="N1053" s="54">
        <v>9.5</v>
      </c>
      <c r="O1053" s="54">
        <v>2.2999999999999998</v>
      </c>
      <c r="P1053" s="55">
        <v>8339.8000000000011</v>
      </c>
      <c r="Q1053" s="56">
        <v>0</v>
      </c>
      <c r="R1053" s="2" t="s">
        <v>1103</v>
      </c>
    </row>
    <row r="1054" spans="12:18" ht="15.75" customHeight="1" x14ac:dyDescent="0.25">
      <c r="L1054" s="2" t="s">
        <v>1240</v>
      </c>
      <c r="M1054" s="54" t="s">
        <v>41</v>
      </c>
      <c r="N1054" s="54">
        <v>10</v>
      </c>
      <c r="O1054" s="54">
        <v>2.2999999999999998</v>
      </c>
      <c r="P1054" s="55">
        <v>8339.8000000000011</v>
      </c>
      <c r="Q1054" s="56">
        <v>0</v>
      </c>
      <c r="R1054" s="2" t="s">
        <v>1103</v>
      </c>
    </row>
    <row r="1055" spans="12:18" ht="15.75" customHeight="1" x14ac:dyDescent="0.25">
      <c r="L1055" s="2" t="s">
        <v>1241</v>
      </c>
      <c r="M1055" s="54" t="s">
        <v>41</v>
      </c>
      <c r="N1055" s="54">
        <v>10.5</v>
      </c>
      <c r="O1055" s="54">
        <v>2.7</v>
      </c>
      <c r="P1055" s="55">
        <v>9790.2000000000025</v>
      </c>
      <c r="Q1055" s="56">
        <v>0</v>
      </c>
      <c r="R1055" s="2" t="s">
        <v>1103</v>
      </c>
    </row>
    <row r="1056" spans="12:18" ht="15.75" customHeight="1" x14ac:dyDescent="0.25">
      <c r="L1056" s="2" t="s">
        <v>1242</v>
      </c>
      <c r="M1056" s="54" t="s">
        <v>41</v>
      </c>
      <c r="N1056" s="54">
        <v>11</v>
      </c>
      <c r="O1056" s="54">
        <v>2.7</v>
      </c>
      <c r="P1056" s="55">
        <v>9790.2000000000025</v>
      </c>
      <c r="Q1056" s="56">
        <v>0</v>
      </c>
      <c r="R1056" s="2" t="s">
        <v>1103</v>
      </c>
    </row>
    <row r="1057" spans="12:18" ht="15.75" customHeight="1" x14ac:dyDescent="0.25">
      <c r="L1057" s="2" t="s">
        <v>1243</v>
      </c>
      <c r="M1057" s="54" t="s">
        <v>41</v>
      </c>
      <c r="N1057" s="54">
        <v>11.5</v>
      </c>
      <c r="O1057" s="54">
        <v>2.7</v>
      </c>
      <c r="P1057" s="55">
        <v>9790.2000000000025</v>
      </c>
      <c r="Q1057" s="56">
        <v>0</v>
      </c>
      <c r="R1057" s="2" t="s">
        <v>1103</v>
      </c>
    </row>
    <row r="1058" spans="12:18" ht="15.75" customHeight="1" x14ac:dyDescent="0.25">
      <c r="L1058" s="2" t="s">
        <v>1244</v>
      </c>
      <c r="M1058" s="54" t="s">
        <v>41</v>
      </c>
      <c r="N1058" s="54">
        <v>12</v>
      </c>
      <c r="O1058" s="54">
        <v>2.7</v>
      </c>
      <c r="P1058" s="55">
        <v>9790.2000000000025</v>
      </c>
      <c r="Q1058" s="56">
        <v>0</v>
      </c>
      <c r="R1058" s="2" t="s">
        <v>1103</v>
      </c>
    </row>
    <row r="1059" spans="12:18" ht="15.75" customHeight="1" x14ac:dyDescent="0.25">
      <c r="L1059" s="2" t="s">
        <v>1245</v>
      </c>
      <c r="M1059" s="54" t="s">
        <v>41</v>
      </c>
      <c r="N1059" s="54">
        <v>12.5</v>
      </c>
      <c r="O1059" s="54">
        <v>2.7</v>
      </c>
      <c r="P1059" s="55">
        <v>9790.2000000000025</v>
      </c>
      <c r="Q1059" s="56">
        <v>0</v>
      </c>
      <c r="R1059" s="2" t="s">
        <v>1103</v>
      </c>
    </row>
    <row r="1060" spans="12:18" ht="15.75" customHeight="1" x14ac:dyDescent="0.25">
      <c r="L1060" s="2" t="s">
        <v>1246</v>
      </c>
      <c r="M1060" s="54" t="s">
        <v>41</v>
      </c>
      <c r="N1060" s="54">
        <v>13</v>
      </c>
      <c r="O1060" s="54">
        <v>2.7</v>
      </c>
      <c r="P1060" s="55">
        <v>9790.2000000000025</v>
      </c>
      <c r="Q1060" s="56">
        <v>0</v>
      </c>
      <c r="R1060" s="2" t="s">
        <v>1103</v>
      </c>
    </row>
    <row r="1061" spans="12:18" ht="15.75" customHeight="1" x14ac:dyDescent="0.25">
      <c r="L1061" s="2" t="s">
        <v>1247</v>
      </c>
      <c r="M1061" s="54" t="s">
        <v>38</v>
      </c>
      <c r="N1061" s="54">
        <v>4.5</v>
      </c>
      <c r="O1061" s="54">
        <v>1.1000000000000001</v>
      </c>
      <c r="P1061" s="55">
        <v>3045.3500000000004</v>
      </c>
      <c r="Q1061" s="56">
        <v>0</v>
      </c>
      <c r="R1061" s="2" t="s">
        <v>1103</v>
      </c>
    </row>
    <row r="1062" spans="12:18" ht="15.75" customHeight="1" x14ac:dyDescent="0.25">
      <c r="L1062" s="2" t="s">
        <v>1248</v>
      </c>
      <c r="M1062" s="54" t="s">
        <v>38</v>
      </c>
      <c r="N1062" s="54">
        <v>5</v>
      </c>
      <c r="O1062" s="54">
        <v>1.1000000000000001</v>
      </c>
      <c r="P1062" s="55">
        <v>3045.3500000000004</v>
      </c>
      <c r="Q1062" s="56">
        <v>0</v>
      </c>
      <c r="R1062" s="2" t="s">
        <v>1103</v>
      </c>
    </row>
    <row r="1063" spans="12:18" ht="15.75" customHeight="1" x14ac:dyDescent="0.25">
      <c r="L1063" s="2" t="s">
        <v>1249</v>
      </c>
      <c r="M1063" s="54" t="s">
        <v>38</v>
      </c>
      <c r="N1063" s="54">
        <v>5.5</v>
      </c>
      <c r="O1063" s="54">
        <v>1.1000000000000001</v>
      </c>
      <c r="P1063" s="55">
        <v>3045.3500000000004</v>
      </c>
      <c r="Q1063" s="56">
        <v>0</v>
      </c>
      <c r="R1063" s="2" t="s">
        <v>1103</v>
      </c>
    </row>
    <row r="1064" spans="12:18" ht="15.75" customHeight="1" x14ac:dyDescent="0.25">
      <c r="L1064" s="2" t="s">
        <v>1250</v>
      </c>
      <c r="M1064" s="54" t="s">
        <v>38</v>
      </c>
      <c r="N1064" s="54">
        <v>6</v>
      </c>
      <c r="O1064" s="54">
        <v>1.1000000000000001</v>
      </c>
      <c r="P1064" s="55">
        <v>3045.3500000000004</v>
      </c>
      <c r="Q1064" s="56">
        <v>0</v>
      </c>
      <c r="R1064" s="2" t="s">
        <v>1103</v>
      </c>
    </row>
    <row r="1065" spans="12:18" ht="15.75" customHeight="1" x14ac:dyDescent="0.25">
      <c r="L1065" s="2" t="s">
        <v>1251</v>
      </c>
      <c r="M1065" s="54" t="s">
        <v>38</v>
      </c>
      <c r="N1065" s="54">
        <v>6.5</v>
      </c>
      <c r="O1065" s="54">
        <v>1.1000000000000001</v>
      </c>
      <c r="P1065" s="55">
        <v>3045.3500000000004</v>
      </c>
      <c r="Q1065" s="56">
        <v>0</v>
      </c>
      <c r="R1065" s="2" t="s">
        <v>1103</v>
      </c>
    </row>
    <row r="1066" spans="12:18" ht="15.75" customHeight="1" x14ac:dyDescent="0.25">
      <c r="L1066" s="2" t="s">
        <v>1252</v>
      </c>
      <c r="M1066" s="54" t="s">
        <v>38</v>
      </c>
      <c r="N1066" s="54">
        <v>7</v>
      </c>
      <c r="O1066" s="54">
        <v>1.1000000000000001</v>
      </c>
      <c r="P1066" s="55">
        <v>3045.3500000000004</v>
      </c>
      <c r="Q1066" s="56">
        <v>0</v>
      </c>
      <c r="R1066" s="2" t="s">
        <v>1103</v>
      </c>
    </row>
    <row r="1067" spans="12:18" ht="15.75" customHeight="1" x14ac:dyDescent="0.25">
      <c r="L1067" s="2" t="s">
        <v>1253</v>
      </c>
      <c r="M1067" s="54" t="s">
        <v>38</v>
      </c>
      <c r="N1067" s="54">
        <v>7.5</v>
      </c>
      <c r="O1067" s="54">
        <v>1.3</v>
      </c>
      <c r="P1067" s="55">
        <v>3599.05</v>
      </c>
      <c r="Q1067" s="56">
        <v>0</v>
      </c>
      <c r="R1067" s="2" t="s">
        <v>1103</v>
      </c>
    </row>
    <row r="1068" spans="12:18" ht="15.75" customHeight="1" x14ac:dyDescent="0.25">
      <c r="L1068" s="2" t="s">
        <v>1254</v>
      </c>
      <c r="M1068" s="54" t="s">
        <v>38</v>
      </c>
      <c r="N1068" s="54">
        <v>8</v>
      </c>
      <c r="O1068" s="54">
        <v>1.3</v>
      </c>
      <c r="P1068" s="55">
        <v>3599.05</v>
      </c>
      <c r="Q1068" s="56">
        <v>0</v>
      </c>
      <c r="R1068" s="2" t="s">
        <v>1103</v>
      </c>
    </row>
    <row r="1069" spans="12:18" ht="15.75" customHeight="1" x14ac:dyDescent="0.25">
      <c r="L1069" s="2" t="s">
        <v>1255</v>
      </c>
      <c r="M1069" s="54" t="s">
        <v>38</v>
      </c>
      <c r="N1069" s="54">
        <v>8.5</v>
      </c>
      <c r="O1069" s="54">
        <v>1.3</v>
      </c>
      <c r="P1069" s="55">
        <v>3599.05</v>
      </c>
      <c r="Q1069" s="56">
        <v>0</v>
      </c>
      <c r="R1069" s="2" t="s">
        <v>1103</v>
      </c>
    </row>
    <row r="1070" spans="12:18" ht="15.75" customHeight="1" x14ac:dyDescent="0.25">
      <c r="L1070" s="2" t="s">
        <v>1256</v>
      </c>
      <c r="M1070" s="54" t="s">
        <v>38</v>
      </c>
      <c r="N1070" s="54">
        <v>9</v>
      </c>
      <c r="O1070" s="54">
        <v>1.3</v>
      </c>
      <c r="P1070" s="55">
        <v>3599.05</v>
      </c>
      <c r="Q1070" s="56">
        <v>0</v>
      </c>
      <c r="R1070" s="2" t="s">
        <v>1103</v>
      </c>
    </row>
    <row r="1071" spans="12:18" ht="15.75" customHeight="1" x14ac:dyDescent="0.25">
      <c r="L1071" s="2" t="s">
        <v>1257</v>
      </c>
      <c r="M1071" s="54" t="s">
        <v>38</v>
      </c>
      <c r="N1071" s="54">
        <v>9.5</v>
      </c>
      <c r="O1071" s="54">
        <v>1.3</v>
      </c>
      <c r="P1071" s="55">
        <v>3599.05</v>
      </c>
      <c r="Q1071" s="56">
        <v>0</v>
      </c>
      <c r="R1071" s="2" t="s">
        <v>1103</v>
      </c>
    </row>
    <row r="1072" spans="12:18" ht="15.75" customHeight="1" x14ac:dyDescent="0.25">
      <c r="L1072" s="2" t="s">
        <v>1258</v>
      </c>
      <c r="M1072" s="54" t="s">
        <v>38</v>
      </c>
      <c r="N1072" s="54">
        <v>10</v>
      </c>
      <c r="O1072" s="54">
        <v>1.3</v>
      </c>
      <c r="P1072" s="55">
        <v>3599.05</v>
      </c>
      <c r="Q1072" s="56">
        <v>0</v>
      </c>
      <c r="R1072" s="2" t="s">
        <v>1103</v>
      </c>
    </row>
    <row r="1073" spans="12:18" ht="15.75" customHeight="1" x14ac:dyDescent="0.25">
      <c r="L1073" s="2" t="s">
        <v>1259</v>
      </c>
      <c r="M1073" s="54" t="s">
        <v>38</v>
      </c>
      <c r="N1073" s="54">
        <v>10.5</v>
      </c>
      <c r="O1073" s="54">
        <v>1.5</v>
      </c>
      <c r="P1073" s="55">
        <v>4152.75</v>
      </c>
      <c r="Q1073" s="56">
        <v>0</v>
      </c>
      <c r="R1073" s="2" t="s">
        <v>1103</v>
      </c>
    </row>
    <row r="1074" spans="12:18" ht="15.75" customHeight="1" x14ac:dyDescent="0.25">
      <c r="L1074" s="2" t="s">
        <v>1260</v>
      </c>
      <c r="M1074" s="54" t="s">
        <v>38</v>
      </c>
      <c r="N1074" s="54">
        <v>11</v>
      </c>
      <c r="O1074" s="54">
        <v>1.5</v>
      </c>
      <c r="P1074" s="55">
        <v>4152.75</v>
      </c>
      <c r="Q1074" s="56">
        <v>0</v>
      </c>
      <c r="R1074" s="2" t="s">
        <v>1103</v>
      </c>
    </row>
    <row r="1075" spans="12:18" ht="15.75" customHeight="1" x14ac:dyDescent="0.25">
      <c r="L1075" s="2" t="s">
        <v>1261</v>
      </c>
      <c r="M1075" s="54" t="s">
        <v>38</v>
      </c>
      <c r="N1075" s="54">
        <v>11.5</v>
      </c>
      <c r="O1075" s="54">
        <v>1.5</v>
      </c>
      <c r="P1075" s="55">
        <v>4152.75</v>
      </c>
      <c r="Q1075" s="56">
        <v>0</v>
      </c>
      <c r="R1075" s="2" t="s">
        <v>1103</v>
      </c>
    </row>
    <row r="1076" spans="12:18" ht="15.75" customHeight="1" x14ac:dyDescent="0.25">
      <c r="L1076" s="2" t="s">
        <v>1262</v>
      </c>
      <c r="M1076" s="54" t="s">
        <v>38</v>
      </c>
      <c r="N1076" s="54">
        <v>12</v>
      </c>
      <c r="O1076" s="54">
        <v>1.5</v>
      </c>
      <c r="P1076" s="55">
        <v>4152.75</v>
      </c>
      <c r="Q1076" s="56">
        <v>0</v>
      </c>
      <c r="R1076" s="2" t="s">
        <v>1103</v>
      </c>
    </row>
    <row r="1077" spans="12:18" ht="15.75" customHeight="1" x14ac:dyDescent="0.25">
      <c r="L1077" s="2" t="s">
        <v>1263</v>
      </c>
      <c r="M1077" s="54" t="s">
        <v>38</v>
      </c>
      <c r="N1077" s="54">
        <v>12.5</v>
      </c>
      <c r="O1077" s="54">
        <v>1.5</v>
      </c>
      <c r="P1077" s="55">
        <v>4152.75</v>
      </c>
      <c r="Q1077" s="56">
        <v>0</v>
      </c>
      <c r="R1077" s="2" t="s">
        <v>1103</v>
      </c>
    </row>
    <row r="1078" spans="12:18" ht="15.75" customHeight="1" x14ac:dyDescent="0.25">
      <c r="L1078" s="2" t="s">
        <v>1264</v>
      </c>
      <c r="M1078" s="54" t="s">
        <v>38</v>
      </c>
      <c r="N1078" s="54">
        <v>13</v>
      </c>
      <c r="O1078" s="54">
        <v>1.5</v>
      </c>
      <c r="P1078" s="55">
        <v>4152.75</v>
      </c>
      <c r="Q1078" s="56">
        <v>0</v>
      </c>
      <c r="R1078" s="2" t="s">
        <v>1103</v>
      </c>
    </row>
    <row r="1079" spans="12:18" ht="15.75" customHeight="1" x14ac:dyDescent="0.25">
      <c r="L1079" s="2" t="s">
        <v>1265</v>
      </c>
      <c r="M1079" s="54" t="s">
        <v>38</v>
      </c>
      <c r="N1079" s="54">
        <v>4.5</v>
      </c>
      <c r="O1079" s="54">
        <v>1.1000000000000001</v>
      </c>
      <c r="P1079" s="55">
        <v>3045.3500000000004</v>
      </c>
      <c r="Q1079" s="56">
        <v>0</v>
      </c>
      <c r="R1079" s="2" t="s">
        <v>1103</v>
      </c>
    </row>
    <row r="1080" spans="12:18" ht="15.75" customHeight="1" x14ac:dyDescent="0.25">
      <c r="L1080" s="2" t="s">
        <v>1266</v>
      </c>
      <c r="M1080" s="54" t="s">
        <v>38</v>
      </c>
      <c r="N1080" s="54">
        <v>5</v>
      </c>
      <c r="O1080" s="54">
        <v>1.1000000000000001</v>
      </c>
      <c r="P1080" s="55">
        <v>3045.3500000000004</v>
      </c>
      <c r="Q1080" s="56">
        <v>0</v>
      </c>
      <c r="R1080" s="2" t="s">
        <v>1103</v>
      </c>
    </row>
    <row r="1081" spans="12:18" ht="15.75" customHeight="1" x14ac:dyDescent="0.25">
      <c r="L1081" s="2" t="s">
        <v>1267</v>
      </c>
      <c r="M1081" s="54" t="s">
        <v>38</v>
      </c>
      <c r="N1081" s="54">
        <v>5.5</v>
      </c>
      <c r="O1081" s="54">
        <v>1.1000000000000001</v>
      </c>
      <c r="P1081" s="55">
        <v>3045.3500000000004</v>
      </c>
      <c r="Q1081" s="56">
        <v>0</v>
      </c>
      <c r="R1081" s="2" t="s">
        <v>1103</v>
      </c>
    </row>
    <row r="1082" spans="12:18" ht="15.75" customHeight="1" x14ac:dyDescent="0.25">
      <c r="L1082" s="2" t="s">
        <v>1268</v>
      </c>
      <c r="M1082" s="54" t="s">
        <v>38</v>
      </c>
      <c r="N1082" s="54">
        <v>6</v>
      </c>
      <c r="O1082" s="54">
        <v>1.1000000000000001</v>
      </c>
      <c r="P1082" s="55">
        <v>3045.3500000000004</v>
      </c>
      <c r="Q1082" s="56">
        <v>0</v>
      </c>
      <c r="R1082" s="2" t="s">
        <v>1103</v>
      </c>
    </row>
    <row r="1083" spans="12:18" ht="15.75" customHeight="1" x14ac:dyDescent="0.25">
      <c r="L1083" s="2" t="s">
        <v>1269</v>
      </c>
      <c r="M1083" s="54" t="s">
        <v>38</v>
      </c>
      <c r="N1083" s="54">
        <v>6.5</v>
      </c>
      <c r="O1083" s="54">
        <v>1.1000000000000001</v>
      </c>
      <c r="P1083" s="55">
        <v>3045.3500000000004</v>
      </c>
      <c r="Q1083" s="56">
        <v>0</v>
      </c>
      <c r="R1083" s="2" t="s">
        <v>1103</v>
      </c>
    </row>
    <row r="1084" spans="12:18" ht="15.75" customHeight="1" x14ac:dyDescent="0.25">
      <c r="L1084" s="2" t="s">
        <v>1270</v>
      </c>
      <c r="M1084" s="54" t="s">
        <v>38</v>
      </c>
      <c r="N1084" s="54">
        <v>7</v>
      </c>
      <c r="O1084" s="54">
        <v>1.1000000000000001</v>
      </c>
      <c r="P1084" s="55">
        <v>3045.3500000000004</v>
      </c>
      <c r="Q1084" s="56">
        <v>0</v>
      </c>
      <c r="R1084" s="2" t="s">
        <v>1103</v>
      </c>
    </row>
    <row r="1085" spans="12:18" ht="15.75" customHeight="1" x14ac:dyDescent="0.25">
      <c r="L1085" s="2" t="s">
        <v>1271</v>
      </c>
      <c r="M1085" s="54" t="s">
        <v>38</v>
      </c>
      <c r="N1085" s="54">
        <v>7.5</v>
      </c>
      <c r="O1085" s="54">
        <v>1.3</v>
      </c>
      <c r="P1085" s="55">
        <v>3599.05</v>
      </c>
      <c r="Q1085" s="56">
        <v>0</v>
      </c>
      <c r="R1085" s="2" t="s">
        <v>1103</v>
      </c>
    </row>
    <row r="1086" spans="12:18" ht="15.75" customHeight="1" x14ac:dyDescent="0.25">
      <c r="L1086" s="2" t="s">
        <v>1272</v>
      </c>
      <c r="M1086" s="54" t="s">
        <v>38</v>
      </c>
      <c r="N1086" s="54">
        <v>8</v>
      </c>
      <c r="O1086" s="54">
        <v>1.3</v>
      </c>
      <c r="P1086" s="55">
        <v>3599.05</v>
      </c>
      <c r="Q1086" s="56">
        <v>0</v>
      </c>
      <c r="R1086" s="2" t="s">
        <v>1103</v>
      </c>
    </row>
    <row r="1087" spans="12:18" ht="15.75" customHeight="1" x14ac:dyDescent="0.25">
      <c r="L1087" s="2" t="s">
        <v>1273</v>
      </c>
      <c r="M1087" s="54" t="s">
        <v>38</v>
      </c>
      <c r="N1087" s="54">
        <v>8.5</v>
      </c>
      <c r="O1087" s="54">
        <v>1.3</v>
      </c>
      <c r="P1087" s="55">
        <v>3599.05</v>
      </c>
      <c r="Q1087" s="56">
        <v>0</v>
      </c>
      <c r="R1087" s="2" t="s">
        <v>1103</v>
      </c>
    </row>
    <row r="1088" spans="12:18" ht="15.75" customHeight="1" x14ac:dyDescent="0.25">
      <c r="L1088" s="2" t="s">
        <v>1274</v>
      </c>
      <c r="M1088" s="54" t="s">
        <v>38</v>
      </c>
      <c r="N1088" s="54">
        <v>9</v>
      </c>
      <c r="O1088" s="54">
        <v>1.3</v>
      </c>
      <c r="P1088" s="55">
        <v>3599.05</v>
      </c>
      <c r="Q1088" s="56">
        <v>0</v>
      </c>
      <c r="R1088" s="2" t="s">
        <v>1103</v>
      </c>
    </row>
    <row r="1089" spans="12:18" ht="15.75" customHeight="1" x14ac:dyDescent="0.25">
      <c r="L1089" s="2" t="s">
        <v>1275</v>
      </c>
      <c r="M1089" s="54" t="s">
        <v>38</v>
      </c>
      <c r="N1089" s="54">
        <v>9.5</v>
      </c>
      <c r="O1089" s="54">
        <v>1.3</v>
      </c>
      <c r="P1089" s="55">
        <v>3599.05</v>
      </c>
      <c r="Q1089" s="56">
        <v>0</v>
      </c>
      <c r="R1089" s="2" t="s">
        <v>1103</v>
      </c>
    </row>
    <row r="1090" spans="12:18" ht="15.75" customHeight="1" x14ac:dyDescent="0.25">
      <c r="L1090" s="2" t="s">
        <v>1276</v>
      </c>
      <c r="M1090" s="54" t="s">
        <v>38</v>
      </c>
      <c r="N1090" s="54">
        <v>10</v>
      </c>
      <c r="O1090" s="54">
        <v>1.3</v>
      </c>
      <c r="P1090" s="55">
        <v>3599.05</v>
      </c>
      <c r="Q1090" s="56">
        <v>0</v>
      </c>
      <c r="R1090" s="2" t="s">
        <v>1103</v>
      </c>
    </row>
    <row r="1091" spans="12:18" ht="15.75" customHeight="1" x14ac:dyDescent="0.25">
      <c r="L1091" s="2" t="s">
        <v>1277</v>
      </c>
      <c r="M1091" s="54" t="s">
        <v>38</v>
      </c>
      <c r="N1091" s="54">
        <v>10.5</v>
      </c>
      <c r="O1091" s="54">
        <v>1.5</v>
      </c>
      <c r="P1091" s="55">
        <v>4152.75</v>
      </c>
      <c r="Q1091" s="56">
        <v>0</v>
      </c>
      <c r="R1091" s="2" t="s">
        <v>1103</v>
      </c>
    </row>
    <row r="1092" spans="12:18" ht="15.75" customHeight="1" x14ac:dyDescent="0.25">
      <c r="L1092" s="2" t="s">
        <v>1278</v>
      </c>
      <c r="M1092" s="54" t="s">
        <v>38</v>
      </c>
      <c r="N1092" s="54">
        <v>11</v>
      </c>
      <c r="O1092" s="54">
        <v>1.5</v>
      </c>
      <c r="P1092" s="55">
        <v>4152.75</v>
      </c>
      <c r="Q1092" s="56">
        <v>0</v>
      </c>
      <c r="R1092" s="2" t="s">
        <v>1103</v>
      </c>
    </row>
    <row r="1093" spans="12:18" ht="15.75" customHeight="1" x14ac:dyDescent="0.25">
      <c r="L1093" s="2" t="s">
        <v>1279</v>
      </c>
      <c r="M1093" s="54" t="s">
        <v>38</v>
      </c>
      <c r="N1093" s="54">
        <v>11.5</v>
      </c>
      <c r="O1093" s="54">
        <v>1.5</v>
      </c>
      <c r="P1093" s="55">
        <v>4152.75</v>
      </c>
      <c r="Q1093" s="56">
        <v>0</v>
      </c>
      <c r="R1093" s="2" t="s">
        <v>1103</v>
      </c>
    </row>
    <row r="1094" spans="12:18" ht="15.75" customHeight="1" x14ac:dyDescent="0.25">
      <c r="L1094" s="2" t="s">
        <v>1280</v>
      </c>
      <c r="M1094" s="54" t="s">
        <v>38</v>
      </c>
      <c r="N1094" s="54">
        <v>12</v>
      </c>
      <c r="O1094" s="54">
        <v>1.5</v>
      </c>
      <c r="P1094" s="55">
        <v>4152.75</v>
      </c>
      <c r="Q1094" s="56">
        <v>0</v>
      </c>
      <c r="R1094" s="2" t="s">
        <v>1103</v>
      </c>
    </row>
    <row r="1095" spans="12:18" ht="15.75" customHeight="1" x14ac:dyDescent="0.25">
      <c r="L1095" s="2" t="s">
        <v>1281</v>
      </c>
      <c r="M1095" s="54" t="s">
        <v>38</v>
      </c>
      <c r="N1095" s="54">
        <v>12.5</v>
      </c>
      <c r="O1095" s="54">
        <v>1.5</v>
      </c>
      <c r="P1095" s="55">
        <v>4152.75</v>
      </c>
      <c r="Q1095" s="56">
        <v>0</v>
      </c>
      <c r="R1095" s="2" t="s">
        <v>1103</v>
      </c>
    </row>
    <row r="1096" spans="12:18" ht="15.75" customHeight="1" x14ac:dyDescent="0.25">
      <c r="L1096" s="2" t="s">
        <v>1282</v>
      </c>
      <c r="M1096" s="54" t="s">
        <v>38</v>
      </c>
      <c r="N1096" s="54">
        <v>13</v>
      </c>
      <c r="O1096" s="54">
        <v>1.5</v>
      </c>
      <c r="P1096" s="55">
        <v>4152.75</v>
      </c>
      <c r="Q1096" s="56">
        <v>0</v>
      </c>
      <c r="R1096" s="2" t="s">
        <v>1103</v>
      </c>
    </row>
    <row r="1097" spans="12:18" ht="15.75" customHeight="1" x14ac:dyDescent="0.25">
      <c r="L1097" s="2" t="s">
        <v>1283</v>
      </c>
      <c r="M1097" s="54" t="s">
        <v>38</v>
      </c>
      <c r="N1097" s="54">
        <v>4.5</v>
      </c>
      <c r="O1097" s="54">
        <v>1.1000000000000001</v>
      </c>
      <c r="P1097" s="55">
        <v>3045.3500000000004</v>
      </c>
      <c r="Q1097" s="56">
        <v>0</v>
      </c>
      <c r="R1097" s="2" t="s">
        <v>1103</v>
      </c>
    </row>
    <row r="1098" spans="12:18" ht="15.75" customHeight="1" x14ac:dyDescent="0.25">
      <c r="L1098" s="2" t="s">
        <v>1284</v>
      </c>
      <c r="M1098" s="54" t="s">
        <v>38</v>
      </c>
      <c r="N1098" s="54">
        <v>5</v>
      </c>
      <c r="O1098" s="54">
        <v>1.1000000000000001</v>
      </c>
      <c r="P1098" s="55">
        <v>3045.3500000000004</v>
      </c>
      <c r="Q1098" s="56">
        <v>0</v>
      </c>
      <c r="R1098" s="2" t="s">
        <v>1103</v>
      </c>
    </row>
    <row r="1099" spans="12:18" ht="15.75" customHeight="1" x14ac:dyDescent="0.25">
      <c r="L1099" s="2" t="s">
        <v>1285</v>
      </c>
      <c r="M1099" s="54" t="s">
        <v>38</v>
      </c>
      <c r="N1099" s="54">
        <v>5.5</v>
      </c>
      <c r="O1099" s="54">
        <v>1.1000000000000001</v>
      </c>
      <c r="P1099" s="55">
        <v>3045.3500000000004</v>
      </c>
      <c r="Q1099" s="56">
        <v>0</v>
      </c>
      <c r="R1099" s="2" t="s">
        <v>1103</v>
      </c>
    </row>
    <row r="1100" spans="12:18" ht="15.75" customHeight="1" x14ac:dyDescent="0.25">
      <c r="L1100" s="2" t="s">
        <v>1286</v>
      </c>
      <c r="M1100" s="54" t="s">
        <v>38</v>
      </c>
      <c r="N1100" s="54">
        <v>6</v>
      </c>
      <c r="O1100" s="54">
        <v>1.1000000000000001</v>
      </c>
      <c r="P1100" s="55">
        <v>3045.3500000000004</v>
      </c>
      <c r="Q1100" s="56">
        <v>0</v>
      </c>
      <c r="R1100" s="2" t="s">
        <v>1103</v>
      </c>
    </row>
    <row r="1101" spans="12:18" ht="15.75" customHeight="1" x14ac:dyDescent="0.25">
      <c r="L1101" s="2" t="s">
        <v>1287</v>
      </c>
      <c r="M1101" s="54" t="s">
        <v>38</v>
      </c>
      <c r="N1101" s="54">
        <v>6.5</v>
      </c>
      <c r="O1101" s="54">
        <v>1.1000000000000001</v>
      </c>
      <c r="P1101" s="55">
        <v>3045.3500000000004</v>
      </c>
      <c r="Q1101" s="56">
        <v>0</v>
      </c>
      <c r="R1101" s="2" t="s">
        <v>1103</v>
      </c>
    </row>
    <row r="1102" spans="12:18" ht="15.75" customHeight="1" x14ac:dyDescent="0.25">
      <c r="L1102" s="2" t="s">
        <v>1288</v>
      </c>
      <c r="M1102" s="54" t="s">
        <v>38</v>
      </c>
      <c r="N1102" s="54">
        <v>7</v>
      </c>
      <c r="O1102" s="54">
        <v>1.1000000000000001</v>
      </c>
      <c r="P1102" s="55">
        <v>3045.3500000000004</v>
      </c>
      <c r="Q1102" s="56">
        <v>0</v>
      </c>
      <c r="R1102" s="2" t="s">
        <v>1103</v>
      </c>
    </row>
    <row r="1103" spans="12:18" ht="15.75" customHeight="1" x14ac:dyDescent="0.25">
      <c r="L1103" s="2" t="s">
        <v>1289</v>
      </c>
      <c r="M1103" s="54" t="s">
        <v>38</v>
      </c>
      <c r="N1103" s="54">
        <v>7.5</v>
      </c>
      <c r="O1103" s="54">
        <v>1.3</v>
      </c>
      <c r="P1103" s="55">
        <v>3599.05</v>
      </c>
      <c r="Q1103" s="56">
        <v>0</v>
      </c>
      <c r="R1103" s="2" t="s">
        <v>1103</v>
      </c>
    </row>
    <row r="1104" spans="12:18" ht="15.75" customHeight="1" x14ac:dyDescent="0.25">
      <c r="L1104" s="2" t="s">
        <v>1290</v>
      </c>
      <c r="M1104" s="54" t="s">
        <v>38</v>
      </c>
      <c r="N1104" s="54">
        <v>8</v>
      </c>
      <c r="O1104" s="54">
        <v>1.3</v>
      </c>
      <c r="P1104" s="55">
        <v>3599.05</v>
      </c>
      <c r="Q1104" s="56">
        <v>0</v>
      </c>
      <c r="R1104" s="2" t="s">
        <v>1103</v>
      </c>
    </row>
    <row r="1105" spans="12:18" ht="15.75" customHeight="1" x14ac:dyDescent="0.25">
      <c r="L1105" s="2" t="s">
        <v>1291</v>
      </c>
      <c r="M1105" s="54" t="s">
        <v>38</v>
      </c>
      <c r="N1105" s="54">
        <v>8.5</v>
      </c>
      <c r="O1105" s="54">
        <v>1.3</v>
      </c>
      <c r="P1105" s="55">
        <v>3599.05</v>
      </c>
      <c r="Q1105" s="56">
        <v>0</v>
      </c>
      <c r="R1105" s="2" t="s">
        <v>1103</v>
      </c>
    </row>
    <row r="1106" spans="12:18" ht="15.75" customHeight="1" x14ac:dyDescent="0.25">
      <c r="L1106" s="2" t="s">
        <v>1292</v>
      </c>
      <c r="M1106" s="54" t="s">
        <v>38</v>
      </c>
      <c r="N1106" s="54">
        <v>9</v>
      </c>
      <c r="O1106" s="54">
        <v>1.3</v>
      </c>
      <c r="P1106" s="55">
        <v>3599.05</v>
      </c>
      <c r="Q1106" s="56">
        <v>0</v>
      </c>
      <c r="R1106" s="2" t="s">
        <v>1103</v>
      </c>
    </row>
    <row r="1107" spans="12:18" ht="15.75" customHeight="1" x14ac:dyDescent="0.25">
      <c r="L1107" s="2" t="s">
        <v>1293</v>
      </c>
      <c r="M1107" s="54" t="s">
        <v>38</v>
      </c>
      <c r="N1107" s="54">
        <v>9.5</v>
      </c>
      <c r="O1107" s="54">
        <v>1.3</v>
      </c>
      <c r="P1107" s="55">
        <v>3599.05</v>
      </c>
      <c r="Q1107" s="56">
        <v>0</v>
      </c>
      <c r="R1107" s="2" t="s">
        <v>1103</v>
      </c>
    </row>
    <row r="1108" spans="12:18" ht="15.75" customHeight="1" x14ac:dyDescent="0.25">
      <c r="L1108" s="2" t="s">
        <v>1294</v>
      </c>
      <c r="M1108" s="54" t="s">
        <v>38</v>
      </c>
      <c r="N1108" s="54">
        <v>10</v>
      </c>
      <c r="O1108" s="54">
        <v>1.3</v>
      </c>
      <c r="P1108" s="55">
        <v>3599.05</v>
      </c>
      <c r="Q1108" s="56">
        <v>0</v>
      </c>
      <c r="R1108" s="2" t="s">
        <v>1103</v>
      </c>
    </row>
    <row r="1109" spans="12:18" ht="15.75" customHeight="1" x14ac:dyDescent="0.25">
      <c r="L1109" s="2" t="s">
        <v>1295</v>
      </c>
      <c r="M1109" s="54" t="s">
        <v>38</v>
      </c>
      <c r="N1109" s="54">
        <v>10.5</v>
      </c>
      <c r="O1109" s="54">
        <v>1.5</v>
      </c>
      <c r="P1109" s="55">
        <v>4152.75</v>
      </c>
      <c r="Q1109" s="56">
        <v>0</v>
      </c>
      <c r="R1109" s="2" t="s">
        <v>1103</v>
      </c>
    </row>
    <row r="1110" spans="12:18" ht="15.75" customHeight="1" x14ac:dyDescent="0.25">
      <c r="L1110" s="2" t="s">
        <v>1296</v>
      </c>
      <c r="M1110" s="54" t="s">
        <v>38</v>
      </c>
      <c r="N1110" s="54">
        <v>11</v>
      </c>
      <c r="O1110" s="54">
        <v>1.5</v>
      </c>
      <c r="P1110" s="55">
        <v>4152.75</v>
      </c>
      <c r="Q1110" s="56">
        <v>0</v>
      </c>
      <c r="R1110" s="2" t="s">
        <v>1103</v>
      </c>
    </row>
    <row r="1111" spans="12:18" ht="15.75" customHeight="1" x14ac:dyDescent="0.25">
      <c r="L1111" s="2" t="s">
        <v>1297</v>
      </c>
      <c r="M1111" s="54" t="s">
        <v>38</v>
      </c>
      <c r="N1111" s="54">
        <v>11.5</v>
      </c>
      <c r="O1111" s="54">
        <v>1.5</v>
      </c>
      <c r="P1111" s="55">
        <v>4152.75</v>
      </c>
      <c r="Q1111" s="56">
        <v>0</v>
      </c>
      <c r="R1111" s="2" t="s">
        <v>1103</v>
      </c>
    </row>
    <row r="1112" spans="12:18" ht="15.75" customHeight="1" x14ac:dyDescent="0.25">
      <c r="L1112" s="2" t="s">
        <v>1298</v>
      </c>
      <c r="M1112" s="54" t="s">
        <v>38</v>
      </c>
      <c r="N1112" s="54">
        <v>12</v>
      </c>
      <c r="O1112" s="54">
        <v>1.5</v>
      </c>
      <c r="P1112" s="55">
        <v>4152.75</v>
      </c>
      <c r="Q1112" s="56">
        <v>0</v>
      </c>
      <c r="R1112" s="2" t="s">
        <v>1103</v>
      </c>
    </row>
    <row r="1113" spans="12:18" ht="15.75" customHeight="1" x14ac:dyDescent="0.25">
      <c r="L1113" s="2" t="s">
        <v>1299</v>
      </c>
      <c r="M1113" s="54" t="s">
        <v>38</v>
      </c>
      <c r="N1113" s="54">
        <v>12.5</v>
      </c>
      <c r="O1113" s="54">
        <v>1.5</v>
      </c>
      <c r="P1113" s="55">
        <v>4152.75</v>
      </c>
      <c r="Q1113" s="56">
        <v>0</v>
      </c>
      <c r="R1113" s="2" t="s">
        <v>1103</v>
      </c>
    </row>
    <row r="1114" spans="12:18" ht="15.75" customHeight="1" x14ac:dyDescent="0.25">
      <c r="L1114" s="2" t="s">
        <v>1300</v>
      </c>
      <c r="M1114" s="54" t="s">
        <v>38</v>
      </c>
      <c r="N1114" s="54">
        <v>13</v>
      </c>
      <c r="O1114" s="54">
        <v>1.5</v>
      </c>
      <c r="P1114" s="55">
        <v>4152.75</v>
      </c>
      <c r="Q1114" s="56">
        <v>0</v>
      </c>
      <c r="R1114" s="2" t="s">
        <v>1103</v>
      </c>
    </row>
    <row r="1115" spans="12:18" ht="15.75" customHeight="1" x14ac:dyDescent="0.25">
      <c r="L1115" s="2" t="s">
        <v>1301</v>
      </c>
      <c r="M1115" s="54" t="s">
        <v>38</v>
      </c>
      <c r="N1115" s="54">
        <v>4.5</v>
      </c>
      <c r="O1115" s="54">
        <v>1.8</v>
      </c>
      <c r="P1115" s="55">
        <v>4983.3</v>
      </c>
      <c r="Q1115" s="56">
        <v>0</v>
      </c>
      <c r="R1115" s="2" t="s">
        <v>1103</v>
      </c>
    </row>
    <row r="1116" spans="12:18" ht="15.75" customHeight="1" x14ac:dyDescent="0.25">
      <c r="L1116" s="2" t="s">
        <v>1302</v>
      </c>
      <c r="M1116" s="54" t="s">
        <v>38</v>
      </c>
      <c r="N1116" s="54">
        <v>5</v>
      </c>
      <c r="O1116" s="54">
        <v>1.8</v>
      </c>
      <c r="P1116" s="55">
        <v>4983.3</v>
      </c>
      <c r="Q1116" s="56">
        <v>0</v>
      </c>
      <c r="R1116" s="2" t="s">
        <v>1103</v>
      </c>
    </row>
    <row r="1117" spans="12:18" ht="15.75" customHeight="1" x14ac:dyDescent="0.25">
      <c r="L1117" s="2" t="s">
        <v>1303</v>
      </c>
      <c r="M1117" s="54" t="s">
        <v>38</v>
      </c>
      <c r="N1117" s="54">
        <v>5.5</v>
      </c>
      <c r="O1117" s="54">
        <v>1.8</v>
      </c>
      <c r="P1117" s="55">
        <v>4983.3</v>
      </c>
      <c r="Q1117" s="56">
        <v>0</v>
      </c>
      <c r="R1117" s="2" t="s">
        <v>1103</v>
      </c>
    </row>
    <row r="1118" spans="12:18" ht="15.75" customHeight="1" x14ac:dyDescent="0.25">
      <c r="L1118" s="2" t="s">
        <v>1304</v>
      </c>
      <c r="M1118" s="54" t="s">
        <v>38</v>
      </c>
      <c r="N1118" s="54">
        <v>6</v>
      </c>
      <c r="O1118" s="54">
        <v>1.8</v>
      </c>
      <c r="P1118" s="55">
        <v>4983.3</v>
      </c>
      <c r="Q1118" s="56">
        <v>0</v>
      </c>
      <c r="R1118" s="2" t="s">
        <v>1103</v>
      </c>
    </row>
    <row r="1119" spans="12:18" ht="15.75" customHeight="1" x14ac:dyDescent="0.25">
      <c r="L1119" s="2" t="s">
        <v>1305</v>
      </c>
      <c r="M1119" s="54" t="s">
        <v>38</v>
      </c>
      <c r="N1119" s="54">
        <v>6.5</v>
      </c>
      <c r="O1119" s="54">
        <v>1.8</v>
      </c>
      <c r="P1119" s="55">
        <v>4983.3</v>
      </c>
      <c r="Q1119" s="56">
        <v>0</v>
      </c>
      <c r="R1119" s="2" t="s">
        <v>1103</v>
      </c>
    </row>
    <row r="1120" spans="12:18" ht="15.75" customHeight="1" x14ac:dyDescent="0.25">
      <c r="L1120" s="2" t="s">
        <v>1306</v>
      </c>
      <c r="M1120" s="54" t="s">
        <v>38</v>
      </c>
      <c r="N1120" s="54">
        <v>7</v>
      </c>
      <c r="O1120" s="54">
        <v>1.8</v>
      </c>
      <c r="P1120" s="55">
        <v>4983.3</v>
      </c>
      <c r="Q1120" s="56">
        <v>0</v>
      </c>
      <c r="R1120" s="2" t="s">
        <v>1103</v>
      </c>
    </row>
    <row r="1121" spans="12:18" ht="15.75" customHeight="1" x14ac:dyDescent="0.25">
      <c r="L1121" s="2" t="s">
        <v>1307</v>
      </c>
      <c r="M1121" s="54" t="s">
        <v>38</v>
      </c>
      <c r="N1121" s="54">
        <v>7.5</v>
      </c>
      <c r="O1121" s="54">
        <v>2.1</v>
      </c>
      <c r="P1121" s="55">
        <v>5813.85</v>
      </c>
      <c r="Q1121" s="56">
        <v>0</v>
      </c>
      <c r="R1121" s="2" t="s">
        <v>1103</v>
      </c>
    </row>
    <row r="1122" spans="12:18" ht="15.75" customHeight="1" x14ac:dyDescent="0.25">
      <c r="L1122" s="2" t="s">
        <v>1308</v>
      </c>
      <c r="M1122" s="54" t="s">
        <v>38</v>
      </c>
      <c r="N1122" s="54">
        <v>8</v>
      </c>
      <c r="O1122" s="54">
        <v>2.1</v>
      </c>
      <c r="P1122" s="55">
        <v>5813.85</v>
      </c>
      <c r="Q1122" s="56">
        <v>0</v>
      </c>
      <c r="R1122" s="2" t="s">
        <v>1103</v>
      </c>
    </row>
    <row r="1123" spans="12:18" ht="15.75" customHeight="1" x14ac:dyDescent="0.25">
      <c r="L1123" s="2" t="s">
        <v>1309</v>
      </c>
      <c r="M1123" s="54" t="s">
        <v>38</v>
      </c>
      <c r="N1123" s="54">
        <v>8.5</v>
      </c>
      <c r="O1123" s="54">
        <v>2.1</v>
      </c>
      <c r="P1123" s="55">
        <v>5813.85</v>
      </c>
      <c r="Q1123" s="56">
        <v>0</v>
      </c>
      <c r="R1123" s="2" t="s">
        <v>1103</v>
      </c>
    </row>
    <row r="1124" spans="12:18" ht="15.75" customHeight="1" x14ac:dyDescent="0.25">
      <c r="L1124" s="2" t="s">
        <v>1310</v>
      </c>
      <c r="M1124" s="54" t="s">
        <v>38</v>
      </c>
      <c r="N1124" s="54">
        <v>9</v>
      </c>
      <c r="O1124" s="54">
        <v>2.1</v>
      </c>
      <c r="P1124" s="55">
        <v>5813.85</v>
      </c>
      <c r="Q1124" s="56">
        <v>0</v>
      </c>
      <c r="R1124" s="2" t="s">
        <v>1103</v>
      </c>
    </row>
    <row r="1125" spans="12:18" ht="15.75" customHeight="1" x14ac:dyDescent="0.25">
      <c r="L1125" s="2" t="s">
        <v>1311</v>
      </c>
      <c r="M1125" s="54" t="s">
        <v>38</v>
      </c>
      <c r="N1125" s="54">
        <v>9.5</v>
      </c>
      <c r="O1125" s="54">
        <v>2.1</v>
      </c>
      <c r="P1125" s="55">
        <v>5813.85</v>
      </c>
      <c r="Q1125" s="56">
        <v>0</v>
      </c>
      <c r="R1125" s="2" t="s">
        <v>1103</v>
      </c>
    </row>
    <row r="1126" spans="12:18" ht="15.75" customHeight="1" x14ac:dyDescent="0.25">
      <c r="L1126" s="2" t="s">
        <v>1312</v>
      </c>
      <c r="M1126" s="54" t="s">
        <v>38</v>
      </c>
      <c r="N1126" s="54">
        <v>10</v>
      </c>
      <c r="O1126" s="54">
        <v>2.1</v>
      </c>
      <c r="P1126" s="55">
        <v>5813.85</v>
      </c>
      <c r="Q1126" s="56">
        <v>0</v>
      </c>
      <c r="R1126" s="2" t="s">
        <v>1103</v>
      </c>
    </row>
    <row r="1127" spans="12:18" ht="15.75" customHeight="1" x14ac:dyDescent="0.25">
      <c r="L1127" s="2" t="s">
        <v>1313</v>
      </c>
      <c r="M1127" s="54" t="s">
        <v>38</v>
      </c>
      <c r="N1127" s="54">
        <v>10.5</v>
      </c>
      <c r="O1127" s="54">
        <v>2.5</v>
      </c>
      <c r="P1127" s="55">
        <v>6921.25</v>
      </c>
      <c r="Q1127" s="56">
        <v>0</v>
      </c>
      <c r="R1127" s="2" t="s">
        <v>1103</v>
      </c>
    </row>
    <row r="1128" spans="12:18" ht="15.75" customHeight="1" x14ac:dyDescent="0.25">
      <c r="L1128" s="2" t="s">
        <v>1314</v>
      </c>
      <c r="M1128" s="54" t="s">
        <v>38</v>
      </c>
      <c r="N1128" s="54">
        <v>11</v>
      </c>
      <c r="O1128" s="54">
        <v>2.5</v>
      </c>
      <c r="P1128" s="55">
        <v>6921.25</v>
      </c>
      <c r="Q1128" s="56">
        <v>0</v>
      </c>
      <c r="R1128" s="2" t="s">
        <v>1103</v>
      </c>
    </row>
    <row r="1129" spans="12:18" ht="15.75" customHeight="1" x14ac:dyDescent="0.25">
      <c r="L1129" s="2" t="s">
        <v>1315</v>
      </c>
      <c r="M1129" s="54" t="s">
        <v>38</v>
      </c>
      <c r="N1129" s="54">
        <v>11.5</v>
      </c>
      <c r="O1129" s="54">
        <v>2.5</v>
      </c>
      <c r="P1129" s="55">
        <v>6921.25</v>
      </c>
      <c r="Q1129" s="56">
        <v>0</v>
      </c>
      <c r="R1129" s="2" t="s">
        <v>1103</v>
      </c>
    </row>
    <row r="1130" spans="12:18" ht="15.75" customHeight="1" x14ac:dyDescent="0.25">
      <c r="L1130" s="2" t="s">
        <v>1316</v>
      </c>
      <c r="M1130" s="54" t="s">
        <v>38</v>
      </c>
      <c r="N1130" s="54">
        <v>12</v>
      </c>
      <c r="O1130" s="54">
        <v>2.5</v>
      </c>
      <c r="P1130" s="55">
        <v>6921.25</v>
      </c>
      <c r="Q1130" s="56">
        <v>0</v>
      </c>
      <c r="R1130" s="2" t="s">
        <v>1103</v>
      </c>
    </row>
    <row r="1131" spans="12:18" ht="15.75" customHeight="1" x14ac:dyDescent="0.25">
      <c r="L1131" s="2" t="s">
        <v>1317</v>
      </c>
      <c r="M1131" s="54" t="s">
        <v>38</v>
      </c>
      <c r="N1131" s="54">
        <v>12.5</v>
      </c>
      <c r="O1131" s="54">
        <v>2.5</v>
      </c>
      <c r="P1131" s="55">
        <v>6921.25</v>
      </c>
      <c r="Q1131" s="56">
        <v>0</v>
      </c>
      <c r="R1131" s="2" t="s">
        <v>1103</v>
      </c>
    </row>
    <row r="1132" spans="12:18" ht="15.75" customHeight="1" x14ac:dyDescent="0.25">
      <c r="L1132" s="2" t="s">
        <v>1318</v>
      </c>
      <c r="M1132" s="54" t="s">
        <v>38</v>
      </c>
      <c r="N1132" s="54">
        <v>13</v>
      </c>
      <c r="O1132" s="54">
        <v>2.5</v>
      </c>
      <c r="P1132" s="55">
        <v>6921.25</v>
      </c>
      <c r="Q1132" s="56">
        <v>0</v>
      </c>
      <c r="R1132" s="2" t="s">
        <v>1103</v>
      </c>
    </row>
    <row r="1133" spans="12:18" ht="15.75" customHeight="1" x14ac:dyDescent="0.25">
      <c r="L1133" s="2" t="s">
        <v>1319</v>
      </c>
      <c r="M1133" s="54" t="s">
        <v>41</v>
      </c>
      <c r="N1133" s="54">
        <v>1.7</v>
      </c>
      <c r="O1133" s="54">
        <v>1</v>
      </c>
      <c r="P1133" s="55">
        <v>3601.5000000000005</v>
      </c>
      <c r="Q1133" s="56">
        <v>0</v>
      </c>
      <c r="R1133" s="2" t="s">
        <v>1320</v>
      </c>
    </row>
    <row r="1134" spans="12:18" ht="15.75" customHeight="1" x14ac:dyDescent="0.25">
      <c r="L1134" s="2" t="s">
        <v>1321</v>
      </c>
      <c r="M1134" s="54" t="s">
        <v>41</v>
      </c>
      <c r="N1134" s="54">
        <v>1.7</v>
      </c>
      <c r="O1134" s="54">
        <v>1</v>
      </c>
      <c r="P1134" s="55">
        <v>3601.5000000000005</v>
      </c>
      <c r="Q1134" s="56">
        <v>0</v>
      </c>
      <c r="R1134" s="2" t="s">
        <v>1320</v>
      </c>
    </row>
    <row r="1135" spans="12:18" ht="15.75" customHeight="1" x14ac:dyDescent="0.25">
      <c r="L1135" s="2" t="s">
        <v>1322</v>
      </c>
      <c r="M1135" s="54" t="s">
        <v>41</v>
      </c>
      <c r="N1135" s="54">
        <v>1.7</v>
      </c>
      <c r="O1135" s="54">
        <v>1</v>
      </c>
      <c r="P1135" s="55">
        <v>3601.5000000000005</v>
      </c>
      <c r="Q1135" s="56">
        <v>0</v>
      </c>
      <c r="R1135" s="2" t="s">
        <v>1320</v>
      </c>
    </row>
    <row r="1136" spans="12:18" ht="15.75" customHeight="1" x14ac:dyDescent="0.25">
      <c r="L1136" s="2" t="s">
        <v>1323</v>
      </c>
      <c r="M1136" s="54" t="s">
        <v>41</v>
      </c>
      <c r="N1136" s="54">
        <v>1.7</v>
      </c>
      <c r="O1136" s="54">
        <v>1</v>
      </c>
      <c r="P1136" s="55">
        <v>3601.5000000000005</v>
      </c>
      <c r="Q1136" s="56">
        <v>0</v>
      </c>
      <c r="R1136" s="2" t="s">
        <v>1320</v>
      </c>
    </row>
    <row r="1137" spans="12:18" ht="15.75" customHeight="1" x14ac:dyDescent="0.25">
      <c r="L1137" s="2" t="s">
        <v>1324</v>
      </c>
      <c r="M1137" s="54" t="s">
        <v>41</v>
      </c>
      <c r="N1137" s="54">
        <v>1.7</v>
      </c>
      <c r="O1137" s="54">
        <v>1</v>
      </c>
      <c r="P1137" s="55">
        <v>3601.5000000000005</v>
      </c>
      <c r="Q1137" s="56">
        <v>0</v>
      </c>
      <c r="R1137" s="2" t="s">
        <v>1320</v>
      </c>
    </row>
    <row r="1138" spans="12:18" ht="15.75" customHeight="1" x14ac:dyDescent="0.25">
      <c r="L1138" s="2" t="s">
        <v>1325</v>
      </c>
      <c r="M1138" s="54" t="s">
        <v>41</v>
      </c>
      <c r="N1138" s="54">
        <v>1.7</v>
      </c>
      <c r="O1138" s="54">
        <v>1</v>
      </c>
      <c r="P1138" s="55">
        <v>3601.5000000000005</v>
      </c>
      <c r="Q1138" s="56">
        <v>0</v>
      </c>
      <c r="R1138" s="2" t="s">
        <v>1320</v>
      </c>
    </row>
    <row r="1139" spans="12:18" ht="15.75" customHeight="1" x14ac:dyDescent="0.25">
      <c r="L1139" s="2" t="s">
        <v>1326</v>
      </c>
      <c r="M1139" s="54" t="s">
        <v>41</v>
      </c>
      <c r="N1139" s="54">
        <v>1.7</v>
      </c>
      <c r="O1139" s="54">
        <v>1</v>
      </c>
      <c r="P1139" s="55">
        <v>3601.5000000000005</v>
      </c>
      <c r="Q1139" s="56">
        <v>0</v>
      </c>
      <c r="R1139" s="2" t="s">
        <v>1320</v>
      </c>
    </row>
    <row r="1140" spans="12:18" ht="15.75" customHeight="1" x14ac:dyDescent="0.25">
      <c r="L1140" s="2" t="s">
        <v>1327</v>
      </c>
      <c r="M1140" s="54" t="s">
        <v>41</v>
      </c>
      <c r="N1140" s="54">
        <v>1.7</v>
      </c>
      <c r="O1140" s="54">
        <v>1</v>
      </c>
      <c r="P1140" s="55">
        <v>3601.5000000000005</v>
      </c>
      <c r="Q1140" s="56">
        <v>0</v>
      </c>
      <c r="R1140" s="2" t="s">
        <v>1320</v>
      </c>
    </row>
    <row r="1141" spans="12:18" ht="15.75" customHeight="1" x14ac:dyDescent="0.25">
      <c r="L1141" s="2" t="s">
        <v>1328</v>
      </c>
      <c r="M1141" s="54" t="s">
        <v>41</v>
      </c>
      <c r="N1141" s="54">
        <v>1.7</v>
      </c>
      <c r="O1141" s="54">
        <v>1</v>
      </c>
      <c r="P1141" s="55">
        <v>3601.5000000000005</v>
      </c>
      <c r="Q1141" s="56">
        <v>0</v>
      </c>
      <c r="R1141" s="2" t="s">
        <v>1320</v>
      </c>
    </row>
    <row r="1142" spans="12:18" ht="15.75" customHeight="1" x14ac:dyDescent="0.25">
      <c r="L1142" s="2" t="s">
        <v>1329</v>
      </c>
      <c r="M1142" s="54" t="s">
        <v>41</v>
      </c>
      <c r="N1142" s="54">
        <v>1.7</v>
      </c>
      <c r="O1142" s="54">
        <v>1</v>
      </c>
      <c r="P1142" s="55">
        <v>3601.5000000000005</v>
      </c>
      <c r="Q1142" s="56">
        <v>0</v>
      </c>
      <c r="R1142" s="2" t="s">
        <v>1320</v>
      </c>
    </row>
    <row r="1143" spans="12:18" ht="15.75" customHeight="1" x14ac:dyDescent="0.25">
      <c r="L1143" s="2" t="s">
        <v>1330</v>
      </c>
      <c r="M1143" s="54" t="s">
        <v>41</v>
      </c>
      <c r="N1143" s="54">
        <v>1.7</v>
      </c>
      <c r="O1143" s="54">
        <v>1</v>
      </c>
      <c r="P1143" s="55">
        <v>3601.5000000000005</v>
      </c>
      <c r="Q1143" s="56">
        <v>0</v>
      </c>
      <c r="R1143" s="2" t="s">
        <v>1320</v>
      </c>
    </row>
    <row r="1144" spans="12:18" ht="15.75" customHeight="1" x14ac:dyDescent="0.25">
      <c r="L1144" s="2" t="s">
        <v>1331</v>
      </c>
      <c r="M1144" s="54" t="s">
        <v>41</v>
      </c>
      <c r="N1144" s="54">
        <v>1.7</v>
      </c>
      <c r="O1144" s="54">
        <v>1</v>
      </c>
      <c r="P1144" s="55">
        <v>3601.5000000000005</v>
      </c>
      <c r="Q1144" s="56">
        <v>0</v>
      </c>
      <c r="R1144" s="2" t="s">
        <v>1320</v>
      </c>
    </row>
    <row r="1145" spans="12:18" ht="15.75" customHeight="1" x14ac:dyDescent="0.25">
      <c r="L1145" s="2" t="s">
        <v>1332</v>
      </c>
      <c r="M1145" s="54" t="s">
        <v>41</v>
      </c>
      <c r="N1145" s="54">
        <v>1.7</v>
      </c>
      <c r="O1145" s="54">
        <v>1</v>
      </c>
      <c r="P1145" s="55">
        <v>3601.5000000000005</v>
      </c>
      <c r="Q1145" s="56">
        <v>0</v>
      </c>
      <c r="R1145" s="2" t="s">
        <v>1320</v>
      </c>
    </row>
    <row r="1146" spans="12:18" ht="15.75" customHeight="1" x14ac:dyDescent="0.25">
      <c r="L1146" s="2" t="s">
        <v>1333</v>
      </c>
      <c r="M1146" s="54" t="s">
        <v>41</v>
      </c>
      <c r="N1146" s="54">
        <v>1.7</v>
      </c>
      <c r="O1146" s="54">
        <v>1</v>
      </c>
      <c r="P1146" s="55">
        <v>3601.5000000000005</v>
      </c>
      <c r="Q1146" s="56">
        <v>0</v>
      </c>
      <c r="R1146" s="2" t="s">
        <v>1320</v>
      </c>
    </row>
    <row r="1147" spans="12:18" ht="15.75" customHeight="1" x14ac:dyDescent="0.25">
      <c r="L1147" s="2" t="s">
        <v>1334</v>
      </c>
      <c r="M1147" s="54" t="s">
        <v>41</v>
      </c>
      <c r="N1147" s="54">
        <v>1.7</v>
      </c>
      <c r="O1147" s="54">
        <v>1</v>
      </c>
      <c r="P1147" s="55">
        <v>3601.5000000000005</v>
      </c>
      <c r="Q1147" s="56">
        <v>0</v>
      </c>
      <c r="R1147" s="2" t="s">
        <v>1320</v>
      </c>
    </row>
    <row r="1148" spans="12:18" ht="15.75" customHeight="1" x14ac:dyDescent="0.25">
      <c r="L1148" s="2" t="s">
        <v>1335</v>
      </c>
      <c r="M1148" s="54" t="s">
        <v>41</v>
      </c>
      <c r="N1148" s="54">
        <v>1.7</v>
      </c>
      <c r="O1148" s="54">
        <v>1</v>
      </c>
      <c r="P1148" s="55">
        <v>3601.5000000000005</v>
      </c>
      <c r="Q1148" s="56">
        <v>0</v>
      </c>
      <c r="R1148" s="2" t="s">
        <v>1320</v>
      </c>
    </row>
    <row r="1149" spans="12:18" ht="15.75" customHeight="1" x14ac:dyDescent="0.25">
      <c r="L1149" s="2" t="s">
        <v>1336</v>
      </c>
      <c r="M1149" s="54" t="s">
        <v>41</v>
      </c>
      <c r="N1149" s="54">
        <v>1.7</v>
      </c>
      <c r="O1149" s="54">
        <v>1</v>
      </c>
      <c r="P1149" s="55">
        <v>3601.5000000000005</v>
      </c>
      <c r="Q1149" s="56">
        <v>0</v>
      </c>
      <c r="R1149" s="2" t="s">
        <v>1320</v>
      </c>
    </row>
    <row r="1150" spans="12:18" ht="15.75" customHeight="1" x14ac:dyDescent="0.25">
      <c r="L1150" s="2" t="s">
        <v>1337</v>
      </c>
      <c r="M1150" s="54" t="s">
        <v>41</v>
      </c>
      <c r="N1150" s="54">
        <v>1.7</v>
      </c>
      <c r="O1150" s="54">
        <v>1</v>
      </c>
      <c r="P1150" s="55">
        <v>3601.5000000000005</v>
      </c>
      <c r="Q1150" s="56">
        <v>0</v>
      </c>
      <c r="R1150" s="2" t="s">
        <v>1320</v>
      </c>
    </row>
    <row r="1151" spans="12:18" ht="15.75" customHeight="1" x14ac:dyDescent="0.25">
      <c r="L1151" s="2" t="s">
        <v>1338</v>
      </c>
      <c r="M1151" s="54" t="s">
        <v>41</v>
      </c>
      <c r="N1151" s="54">
        <v>1.7</v>
      </c>
      <c r="O1151" s="54">
        <v>1</v>
      </c>
      <c r="P1151" s="55">
        <v>3601.5000000000005</v>
      </c>
      <c r="Q1151" s="56">
        <v>0</v>
      </c>
      <c r="R1151" s="2" t="s">
        <v>1320</v>
      </c>
    </row>
    <row r="1152" spans="12:18" ht="15.75" customHeight="1" x14ac:dyDescent="0.25">
      <c r="L1152" s="2" t="s">
        <v>1339</v>
      </c>
      <c r="M1152" s="54" t="s">
        <v>41</v>
      </c>
      <c r="N1152" s="54">
        <v>1.7</v>
      </c>
      <c r="O1152" s="54">
        <v>1</v>
      </c>
      <c r="P1152" s="55">
        <v>3601.5000000000005</v>
      </c>
      <c r="Q1152" s="56">
        <v>0</v>
      </c>
      <c r="R1152" s="2" t="s">
        <v>1320</v>
      </c>
    </row>
    <row r="1153" spans="12:18" ht="15.75" customHeight="1" x14ac:dyDescent="0.25">
      <c r="L1153" s="2" t="s">
        <v>1340</v>
      </c>
      <c r="M1153" s="54" t="s">
        <v>41</v>
      </c>
      <c r="N1153" s="54">
        <v>1.7</v>
      </c>
      <c r="O1153" s="54">
        <v>1</v>
      </c>
      <c r="P1153" s="55">
        <v>3601.5000000000005</v>
      </c>
      <c r="Q1153" s="56">
        <v>0</v>
      </c>
      <c r="R1153" s="2" t="s">
        <v>1320</v>
      </c>
    </row>
    <row r="1154" spans="12:18" ht="15.75" customHeight="1" x14ac:dyDescent="0.25">
      <c r="L1154" s="2" t="s">
        <v>1341</v>
      </c>
      <c r="M1154" s="54" t="s">
        <v>41</v>
      </c>
      <c r="N1154" s="54">
        <v>1.7</v>
      </c>
      <c r="O1154" s="54">
        <v>1</v>
      </c>
      <c r="P1154" s="55">
        <v>3601.5000000000005</v>
      </c>
      <c r="Q1154" s="56">
        <v>0</v>
      </c>
      <c r="R1154" s="2" t="s">
        <v>1320</v>
      </c>
    </row>
    <row r="1155" spans="12:18" ht="15.75" customHeight="1" x14ac:dyDescent="0.25">
      <c r="L1155" s="2" t="s">
        <v>1342</v>
      </c>
      <c r="M1155" s="54" t="s">
        <v>41</v>
      </c>
      <c r="N1155" s="54">
        <v>1.7</v>
      </c>
      <c r="O1155" s="54">
        <v>1</v>
      </c>
      <c r="P1155" s="55">
        <v>3601.5000000000005</v>
      </c>
      <c r="Q1155" s="56">
        <v>0</v>
      </c>
      <c r="R1155" s="2" t="s">
        <v>1320</v>
      </c>
    </row>
    <row r="1156" spans="12:18" ht="15.75" customHeight="1" x14ac:dyDescent="0.25">
      <c r="L1156" s="2" t="s">
        <v>1397</v>
      </c>
      <c r="M1156" s="54" t="s">
        <v>41</v>
      </c>
      <c r="N1156" s="54">
        <v>1.7</v>
      </c>
      <c r="O1156" s="54">
        <v>1</v>
      </c>
      <c r="P1156" s="55">
        <v>3601.5000000000005</v>
      </c>
      <c r="Q1156" s="56">
        <v>0</v>
      </c>
      <c r="R1156" s="2" t="s">
        <v>1320</v>
      </c>
    </row>
    <row r="1157" spans="12:18" ht="15.75" customHeight="1" x14ac:dyDescent="0.25">
      <c r="L1157" s="2" t="s">
        <v>1398</v>
      </c>
      <c r="M1157" s="54" t="s">
        <v>41</v>
      </c>
      <c r="N1157" s="54">
        <v>1.7</v>
      </c>
      <c r="O1157" s="54">
        <v>1</v>
      </c>
      <c r="P1157" s="55">
        <v>3601.5000000000005</v>
      </c>
      <c r="Q1157" s="56">
        <v>0</v>
      </c>
      <c r="R1157" s="2" t="s">
        <v>1320</v>
      </c>
    </row>
    <row r="1158" spans="12:18" ht="15.75" customHeight="1" x14ac:dyDescent="0.25">
      <c r="L1158" s="2" t="s">
        <v>1399</v>
      </c>
      <c r="M1158" s="54" t="s">
        <v>41</v>
      </c>
      <c r="N1158" s="54">
        <v>1.7</v>
      </c>
      <c r="O1158" s="54">
        <v>1</v>
      </c>
      <c r="P1158" s="55">
        <v>3601.5000000000005</v>
      </c>
      <c r="Q1158" s="56">
        <v>0</v>
      </c>
      <c r="R1158" s="2" t="s">
        <v>1320</v>
      </c>
    </row>
    <row r="1159" spans="12:18" ht="15.75" customHeight="1" x14ac:dyDescent="0.25">
      <c r="L1159" s="2" t="s">
        <v>1343</v>
      </c>
      <c r="M1159" s="54" t="s">
        <v>41</v>
      </c>
      <c r="N1159" s="54">
        <v>25</v>
      </c>
      <c r="O1159" s="54">
        <v>3.6</v>
      </c>
      <c r="P1159" s="55">
        <v>13053.600000000002</v>
      </c>
      <c r="Q1159" s="56">
        <v>0</v>
      </c>
      <c r="R1159" s="2" t="s">
        <v>1344</v>
      </c>
    </row>
    <row r="1160" spans="12:18" ht="15.75" customHeight="1" x14ac:dyDescent="0.25">
      <c r="L1160" s="2" t="s">
        <v>1345</v>
      </c>
      <c r="M1160" s="54" t="s">
        <v>41</v>
      </c>
      <c r="N1160" s="54">
        <v>25</v>
      </c>
      <c r="O1160" s="54">
        <v>3.2</v>
      </c>
      <c r="P1160" s="55">
        <v>11603.200000000003</v>
      </c>
      <c r="Q1160" s="56">
        <v>0</v>
      </c>
      <c r="R1160" s="2" t="s">
        <v>1344</v>
      </c>
    </row>
    <row r="1161" spans="12:18" ht="15.75" customHeight="1" x14ac:dyDescent="0.25">
      <c r="L1161" s="2" t="s">
        <v>1346</v>
      </c>
      <c r="M1161" s="54" t="s">
        <v>41</v>
      </c>
      <c r="N1161" s="54">
        <v>25</v>
      </c>
      <c r="O1161" s="54">
        <v>2.7</v>
      </c>
      <c r="P1161" s="55">
        <v>9790.2000000000025</v>
      </c>
      <c r="Q1161" s="56">
        <v>0</v>
      </c>
      <c r="R1161" s="2" t="s">
        <v>1344</v>
      </c>
    </row>
    <row r="1162" spans="12:18" ht="15.75" customHeight="1" x14ac:dyDescent="0.25">
      <c r="L1162" s="2" t="s">
        <v>1347</v>
      </c>
      <c r="M1162" s="54" t="s">
        <v>41</v>
      </c>
      <c r="N1162" s="54">
        <v>25</v>
      </c>
      <c r="O1162" s="54">
        <v>2.8000000000000003</v>
      </c>
      <c r="P1162" s="55">
        <v>10152.800000000003</v>
      </c>
      <c r="Q1162" s="56">
        <v>0</v>
      </c>
      <c r="R1162" s="2" t="s">
        <v>1344</v>
      </c>
    </row>
    <row r="1163" spans="12:18" ht="15.75" customHeight="1" x14ac:dyDescent="0.25">
      <c r="L1163" s="2" t="s">
        <v>1348</v>
      </c>
      <c r="M1163" s="54" t="s">
        <v>38</v>
      </c>
      <c r="N1163" s="54">
        <v>25</v>
      </c>
      <c r="O1163" s="54">
        <v>1.5</v>
      </c>
      <c r="P1163" s="55">
        <v>4068</v>
      </c>
      <c r="Q1163" s="56">
        <v>0</v>
      </c>
      <c r="R1163" s="2" t="s">
        <v>1344</v>
      </c>
    </row>
    <row r="1164" spans="12:18" ht="15.75" customHeight="1" x14ac:dyDescent="0.25">
      <c r="L1164" s="2" t="s">
        <v>1349</v>
      </c>
      <c r="M1164" s="54" t="s">
        <v>38</v>
      </c>
      <c r="N1164" s="54">
        <v>25</v>
      </c>
      <c r="O1164" s="54">
        <v>2.4</v>
      </c>
      <c r="P1164" s="55">
        <v>6508.8</v>
      </c>
      <c r="Q1164" s="56">
        <v>0</v>
      </c>
      <c r="R1164" s="2" t="s">
        <v>1344</v>
      </c>
    </row>
    <row r="1165" spans="12:18" ht="15.75" customHeight="1" x14ac:dyDescent="0.25">
      <c r="L1165" s="2" t="s">
        <v>1350</v>
      </c>
      <c r="M1165" s="54" t="s">
        <v>38</v>
      </c>
      <c r="N1165" s="54">
        <v>25</v>
      </c>
      <c r="O1165" s="54">
        <v>1.1000000000000001</v>
      </c>
      <c r="P1165" s="55">
        <v>2983.2000000000003</v>
      </c>
      <c r="Q1165" s="56">
        <v>0</v>
      </c>
      <c r="R1165" s="2" t="s">
        <v>1344</v>
      </c>
    </row>
    <row r="1166" spans="12:18" ht="15.75" customHeight="1" x14ac:dyDescent="0.25">
      <c r="L1166" s="2" t="s">
        <v>1351</v>
      </c>
      <c r="M1166" s="54" t="s">
        <v>38</v>
      </c>
      <c r="N1166" s="54">
        <v>25</v>
      </c>
      <c r="O1166" s="54">
        <v>2.1</v>
      </c>
      <c r="P1166" s="55">
        <v>5695.2</v>
      </c>
      <c r="Q1166" s="56">
        <v>0</v>
      </c>
      <c r="R1166" s="2" t="s">
        <v>1344</v>
      </c>
    </row>
    <row r="1167" spans="12:18" ht="15.75" customHeight="1" x14ac:dyDescent="0.25">
      <c r="L1167" s="2" t="s">
        <v>1352</v>
      </c>
      <c r="M1167" s="54" t="s">
        <v>41</v>
      </c>
      <c r="N1167" s="54">
        <v>21</v>
      </c>
      <c r="O1167" s="54">
        <v>9.6</v>
      </c>
      <c r="P1167" s="55">
        <v>34574.400000000001</v>
      </c>
      <c r="Q1167" s="56">
        <v>0</v>
      </c>
      <c r="R1167" s="2" t="s">
        <v>1353</v>
      </c>
    </row>
    <row r="1168" spans="12:18" ht="15.75" customHeight="1" x14ac:dyDescent="0.25">
      <c r="L1168" s="2" t="s">
        <v>1354</v>
      </c>
      <c r="M1168" s="54" t="s">
        <v>41</v>
      </c>
      <c r="N1168" s="54">
        <v>21</v>
      </c>
      <c r="O1168" s="54">
        <v>5.6</v>
      </c>
      <c r="P1168" s="55">
        <v>19619.600000000002</v>
      </c>
      <c r="Q1168" s="56">
        <v>0</v>
      </c>
      <c r="R1168" s="2" t="s">
        <v>1355</v>
      </c>
    </row>
    <row r="1169" spans="12:18" ht="15.75" customHeight="1" x14ac:dyDescent="0.25">
      <c r="L1169" s="2" t="s">
        <v>1356</v>
      </c>
      <c r="M1169" s="54" t="s">
        <v>41</v>
      </c>
      <c r="N1169" s="54">
        <v>21</v>
      </c>
      <c r="O1169" s="54">
        <v>6.6</v>
      </c>
      <c r="P1169" s="55">
        <v>23769.9</v>
      </c>
      <c r="Q1169" s="56">
        <v>0</v>
      </c>
      <c r="R1169" s="2" t="s">
        <v>1357</v>
      </c>
    </row>
    <row r="1170" spans="12:18" ht="15.75" customHeight="1" x14ac:dyDescent="0.25">
      <c r="L1170" s="2" t="s">
        <v>1358</v>
      </c>
      <c r="M1170" s="54" t="s">
        <v>41</v>
      </c>
      <c r="N1170" s="54">
        <v>21</v>
      </c>
      <c r="O1170" s="54">
        <v>5.6999999999999993</v>
      </c>
      <c r="P1170" s="55">
        <v>19969.95</v>
      </c>
      <c r="Q1170" s="56">
        <v>0</v>
      </c>
      <c r="R1170" s="2" t="s">
        <v>1359</v>
      </c>
    </row>
    <row r="1171" spans="12:18" ht="15.75" customHeight="1" x14ac:dyDescent="0.25">
      <c r="L1171" s="2" t="s">
        <v>1360</v>
      </c>
      <c r="M1171" s="54" t="s">
        <v>38</v>
      </c>
      <c r="N1171" s="54">
        <v>21</v>
      </c>
      <c r="O1171" s="54">
        <v>9.6</v>
      </c>
      <c r="P1171" s="55">
        <v>25920</v>
      </c>
      <c r="Q1171" s="56">
        <v>0</v>
      </c>
      <c r="R1171" s="2" t="s">
        <v>1353</v>
      </c>
    </row>
    <row r="1172" spans="12:18" ht="15.75" customHeight="1" x14ac:dyDescent="0.25">
      <c r="L1172" s="2" t="s">
        <v>1400</v>
      </c>
      <c r="M1172" s="54" t="s">
        <v>38</v>
      </c>
      <c r="N1172" s="54">
        <v>21</v>
      </c>
      <c r="O1172" s="54">
        <v>3.8000000000000003</v>
      </c>
      <c r="P1172" s="55">
        <v>9667.2000000000007</v>
      </c>
      <c r="Q1172" s="56">
        <v>0</v>
      </c>
      <c r="R1172" s="2" t="s">
        <v>1355</v>
      </c>
    </row>
    <row r="1173" spans="12:18" ht="15.75" customHeight="1" x14ac:dyDescent="0.25">
      <c r="L1173" s="2" t="s">
        <v>1361</v>
      </c>
      <c r="M1173" s="54" t="s">
        <v>38</v>
      </c>
      <c r="N1173" s="54">
        <v>21</v>
      </c>
      <c r="O1173" s="54">
        <v>8.4</v>
      </c>
      <c r="P1173" s="55">
        <v>22680</v>
      </c>
      <c r="Q1173" s="56">
        <v>0</v>
      </c>
      <c r="R1173" s="2" t="s">
        <v>1353</v>
      </c>
    </row>
    <row r="1174" spans="12:18" ht="15.75" customHeight="1" x14ac:dyDescent="0.25">
      <c r="L1174" s="2" t="s">
        <v>1362</v>
      </c>
      <c r="M1174" s="54" t="s">
        <v>38</v>
      </c>
      <c r="N1174" s="54">
        <v>21</v>
      </c>
      <c r="O1174" s="54">
        <v>5</v>
      </c>
      <c r="P1174" s="55">
        <v>12720</v>
      </c>
      <c r="Q1174" s="56">
        <v>0</v>
      </c>
      <c r="R1174" s="2" t="s">
        <v>1359</v>
      </c>
    </row>
    <row r="1175" spans="12:18" ht="15.75" customHeight="1" x14ac:dyDescent="0.25">
      <c r="L1175" s="2" t="s">
        <v>1363</v>
      </c>
      <c r="M1175" s="54" t="s">
        <v>41</v>
      </c>
      <c r="N1175" s="54">
        <v>1.2</v>
      </c>
      <c r="O1175" s="54">
        <v>1.1000000000000001</v>
      </c>
      <c r="P1175" s="55">
        <v>3988.6000000000008</v>
      </c>
      <c r="Q1175" s="56">
        <v>0</v>
      </c>
      <c r="R1175" s="2" t="s">
        <v>1364</v>
      </c>
    </row>
    <row r="1176" spans="12:18" ht="15.75" customHeight="1" x14ac:dyDescent="0.25">
      <c r="L1176" s="2" t="s">
        <v>1365</v>
      </c>
      <c r="M1176" s="54" t="s">
        <v>41</v>
      </c>
      <c r="N1176" s="54">
        <v>1.5</v>
      </c>
      <c r="O1176" s="54">
        <v>1.7000000000000002</v>
      </c>
      <c r="P1176" s="55">
        <v>6164.2000000000016</v>
      </c>
      <c r="Q1176" s="56">
        <v>0</v>
      </c>
      <c r="R1176" s="2" t="s">
        <v>1364</v>
      </c>
    </row>
    <row r="1177" spans="12:18" ht="15.75" customHeight="1" x14ac:dyDescent="0.25">
      <c r="L1177" s="2" t="s">
        <v>1366</v>
      </c>
      <c r="M1177" s="54" t="s">
        <v>41</v>
      </c>
      <c r="N1177" s="54">
        <v>1.5</v>
      </c>
      <c r="O1177" s="54">
        <v>1.8</v>
      </c>
      <c r="P1177" s="55">
        <v>6526.8000000000011</v>
      </c>
      <c r="Q1177" s="56">
        <v>0</v>
      </c>
      <c r="R1177" s="2" t="s">
        <v>1364</v>
      </c>
    </row>
    <row r="1178" spans="12:18" ht="15.75" customHeight="1" x14ac:dyDescent="0.25">
      <c r="L1178" s="2" t="s">
        <v>1367</v>
      </c>
      <c r="M1178" s="54" t="s">
        <v>41</v>
      </c>
      <c r="N1178" s="54">
        <v>1.2</v>
      </c>
      <c r="O1178" s="54">
        <v>1.3</v>
      </c>
      <c r="P1178" s="55">
        <v>4713.8000000000011</v>
      </c>
      <c r="Q1178" s="56">
        <v>0</v>
      </c>
      <c r="R1178" s="2" t="s">
        <v>1368</v>
      </c>
    </row>
    <row r="1179" spans="12:18" ht="15.75" customHeight="1" x14ac:dyDescent="0.25">
      <c r="L1179" s="2" t="s">
        <v>1369</v>
      </c>
      <c r="M1179" s="54" t="s">
        <v>41</v>
      </c>
      <c r="N1179" s="54">
        <v>2</v>
      </c>
      <c r="O1179" s="54">
        <v>2.1</v>
      </c>
      <c r="P1179" s="55">
        <v>7614.6000000000013</v>
      </c>
      <c r="Q1179" s="56">
        <v>0</v>
      </c>
      <c r="R1179" s="2" t="s">
        <v>1370</v>
      </c>
    </row>
    <row r="1180" spans="12:18" ht="15.75" customHeight="1" x14ac:dyDescent="0.25">
      <c r="L1180" s="2" t="s">
        <v>1371</v>
      </c>
      <c r="M1180" s="54" t="s">
        <v>41</v>
      </c>
      <c r="N1180" s="54">
        <v>1</v>
      </c>
      <c r="O1180" s="54">
        <v>1.1000000000000001</v>
      </c>
      <c r="P1180" s="55">
        <v>3988.6000000000008</v>
      </c>
      <c r="Q1180" s="56">
        <v>0</v>
      </c>
      <c r="R1180" s="2" t="s">
        <v>1372</v>
      </c>
    </row>
    <row r="1181" spans="12:18" ht="15.75" customHeight="1" x14ac:dyDescent="0.25">
      <c r="L1181" s="2" t="s">
        <v>1373</v>
      </c>
      <c r="M1181" s="54" t="s">
        <v>41</v>
      </c>
      <c r="N1181" s="54">
        <v>1.2</v>
      </c>
      <c r="O1181" s="54">
        <v>1</v>
      </c>
      <c r="P1181" s="55">
        <v>3626.0000000000005</v>
      </c>
      <c r="Q1181" s="56">
        <v>0</v>
      </c>
      <c r="R1181" s="2" t="s">
        <v>1372</v>
      </c>
    </row>
    <row r="1182" spans="12:18" ht="15.75" customHeight="1" x14ac:dyDescent="0.25">
      <c r="L1182" s="2" t="s">
        <v>1374</v>
      </c>
      <c r="M1182" s="54" t="s">
        <v>41</v>
      </c>
      <c r="N1182" s="54">
        <v>1.2</v>
      </c>
      <c r="O1182" s="54">
        <v>1.1000000000000001</v>
      </c>
      <c r="P1182" s="55">
        <v>3988.6000000000008</v>
      </c>
      <c r="Q1182" s="56">
        <v>0</v>
      </c>
      <c r="R1182" s="2" t="s">
        <v>1372</v>
      </c>
    </row>
    <row r="1183" spans="12:18" ht="15.75" customHeight="1" x14ac:dyDescent="0.25">
      <c r="L1183" s="2" t="s">
        <v>1375</v>
      </c>
      <c r="M1183" s="54" t="s">
        <v>41</v>
      </c>
      <c r="N1183" s="54">
        <v>1.3</v>
      </c>
      <c r="O1183" s="54">
        <v>2.2000000000000002</v>
      </c>
      <c r="P1183" s="55">
        <v>7977.2000000000016</v>
      </c>
      <c r="Q1183" s="56">
        <v>0</v>
      </c>
      <c r="R1183" s="2" t="s">
        <v>1372</v>
      </c>
    </row>
    <row r="1184" spans="12:18" ht="15.75" customHeight="1" x14ac:dyDescent="0.25">
      <c r="L1184" s="2" t="s">
        <v>1376</v>
      </c>
      <c r="M1184" s="54" t="s">
        <v>41</v>
      </c>
      <c r="N1184" s="54">
        <v>1</v>
      </c>
      <c r="O1184" s="54">
        <v>1.1000000000000001</v>
      </c>
      <c r="P1184" s="55">
        <v>3988.6000000000008</v>
      </c>
      <c r="Q1184" s="56">
        <v>0</v>
      </c>
      <c r="R1184" s="2" t="s">
        <v>1372</v>
      </c>
    </row>
    <row r="1185" spans="12:18" ht="15.75" customHeight="1" x14ac:dyDescent="0.25">
      <c r="L1185" s="2" t="s">
        <v>1377</v>
      </c>
      <c r="M1185" s="54" t="s">
        <v>41</v>
      </c>
      <c r="N1185" s="54">
        <v>1.1000000000000001</v>
      </c>
      <c r="O1185" s="54">
        <v>1.7000000000000002</v>
      </c>
      <c r="P1185" s="55">
        <v>6164.2000000000016</v>
      </c>
      <c r="Q1185" s="56">
        <v>0</v>
      </c>
      <c r="R1185" s="2" t="s">
        <v>1372</v>
      </c>
    </row>
    <row r="1186" spans="12:18" ht="15.75" customHeight="1" x14ac:dyDescent="0.25">
      <c r="L1186" s="2" t="s">
        <v>1378</v>
      </c>
      <c r="M1186" s="54" t="s">
        <v>41</v>
      </c>
      <c r="N1186" s="54">
        <v>1.1000000000000001</v>
      </c>
      <c r="O1186" s="54">
        <v>2.1</v>
      </c>
      <c r="P1186" s="55">
        <v>7614.6000000000013</v>
      </c>
      <c r="Q1186" s="56">
        <v>0</v>
      </c>
      <c r="R1186" s="2" t="s">
        <v>1372</v>
      </c>
    </row>
    <row r="1187" spans="12:18" ht="15.75" customHeight="1" x14ac:dyDescent="0.25">
      <c r="L1187" s="2" t="s">
        <v>1379</v>
      </c>
      <c r="M1187" s="54" t="s">
        <v>38</v>
      </c>
      <c r="N1187" s="54">
        <v>1</v>
      </c>
      <c r="O1187" s="54">
        <v>2.1</v>
      </c>
      <c r="P1187" s="55">
        <v>5695.2</v>
      </c>
      <c r="Q1187" s="56">
        <v>0</v>
      </c>
      <c r="R1187" s="2" t="s">
        <v>1368</v>
      </c>
    </row>
    <row r="1188" spans="12:18" ht="15.75" customHeight="1" x14ac:dyDescent="0.25">
      <c r="L1188" s="2" t="s">
        <v>1380</v>
      </c>
      <c r="M1188" s="54" t="s">
        <v>38</v>
      </c>
      <c r="N1188" s="54">
        <v>1.3</v>
      </c>
      <c r="O1188" s="54">
        <v>2.2000000000000002</v>
      </c>
      <c r="P1188" s="55">
        <v>5966.4000000000005</v>
      </c>
      <c r="Q1188" s="56">
        <v>0</v>
      </c>
      <c r="R1188" s="2" t="s">
        <v>1368</v>
      </c>
    </row>
    <row r="1189" spans="12:18" ht="15.75" customHeight="1" x14ac:dyDescent="0.25">
      <c r="L1189" s="2" t="s">
        <v>1381</v>
      </c>
      <c r="M1189" s="54" t="s">
        <v>38</v>
      </c>
      <c r="N1189" s="54">
        <v>1</v>
      </c>
      <c r="O1189" s="54">
        <v>1.5</v>
      </c>
      <c r="P1189" s="55">
        <v>4068</v>
      </c>
      <c r="Q1189" s="56">
        <v>0</v>
      </c>
      <c r="R1189" s="2" t="s">
        <v>1368</v>
      </c>
    </row>
    <row r="1190" spans="12:18" ht="15.75" customHeight="1" x14ac:dyDescent="0.25">
      <c r="L1190" s="2" t="s">
        <v>1382</v>
      </c>
      <c r="M1190" s="54" t="s">
        <v>38</v>
      </c>
      <c r="N1190" s="54">
        <v>1</v>
      </c>
      <c r="O1190" s="54">
        <v>1.5</v>
      </c>
      <c r="P1190" s="55">
        <v>4068</v>
      </c>
      <c r="Q1190" s="56">
        <v>0</v>
      </c>
      <c r="R1190" s="2" t="s">
        <v>1364</v>
      </c>
    </row>
    <row r="1191" spans="12:18" ht="15.75" customHeight="1" x14ac:dyDescent="0.25">
      <c r="L1191" s="2" t="s">
        <v>1383</v>
      </c>
      <c r="M1191" s="54" t="s">
        <v>38</v>
      </c>
      <c r="N1191" s="54">
        <v>1.6</v>
      </c>
      <c r="O1191" s="54">
        <v>2.1</v>
      </c>
      <c r="P1191" s="55">
        <v>5695.2</v>
      </c>
      <c r="Q1191" s="56">
        <v>0</v>
      </c>
      <c r="R1191" s="2" t="s">
        <v>1368</v>
      </c>
    </row>
    <row r="1192" spans="12:18" ht="15.75" customHeight="1" x14ac:dyDescent="0.25">
      <c r="L1192" s="2" t="s">
        <v>1384</v>
      </c>
      <c r="M1192" s="54" t="s">
        <v>38</v>
      </c>
      <c r="N1192" s="54">
        <v>1.2</v>
      </c>
      <c r="O1192" s="54">
        <v>1.4000000000000001</v>
      </c>
      <c r="P1192" s="55">
        <v>3796.8</v>
      </c>
      <c r="Q1192" s="56">
        <v>0</v>
      </c>
      <c r="R1192" s="2" t="s">
        <v>1364</v>
      </c>
    </row>
    <row r="1193" spans="12:18" ht="15.75" customHeight="1" x14ac:dyDescent="0.25">
      <c r="L1193" s="2" t="s">
        <v>1385</v>
      </c>
      <c r="M1193" s="54" t="s">
        <v>38</v>
      </c>
      <c r="N1193" s="54">
        <v>1.2</v>
      </c>
      <c r="O1193" s="54">
        <v>1.6</v>
      </c>
      <c r="P1193" s="55">
        <v>4339.2</v>
      </c>
      <c r="Q1193" s="56">
        <v>0</v>
      </c>
      <c r="R1193" s="2" t="s">
        <v>1386</v>
      </c>
    </row>
    <row r="1194" spans="12:18" ht="15.75" customHeight="1" x14ac:dyDescent="0.25">
      <c r="L1194" s="2" t="s">
        <v>1387</v>
      </c>
      <c r="M1194" s="54" t="s">
        <v>38</v>
      </c>
      <c r="N1194" s="54">
        <v>1.2</v>
      </c>
      <c r="O1194" s="54">
        <v>1.8</v>
      </c>
      <c r="P1194" s="55">
        <v>4881.6000000000004</v>
      </c>
      <c r="Q1194" s="56">
        <v>0</v>
      </c>
      <c r="R1194" s="2" t="s">
        <v>1364</v>
      </c>
    </row>
    <row r="1195" spans="12:18" ht="15.75" customHeight="1" x14ac:dyDescent="0.25">
      <c r="L1195" s="59" t="s">
        <v>1388</v>
      </c>
      <c r="M1195" s="54" t="s">
        <v>38</v>
      </c>
      <c r="N1195" s="54">
        <v>1.4</v>
      </c>
      <c r="O1195" s="54">
        <v>1.5</v>
      </c>
      <c r="P1195" s="55">
        <v>4068</v>
      </c>
      <c r="Q1195" s="56">
        <v>0</v>
      </c>
      <c r="R1195" s="59" t="s">
        <v>1372</v>
      </c>
    </row>
    <row r="1196" spans="12:18" ht="15.75" customHeight="1" x14ac:dyDescent="0.25">
      <c r="L1196" s="59" t="s">
        <v>1389</v>
      </c>
      <c r="M1196" s="54" t="s">
        <v>38</v>
      </c>
      <c r="N1196" s="54">
        <v>1.3</v>
      </c>
      <c r="O1196" s="54">
        <v>1.5</v>
      </c>
      <c r="P1196" s="55">
        <v>4068</v>
      </c>
      <c r="Q1196" s="56">
        <v>0</v>
      </c>
      <c r="R1196" s="59" t="s">
        <v>1372</v>
      </c>
    </row>
    <row r="1197" spans="12:18" ht="15.75" customHeight="1" x14ac:dyDescent="0.25">
      <c r="L1197" s="59" t="s">
        <v>1390</v>
      </c>
      <c r="M1197" s="54" t="s">
        <v>38</v>
      </c>
      <c r="N1197" s="54">
        <v>1.5</v>
      </c>
      <c r="O1197" s="54">
        <v>1.6</v>
      </c>
      <c r="P1197" s="55">
        <v>4339.2</v>
      </c>
      <c r="Q1197" s="56">
        <v>0</v>
      </c>
      <c r="R1197" s="59" t="s">
        <v>1372</v>
      </c>
    </row>
    <row r="1198" spans="12:18" ht="15.75" customHeight="1" x14ac:dyDescent="0.25">
      <c r="L1198" s="59" t="s">
        <v>1391</v>
      </c>
      <c r="M1198" s="54" t="s">
        <v>38</v>
      </c>
      <c r="N1198" s="54">
        <v>1.5</v>
      </c>
      <c r="O1198" s="54">
        <v>1.6</v>
      </c>
      <c r="P1198" s="55">
        <v>4339.2</v>
      </c>
      <c r="Q1198" s="56">
        <v>0</v>
      </c>
      <c r="R1198" s="59" t="s">
        <v>1372</v>
      </c>
    </row>
    <row r="1199" spans="12:18" ht="15.75" customHeight="1" x14ac:dyDescent="0.25">
      <c r="M1199" s="54"/>
      <c r="N1199" s="54"/>
      <c r="O1199" s="54"/>
      <c r="P1199" s="55"/>
      <c r="Q1199" s="56"/>
    </row>
    <row r="1200" spans="12:18" ht="15.75" customHeight="1" x14ac:dyDescent="0.25">
      <c r="M1200" s="54"/>
      <c r="N1200" s="54"/>
      <c r="O1200" s="54"/>
      <c r="P1200" s="55"/>
      <c r="Q1200" s="56"/>
    </row>
    <row r="1201" spans="13:17" ht="15.75" customHeight="1" x14ac:dyDescent="0.25">
      <c r="M1201" s="54"/>
      <c r="N1201" s="54"/>
      <c r="O1201" s="54"/>
      <c r="P1201" s="55"/>
      <c r="Q1201" s="56"/>
    </row>
    <row r="1202" spans="13:17" ht="15.75" customHeight="1" x14ac:dyDescent="0.25">
      <c r="M1202" s="54"/>
      <c r="N1202" s="54"/>
      <c r="O1202" s="54"/>
      <c r="P1202" s="55"/>
      <c r="Q1202" s="56"/>
    </row>
    <row r="1203" spans="13:17" ht="15.75" customHeight="1" x14ac:dyDescent="0.25">
      <c r="M1203" s="54"/>
      <c r="N1203" s="54"/>
      <c r="O1203" s="54"/>
      <c r="P1203" s="55"/>
      <c r="Q1203" s="56"/>
    </row>
    <row r="1204" spans="13:17" ht="15.75" customHeight="1" x14ac:dyDescent="0.25">
      <c r="M1204" s="54"/>
      <c r="N1204" s="54"/>
      <c r="O1204" s="54"/>
      <c r="P1204" s="55"/>
      <c r="Q1204" s="56"/>
    </row>
    <row r="1205" spans="13:17" ht="15.75" customHeight="1" x14ac:dyDescent="0.25">
      <c r="M1205" s="54"/>
      <c r="N1205" s="54"/>
      <c r="O1205" s="54"/>
      <c r="P1205" s="55"/>
      <c r="Q1205" s="56"/>
    </row>
    <row r="1206" spans="13:17" ht="15.75" customHeight="1" x14ac:dyDescent="0.25">
      <c r="M1206" s="54"/>
      <c r="N1206" s="54"/>
      <c r="O1206" s="54"/>
      <c r="P1206" s="55"/>
      <c r="Q1206" s="56"/>
    </row>
    <row r="1207" spans="13:17" ht="15.75" customHeight="1" x14ac:dyDescent="0.25">
      <c r="M1207" s="54"/>
      <c r="N1207" s="54"/>
      <c r="O1207" s="54"/>
      <c r="P1207" s="55"/>
      <c r="Q1207" s="56"/>
    </row>
    <row r="1208" spans="13:17" ht="15.75" customHeight="1" x14ac:dyDescent="0.25">
      <c r="M1208" s="54"/>
      <c r="N1208" s="54"/>
      <c r="O1208" s="54"/>
      <c r="P1208" s="55"/>
      <c r="Q1208" s="56"/>
    </row>
    <row r="1209" spans="13:17" ht="15.75" customHeight="1" x14ac:dyDescent="0.25">
      <c r="M1209" s="54"/>
      <c r="N1209" s="54"/>
      <c r="O1209" s="54"/>
      <c r="P1209" s="55"/>
      <c r="Q1209" s="56"/>
    </row>
    <row r="1210" spans="13:17" ht="15.75" customHeight="1" x14ac:dyDescent="0.25">
      <c r="M1210" s="54"/>
      <c r="N1210" s="54"/>
      <c r="O1210" s="54"/>
      <c r="P1210" s="55"/>
      <c r="Q1210" s="56"/>
    </row>
  </sheetData>
  <autoFilter ref="L49:R1194" xr:uid="{00000000-0009-0000-0000-000000000000}"/>
  <mergeCells count="5">
    <mergeCell ref="B2:I2"/>
    <mergeCell ref="B4:C4"/>
    <mergeCell ref="B5:C5"/>
    <mergeCell ref="B6:C6"/>
    <mergeCell ref="B8:C8"/>
  </mergeCells>
  <printOptions horizontalCentered="1"/>
  <pageMargins left="0" right="0" top="0.19685039370078741" bottom="0" header="0" footer="0"/>
  <pageSetup scale="9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000"/>
  <sheetViews>
    <sheetView showGridLines="0" workbookViewId="0"/>
  </sheetViews>
  <sheetFormatPr baseColWidth="10" defaultColWidth="12.625" defaultRowHeight="15" customHeight="1" x14ac:dyDescent="0.2"/>
  <cols>
    <col min="1" max="1" width="13.75" customWidth="1"/>
    <col min="2" max="2" width="10.25" customWidth="1"/>
    <col min="3" max="3" width="24.375" customWidth="1"/>
    <col min="4" max="4" width="4.375" customWidth="1"/>
    <col min="5" max="5" width="6.375" customWidth="1"/>
    <col min="6" max="6" width="5.125" customWidth="1"/>
    <col min="7" max="7" width="8.375" customWidth="1"/>
    <col min="8" max="8" width="8.5" customWidth="1"/>
    <col min="9" max="9" width="13.875" customWidth="1"/>
    <col min="10" max="10" width="10" customWidth="1"/>
    <col min="11" max="12" width="11.125" customWidth="1"/>
  </cols>
  <sheetData>
    <row r="2" spans="1:9" ht="18.75" x14ac:dyDescent="0.3">
      <c r="A2" s="1"/>
      <c r="B2" s="66" t="s">
        <v>0</v>
      </c>
      <c r="C2" s="67"/>
      <c r="D2" s="67"/>
      <c r="E2" s="67"/>
      <c r="F2" s="67"/>
      <c r="G2" s="67"/>
      <c r="H2" s="67"/>
      <c r="I2" s="67"/>
    </row>
    <row r="3" spans="1:9" ht="21" customHeight="1" x14ac:dyDescent="0.25">
      <c r="E3" s="2"/>
      <c r="F3" s="2"/>
      <c r="G3" s="2"/>
      <c r="H3" s="2"/>
      <c r="I3" s="2"/>
    </row>
    <row r="4" spans="1:9" ht="19.5" customHeight="1" x14ac:dyDescent="0.2">
      <c r="A4" s="3" t="s">
        <v>1</v>
      </c>
      <c r="B4" s="74"/>
      <c r="C4" s="75"/>
      <c r="D4" s="4" t="s">
        <v>2</v>
      </c>
      <c r="E4" s="46"/>
      <c r="F4" s="46"/>
      <c r="G4" s="3" t="s">
        <v>3</v>
      </c>
      <c r="H4" s="46"/>
      <c r="I4" s="46"/>
    </row>
    <row r="5" spans="1:9" ht="19.5" customHeight="1" x14ac:dyDescent="0.2">
      <c r="A5" s="3" t="s">
        <v>4</v>
      </c>
      <c r="B5" s="76" t="s">
        <v>1392</v>
      </c>
      <c r="C5" s="77"/>
      <c r="D5" s="4" t="s">
        <v>2</v>
      </c>
      <c r="E5" s="60"/>
      <c r="F5" s="60"/>
      <c r="G5" s="3" t="s">
        <v>3</v>
      </c>
      <c r="H5" s="60"/>
      <c r="I5" s="60"/>
    </row>
    <row r="6" spans="1:9" ht="19.5" customHeight="1" x14ac:dyDescent="0.2">
      <c r="A6" s="3" t="s">
        <v>5</v>
      </c>
      <c r="B6" s="78"/>
      <c r="C6" s="75"/>
      <c r="D6" s="9"/>
      <c r="E6" s="9"/>
      <c r="F6" s="9"/>
      <c r="G6" s="9"/>
      <c r="H6" s="9"/>
      <c r="I6" s="9"/>
    </row>
    <row r="7" spans="1:9" ht="10.5" customHeight="1" x14ac:dyDescent="0.2"/>
    <row r="8" spans="1:9" ht="38.25" customHeight="1" x14ac:dyDescent="0.2">
      <c r="A8" s="10" t="s">
        <v>6</v>
      </c>
      <c r="B8" s="72" t="s">
        <v>7</v>
      </c>
      <c r="C8" s="73"/>
      <c r="D8" s="10" t="s">
        <v>8</v>
      </c>
      <c r="E8" s="11" t="s">
        <v>9</v>
      </c>
      <c r="F8" s="10" t="s">
        <v>10</v>
      </c>
      <c r="G8" s="11" t="s">
        <v>11</v>
      </c>
      <c r="H8" s="11" t="s">
        <v>1393</v>
      </c>
      <c r="I8" s="11" t="s">
        <v>13</v>
      </c>
    </row>
    <row r="9" spans="1:9" ht="18.75" customHeight="1" x14ac:dyDescent="0.2">
      <c r="A9" s="61"/>
      <c r="B9" s="13"/>
      <c r="C9" s="14"/>
      <c r="D9" s="15"/>
      <c r="E9" s="15"/>
      <c r="F9" s="15"/>
      <c r="G9" s="16"/>
      <c r="H9" s="17"/>
      <c r="I9" s="18"/>
    </row>
    <row r="10" spans="1:9" ht="18.75" customHeight="1" x14ac:dyDescent="0.2">
      <c r="A10" s="61"/>
      <c r="B10" s="13"/>
      <c r="C10" s="14"/>
      <c r="D10" s="15"/>
      <c r="E10" s="15"/>
      <c r="F10" s="15"/>
      <c r="G10" s="16"/>
      <c r="H10" s="17"/>
      <c r="I10" s="18"/>
    </row>
    <row r="11" spans="1:9" ht="18.75" customHeight="1" x14ac:dyDescent="0.2">
      <c r="A11" s="61"/>
      <c r="B11" s="13"/>
      <c r="C11" s="14"/>
      <c r="D11" s="15"/>
      <c r="E11" s="15"/>
      <c r="F11" s="15"/>
      <c r="G11" s="16"/>
      <c r="H11" s="17"/>
      <c r="I11" s="18"/>
    </row>
    <row r="12" spans="1:9" ht="18.75" customHeight="1" x14ac:dyDescent="0.2">
      <c r="A12" s="61"/>
      <c r="B12" s="13"/>
      <c r="C12" s="14"/>
      <c r="D12" s="15"/>
      <c r="E12" s="15"/>
      <c r="F12" s="15"/>
      <c r="G12" s="16"/>
      <c r="H12" s="17"/>
      <c r="I12" s="18"/>
    </row>
    <row r="13" spans="1:9" ht="18.75" customHeight="1" x14ac:dyDescent="0.2">
      <c r="A13" s="61"/>
      <c r="B13" s="13"/>
      <c r="C13" s="14"/>
      <c r="D13" s="15"/>
      <c r="E13" s="15"/>
      <c r="F13" s="15"/>
      <c r="G13" s="16"/>
      <c r="H13" s="17"/>
      <c r="I13" s="18"/>
    </row>
    <row r="14" spans="1:9" ht="18.75" customHeight="1" x14ac:dyDescent="0.2">
      <c r="A14" s="61"/>
      <c r="B14" s="13"/>
      <c r="C14" s="14"/>
      <c r="D14" s="15"/>
      <c r="E14" s="15"/>
      <c r="F14" s="15"/>
      <c r="G14" s="16"/>
      <c r="H14" s="17"/>
      <c r="I14" s="18"/>
    </row>
    <row r="15" spans="1:9" ht="18.75" customHeight="1" x14ac:dyDescent="0.2">
      <c r="A15" s="61"/>
      <c r="B15" s="13"/>
      <c r="C15" s="14"/>
      <c r="D15" s="15"/>
      <c r="E15" s="15"/>
      <c r="F15" s="15"/>
      <c r="G15" s="16"/>
      <c r="H15" s="17"/>
      <c r="I15" s="18"/>
    </row>
    <row r="16" spans="1:9" ht="18.75" customHeight="1" x14ac:dyDescent="0.2">
      <c r="A16" s="61"/>
      <c r="B16" s="13"/>
      <c r="C16" s="14"/>
      <c r="D16" s="15"/>
      <c r="E16" s="15"/>
      <c r="F16" s="15"/>
      <c r="G16" s="16"/>
      <c r="H16" s="17"/>
      <c r="I16" s="18"/>
    </row>
    <row r="17" spans="1:9" ht="18.75" customHeight="1" x14ac:dyDescent="0.2">
      <c r="A17" s="61"/>
      <c r="B17" s="13"/>
      <c r="C17" s="14"/>
      <c r="D17" s="15"/>
      <c r="E17" s="15"/>
      <c r="F17" s="15"/>
      <c r="G17" s="16"/>
      <c r="H17" s="17"/>
      <c r="I17" s="18"/>
    </row>
    <row r="18" spans="1:9" ht="18.75" customHeight="1" x14ac:dyDescent="0.2">
      <c r="A18" s="61"/>
      <c r="B18" s="13"/>
      <c r="C18" s="14"/>
      <c r="D18" s="15"/>
      <c r="E18" s="15"/>
      <c r="F18" s="15"/>
      <c r="G18" s="16"/>
      <c r="H18" s="17"/>
      <c r="I18" s="18"/>
    </row>
    <row r="19" spans="1:9" ht="18.75" customHeight="1" x14ac:dyDescent="0.2">
      <c r="A19" s="61"/>
      <c r="B19" s="13"/>
      <c r="C19" s="14"/>
      <c r="D19" s="15"/>
      <c r="E19" s="15"/>
      <c r="F19" s="15"/>
      <c r="G19" s="16"/>
      <c r="H19" s="17"/>
      <c r="I19" s="18"/>
    </row>
    <row r="20" spans="1:9" ht="18.75" customHeight="1" x14ac:dyDescent="0.2">
      <c r="A20" s="61"/>
      <c r="B20" s="13"/>
      <c r="C20" s="14"/>
      <c r="D20" s="15"/>
      <c r="E20" s="15"/>
      <c r="F20" s="15"/>
      <c r="G20" s="16"/>
      <c r="H20" s="17"/>
      <c r="I20" s="18"/>
    </row>
    <row r="21" spans="1:9" ht="18.75" customHeight="1" x14ac:dyDescent="0.2">
      <c r="A21" s="61"/>
      <c r="B21" s="13"/>
      <c r="C21" s="14"/>
      <c r="D21" s="15"/>
      <c r="E21" s="15"/>
      <c r="F21" s="15"/>
      <c r="G21" s="16"/>
      <c r="H21" s="17"/>
      <c r="I21" s="18"/>
    </row>
    <row r="22" spans="1:9" ht="18.75" customHeight="1" x14ac:dyDescent="0.2">
      <c r="A22" s="61"/>
      <c r="B22" s="13"/>
      <c r="C22" s="14"/>
      <c r="D22" s="15"/>
      <c r="E22" s="15"/>
      <c r="F22" s="15"/>
      <c r="G22" s="16"/>
      <c r="H22" s="17"/>
      <c r="I22" s="18"/>
    </row>
    <row r="23" spans="1:9" ht="18.75" customHeight="1" x14ac:dyDescent="0.2">
      <c r="A23" s="61"/>
      <c r="B23" s="13"/>
      <c r="C23" s="14"/>
      <c r="D23" s="15"/>
      <c r="E23" s="15"/>
      <c r="F23" s="15"/>
      <c r="G23" s="16"/>
      <c r="H23" s="17"/>
      <c r="I23" s="18"/>
    </row>
    <row r="24" spans="1:9" ht="18.75" customHeight="1" x14ac:dyDescent="0.2">
      <c r="A24" s="61"/>
      <c r="B24" s="13"/>
      <c r="C24" s="14"/>
      <c r="D24" s="15"/>
      <c r="E24" s="15"/>
      <c r="F24" s="15"/>
      <c r="G24" s="16"/>
      <c r="H24" s="17"/>
      <c r="I24" s="18"/>
    </row>
    <row r="25" spans="1:9" ht="18.75" customHeight="1" x14ac:dyDescent="0.2">
      <c r="A25" s="61"/>
      <c r="B25" s="13"/>
      <c r="C25" s="14"/>
      <c r="D25" s="15"/>
      <c r="E25" s="15"/>
      <c r="F25" s="15"/>
      <c r="G25" s="16"/>
      <c r="H25" s="17"/>
      <c r="I25" s="18"/>
    </row>
    <row r="26" spans="1:9" ht="18.75" customHeight="1" x14ac:dyDescent="0.2">
      <c r="A26" s="61"/>
      <c r="B26" s="13"/>
      <c r="C26" s="14"/>
      <c r="D26" s="15"/>
      <c r="E26" s="15"/>
      <c r="F26" s="15"/>
      <c r="G26" s="16"/>
      <c r="H26" s="17"/>
      <c r="I26" s="18"/>
    </row>
    <row r="27" spans="1:9" ht="18.75" customHeight="1" x14ac:dyDescent="0.2">
      <c r="A27" s="61"/>
      <c r="B27" s="13"/>
      <c r="C27" s="14"/>
      <c r="D27" s="15"/>
      <c r="E27" s="15"/>
      <c r="F27" s="15"/>
      <c r="G27" s="16"/>
      <c r="H27" s="17"/>
      <c r="I27" s="18"/>
    </row>
    <row r="28" spans="1:9" ht="18.75" customHeight="1" x14ac:dyDescent="0.2">
      <c r="A28" s="61"/>
      <c r="B28" s="13"/>
      <c r="C28" s="14"/>
      <c r="D28" s="15"/>
      <c r="E28" s="15"/>
      <c r="F28" s="15"/>
      <c r="G28" s="16"/>
      <c r="H28" s="17"/>
      <c r="I28" s="18"/>
    </row>
    <row r="29" spans="1:9" ht="18.75" customHeight="1" x14ac:dyDescent="0.2">
      <c r="A29" s="61"/>
      <c r="B29" s="13"/>
      <c r="C29" s="14"/>
      <c r="D29" s="15"/>
      <c r="E29" s="15"/>
      <c r="F29" s="15"/>
      <c r="G29" s="16"/>
      <c r="H29" s="17"/>
      <c r="I29" s="18"/>
    </row>
    <row r="30" spans="1:9" ht="18.75" customHeight="1" x14ac:dyDescent="0.2">
      <c r="A30" s="61"/>
      <c r="B30" s="13"/>
      <c r="C30" s="14"/>
      <c r="D30" s="15"/>
      <c r="E30" s="15"/>
      <c r="F30" s="15"/>
      <c r="G30" s="16"/>
      <c r="H30" s="17"/>
      <c r="I30" s="18"/>
    </row>
    <row r="31" spans="1:9" ht="18.75" customHeight="1" x14ac:dyDescent="0.2">
      <c r="A31" s="61"/>
      <c r="B31" s="13"/>
      <c r="C31" s="14"/>
      <c r="D31" s="15"/>
      <c r="E31" s="15"/>
      <c r="F31" s="15"/>
      <c r="G31" s="16"/>
      <c r="H31" s="17"/>
      <c r="I31" s="18"/>
    </row>
    <row r="32" spans="1:9" ht="18.75" customHeight="1" x14ac:dyDescent="0.2">
      <c r="A32" s="61"/>
      <c r="B32" s="13"/>
      <c r="C32" s="14"/>
      <c r="D32" s="15"/>
      <c r="E32" s="15"/>
      <c r="F32" s="15"/>
      <c r="G32" s="16"/>
      <c r="H32" s="17"/>
      <c r="I32" s="18"/>
    </row>
    <row r="33" spans="1:12" ht="18.75" customHeight="1" x14ac:dyDescent="0.2">
      <c r="A33" s="61"/>
      <c r="B33" s="13"/>
      <c r="C33" s="14"/>
      <c r="D33" s="15"/>
      <c r="E33" s="15"/>
      <c r="F33" s="15"/>
      <c r="G33" s="15"/>
      <c r="H33" s="17"/>
      <c r="I33" s="18"/>
    </row>
    <row r="34" spans="1:12" ht="18.75" customHeight="1" x14ac:dyDescent="0.2">
      <c r="A34" s="61"/>
      <c r="B34" s="13"/>
      <c r="C34" s="14"/>
      <c r="D34" s="15"/>
      <c r="E34" s="15"/>
      <c r="F34" s="15"/>
      <c r="G34" s="15"/>
      <c r="H34" s="17"/>
      <c r="I34" s="18"/>
    </row>
    <row r="35" spans="1:12" ht="18.75" customHeight="1" x14ac:dyDescent="0.2">
      <c r="A35" s="61"/>
      <c r="B35" s="13"/>
      <c r="C35" s="14"/>
      <c r="D35" s="15"/>
      <c r="E35" s="15"/>
      <c r="F35" s="15"/>
      <c r="G35" s="15"/>
      <c r="H35" s="15"/>
      <c r="I35" s="18"/>
    </row>
    <row r="36" spans="1:12" ht="18.75" customHeight="1" x14ac:dyDescent="0.2">
      <c r="A36" s="61"/>
      <c r="B36" s="13"/>
      <c r="C36" s="14"/>
      <c r="D36" s="15"/>
      <c r="E36" s="15"/>
      <c r="F36" s="15"/>
      <c r="G36" s="62"/>
      <c r="H36" s="15"/>
      <c r="I36" s="18"/>
    </row>
    <row r="37" spans="1:12" ht="18.75" customHeight="1" x14ac:dyDescent="0.2">
      <c r="A37" s="26"/>
      <c r="B37" s="26"/>
      <c r="C37" s="26"/>
      <c r="D37" s="27"/>
      <c r="E37" s="27"/>
      <c r="F37" s="27"/>
      <c r="G37" s="28">
        <f>SUM(G9:G36)</f>
        <v>0</v>
      </c>
      <c r="H37" s="29"/>
      <c r="I37" s="30"/>
    </row>
    <row r="38" spans="1:12" ht="24.75" customHeight="1" x14ac:dyDescent="0.2">
      <c r="B38" s="4" t="s">
        <v>18</v>
      </c>
      <c r="C38" s="46"/>
      <c r="D38" s="9"/>
      <c r="E38" s="9"/>
      <c r="G38" s="4"/>
      <c r="H38" s="4" t="s">
        <v>19</v>
      </c>
      <c r="I38" s="63">
        <f>SUM(I9:I36)</f>
        <v>0</v>
      </c>
    </row>
    <row r="39" spans="1:12" ht="24.75" customHeight="1" x14ac:dyDescent="0.2">
      <c r="A39" s="33" t="s">
        <v>20</v>
      </c>
      <c r="B39" s="34"/>
      <c r="C39" s="35" t="s">
        <v>21</v>
      </c>
      <c r="D39" s="9"/>
      <c r="E39" s="9"/>
      <c r="G39" s="4"/>
      <c r="H39" s="4" t="s">
        <v>22</v>
      </c>
      <c r="I39" s="36">
        <f>IF(AND(I38&gt;0,I38&lt;10000),25%,IF(AND(I38&gt;=10000,I38&lt;30000),30%,IF(AND(I38&gt;=30000,I38&lt;50000),35%,IF(I38&gt;=50000,40%,0%))))</f>
        <v>0</v>
      </c>
    </row>
    <row r="40" spans="1:12" ht="24.75" customHeight="1" x14ac:dyDescent="0.2">
      <c r="A40" s="37" t="s">
        <v>23</v>
      </c>
      <c r="B40" s="38"/>
      <c r="C40" s="39" t="s">
        <v>24</v>
      </c>
      <c r="E40" s="9"/>
      <c r="G40" s="4"/>
      <c r="H40" s="40" t="s">
        <v>25</v>
      </c>
      <c r="I40" s="64">
        <f>I38*I39</f>
        <v>0</v>
      </c>
    </row>
    <row r="41" spans="1:12" ht="24.75" customHeight="1" x14ac:dyDescent="0.2">
      <c r="A41" s="37" t="s">
        <v>26</v>
      </c>
      <c r="B41" s="38"/>
      <c r="C41" s="39" t="s">
        <v>27</v>
      </c>
      <c r="E41" s="9"/>
      <c r="G41" s="4"/>
      <c r="H41" s="40" t="s">
        <v>28</v>
      </c>
      <c r="I41" s="42">
        <f>I40/I43</f>
        <v>0</v>
      </c>
    </row>
    <row r="42" spans="1:12" ht="24.75" customHeight="1" x14ac:dyDescent="0.2">
      <c r="A42" s="37" t="s">
        <v>29</v>
      </c>
      <c r="B42" s="38"/>
      <c r="C42" s="39" t="s">
        <v>1394</v>
      </c>
      <c r="D42" s="9"/>
      <c r="E42" s="9"/>
      <c r="G42" s="4"/>
      <c r="H42" s="4" t="s">
        <v>31</v>
      </c>
      <c r="I42" s="43">
        <f>IF(I38&lt;3000,250,0)</f>
        <v>250</v>
      </c>
    </row>
    <row r="43" spans="1:12" ht="24.75" customHeight="1" x14ac:dyDescent="0.25">
      <c r="A43" s="45"/>
      <c r="B43" s="46"/>
      <c r="C43" s="47"/>
      <c r="D43" s="9"/>
      <c r="E43" s="9"/>
      <c r="G43" s="4"/>
      <c r="H43" s="4" t="s">
        <v>32</v>
      </c>
      <c r="I43" s="43">
        <f>I38-I40+I42</f>
        <v>250</v>
      </c>
      <c r="K43" s="48"/>
      <c r="L43" s="49"/>
    </row>
    <row r="44" spans="1:12" ht="24" customHeight="1" x14ac:dyDescent="0.2"/>
    <row r="45" spans="1:12" ht="24.75" customHeight="1" x14ac:dyDescent="0.25">
      <c r="I45" s="49"/>
      <c r="L45" s="65"/>
    </row>
    <row r="46" spans="1:12" ht="15.75" customHeight="1" x14ac:dyDescent="0.25">
      <c r="I46" s="49"/>
      <c r="L46" s="48"/>
    </row>
    <row r="47" spans="1:12" ht="15.75" customHeight="1" x14ac:dyDescent="0.2">
      <c r="A47" s="50"/>
      <c r="B47" s="38"/>
      <c r="C47" s="50"/>
      <c r="L47" s="48"/>
    </row>
    <row r="48" spans="1:12" ht="15.75" customHeight="1" x14ac:dyDescent="0.2">
      <c r="A48" s="38"/>
      <c r="B48" s="38"/>
      <c r="C48" s="38"/>
    </row>
    <row r="49" spans="1:9" ht="15.75" customHeight="1" x14ac:dyDescent="0.25">
      <c r="A49" s="38"/>
      <c r="B49" s="38"/>
      <c r="C49" s="38"/>
      <c r="I49" s="53"/>
    </row>
    <row r="50" spans="1:9" ht="15.75" customHeight="1" x14ac:dyDescent="0.25">
      <c r="A50" s="38"/>
      <c r="B50" s="38"/>
      <c r="C50" s="38"/>
      <c r="I50" s="53"/>
    </row>
    <row r="51" spans="1:9" ht="15.75" customHeight="1" x14ac:dyDescent="0.25">
      <c r="A51" s="9"/>
      <c r="B51" s="9"/>
      <c r="C51" s="9"/>
      <c r="I51" s="53"/>
    </row>
    <row r="52" spans="1:9" ht="15.75" customHeight="1" x14ac:dyDescent="0.25">
      <c r="A52" s="2"/>
      <c r="B52" s="2"/>
      <c r="C52" s="2"/>
      <c r="I52" s="53"/>
    </row>
    <row r="53" spans="1:9" ht="15.75" customHeight="1" x14ac:dyDescent="0.25">
      <c r="I53" s="53"/>
    </row>
    <row r="54" spans="1:9" ht="15.75" customHeight="1" x14ac:dyDescent="0.25">
      <c r="I54" s="53"/>
    </row>
    <row r="55" spans="1:9" ht="15.75" customHeight="1" x14ac:dyDescent="0.25">
      <c r="I55" s="53"/>
    </row>
    <row r="56" spans="1:9" ht="15.75" customHeight="1" x14ac:dyDescent="0.25">
      <c r="I56" s="53"/>
    </row>
    <row r="57" spans="1:9" ht="15.75" customHeight="1" x14ac:dyDescent="0.25">
      <c r="I57" s="53"/>
    </row>
    <row r="58" spans="1:9" ht="15.75" customHeight="1" x14ac:dyDescent="0.25">
      <c r="I58" s="53"/>
    </row>
    <row r="59" spans="1:9" ht="15.75" customHeight="1" x14ac:dyDescent="0.25">
      <c r="I59" s="53"/>
    </row>
    <row r="60" spans="1:9" ht="15.75" customHeight="1" x14ac:dyDescent="0.25">
      <c r="I60" s="53"/>
    </row>
    <row r="61" spans="1:9" ht="15.75" customHeight="1" x14ac:dyDescent="0.25">
      <c r="I61" s="53"/>
    </row>
    <row r="62" spans="1:9" ht="15.75" customHeight="1" x14ac:dyDescent="0.2"/>
    <row r="63" spans="1:9" ht="15.75" customHeight="1" x14ac:dyDescent="0.2"/>
    <row r="64" spans="1:9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B2:I2"/>
    <mergeCell ref="B4:C4"/>
    <mergeCell ref="B5:C5"/>
    <mergeCell ref="B6:C6"/>
    <mergeCell ref="B8:C8"/>
  </mergeCells>
  <printOptions horizontalCentered="1" verticalCentered="1"/>
  <pageMargins left="0" right="0" top="0.19685039370078741" bottom="0" header="0" footer="0"/>
  <pageSetup scale="9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FORMULADO</vt:lpstr>
      <vt:lpstr>EN BLANCO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 Ramírez</dc:creator>
  <cp:lastModifiedBy>Noé Ramírez</cp:lastModifiedBy>
  <dcterms:created xsi:type="dcterms:W3CDTF">2021-02-08T19:57:10Z</dcterms:created>
  <dcterms:modified xsi:type="dcterms:W3CDTF">2025-01-28T00:22:21Z</dcterms:modified>
</cp:coreProperties>
</file>