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powe\Downloads\"/>
    </mc:Choice>
  </mc:AlternateContent>
  <xr:revisionPtr revIDLastSave="0" documentId="13_ncr:1_{B0B958D2-A86F-4AE5-B0A1-9016B7B53CBC}" xr6:coauthVersionLast="47" xr6:coauthVersionMax="47" xr10:uidLastSave="{00000000-0000-0000-0000-000000000000}"/>
  <bookViews>
    <workbookView xWindow="-120" yWindow="-120" windowWidth="29040" windowHeight="15720" xr2:uid="{66641F5B-86B7-4238-9F1A-28386D7F703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G15" i="1"/>
  <c r="F17" i="1"/>
  <c r="G17" i="1" s="1"/>
  <c r="F15" i="1"/>
  <c r="F13" i="1"/>
  <c r="G13" i="1" s="1"/>
  <c r="D15" i="1"/>
  <c r="D13" i="1"/>
  <c r="H17" i="1" l="1"/>
  <c r="J17" i="1" s="1"/>
  <c r="H13" i="1"/>
  <c r="J13" i="1" s="1"/>
  <c r="H15" i="1"/>
  <c r="J15" i="1" s="1"/>
</calcChain>
</file>

<file path=xl/sharedStrings.xml><?xml version="1.0" encoding="utf-8"?>
<sst xmlns="http://schemas.openxmlformats.org/spreadsheetml/2006/main" count="24" uniqueCount="23">
  <si>
    <t>2. TERMINATE SIMPLE IRA, SPECIFY SPECIFIC TERMINATION DATE IN A FORMAL WRITTEN ACTION. CONTRIBUTIONS MUST STOP AS OF THE TERMINATION DATE.</t>
  </si>
  <si>
    <t>NUMBER OF DAYS DIVIDED BY 365</t>
  </si>
  <si>
    <t>401K DEFERRAL LIMIT</t>
  </si>
  <si>
    <t>NUMBER OF DAYS 401K PLAN WAS IN EFFECT</t>
  </si>
  <si>
    <t>SALARY DEFERRAL LIMIT IN SUCCESSOR 401K SAFE HARBOR PLAN FOR TRANSITION YEAR</t>
  </si>
  <si>
    <t>TOTAL DEFERRAL LIMIT ALLOWED BETWEEN BOTH PLANS IN TRANSITION YEAR</t>
  </si>
  <si>
    <t>3. SIMPLE IRA NOTICE TO EE'S THAT INFORMS THEM ABOUT THE PLAN TERMINATION, INCLUDING DATE THAT CONTRIBUTIONS WILL STOP. DISTRIBUTE A MINIMUM OF 30 DAYS PRIOR TO TERM DATE.</t>
  </si>
  <si>
    <t>1. START/JOIN A SAFE HARBOR 401K PLAN EFFECTIVE AS OF THE DAY AFTER THE TERMINATION DATE OF THE SIMPLE PLAN.</t>
  </si>
  <si>
    <t>https://www.thePlatinum401k.com</t>
  </si>
  <si>
    <t>SIMPLE PLAN ANNUAL DEFERRAL LIMIT</t>
  </si>
  <si>
    <t xml:space="preserve">     For information about Pooled Employer Plan and Multiple Employer Plan Solutions from America's PEP/MEP authority, please visit our website at </t>
  </si>
  <si>
    <t>AMOUNT OF EMPLOYEE SALARY DEFERRALS MADE INTO THE SIMPLE PLAN YTD</t>
  </si>
  <si>
    <t>4. APPLY A WEIGHTED LIMIT TO ELECTIVE DEFERRALS FOR TOTAL CALENDAR YEAR DEFERRALS.</t>
  </si>
  <si>
    <t>6. 401K SAFE HARBOR NOTICES MUST BE DISTRIBUTED TO EE'S NO LATER THAN 30 DAYS PRIOR TO PLAN START.</t>
  </si>
  <si>
    <t xml:space="preserve">                                      Please consult with your plan advisor or ERISA attorney prior to use. This is not legal or tax advice and is meant for illustrative purposes only.</t>
  </si>
  <si>
    <t>2025 SIMPLE PLAN MID-YEAR CONVERSIONS TO SAFE HARBOR 401K WEIGHTED DEFERRAL LIMIT CALCULATOR</t>
  </si>
  <si>
    <t>NUMBER OF DAYS IN SIMPLE PLAN IN 2025</t>
  </si>
  <si>
    <t>UNDER AGE 50 IN 2025</t>
  </si>
  <si>
    <t>AGE 50 OR OVER</t>
  </si>
  <si>
    <t>5. ADD WEIGHTED LIMIT INFORMATION TO SAFE HARBOR NOTICE AND SPD THAT IS DISTRIBUTED TO ALL ELIGIBLE EMPLOYEES.</t>
  </si>
  <si>
    <t xml:space="preserve">           COPYRIGHT © 2025 The Platinum 401k, Inc. All Rights Reserved.</t>
  </si>
  <si>
    <r>
      <t xml:space="preserve">2025 PLAN YEAR WEIGHTED LIMIT CALCULATOR - ENTER CURRENT SIMPLE PLAN DATA INTO </t>
    </r>
    <r>
      <rPr>
        <b/>
        <sz val="14"/>
        <rFont val="Calibri"/>
        <family val="2"/>
        <scheme val="minor"/>
      </rPr>
      <t>YELLOW BOXES</t>
    </r>
  </si>
  <si>
    <t>AGE 60, 61, 62 OR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</si>
</sst>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3" fontId="0" fillId="0" borderId="0" xfId="1" applyFont="1" applyAlignment="1">
      <alignment horizontal="center"/>
    </xf>
    <xf numFmtId="7" fontId="3" fillId="0" borderId="1" xfId="1" applyNumberFormat="1" applyFont="1" applyBorder="1" applyAlignment="1">
      <alignment horizontal="center"/>
    </xf>
    <xf numFmtId="7" fontId="0" fillId="0" borderId="1" xfId="1" applyNumberFormat="1" applyFont="1" applyBorder="1" applyAlignment="1">
      <alignment horizontal="center"/>
    </xf>
    <xf numFmtId="164" fontId="3" fillId="0" borderId="1" xfId="2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43" fontId="4" fillId="0" borderId="0" xfId="1" applyFont="1" applyAlignment="1">
      <alignment horizontal="left" vertic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43" fontId="8" fillId="0" borderId="0" xfId="1" applyFont="1" applyAlignment="1">
      <alignment horizontal="center"/>
    </xf>
    <xf numFmtId="165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0" fillId="0" borderId="0" xfId="0" applyFont="1"/>
    <xf numFmtId="43" fontId="10" fillId="0" borderId="0" xfId="1" applyFont="1" applyAlignment="1">
      <alignment horizontal="center"/>
    </xf>
    <xf numFmtId="0" fontId="12" fillId="0" borderId="1" xfId="0" applyFont="1" applyBorder="1"/>
    <xf numFmtId="0" fontId="10" fillId="2" borderId="4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10" fontId="4" fillId="0" borderId="0" xfId="0" applyNumberFormat="1" applyFont="1" applyAlignment="1">
      <alignment horizontal="left" vertical="center"/>
    </xf>
    <xf numFmtId="10" fontId="3" fillId="0" borderId="1" xfId="0" applyNumberFormat="1" applyFont="1" applyBorder="1" applyAlignment="1">
      <alignment horizontal="center"/>
    </xf>
    <xf numFmtId="10" fontId="8" fillId="0" borderId="0" xfId="0" applyNumberFormat="1" applyFont="1"/>
    <xf numFmtId="10" fontId="4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horizontal="center"/>
    </xf>
    <xf numFmtId="10" fontId="10" fillId="2" borderId="5" xfId="0" applyNumberFormat="1" applyFont="1" applyFill="1" applyBorder="1" applyAlignment="1">
      <alignment horizontal="center" vertical="center"/>
    </xf>
    <xf numFmtId="10" fontId="0" fillId="0" borderId="1" xfId="0" applyNumberFormat="1" applyBorder="1" applyAlignment="1">
      <alignment horizontal="center"/>
    </xf>
    <xf numFmtId="10" fontId="8" fillId="0" borderId="0" xfId="0" applyNumberFormat="1" applyFont="1" applyAlignment="1">
      <alignment horizontal="center"/>
    </xf>
    <xf numFmtId="10" fontId="5" fillId="0" borderId="0" xfId="0" applyNumberFormat="1" applyFont="1" applyAlignment="1">
      <alignment horizontal="center"/>
    </xf>
    <xf numFmtId="10" fontId="10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44" fontId="0" fillId="0" borderId="0" xfId="2" applyFont="1" applyAlignment="1">
      <alignment horizontal="center"/>
    </xf>
    <xf numFmtId="7" fontId="4" fillId="0" borderId="0" xfId="2" applyNumberFormat="1" applyFont="1" applyAlignment="1">
      <alignment horizontal="left" vertical="center"/>
    </xf>
    <xf numFmtId="7" fontId="0" fillId="0" borderId="0" xfId="2" applyNumberFormat="1" applyFont="1" applyAlignment="1">
      <alignment horizontal="center"/>
    </xf>
    <xf numFmtId="7" fontId="10" fillId="0" borderId="0" xfId="2" applyNumberFormat="1" applyFont="1" applyAlignment="1">
      <alignment horizontal="center"/>
    </xf>
    <xf numFmtId="7" fontId="3" fillId="0" borderId="1" xfId="2" applyNumberFormat="1" applyFont="1" applyBorder="1" applyAlignment="1">
      <alignment horizontal="center"/>
    </xf>
    <xf numFmtId="7" fontId="0" fillId="0" borderId="1" xfId="2" applyNumberFormat="1" applyFont="1" applyBorder="1" applyAlignment="1">
      <alignment horizontal="center"/>
    </xf>
    <xf numFmtId="7" fontId="8" fillId="0" borderId="0" xfId="2" applyNumberFormat="1" applyFont="1" applyAlignment="1">
      <alignment horizontal="center"/>
    </xf>
    <xf numFmtId="7" fontId="5" fillId="0" borderId="0" xfId="2" applyNumberFormat="1" applyFont="1" applyAlignment="1">
      <alignment horizontal="center"/>
    </xf>
    <xf numFmtId="3" fontId="4" fillId="0" borderId="0" xfId="2" applyNumberFormat="1" applyFont="1" applyAlignment="1">
      <alignment horizontal="left" vertical="center"/>
    </xf>
    <xf numFmtId="3" fontId="0" fillId="0" borderId="0" xfId="2" applyNumberFormat="1" applyFont="1" applyAlignment="1">
      <alignment horizontal="center"/>
    </xf>
    <xf numFmtId="3" fontId="10" fillId="2" borderId="5" xfId="2" applyNumberFormat="1" applyFont="1" applyFill="1" applyBorder="1" applyAlignment="1">
      <alignment vertical="center"/>
    </xf>
    <xf numFmtId="3" fontId="8" fillId="0" borderId="0" xfId="2" applyNumberFormat="1" applyFont="1"/>
    <xf numFmtId="3" fontId="8" fillId="0" borderId="0" xfId="2" applyNumberFormat="1" applyFont="1" applyAlignment="1">
      <alignment horizontal="center"/>
    </xf>
    <xf numFmtId="3" fontId="5" fillId="0" borderId="0" xfId="2" applyNumberFormat="1" applyFont="1" applyAlignment="1">
      <alignment horizontal="center"/>
    </xf>
    <xf numFmtId="165" fontId="4" fillId="0" borderId="0" xfId="0" applyNumberFormat="1" applyFont="1" applyAlignment="1">
      <alignment horizontal="left" vertical="center"/>
    </xf>
    <xf numFmtId="165" fontId="0" fillId="0" borderId="0" xfId="0" applyNumberFormat="1" applyAlignment="1">
      <alignment horizontal="center"/>
    </xf>
    <xf numFmtId="165" fontId="10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164" fontId="0" fillId="0" borderId="1" xfId="2" applyNumberFormat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43" fontId="2" fillId="0" borderId="2" xfId="1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5" fontId="2" fillId="0" borderId="2" xfId="0" applyNumberFormat="1" applyFont="1" applyBorder="1" applyAlignment="1">
      <alignment horizontal="center" wrapText="1"/>
    </xf>
    <xf numFmtId="165" fontId="0" fillId="0" borderId="3" xfId="0" applyNumberFormat="1" applyBorder="1" applyAlignment="1">
      <alignment horizontal="center" wrapText="1"/>
    </xf>
    <xf numFmtId="7" fontId="2" fillId="0" borderId="2" xfId="2" applyNumberFormat="1" applyFont="1" applyBorder="1" applyAlignment="1">
      <alignment horizontal="center" wrapText="1"/>
    </xf>
    <xf numFmtId="7" fontId="0" fillId="0" borderId="3" xfId="2" applyNumberFormat="1" applyFont="1" applyBorder="1" applyAlignment="1">
      <alignment horizontal="center" wrapText="1"/>
    </xf>
    <xf numFmtId="0" fontId="9" fillId="0" borderId="0" xfId="3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wrapText="1"/>
    </xf>
    <xf numFmtId="10" fontId="0" fillId="0" borderId="3" xfId="0" applyNumberForma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3" fontId="2" fillId="0" borderId="2" xfId="2" applyNumberFormat="1" applyFont="1" applyBorder="1" applyAlignment="1">
      <alignment horizontal="center" vertical="center" wrapText="1"/>
    </xf>
    <xf numFmtId="3" fontId="0" fillId="0" borderId="3" xfId="2" applyNumberFormat="1" applyFont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449581</xdr:colOff>
      <xdr:row>0</xdr:row>
      <xdr:rowOff>220981</xdr:rowOff>
    </xdr:from>
    <xdr:to>
      <xdr:col>8</xdr:col>
      <xdr:colOff>2324101</xdr:colOff>
      <xdr:row>6</xdr:row>
      <xdr:rowOff>10564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A7FE888-E672-87A8-2716-C484CD626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68301" y="220981"/>
          <a:ext cx="1874520" cy="11764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theplatinum401k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BE52C-A241-4B7E-9A52-5C8A3877F399}">
  <dimension ref="A1:J32"/>
  <sheetViews>
    <sheetView tabSelected="1" zoomScale="80" zoomScaleNormal="80" workbookViewId="0">
      <selection activeCell="C13" sqref="C13"/>
    </sheetView>
  </sheetViews>
  <sheetFormatPr defaultRowHeight="15" x14ac:dyDescent="0.25"/>
  <cols>
    <col min="1" max="1" width="23" customWidth="1"/>
    <col min="2" max="2" width="20.42578125" style="51" customWidth="1"/>
    <col min="3" max="3" width="21" style="1" customWidth="1"/>
    <col min="4" max="4" width="21.42578125" style="35" customWidth="1"/>
    <col min="5" max="5" width="15.42578125" customWidth="1"/>
    <col min="6" max="6" width="23.28515625" style="1" customWidth="1"/>
    <col min="7" max="7" width="19.5703125" style="35" customWidth="1"/>
    <col min="8" max="8" width="39.7109375" style="6" customWidth="1"/>
    <col min="9" max="9" width="41.140625" style="57" customWidth="1"/>
    <col min="10" max="10" width="47.7109375" style="44" customWidth="1"/>
  </cols>
  <sheetData>
    <row r="1" spans="1:10" s="13" customFormat="1" ht="37.15" customHeight="1" x14ac:dyDescent="0.25">
      <c r="A1" s="13" t="s">
        <v>15</v>
      </c>
      <c r="B1" s="50"/>
      <c r="D1" s="34"/>
      <c r="F1" s="29"/>
      <c r="G1" s="31"/>
      <c r="H1" s="14"/>
      <c r="I1" s="56"/>
      <c r="J1" s="43"/>
    </row>
    <row r="2" spans="1:10" x14ac:dyDescent="0.25">
      <c r="A2" t="s">
        <v>7</v>
      </c>
    </row>
    <row r="3" spans="1:10" x14ac:dyDescent="0.25">
      <c r="A3" t="s">
        <v>0</v>
      </c>
    </row>
    <row r="4" spans="1:10" x14ac:dyDescent="0.25">
      <c r="A4" t="s">
        <v>6</v>
      </c>
    </row>
    <row r="5" spans="1:10" x14ac:dyDescent="0.25">
      <c r="A5" t="s">
        <v>12</v>
      </c>
    </row>
    <row r="6" spans="1:10" x14ac:dyDescent="0.25">
      <c r="A6" t="s">
        <v>19</v>
      </c>
    </row>
    <row r="7" spans="1:10" x14ac:dyDescent="0.25">
      <c r="A7" t="s">
        <v>13</v>
      </c>
    </row>
    <row r="9" spans="1:10" s="21" customFormat="1" ht="18.75" x14ac:dyDescent="0.3">
      <c r="A9" s="24" t="s">
        <v>21</v>
      </c>
      <c r="B9" s="52"/>
      <c r="C9" s="25"/>
      <c r="D9" s="36"/>
      <c r="E9" s="25"/>
      <c r="F9" s="30"/>
      <c r="G9" s="40"/>
      <c r="H9" s="22"/>
      <c r="I9" s="58"/>
      <c r="J9" s="45"/>
    </row>
    <row r="11" spans="1:10" ht="14.45" customHeight="1" x14ac:dyDescent="0.25">
      <c r="B11" s="76" t="s">
        <v>9</v>
      </c>
      <c r="C11" s="71" t="s">
        <v>16</v>
      </c>
      <c r="D11" s="73" t="s">
        <v>1</v>
      </c>
      <c r="E11" s="75" t="s">
        <v>2</v>
      </c>
      <c r="F11" s="75" t="s">
        <v>3</v>
      </c>
      <c r="G11" s="73" t="s">
        <v>1</v>
      </c>
      <c r="H11" s="62" t="s">
        <v>5</v>
      </c>
      <c r="I11" s="64" t="s">
        <v>11</v>
      </c>
      <c r="J11" s="66" t="s">
        <v>4</v>
      </c>
    </row>
    <row r="12" spans="1:10" x14ac:dyDescent="0.25">
      <c r="B12" s="77"/>
      <c r="C12" s="72"/>
      <c r="D12" s="74"/>
      <c r="E12" s="63"/>
      <c r="F12" s="63"/>
      <c r="G12" s="74"/>
      <c r="H12" s="63"/>
      <c r="I12" s="65"/>
      <c r="J12" s="67"/>
    </row>
    <row r="13" spans="1:10" s="2" customFormat="1" ht="15.75" x14ac:dyDescent="0.25">
      <c r="A13" s="23" t="s">
        <v>17</v>
      </c>
      <c r="B13" s="9">
        <v>16500</v>
      </c>
      <c r="C13" s="20">
        <v>181</v>
      </c>
      <c r="D13" s="32">
        <f>SUM(C13/365)</f>
        <v>0.49589041095890413</v>
      </c>
      <c r="E13" s="9">
        <v>23500</v>
      </c>
      <c r="F13" s="3">
        <f>SUM(365-C13)</f>
        <v>184</v>
      </c>
      <c r="G13" s="32">
        <f>SUM(F13/365)</f>
        <v>0.50410958904109593</v>
      </c>
      <c r="H13" s="7">
        <f>SUM(B13*D13)+(E13*G13)</f>
        <v>20028.767123287671</v>
      </c>
      <c r="I13" s="19">
        <v>4000</v>
      </c>
      <c r="J13" s="46">
        <f>SUM(H13-I13)</f>
        <v>16028.767123287671</v>
      </c>
    </row>
    <row r="14" spans="1:10" x14ac:dyDescent="0.25">
      <c r="A14" s="4"/>
      <c r="B14" s="60"/>
      <c r="C14" s="5"/>
      <c r="D14" s="37"/>
      <c r="E14" s="10"/>
      <c r="F14" s="5"/>
      <c r="G14" s="37"/>
      <c r="H14" s="8"/>
      <c r="I14" s="11"/>
      <c r="J14" s="47"/>
    </row>
    <row r="15" spans="1:10" s="2" customFormat="1" ht="15.75" x14ac:dyDescent="0.25">
      <c r="A15" s="23" t="s">
        <v>18</v>
      </c>
      <c r="B15" s="9">
        <v>20000</v>
      </c>
      <c r="C15" s="20">
        <v>181</v>
      </c>
      <c r="D15" s="32">
        <f>SUM(C15/365)</f>
        <v>0.49589041095890413</v>
      </c>
      <c r="E15" s="9">
        <v>31000</v>
      </c>
      <c r="F15" s="3">
        <f>SUM(365-C15)</f>
        <v>184</v>
      </c>
      <c r="G15" s="32">
        <f>SUM(F15/365)</f>
        <v>0.50410958904109593</v>
      </c>
      <c r="H15" s="7">
        <f>SUM(B15*D15)+(E15*G15)</f>
        <v>25545.205479452059</v>
      </c>
      <c r="I15" s="19">
        <v>4000</v>
      </c>
      <c r="J15" s="46">
        <f>SUM(H15-I15)</f>
        <v>21545.205479452059</v>
      </c>
    </row>
    <row r="16" spans="1:10" x14ac:dyDescent="0.25">
      <c r="B16" s="60"/>
      <c r="D16" s="37"/>
      <c r="F16" s="5"/>
      <c r="H16" s="61"/>
      <c r="J16" s="47"/>
    </row>
    <row r="17" spans="1:10" s="2" customFormat="1" ht="15.75" x14ac:dyDescent="0.25">
      <c r="A17" s="23" t="s">
        <v>22</v>
      </c>
      <c r="B17" s="9">
        <v>27750</v>
      </c>
      <c r="C17" s="20">
        <v>181</v>
      </c>
      <c r="D17" s="32">
        <f>SUM(C17/365)</f>
        <v>0.49589041095890413</v>
      </c>
      <c r="E17" s="9">
        <v>34750</v>
      </c>
      <c r="F17" s="3">
        <f>SUM(365-C17)</f>
        <v>184</v>
      </c>
      <c r="G17" s="32">
        <f>SUM(F17/365)</f>
        <v>0.50410958904109593</v>
      </c>
      <c r="H17" s="12">
        <f>SUM(B17*D17)+(E17*G17)</f>
        <v>31278.767123287675</v>
      </c>
      <c r="I17" s="19">
        <v>4000</v>
      </c>
      <c r="J17" s="46">
        <f>SUM(H17-I17)</f>
        <v>27278.767123287675</v>
      </c>
    </row>
    <row r="18" spans="1:10" s="17" customFormat="1" ht="18.75" x14ac:dyDescent="0.3">
      <c r="B18" s="53"/>
      <c r="D18" s="38"/>
      <c r="F18" s="16"/>
      <c r="G18" s="33"/>
      <c r="I18" s="41"/>
      <c r="J18" s="48"/>
    </row>
    <row r="21" spans="1:10" s="26" customFormat="1" ht="18.75" x14ac:dyDescent="0.3">
      <c r="A21" s="15" t="s">
        <v>10</v>
      </c>
      <c r="B21" s="54"/>
      <c r="C21" s="16"/>
      <c r="D21" s="38"/>
      <c r="E21" s="17"/>
      <c r="F21" s="16"/>
      <c r="G21" s="38"/>
      <c r="H21" s="18"/>
      <c r="I21" s="59"/>
      <c r="J21" s="49"/>
    </row>
    <row r="22" spans="1:10" ht="18.75" x14ac:dyDescent="0.3">
      <c r="A22" s="68" t="s">
        <v>8</v>
      </c>
      <c r="B22" s="69"/>
      <c r="C22" s="69"/>
      <c r="D22" s="69"/>
      <c r="E22" s="69"/>
      <c r="F22" s="69"/>
      <c r="G22" s="69"/>
      <c r="H22" s="18"/>
    </row>
    <row r="24" spans="1:10" x14ac:dyDescent="0.25">
      <c r="C24" s="70" t="s">
        <v>20</v>
      </c>
      <c r="D24" s="70"/>
      <c r="E24" s="70"/>
      <c r="F24" s="70"/>
    </row>
    <row r="25" spans="1:10" x14ac:dyDescent="0.25">
      <c r="A25" s="26" t="s">
        <v>14</v>
      </c>
      <c r="B25" s="55"/>
      <c r="C25" s="27"/>
      <c r="D25" s="39"/>
      <c r="E25" s="26"/>
      <c r="F25" s="27"/>
      <c r="G25" s="39"/>
      <c r="H25" s="28"/>
    </row>
    <row r="32" spans="1:10" x14ac:dyDescent="0.25">
      <c r="D32" s="42"/>
    </row>
  </sheetData>
  <sheetProtection algorithmName="SHA-512" hashValue="V2Bk2Wt4VD/oJRzgsk6WipCgvot4iUYisBdGWzo4eSu804TxrOwEuWH/yekxSeOQy/5KVnvx7bQ2rRc63Oknpw==" saltValue="3Xjs8/iJEJI12l25ZgaeOg==" spinCount="100000" sheet="1" objects="1" scenarios="1"/>
  <mergeCells count="11">
    <mergeCell ref="H11:H12"/>
    <mergeCell ref="I11:I12"/>
    <mergeCell ref="J11:J12"/>
    <mergeCell ref="A22:G22"/>
    <mergeCell ref="C24:F24"/>
    <mergeCell ref="C11:C12"/>
    <mergeCell ref="D11:D12"/>
    <mergeCell ref="E11:E12"/>
    <mergeCell ref="B11:B12"/>
    <mergeCell ref="F11:F12"/>
    <mergeCell ref="G11:G12"/>
  </mergeCells>
  <hyperlinks>
    <hyperlink ref="A22" r:id="rId1" xr:uid="{09A40D1A-9CD8-44A6-9C1A-009DD0C4260E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Terrance Power</dc:creator>
  <cp:lastModifiedBy>Terrance Power</cp:lastModifiedBy>
  <dcterms:created xsi:type="dcterms:W3CDTF">2024-02-02T14:47:04Z</dcterms:created>
  <dcterms:modified xsi:type="dcterms:W3CDTF">2025-03-14T15:44:19Z</dcterms:modified>
</cp:coreProperties>
</file>