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>
    <definedName name="LOAN2">Sheet1!$E$5</definedName>
    <definedName name="RATE">Sheet1!$B$7</definedName>
    <definedName name="TERM">Sheet1!$B$10</definedName>
    <definedName name="TERM2">Sheet1!$E$10</definedName>
    <definedName name="LOAN">Sheet1!$B$5</definedName>
    <definedName name="RATE2">Sheet1!$E$7</definedName>
  </definedNames>
  <calcPr/>
  <extLst>
    <ext uri="GoogleSheetsCustomDataVersion2">
      <go:sheetsCustomData xmlns:go="http://customooxmlschemas.google.com/" r:id="rId7" roundtripDataChecksum="5bfNVtPFg+94AeY781GwoUCDxcAm4mKavhNacpLoaCU="/>
    </ext>
  </extLst>
</workbook>
</file>

<file path=xl/sharedStrings.xml><?xml version="1.0" encoding="utf-8"?>
<sst xmlns="http://schemas.openxmlformats.org/spreadsheetml/2006/main" count="113" uniqueCount="64">
  <si>
    <t>AMORTIZATION SCHEDULE</t>
  </si>
  <si>
    <t>TERM</t>
  </si>
  <si>
    <t>Current Program</t>
  </si>
  <si>
    <t>New Program</t>
  </si>
  <si>
    <t>Term in Years</t>
  </si>
  <si>
    <t>Term in Months</t>
  </si>
  <si>
    <t>10 years</t>
  </si>
  <si>
    <t>120 months</t>
  </si>
  <si>
    <t>Loan Amount:</t>
  </si>
  <si>
    <t xml:space="preserve">Loan Amount: </t>
  </si>
  <si>
    <t>15 years</t>
  </si>
  <si>
    <t>180 months</t>
  </si>
  <si>
    <t>20 years</t>
  </si>
  <si>
    <t>240 months</t>
  </si>
  <si>
    <t>Annual Percentage Rate:</t>
  </si>
  <si>
    <t>25 years</t>
  </si>
  <si>
    <t>300 months</t>
  </si>
  <si>
    <t>30 years</t>
  </si>
  <si>
    <t>360 months</t>
  </si>
  <si>
    <t>Monthly Payment Terms:</t>
  </si>
  <si>
    <t>Monthly Payment:</t>
  </si>
  <si>
    <t>Extra Payment Per Month:</t>
  </si>
  <si>
    <t>Interest Savings:</t>
  </si>
  <si>
    <t>Savings in Years:</t>
  </si>
  <si>
    <t>Payment Difference:</t>
  </si>
  <si>
    <t>CURRENT PROGRAM</t>
  </si>
  <si>
    <t>NEW PROGRAM</t>
  </si>
  <si>
    <t>Principal</t>
  </si>
  <si>
    <t>Interest</t>
  </si>
  <si>
    <t>Remaining</t>
  </si>
  <si>
    <t>Accumulated Payments Made:</t>
  </si>
  <si>
    <t>Payment</t>
  </si>
  <si>
    <t>Paid</t>
  </si>
  <si>
    <t>Month 1</t>
  </si>
  <si>
    <t>Payment Year 1: Month 12</t>
  </si>
  <si>
    <t>Payment Year 2: Month 24</t>
  </si>
  <si>
    <t>Payment Year 3: Month 36</t>
  </si>
  <si>
    <t>Payment Year 4: Month 48</t>
  </si>
  <si>
    <t>Payment Year 5: Month 60</t>
  </si>
  <si>
    <t>Payment Year 6: Month 72</t>
  </si>
  <si>
    <t>Payment Year 7: Month 84</t>
  </si>
  <si>
    <t>Payment Year 8: Month 96</t>
  </si>
  <si>
    <t>Payment Year 9: Month 108</t>
  </si>
  <si>
    <t>Payment Year 10: Month 120</t>
  </si>
  <si>
    <t>Payment Year 11 Month 132</t>
  </si>
  <si>
    <t>Payment Year 12: Month 144</t>
  </si>
  <si>
    <t>Payment Year 13: Month 156</t>
  </si>
  <si>
    <t>Payment Year 14: Month 168</t>
  </si>
  <si>
    <t>Payment Year 15: Month 180</t>
  </si>
  <si>
    <t>Payment Year 16: Month 192</t>
  </si>
  <si>
    <t>Payment Year 17: Month 204</t>
  </si>
  <si>
    <t>Payment Year 18: Month 216</t>
  </si>
  <si>
    <t>Payment Year 19: Month 228</t>
  </si>
  <si>
    <t>Payment Year 20: Month 240</t>
  </si>
  <si>
    <t>Payment Year 21: Month 252</t>
  </si>
  <si>
    <t>Payment Year 22: Month 264</t>
  </si>
  <si>
    <t>Payment Year 23: Month 276</t>
  </si>
  <si>
    <t>Payment Year 24: Month 288</t>
  </si>
  <si>
    <t>Payment Year 25: Month 300</t>
  </si>
  <si>
    <t>Payment Year 26: Month 312</t>
  </si>
  <si>
    <t>Payment Year 27: Month 324</t>
  </si>
  <si>
    <t>Payment Year 28: Month 336</t>
  </si>
  <si>
    <t>Payment Year 29: Month 348</t>
  </si>
  <si>
    <t>Payment Year 30: Month 360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</si>
</sst>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General;[Red]\-General"/>
    <numFmt numFmtId="165" formatCode="&quot;$&quot;#,##0"/>
    <numFmt numFmtId="166" formatCode="&quot;$&quot;#,##0.00"/>
    <numFmt numFmtId="167" formatCode="#,##0.00;[Red]\-#,##0.00"/>
  </numFmts>
  <fonts count="14">
    <font>
      <sz val="10.0"/>
      <color rgb="FF000000"/>
      <name val="Arial"/>
      <scheme val="minor"/>
    </font>
    <font>
      <b/>
      <sz val="14.0"/>
      <color theme="1"/>
      <name val="Arial"/>
    </font>
    <font>
      <b/>
      <sz val="12.0"/>
      <color rgb="FF000000"/>
      <name val="Arial"/>
    </font>
    <font>
      <sz val="12.0"/>
      <color rgb="FF000000"/>
      <name val="Arial"/>
    </font>
    <font>
      <sz val="12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b/>
      <sz val="10.0"/>
      <color rgb="FFFFFFFF"/>
      <name val="Arial"/>
    </font>
    <font>
      <sz val="10.0"/>
      <color rgb="FF000000"/>
      <name val="Arial"/>
    </font>
    <font>
      <u/>
      <sz val="10.0"/>
      <color rgb="FF0000FF"/>
      <name val="Arial"/>
    </font>
    <font>
      <b/>
      <sz val="10.0"/>
      <color rgb="FF000000"/>
      <name val="Arial"/>
    </font>
    <font>
      <b/>
      <sz val="11.0"/>
      <color rgb="FF000000"/>
      <name val="Arial"/>
    </font>
    <font>
      <sz val="11.0"/>
      <color theme="1"/>
      <name val="Arial"/>
    </font>
    <font>
      <sz val="11.0"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00CCFF"/>
        <bgColor rgb="FF00CCFF"/>
      </patternFill>
    </fill>
    <fill>
      <patternFill patternType="solid">
        <fgColor rgb="FF00FFFF"/>
        <bgColor rgb="FF00FFFF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</fills>
  <borders count="1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0" fillId="0" fontId="4" numFmtId="3" xfId="0" applyAlignment="1" applyFont="1" applyNumberFormat="1">
      <alignment shrinkToFit="0" vertical="bottom" wrapText="0"/>
    </xf>
    <xf borderId="1" fillId="2" fontId="5" numFmtId="0" xfId="0" applyAlignment="1" applyBorder="1" applyFill="1" applyFont="1">
      <alignment shrinkToFit="0" vertical="bottom" wrapText="0"/>
    </xf>
    <xf borderId="2" fillId="0" fontId="6" numFmtId="0" xfId="0" applyAlignment="1" applyBorder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1" fillId="3" fontId="5" numFmtId="0" xfId="0" applyAlignment="1" applyBorder="1" applyFill="1" applyFont="1">
      <alignment shrinkToFit="0" vertical="bottom" wrapText="0"/>
    </xf>
    <xf borderId="3" fillId="4" fontId="7" numFmtId="164" xfId="0" applyAlignment="1" applyBorder="1" applyFill="1" applyFont="1" applyNumberFormat="1">
      <alignment horizontal="center" shrinkToFit="0" vertical="bottom" wrapText="0"/>
    </xf>
    <xf borderId="4" fillId="4" fontId="7" numFmtId="164" xfId="0" applyAlignment="1" applyBorder="1" applyFont="1" applyNumberFormat="1">
      <alignment horizontal="center" shrinkToFit="0" vertical="bottom" wrapText="0"/>
    </xf>
    <xf borderId="5" fillId="0" fontId="6" numFmtId="0" xfId="0" applyAlignment="1" applyBorder="1" applyFont="1">
      <alignment shrinkToFit="0" vertical="bottom" wrapText="0"/>
    </xf>
    <xf borderId="6" fillId="0" fontId="6" numFmtId="0" xfId="0" applyAlignment="1" applyBorder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7" fillId="5" fontId="8" numFmtId="164" xfId="0" applyAlignment="1" applyBorder="1" applyFill="1" applyFont="1" applyNumberFormat="1">
      <alignment horizontal="center" shrinkToFit="0" vertical="bottom" wrapText="0"/>
    </xf>
    <xf borderId="8" fillId="5" fontId="8" numFmtId="164" xfId="0" applyAlignment="1" applyBorder="1" applyFont="1" applyNumberFormat="1">
      <alignment horizontal="center" shrinkToFit="0" vertical="bottom" wrapText="0"/>
    </xf>
    <xf borderId="5" fillId="0" fontId="5" numFmtId="0" xfId="0" applyAlignment="1" applyBorder="1" applyFont="1">
      <alignment readingOrder="0" shrinkToFit="0" vertical="bottom" wrapText="0"/>
    </xf>
    <xf borderId="6" fillId="0" fontId="6" numFmtId="165" xfId="0" applyAlignment="1" applyBorder="1" applyFont="1" applyNumberFormat="1">
      <alignment readingOrder="0" shrinkToFit="0" vertical="bottom" wrapText="0"/>
    </xf>
    <xf borderId="5" fillId="0" fontId="5" numFmtId="0" xfId="0" applyAlignment="1" applyBorder="1" applyFont="1">
      <alignment shrinkToFit="0" vertical="bottom" wrapText="0"/>
    </xf>
    <xf borderId="6" fillId="0" fontId="6" numFmtId="10" xfId="0" applyAlignment="1" applyBorder="1" applyFont="1" applyNumberFormat="1">
      <alignment readingOrder="0" shrinkToFit="0" vertical="bottom" wrapText="0"/>
    </xf>
    <xf borderId="9" fillId="5" fontId="8" numFmtId="164" xfId="0" applyAlignment="1" applyBorder="1" applyFont="1" applyNumberFormat="1">
      <alignment horizontal="center" shrinkToFit="0" vertical="bottom" wrapText="0"/>
    </xf>
    <xf borderId="10" fillId="0" fontId="3" numFmtId="164" xfId="0" applyAlignment="1" applyBorder="1" applyFont="1" applyNumberFormat="1">
      <alignment shrinkToFit="0" vertical="bottom" wrapText="0"/>
    </xf>
    <xf borderId="11" fillId="5" fontId="6" numFmtId="0" xfId="0" applyAlignment="1" applyBorder="1" applyFont="1">
      <alignment shrinkToFit="0" vertical="bottom" wrapText="0"/>
    </xf>
    <xf borderId="11" fillId="5" fontId="6" numFmtId="0" xfId="0" applyAlignment="1" applyBorder="1" applyFont="1">
      <alignment readingOrder="0" shrinkToFit="0" vertical="bottom" wrapText="0"/>
    </xf>
    <xf borderId="0" fillId="0" fontId="8" numFmtId="164" xfId="0" applyAlignment="1" applyFont="1" applyNumberFormat="1">
      <alignment horizontal="center" shrinkToFit="0" vertical="bottom" wrapText="0"/>
    </xf>
    <xf borderId="0" fillId="0" fontId="4" numFmtId="3" xfId="0" applyAlignment="1" applyFont="1" applyNumberFormat="1">
      <alignment horizontal="center" shrinkToFit="0" vertical="bottom" wrapText="0"/>
    </xf>
    <xf borderId="0" fillId="0" fontId="9" numFmtId="164" xfId="0" applyAlignment="1" applyFont="1" applyNumberFormat="1">
      <alignment horizontal="center" shrinkToFit="0" vertical="bottom" wrapText="0"/>
    </xf>
    <xf borderId="0" fillId="0" fontId="6" numFmtId="3" xfId="0" applyAlignment="1" applyFont="1" applyNumberFormat="1">
      <alignment horizontal="center" shrinkToFit="0" vertical="bottom" wrapText="0"/>
    </xf>
    <xf borderId="11" fillId="5" fontId="3" numFmtId="4" xfId="0" applyAlignment="1" applyBorder="1" applyFont="1" applyNumberFormat="1">
      <alignment readingOrder="0" shrinkToFit="0" vertical="bottom" wrapText="0"/>
    </xf>
    <xf borderId="12" fillId="0" fontId="5" numFmtId="0" xfId="0" applyAlignment="1" applyBorder="1" applyFont="1">
      <alignment shrinkToFit="0" vertical="bottom" wrapText="0"/>
    </xf>
    <xf borderId="13" fillId="6" fontId="6" numFmtId="166" xfId="0" applyAlignment="1" applyBorder="1" applyFill="1" applyFont="1" applyNumberFormat="1">
      <alignment readingOrder="0" shrinkToFit="0" vertical="bottom" wrapText="0"/>
    </xf>
    <xf borderId="3" fillId="7" fontId="6" numFmtId="0" xfId="0" applyAlignment="1" applyBorder="1" applyFill="1" applyFont="1">
      <alignment shrinkToFit="0" vertical="bottom" wrapText="0"/>
    </xf>
    <xf borderId="14" fillId="7" fontId="6" numFmtId="0" xfId="0" applyAlignment="1" applyBorder="1" applyFont="1">
      <alignment shrinkToFit="0" vertical="bottom" wrapText="0"/>
    </xf>
    <xf borderId="4" fillId="7" fontId="6" numFmtId="0" xfId="0" applyAlignment="1" applyBorder="1" applyFont="1">
      <alignment shrinkToFit="0" vertical="bottom" wrapText="0"/>
    </xf>
    <xf borderId="7" fillId="7" fontId="3" numFmtId="164" xfId="0" applyAlignment="1" applyBorder="1" applyFont="1" applyNumberFormat="1">
      <alignment shrinkToFit="0" vertical="bottom" wrapText="0"/>
    </xf>
    <xf borderId="15" fillId="8" fontId="5" numFmtId="0" xfId="0" applyAlignment="1" applyBorder="1" applyFill="1" applyFont="1">
      <alignment shrinkToFit="0" vertical="bottom" wrapText="0"/>
    </xf>
    <xf borderId="16" fillId="8" fontId="1" numFmtId="166" xfId="0" applyAlignment="1" applyBorder="1" applyFont="1" applyNumberFormat="1">
      <alignment shrinkToFit="0" vertical="bottom" wrapText="0"/>
    </xf>
    <xf borderId="8" fillId="7" fontId="3" numFmtId="164" xfId="0" applyAlignment="1" applyBorder="1" applyFont="1" applyNumberFormat="1">
      <alignment shrinkToFit="0" vertical="bottom" wrapText="0"/>
    </xf>
    <xf borderId="15" fillId="8" fontId="10" numFmtId="164" xfId="0" applyAlignment="1" applyBorder="1" applyFont="1" applyNumberFormat="1">
      <alignment shrinkToFit="0" vertical="bottom" wrapText="0"/>
    </xf>
    <xf borderId="16" fillId="8" fontId="2" numFmtId="2" xfId="0" applyAlignment="1" applyBorder="1" applyFont="1" applyNumberFormat="1">
      <alignment shrinkToFit="0" vertical="bottom" wrapText="0"/>
    </xf>
    <xf borderId="17" fillId="7" fontId="3" numFmtId="164" xfId="0" applyAlignment="1" applyBorder="1" applyFont="1" applyNumberFormat="1">
      <alignment shrinkToFit="0" vertical="bottom" wrapText="0"/>
    </xf>
    <xf borderId="18" fillId="7" fontId="10" numFmtId="164" xfId="0" applyAlignment="1" applyBorder="1" applyFont="1" applyNumberFormat="1">
      <alignment shrinkToFit="0" vertical="bottom" wrapText="0"/>
    </xf>
    <xf borderId="18" fillId="7" fontId="3" numFmtId="2" xfId="0" applyAlignment="1" applyBorder="1" applyFont="1" applyNumberFormat="1">
      <alignment shrinkToFit="0" vertical="bottom" wrapText="0"/>
    </xf>
    <xf borderId="9" fillId="7" fontId="3" numFmtId="164" xfId="0" applyAlignment="1" applyBorder="1" applyFont="1" applyNumberFormat="1">
      <alignment shrinkToFit="0" vertical="bottom" wrapText="0"/>
    </xf>
    <xf borderId="16" fillId="2" fontId="2" numFmtId="164" xfId="0" applyAlignment="1" applyBorder="1" applyFont="1" applyNumberFormat="1">
      <alignment shrinkToFit="0" vertical="bottom" wrapText="0"/>
    </xf>
    <xf borderId="16" fillId="3" fontId="2" numFmtId="164" xfId="0" applyAlignment="1" applyBorder="1" applyFont="1" applyNumberFormat="1">
      <alignment shrinkToFit="0" vertical="bottom" wrapText="0"/>
    </xf>
    <xf borderId="0" fillId="0" fontId="10" numFmtId="164" xfId="0" applyAlignment="1" applyFont="1" applyNumberFormat="1">
      <alignment shrinkToFit="0" vertical="bottom" wrapText="0"/>
    </xf>
    <xf borderId="0" fillId="0" fontId="10" numFmtId="164" xfId="0" applyAlignment="1" applyFont="1" applyNumberFormat="1">
      <alignment horizontal="right" shrinkToFit="0" vertical="bottom" wrapText="0"/>
    </xf>
    <xf borderId="0" fillId="0" fontId="11" numFmtId="164" xfId="0" applyAlignment="1" applyFont="1" applyNumberFormat="1">
      <alignment horizontal="right" shrinkToFit="0" vertical="bottom" wrapText="0"/>
    </xf>
    <xf borderId="0" fillId="0" fontId="12" numFmtId="3" xfId="0" applyAlignment="1" applyFont="1" applyNumberFormat="1">
      <alignment shrinkToFit="0" vertical="bottom" wrapText="0"/>
    </xf>
    <xf borderId="0" fillId="0" fontId="13" numFmtId="164" xfId="0" applyAlignment="1" applyFont="1" applyNumberFormat="1">
      <alignment horizontal="right" shrinkToFit="0" vertical="bottom" wrapText="0"/>
    </xf>
    <xf borderId="0" fillId="0" fontId="3" numFmtId="4" xfId="0" applyAlignment="1" applyFont="1" applyNumberFormat="1">
      <alignment shrinkToFit="0" vertical="bottom" wrapText="0"/>
    </xf>
    <xf borderId="0" fillId="0" fontId="3" numFmtId="167" xfId="0" applyAlignment="1" applyFont="1" applyNumberFormat="1">
      <alignment shrinkToFit="0" vertical="bottom" wrapText="0"/>
    </xf>
    <xf borderId="0" fillId="0" fontId="13" numFmtId="164" xfId="0" applyAlignment="1" applyFont="1" applyNumberFormat="1">
      <alignment shrinkToFit="0" vertical="bottom" wrapText="0"/>
    </xf>
    <xf borderId="0" fillId="0" fontId="6" numFmtId="167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6.0"/>
    <col customWidth="1" min="2" max="2" width="11.5"/>
    <col customWidth="1" min="3" max="3" width="20.13"/>
    <col customWidth="1" min="4" max="4" width="24.13"/>
    <col customWidth="1" min="5" max="5" width="13.38"/>
    <col customWidth="1" min="6" max="6" width="20.0"/>
    <col customWidth="1" min="7" max="7" width="13.63"/>
    <col customWidth="1" min="8" max="8" width="15.13"/>
    <col customWidth="1" min="9" max="10" width="10.5"/>
    <col customWidth="1" min="11" max="11" width="19.88"/>
    <col customWidth="1" min="12" max="12" width="14.38"/>
    <col customWidth="1" min="13" max="13" width="29.0"/>
    <col customWidth="1" min="14" max="26" width="8.0"/>
  </cols>
  <sheetData>
    <row r="1" ht="17.25" customHeight="1">
      <c r="A1" s="1" t="s">
        <v>0</v>
      </c>
      <c r="G1" s="2" t="s">
        <v>1</v>
      </c>
      <c r="H1" s="3"/>
    </row>
    <row r="2" ht="15.0" customHeight="1">
      <c r="G2" s="4"/>
      <c r="H2" s="4"/>
    </row>
    <row r="3" ht="13.5" customHeight="1">
      <c r="A3" s="5" t="s">
        <v>2</v>
      </c>
      <c r="B3" s="6"/>
      <c r="C3" s="7"/>
      <c r="D3" s="8" t="s">
        <v>3</v>
      </c>
      <c r="E3" s="6"/>
      <c r="G3" s="9" t="s">
        <v>4</v>
      </c>
      <c r="H3" s="10" t="s">
        <v>5</v>
      </c>
    </row>
    <row r="4" ht="12.75" customHeight="1">
      <c r="A4" s="11"/>
      <c r="B4" s="12"/>
      <c r="C4" s="13"/>
      <c r="D4" s="11"/>
      <c r="E4" s="12"/>
      <c r="G4" s="14" t="s">
        <v>6</v>
      </c>
      <c r="H4" s="15" t="s">
        <v>7</v>
      </c>
    </row>
    <row r="5" ht="12.75" customHeight="1">
      <c r="A5" s="16" t="s">
        <v>8</v>
      </c>
      <c r="B5" s="17">
        <v>280000.0</v>
      </c>
      <c r="C5" s="13"/>
      <c r="D5" s="18" t="s">
        <v>9</v>
      </c>
      <c r="E5" s="17">
        <v>280000.0</v>
      </c>
      <c r="G5" s="14" t="s">
        <v>10</v>
      </c>
      <c r="H5" s="15" t="s">
        <v>11</v>
      </c>
    </row>
    <row r="6" ht="12.75" customHeight="1">
      <c r="A6" s="11"/>
      <c r="B6" s="12"/>
      <c r="C6" s="13"/>
      <c r="D6" s="11"/>
      <c r="E6" s="12"/>
      <c r="G6" s="14" t="s">
        <v>12</v>
      </c>
      <c r="H6" s="15" t="s">
        <v>13</v>
      </c>
    </row>
    <row r="7" ht="12.75" customHeight="1">
      <c r="A7" s="18" t="s">
        <v>14</v>
      </c>
      <c r="B7" s="19">
        <v>0.07375</v>
      </c>
      <c r="C7" s="13"/>
      <c r="D7" s="18" t="s">
        <v>14</v>
      </c>
      <c r="E7" s="19">
        <v>0.07375</v>
      </c>
      <c r="G7" s="14" t="s">
        <v>15</v>
      </c>
      <c r="H7" s="15" t="s">
        <v>16</v>
      </c>
    </row>
    <row r="8" ht="12.75" customHeight="1">
      <c r="A8" s="11"/>
      <c r="B8" s="12"/>
      <c r="C8" s="13"/>
      <c r="D8" s="11"/>
      <c r="E8" s="12"/>
      <c r="G8" s="14" t="s">
        <v>17</v>
      </c>
      <c r="H8" s="20" t="s">
        <v>18</v>
      </c>
    </row>
    <row r="9" ht="15.0" customHeight="1">
      <c r="A9" s="11"/>
      <c r="B9" s="12"/>
      <c r="C9" s="13"/>
      <c r="D9" s="11"/>
      <c r="E9" s="12"/>
      <c r="G9" s="21"/>
      <c r="H9" s="21"/>
    </row>
    <row r="10" ht="15.0" customHeight="1">
      <c r="A10" s="18" t="s">
        <v>19</v>
      </c>
      <c r="B10" s="22">
        <v>360.0</v>
      </c>
      <c r="C10" s="13"/>
      <c r="D10" s="18" t="s">
        <v>19</v>
      </c>
      <c r="E10" s="23">
        <v>360.0</v>
      </c>
      <c r="G10" s="24"/>
      <c r="H10" s="25"/>
    </row>
    <row r="11" ht="12.75" customHeight="1">
      <c r="A11" s="11"/>
      <c r="B11" s="12"/>
      <c r="C11" s="13"/>
      <c r="D11" s="11"/>
      <c r="E11" s="12"/>
      <c r="G11" s="26"/>
      <c r="H11" s="27"/>
    </row>
    <row r="12" ht="15.0" customHeight="1">
      <c r="A12" s="18" t="s">
        <v>20</v>
      </c>
      <c r="B12" s="28">
        <v>1935.0</v>
      </c>
      <c r="C12" s="13"/>
      <c r="D12" s="18" t="s">
        <v>20</v>
      </c>
      <c r="E12" s="28">
        <v>1935.0</v>
      </c>
      <c r="G12" s="26"/>
      <c r="H12" s="27"/>
    </row>
    <row r="13" ht="12.75" customHeight="1">
      <c r="A13" s="11"/>
      <c r="B13" s="12"/>
      <c r="C13" s="13"/>
      <c r="D13" s="11"/>
      <c r="E13" s="12"/>
      <c r="G13" s="26"/>
      <c r="H13" s="27"/>
    </row>
    <row r="14" ht="13.5" customHeight="1">
      <c r="A14" s="29" t="s">
        <v>21</v>
      </c>
      <c r="B14" s="30"/>
      <c r="C14" s="13"/>
      <c r="D14" s="29" t="s">
        <v>21</v>
      </c>
      <c r="E14" s="30">
        <v>0.0</v>
      </c>
    </row>
    <row r="15" ht="12.75" customHeight="1"/>
    <row r="16" ht="12.75" customHeight="1"/>
    <row r="17" ht="12.75" customHeight="1">
      <c r="B17" s="31"/>
      <c r="C17" s="32"/>
      <c r="D17" s="32"/>
      <c r="E17" s="33"/>
    </row>
    <row r="18" ht="17.25" customHeight="1">
      <c r="A18" s="2"/>
      <c r="B18" s="34"/>
      <c r="C18" s="35" t="s">
        <v>22</v>
      </c>
      <c r="D18" s="36">
        <f>SUM(C28:C387)-SUM(J28:J387)</f>
        <v>0</v>
      </c>
      <c r="E18" s="37"/>
      <c r="F18" s="3"/>
      <c r="G18" s="3"/>
      <c r="H18" s="3"/>
      <c r="I18" s="3"/>
    </row>
    <row r="19" ht="15.0" customHeight="1">
      <c r="A19" s="2"/>
      <c r="B19" s="34"/>
      <c r="C19" s="38" t="s">
        <v>23</v>
      </c>
      <c r="D19" s="39">
        <f>SUM((COUNTIF(F28:F388,"&gt;0")-(COUNTIF(M28:M388,"&gt;0"))))/12</f>
        <v>0</v>
      </c>
      <c r="E19" s="37"/>
      <c r="F19" s="2"/>
      <c r="G19" s="3"/>
      <c r="H19" s="3"/>
      <c r="I19" s="3"/>
    </row>
    <row r="20" ht="15.0" customHeight="1">
      <c r="A20" s="2"/>
      <c r="B20" s="34"/>
      <c r="C20" s="38" t="s">
        <v>24</v>
      </c>
      <c r="D20" s="39">
        <f>SUM(E12-B12)</f>
        <v>0</v>
      </c>
      <c r="E20" s="37"/>
      <c r="F20" s="2"/>
      <c r="G20" s="3"/>
      <c r="H20" s="3"/>
      <c r="I20" s="3"/>
    </row>
    <row r="21" ht="15.0" customHeight="1">
      <c r="A21" s="2"/>
      <c r="B21" s="40"/>
      <c r="C21" s="41"/>
      <c r="D21" s="42"/>
      <c r="E21" s="43"/>
      <c r="F21" s="2"/>
      <c r="G21" s="3"/>
      <c r="H21" s="3"/>
      <c r="I21" s="3"/>
    </row>
    <row r="22" ht="15.0" customHeight="1">
      <c r="A22" s="2"/>
      <c r="B22" s="3"/>
      <c r="C22" s="3"/>
      <c r="D22" s="3"/>
      <c r="E22" s="3"/>
      <c r="F22" s="3"/>
      <c r="G22" s="3"/>
      <c r="H22" s="3"/>
      <c r="I22" s="3"/>
    </row>
    <row r="23" ht="15.0" customHeight="1">
      <c r="B23" s="3"/>
      <c r="D23" s="44" t="s">
        <v>25</v>
      </c>
      <c r="E23" s="3"/>
      <c r="F23" s="3"/>
      <c r="G23" s="4"/>
      <c r="H23" s="2"/>
      <c r="I23" s="3"/>
      <c r="J23" s="3"/>
      <c r="K23" s="45" t="s">
        <v>26</v>
      </c>
      <c r="L23" s="3"/>
      <c r="M23" s="3"/>
    </row>
    <row r="24" ht="15.0" customHeight="1">
      <c r="A24" s="4"/>
      <c r="B24" s="4"/>
      <c r="C24" s="4"/>
      <c r="D24" s="4"/>
      <c r="E24" s="4"/>
      <c r="F24" s="4"/>
      <c r="G24" s="46"/>
      <c r="H24" s="4"/>
      <c r="I24" s="4"/>
      <c r="J24" s="4"/>
      <c r="K24" s="4"/>
      <c r="L24" s="4"/>
      <c r="M24" s="4"/>
    </row>
    <row r="25" ht="12.75" customHeight="1">
      <c r="A25" s="46"/>
      <c r="B25" s="47" t="s">
        <v>27</v>
      </c>
      <c r="C25" s="47" t="s">
        <v>28</v>
      </c>
      <c r="D25" s="47" t="s">
        <v>29</v>
      </c>
      <c r="E25" s="46"/>
      <c r="F25" s="47" t="s">
        <v>30</v>
      </c>
      <c r="G25" s="46"/>
      <c r="H25" s="46"/>
      <c r="I25" s="47" t="s">
        <v>27</v>
      </c>
      <c r="J25" s="47" t="s">
        <v>28</v>
      </c>
      <c r="K25" s="47" t="s">
        <v>29</v>
      </c>
      <c r="L25" s="46"/>
      <c r="M25" s="47" t="s">
        <v>30</v>
      </c>
    </row>
    <row r="26" ht="15.0" customHeight="1">
      <c r="A26" s="48" t="s">
        <v>31</v>
      </c>
      <c r="B26" s="47" t="s">
        <v>32</v>
      </c>
      <c r="C26" s="47" t="s">
        <v>32</v>
      </c>
      <c r="D26" s="47" t="s">
        <v>27</v>
      </c>
      <c r="E26" s="47" t="s">
        <v>27</v>
      </c>
      <c r="F26" s="47" t="s">
        <v>28</v>
      </c>
      <c r="G26" s="4"/>
      <c r="H26" s="48" t="s">
        <v>31</v>
      </c>
      <c r="I26" s="47" t="s">
        <v>32</v>
      </c>
      <c r="J26" s="47" t="s">
        <v>32</v>
      </c>
      <c r="K26" s="47" t="s">
        <v>27</v>
      </c>
      <c r="L26" s="47" t="s">
        <v>27</v>
      </c>
      <c r="M26" s="47" t="s">
        <v>28</v>
      </c>
    </row>
    <row r="27" ht="15.0" customHeight="1">
      <c r="A27" s="49"/>
      <c r="B27" s="4"/>
      <c r="C27" s="4"/>
      <c r="D27" s="4"/>
      <c r="E27" s="4"/>
      <c r="F27" s="4"/>
      <c r="G27" s="3"/>
      <c r="H27" s="49"/>
      <c r="I27" s="4"/>
      <c r="J27" s="4"/>
      <c r="K27" s="4"/>
      <c r="L27" s="4"/>
      <c r="M27" s="4"/>
    </row>
    <row r="28" ht="15.0" customHeight="1">
      <c r="A28" s="50" t="s">
        <v>33</v>
      </c>
      <c r="B28" s="51">
        <f>SUM(B12-C28)</f>
        <v>214.1666667</v>
      </c>
      <c r="C28" s="51">
        <f>SUM(LOAN*(RATE/12))</f>
        <v>1720.833333</v>
      </c>
      <c r="D28" s="51">
        <f>SUM(LOAN-B28-$B$14)</f>
        <v>279785.8333</v>
      </c>
      <c r="E28" s="52">
        <f>SUM(B28,$B$14)</f>
        <v>214.1666667</v>
      </c>
      <c r="F28" s="52">
        <f>SUM(C28)</f>
        <v>1720.833333</v>
      </c>
      <c r="G28" s="3"/>
      <c r="H28" s="50" t="s">
        <v>33</v>
      </c>
      <c r="I28" s="51">
        <f>SUM(E12-J28)</f>
        <v>214.1666667</v>
      </c>
      <c r="J28" s="51">
        <f>SUM(LOAN2*(RATE2/12))</f>
        <v>1720.833333</v>
      </c>
      <c r="K28" s="51">
        <f>SUM(LOAN2-I28-$E$14)</f>
        <v>279785.8333</v>
      </c>
      <c r="L28" s="52">
        <f>SUM(I28,$E$14)</f>
        <v>214.1666667</v>
      </c>
      <c r="M28" s="52">
        <f>SUM(J28)</f>
        <v>1720.833333</v>
      </c>
    </row>
    <row r="29" ht="15.0" customHeight="1">
      <c r="A29" s="53">
        <v>2.0</v>
      </c>
      <c r="B29" s="51">
        <f t="shared" ref="B29:B388" si="1">IF(D28&lt;=0,0,SUM($B$12-C29))</f>
        <v>215.4828993</v>
      </c>
      <c r="C29" s="51">
        <f>SUM(D28*(RATE/12))</f>
        <v>1719.517101</v>
      </c>
      <c r="D29" s="51">
        <f t="shared" ref="D29:D388" si="2">IF(SUM(D28-B29-$B$14)&lt;=0,0,SUM(D28-B29-$B$14))</f>
        <v>279570.3504</v>
      </c>
      <c r="E29" s="52">
        <f t="shared" ref="E29:E388" si="3">IF($D28&lt;=0,0,SUM(B29,E28,$B$15))</f>
        <v>429.649566</v>
      </c>
      <c r="F29" s="52">
        <f t="shared" ref="F29:F388" si="4">IF($D28&lt;=0,0,SUM(C29,F28))</f>
        <v>3440.350434</v>
      </c>
      <c r="G29" s="3"/>
      <c r="H29" s="53">
        <v>2.0</v>
      </c>
      <c r="I29" s="51">
        <f t="shared" ref="I29:I388" si="5">IF(K28&lt;=0,0,SUM($E$12-J29))</f>
        <v>215.4828993</v>
      </c>
      <c r="J29" s="51">
        <f>SUM(K28*(RATE2/12))</f>
        <v>1719.517101</v>
      </c>
      <c r="K29" s="51">
        <f t="shared" ref="K29:K388" si="6">IF(SUM(K28-I29-$E$14)&lt;=0,0,SUM(K28-I29-$E$14))</f>
        <v>279570.3504</v>
      </c>
      <c r="L29" s="52">
        <f t="shared" ref="L29:L388" si="7">IF($K28&lt;=0,0,SUM(I29,L28,$E$14))</f>
        <v>429.649566</v>
      </c>
      <c r="M29" s="52">
        <f t="shared" ref="M29:M388" si="8">IF($K28&lt;=0,0,SUM(J29,M28))</f>
        <v>3440.350434</v>
      </c>
    </row>
    <row r="30" ht="15.0" customHeight="1">
      <c r="A30" s="53">
        <v>3.0</v>
      </c>
      <c r="B30" s="51">
        <f t="shared" si="1"/>
        <v>216.8072213</v>
      </c>
      <c r="C30" s="51">
        <f>SUM(D29*(RATE/12))</f>
        <v>1718.192779</v>
      </c>
      <c r="D30" s="51">
        <f t="shared" si="2"/>
        <v>279353.5432</v>
      </c>
      <c r="E30" s="52">
        <f t="shared" si="3"/>
        <v>646.4567873</v>
      </c>
      <c r="F30" s="52">
        <f t="shared" si="4"/>
        <v>5158.543213</v>
      </c>
      <c r="G30" s="3"/>
      <c r="H30" s="53">
        <v>3.0</v>
      </c>
      <c r="I30" s="51">
        <f t="shared" si="5"/>
        <v>216.8072213</v>
      </c>
      <c r="J30" s="51">
        <f>SUM(K29*(RATE2/12))</f>
        <v>1718.192779</v>
      </c>
      <c r="K30" s="51">
        <f t="shared" si="6"/>
        <v>279353.5432</v>
      </c>
      <c r="L30" s="52">
        <f t="shared" si="7"/>
        <v>646.4567873</v>
      </c>
      <c r="M30" s="52">
        <f t="shared" si="8"/>
        <v>5158.543213</v>
      </c>
    </row>
    <row r="31" ht="15.0" customHeight="1">
      <c r="A31" s="53">
        <v>4.0</v>
      </c>
      <c r="B31" s="51">
        <f t="shared" si="1"/>
        <v>218.1396823</v>
      </c>
      <c r="C31" s="51">
        <f>SUM(D30*(RATE/12))</f>
        <v>1716.860318</v>
      </c>
      <c r="D31" s="51">
        <f t="shared" si="2"/>
        <v>279135.4035</v>
      </c>
      <c r="E31" s="52">
        <f t="shared" si="3"/>
        <v>864.5964696</v>
      </c>
      <c r="F31" s="52">
        <f t="shared" si="4"/>
        <v>6875.40353</v>
      </c>
      <c r="G31" s="3"/>
      <c r="H31" s="53">
        <v>4.0</v>
      </c>
      <c r="I31" s="51">
        <f t="shared" si="5"/>
        <v>218.1396823</v>
      </c>
      <c r="J31" s="51">
        <f>SUM(K30*(RATE2/12))</f>
        <v>1716.860318</v>
      </c>
      <c r="K31" s="51">
        <f t="shared" si="6"/>
        <v>279135.4035</v>
      </c>
      <c r="L31" s="52">
        <f t="shared" si="7"/>
        <v>864.5964696</v>
      </c>
      <c r="M31" s="52">
        <f t="shared" si="8"/>
        <v>6875.40353</v>
      </c>
    </row>
    <row r="32" ht="15.0" customHeight="1">
      <c r="A32" s="53">
        <v>5.0</v>
      </c>
      <c r="B32" s="51">
        <f t="shared" si="1"/>
        <v>219.4803325</v>
      </c>
      <c r="C32" s="51">
        <f>SUM(D31*(RATE/12))</f>
        <v>1715.519668</v>
      </c>
      <c r="D32" s="51">
        <f t="shared" si="2"/>
        <v>278915.9232</v>
      </c>
      <c r="E32" s="52">
        <f t="shared" si="3"/>
        <v>1084.076802</v>
      </c>
      <c r="F32" s="52">
        <f t="shared" si="4"/>
        <v>8590.923198</v>
      </c>
      <c r="G32" s="3"/>
      <c r="H32" s="53">
        <v>5.0</v>
      </c>
      <c r="I32" s="51">
        <f t="shared" si="5"/>
        <v>219.4803325</v>
      </c>
      <c r="J32" s="51">
        <f>SUM(K31*(RATE2/12))</f>
        <v>1715.519668</v>
      </c>
      <c r="K32" s="51">
        <f t="shared" si="6"/>
        <v>278915.9232</v>
      </c>
      <c r="L32" s="52">
        <f t="shared" si="7"/>
        <v>1084.076802</v>
      </c>
      <c r="M32" s="52">
        <f t="shared" si="8"/>
        <v>8590.923198</v>
      </c>
    </row>
    <row r="33" ht="15.0" customHeight="1">
      <c r="A33" s="53">
        <v>6.0</v>
      </c>
      <c r="B33" s="51">
        <f t="shared" si="1"/>
        <v>220.829222</v>
      </c>
      <c r="C33" s="51">
        <f>SUM(D32*(RATE/12))</f>
        <v>1714.170778</v>
      </c>
      <c r="D33" s="51">
        <f t="shared" si="2"/>
        <v>278695.094</v>
      </c>
      <c r="E33" s="52">
        <f t="shared" si="3"/>
        <v>1304.906024</v>
      </c>
      <c r="F33" s="52">
        <f t="shared" si="4"/>
        <v>10305.09398</v>
      </c>
      <c r="G33" s="3"/>
      <c r="H33" s="53">
        <v>6.0</v>
      </c>
      <c r="I33" s="51">
        <f t="shared" si="5"/>
        <v>220.829222</v>
      </c>
      <c r="J33" s="51">
        <f>SUM(K32*(RATE2/12))</f>
        <v>1714.170778</v>
      </c>
      <c r="K33" s="51">
        <f t="shared" si="6"/>
        <v>278695.094</v>
      </c>
      <c r="L33" s="52">
        <f t="shared" si="7"/>
        <v>1304.906024</v>
      </c>
      <c r="M33" s="52">
        <f t="shared" si="8"/>
        <v>10305.09398</v>
      </c>
    </row>
    <row r="34" ht="15.0" customHeight="1">
      <c r="A34" s="53">
        <v>7.0</v>
      </c>
      <c r="B34" s="51">
        <f t="shared" si="1"/>
        <v>222.1864016</v>
      </c>
      <c r="C34" s="51">
        <f>SUM(D33*(RATE/12))</f>
        <v>1712.813598</v>
      </c>
      <c r="D34" s="51">
        <f t="shared" si="2"/>
        <v>278472.9076</v>
      </c>
      <c r="E34" s="52">
        <f t="shared" si="3"/>
        <v>1527.092426</v>
      </c>
      <c r="F34" s="52">
        <f t="shared" si="4"/>
        <v>12017.90757</v>
      </c>
      <c r="G34" s="3"/>
      <c r="H34" s="53">
        <v>7.0</v>
      </c>
      <c r="I34" s="51">
        <f t="shared" si="5"/>
        <v>222.1864016</v>
      </c>
      <c r="J34" s="51">
        <f>SUM(K33*(RATE2/12))</f>
        <v>1712.813598</v>
      </c>
      <c r="K34" s="51">
        <f t="shared" si="6"/>
        <v>278472.9076</v>
      </c>
      <c r="L34" s="52">
        <f t="shared" si="7"/>
        <v>1527.092426</v>
      </c>
      <c r="M34" s="52">
        <f t="shared" si="8"/>
        <v>12017.90757</v>
      </c>
    </row>
    <row r="35" ht="15.0" customHeight="1">
      <c r="A35" s="53">
        <v>8.0</v>
      </c>
      <c r="B35" s="51">
        <f t="shared" si="1"/>
        <v>223.5519222</v>
      </c>
      <c r="C35" s="51">
        <f>SUM(D34*(RATE/12))</f>
        <v>1711.448078</v>
      </c>
      <c r="D35" s="51">
        <f t="shared" si="2"/>
        <v>278249.3557</v>
      </c>
      <c r="E35" s="52">
        <f t="shared" si="3"/>
        <v>1750.644348</v>
      </c>
      <c r="F35" s="52">
        <f t="shared" si="4"/>
        <v>13729.35565</v>
      </c>
      <c r="G35" s="3"/>
      <c r="H35" s="53">
        <v>8.0</v>
      </c>
      <c r="I35" s="51">
        <f t="shared" si="5"/>
        <v>223.5519222</v>
      </c>
      <c r="J35" s="51">
        <f>SUM(K34*(RATE2/12))</f>
        <v>1711.448078</v>
      </c>
      <c r="K35" s="51">
        <f t="shared" si="6"/>
        <v>278249.3557</v>
      </c>
      <c r="L35" s="52">
        <f t="shared" si="7"/>
        <v>1750.644348</v>
      </c>
      <c r="M35" s="52">
        <f t="shared" si="8"/>
        <v>13729.35565</v>
      </c>
    </row>
    <row r="36" ht="15.0" customHeight="1">
      <c r="A36" s="53">
        <v>9.0</v>
      </c>
      <c r="B36" s="51">
        <f t="shared" si="1"/>
        <v>224.9258351</v>
      </c>
      <c r="C36" s="51">
        <f>SUM(D35*(RATE/12))</f>
        <v>1710.074165</v>
      </c>
      <c r="D36" s="51">
        <f t="shared" si="2"/>
        <v>278024.4298</v>
      </c>
      <c r="E36" s="52">
        <f t="shared" si="3"/>
        <v>1975.570183</v>
      </c>
      <c r="F36" s="52">
        <f t="shared" si="4"/>
        <v>15439.42982</v>
      </c>
      <c r="G36" s="3"/>
      <c r="H36" s="53">
        <v>9.0</v>
      </c>
      <c r="I36" s="51">
        <f t="shared" si="5"/>
        <v>224.9258351</v>
      </c>
      <c r="J36" s="51">
        <f>SUM(K35*(RATE2/12))</f>
        <v>1710.074165</v>
      </c>
      <c r="K36" s="51">
        <f t="shared" si="6"/>
        <v>278024.4298</v>
      </c>
      <c r="L36" s="52">
        <f t="shared" si="7"/>
        <v>1975.570183</v>
      </c>
      <c r="M36" s="52">
        <f t="shared" si="8"/>
        <v>15439.42982</v>
      </c>
    </row>
    <row r="37" ht="15.0" customHeight="1">
      <c r="A37" s="53">
        <v>10.0</v>
      </c>
      <c r="B37" s="51">
        <f t="shared" si="1"/>
        <v>226.3081917</v>
      </c>
      <c r="C37" s="51">
        <f>SUM(D36*(RATE/12))</f>
        <v>1708.691808</v>
      </c>
      <c r="D37" s="51">
        <f t="shared" si="2"/>
        <v>277798.1216</v>
      </c>
      <c r="E37" s="52">
        <f t="shared" si="3"/>
        <v>2201.878375</v>
      </c>
      <c r="F37" s="52">
        <f t="shared" si="4"/>
        <v>17148.12163</v>
      </c>
      <c r="G37" s="3"/>
      <c r="H37" s="53">
        <v>10.0</v>
      </c>
      <c r="I37" s="51">
        <f t="shared" si="5"/>
        <v>226.3081917</v>
      </c>
      <c r="J37" s="51">
        <f>SUM(K36*(RATE2/12))</f>
        <v>1708.691808</v>
      </c>
      <c r="K37" s="51">
        <f t="shared" si="6"/>
        <v>277798.1216</v>
      </c>
      <c r="L37" s="52">
        <f t="shared" si="7"/>
        <v>2201.878375</v>
      </c>
      <c r="M37" s="52">
        <f t="shared" si="8"/>
        <v>17148.12163</v>
      </c>
    </row>
    <row r="38" ht="15.0" customHeight="1">
      <c r="A38" s="53">
        <v>11.0</v>
      </c>
      <c r="B38" s="51">
        <f t="shared" si="1"/>
        <v>227.6990442</v>
      </c>
      <c r="C38" s="51">
        <f>SUM(D37*(RATE/12))</f>
        <v>1707.300956</v>
      </c>
      <c r="D38" s="51">
        <f t="shared" si="2"/>
        <v>277570.4226</v>
      </c>
      <c r="E38" s="52">
        <f t="shared" si="3"/>
        <v>2429.577419</v>
      </c>
      <c r="F38" s="52">
        <f t="shared" si="4"/>
        <v>18855.42258</v>
      </c>
      <c r="G38" s="3"/>
      <c r="H38" s="53">
        <v>11.0</v>
      </c>
      <c r="I38" s="51">
        <f t="shared" si="5"/>
        <v>227.6990442</v>
      </c>
      <c r="J38" s="51">
        <f>SUM(K37*(RATE2/12))</f>
        <v>1707.300956</v>
      </c>
      <c r="K38" s="51">
        <f t="shared" si="6"/>
        <v>277570.4226</v>
      </c>
      <c r="L38" s="52">
        <f t="shared" si="7"/>
        <v>2429.577419</v>
      </c>
      <c r="M38" s="52">
        <f t="shared" si="8"/>
        <v>18855.42258</v>
      </c>
    </row>
    <row r="39" ht="15.0" customHeight="1">
      <c r="A39" s="50" t="s">
        <v>34</v>
      </c>
      <c r="B39" s="51">
        <f t="shared" si="1"/>
        <v>229.0984446</v>
      </c>
      <c r="C39" s="51">
        <f>SUM(D38*(RATE/12))</f>
        <v>1705.901555</v>
      </c>
      <c r="D39" s="51">
        <f t="shared" si="2"/>
        <v>277341.3241</v>
      </c>
      <c r="E39" s="52">
        <f t="shared" si="3"/>
        <v>2658.675863</v>
      </c>
      <c r="F39" s="52">
        <f t="shared" si="4"/>
        <v>20561.32414</v>
      </c>
      <c r="G39" s="3"/>
      <c r="H39" s="50" t="s">
        <v>34</v>
      </c>
      <c r="I39" s="51">
        <f t="shared" si="5"/>
        <v>229.0984446</v>
      </c>
      <c r="J39" s="51">
        <f>SUM(K38*(RATE2/12))</f>
        <v>1705.901555</v>
      </c>
      <c r="K39" s="51">
        <f t="shared" si="6"/>
        <v>277341.3241</v>
      </c>
      <c r="L39" s="52">
        <f t="shared" si="7"/>
        <v>2658.675863</v>
      </c>
      <c r="M39" s="52">
        <f t="shared" si="8"/>
        <v>20561.32414</v>
      </c>
    </row>
    <row r="40" ht="15.0" customHeight="1">
      <c r="A40" s="53">
        <v>13.0</v>
      </c>
      <c r="B40" s="51">
        <f t="shared" si="1"/>
        <v>230.5064454</v>
      </c>
      <c r="C40" s="51">
        <f>SUM(D39*(RATE/12))</f>
        <v>1704.493555</v>
      </c>
      <c r="D40" s="51">
        <f t="shared" si="2"/>
        <v>277110.8177</v>
      </c>
      <c r="E40" s="52">
        <f t="shared" si="3"/>
        <v>2889.182309</v>
      </c>
      <c r="F40" s="52">
        <f t="shared" si="4"/>
        <v>22265.81769</v>
      </c>
      <c r="G40" s="3"/>
      <c r="H40" s="53">
        <v>13.0</v>
      </c>
      <c r="I40" s="51">
        <f t="shared" si="5"/>
        <v>230.5064454</v>
      </c>
      <c r="J40" s="51">
        <f>SUM(K39*(RATE2/12))</f>
        <v>1704.493555</v>
      </c>
      <c r="K40" s="51">
        <f t="shared" si="6"/>
        <v>277110.8177</v>
      </c>
      <c r="L40" s="52">
        <f t="shared" si="7"/>
        <v>2889.182309</v>
      </c>
      <c r="M40" s="52">
        <f t="shared" si="8"/>
        <v>22265.81769</v>
      </c>
    </row>
    <row r="41" ht="15.0" customHeight="1">
      <c r="A41" s="53">
        <v>14.0</v>
      </c>
      <c r="B41" s="51">
        <f t="shared" si="1"/>
        <v>231.9230996</v>
      </c>
      <c r="C41" s="51">
        <f>SUM(D40*(RATE/12))</f>
        <v>1703.0769</v>
      </c>
      <c r="D41" s="51">
        <f t="shared" si="2"/>
        <v>276878.8946</v>
      </c>
      <c r="E41" s="52">
        <f t="shared" si="3"/>
        <v>3121.105408</v>
      </c>
      <c r="F41" s="52">
        <f t="shared" si="4"/>
        <v>23968.89459</v>
      </c>
      <c r="G41" s="3"/>
      <c r="H41" s="53">
        <v>14.0</v>
      </c>
      <c r="I41" s="51">
        <f t="shared" si="5"/>
        <v>231.9230996</v>
      </c>
      <c r="J41" s="51">
        <f>SUM(K40*(RATE2/12))</f>
        <v>1703.0769</v>
      </c>
      <c r="K41" s="51">
        <f t="shared" si="6"/>
        <v>276878.8946</v>
      </c>
      <c r="L41" s="52">
        <f t="shared" si="7"/>
        <v>3121.105408</v>
      </c>
      <c r="M41" s="52">
        <f t="shared" si="8"/>
        <v>23968.89459</v>
      </c>
    </row>
    <row r="42" ht="15.0" customHeight="1">
      <c r="A42" s="53">
        <v>15.0</v>
      </c>
      <c r="B42" s="51">
        <f t="shared" si="1"/>
        <v>233.3484603</v>
      </c>
      <c r="C42" s="51">
        <f>SUM(D41*(RATE/12))</f>
        <v>1701.65154</v>
      </c>
      <c r="D42" s="51">
        <f t="shared" si="2"/>
        <v>276645.5461</v>
      </c>
      <c r="E42" s="52">
        <f t="shared" si="3"/>
        <v>3354.453869</v>
      </c>
      <c r="F42" s="52">
        <f t="shared" si="4"/>
        <v>25670.54613</v>
      </c>
      <c r="G42" s="3"/>
      <c r="H42" s="53">
        <v>15.0</v>
      </c>
      <c r="I42" s="51">
        <f t="shared" si="5"/>
        <v>233.3484603</v>
      </c>
      <c r="J42" s="51">
        <f>SUM(K41*(RATE2/12))</f>
        <v>1701.65154</v>
      </c>
      <c r="K42" s="51">
        <f t="shared" si="6"/>
        <v>276645.5461</v>
      </c>
      <c r="L42" s="52">
        <f t="shared" si="7"/>
        <v>3354.453869</v>
      </c>
      <c r="M42" s="52">
        <f t="shared" si="8"/>
        <v>25670.54613</v>
      </c>
    </row>
    <row r="43" ht="15.0" customHeight="1">
      <c r="A43" s="53">
        <v>16.0</v>
      </c>
      <c r="B43" s="51">
        <f t="shared" si="1"/>
        <v>234.7825811</v>
      </c>
      <c r="C43" s="51">
        <f>SUM(D42*(RATE/12))</f>
        <v>1700.217419</v>
      </c>
      <c r="D43" s="51">
        <f t="shared" si="2"/>
        <v>276410.7636</v>
      </c>
      <c r="E43" s="52">
        <f t="shared" si="3"/>
        <v>3589.23645</v>
      </c>
      <c r="F43" s="52">
        <f t="shared" si="4"/>
        <v>27370.76355</v>
      </c>
      <c r="G43" s="3"/>
      <c r="H43" s="53">
        <v>16.0</v>
      </c>
      <c r="I43" s="51">
        <f t="shared" si="5"/>
        <v>234.7825811</v>
      </c>
      <c r="J43" s="51">
        <f>SUM(K42*(RATE2/12))</f>
        <v>1700.217419</v>
      </c>
      <c r="K43" s="51">
        <f t="shared" si="6"/>
        <v>276410.7636</v>
      </c>
      <c r="L43" s="52">
        <f t="shared" si="7"/>
        <v>3589.23645</v>
      </c>
      <c r="M43" s="52">
        <f t="shared" si="8"/>
        <v>27370.76355</v>
      </c>
    </row>
    <row r="44" ht="15.0" customHeight="1">
      <c r="A44" s="53">
        <v>17.0</v>
      </c>
      <c r="B44" s="51">
        <f t="shared" si="1"/>
        <v>236.2255157</v>
      </c>
      <c r="C44" s="51">
        <f>SUM(D43*(RATE/12))</f>
        <v>1698.774484</v>
      </c>
      <c r="D44" s="51">
        <f t="shared" si="2"/>
        <v>276174.538</v>
      </c>
      <c r="E44" s="52">
        <f t="shared" si="3"/>
        <v>3825.461966</v>
      </c>
      <c r="F44" s="52">
        <f t="shared" si="4"/>
        <v>29069.53803</v>
      </c>
      <c r="G44" s="3"/>
      <c r="H44" s="53">
        <v>17.0</v>
      </c>
      <c r="I44" s="51">
        <f t="shared" si="5"/>
        <v>236.2255157</v>
      </c>
      <c r="J44" s="51">
        <f>SUM(K43*(RATE2/12))</f>
        <v>1698.774484</v>
      </c>
      <c r="K44" s="51">
        <f t="shared" si="6"/>
        <v>276174.538</v>
      </c>
      <c r="L44" s="52">
        <f t="shared" si="7"/>
        <v>3825.461966</v>
      </c>
      <c r="M44" s="52">
        <f t="shared" si="8"/>
        <v>29069.53803</v>
      </c>
    </row>
    <row r="45" ht="15.0" customHeight="1">
      <c r="A45" s="53">
        <v>18.0</v>
      </c>
      <c r="B45" s="51">
        <f t="shared" si="1"/>
        <v>237.6773183</v>
      </c>
      <c r="C45" s="51">
        <f>SUM(D44*(RATE/12))</f>
        <v>1697.322682</v>
      </c>
      <c r="D45" s="51">
        <f t="shared" si="2"/>
        <v>275936.8607</v>
      </c>
      <c r="E45" s="52">
        <f t="shared" si="3"/>
        <v>4063.139284</v>
      </c>
      <c r="F45" s="52">
        <f t="shared" si="4"/>
        <v>30766.86072</v>
      </c>
      <c r="G45" s="3"/>
      <c r="H45" s="53">
        <v>18.0</v>
      </c>
      <c r="I45" s="51">
        <f t="shared" si="5"/>
        <v>237.6773183</v>
      </c>
      <c r="J45" s="51">
        <f>SUM(K44*(RATE2/12))</f>
        <v>1697.322682</v>
      </c>
      <c r="K45" s="51">
        <f t="shared" si="6"/>
        <v>275936.8607</v>
      </c>
      <c r="L45" s="52">
        <f t="shared" si="7"/>
        <v>4063.139284</v>
      </c>
      <c r="M45" s="52">
        <f t="shared" si="8"/>
        <v>30766.86072</v>
      </c>
    </row>
    <row r="46" ht="15.0" customHeight="1">
      <c r="A46" s="53">
        <v>19.0</v>
      </c>
      <c r="B46" s="51">
        <f t="shared" si="1"/>
        <v>239.1380435</v>
      </c>
      <c r="C46" s="51">
        <f>SUM(D45*(RATE/12))</f>
        <v>1695.861956</v>
      </c>
      <c r="D46" s="51">
        <f t="shared" si="2"/>
        <v>275697.7227</v>
      </c>
      <c r="E46" s="52">
        <f t="shared" si="3"/>
        <v>4302.277327</v>
      </c>
      <c r="F46" s="52">
        <f t="shared" si="4"/>
        <v>32462.72267</v>
      </c>
      <c r="G46" s="3"/>
      <c r="H46" s="53">
        <v>19.0</v>
      </c>
      <c r="I46" s="51">
        <f t="shared" si="5"/>
        <v>239.1380435</v>
      </c>
      <c r="J46" s="51">
        <f>SUM(K45*(RATE2/12))</f>
        <v>1695.861956</v>
      </c>
      <c r="K46" s="51">
        <f t="shared" si="6"/>
        <v>275697.7227</v>
      </c>
      <c r="L46" s="52">
        <f t="shared" si="7"/>
        <v>4302.277327</v>
      </c>
      <c r="M46" s="52">
        <f t="shared" si="8"/>
        <v>32462.72267</v>
      </c>
    </row>
    <row r="47" ht="15.0" customHeight="1">
      <c r="A47" s="53">
        <v>20.0</v>
      </c>
      <c r="B47" s="51">
        <f t="shared" si="1"/>
        <v>240.6077461</v>
      </c>
      <c r="C47" s="51">
        <f>SUM(D46*(RATE/12))</f>
        <v>1694.392254</v>
      </c>
      <c r="D47" s="51">
        <f t="shared" si="2"/>
        <v>275457.1149</v>
      </c>
      <c r="E47" s="52">
        <f t="shared" si="3"/>
        <v>4542.885073</v>
      </c>
      <c r="F47" s="52">
        <f t="shared" si="4"/>
        <v>34157.11493</v>
      </c>
      <c r="G47" s="3"/>
      <c r="H47" s="53">
        <v>20.0</v>
      </c>
      <c r="I47" s="51">
        <f t="shared" si="5"/>
        <v>240.6077461</v>
      </c>
      <c r="J47" s="51">
        <f>SUM(K46*(RATE2/12))</f>
        <v>1694.392254</v>
      </c>
      <c r="K47" s="51">
        <f t="shared" si="6"/>
        <v>275457.1149</v>
      </c>
      <c r="L47" s="52">
        <f t="shared" si="7"/>
        <v>4542.885073</v>
      </c>
      <c r="M47" s="52">
        <f t="shared" si="8"/>
        <v>34157.11493</v>
      </c>
    </row>
    <row r="48" ht="15.0" customHeight="1">
      <c r="A48" s="53">
        <v>21.0</v>
      </c>
      <c r="B48" s="51">
        <f t="shared" si="1"/>
        <v>242.0864812</v>
      </c>
      <c r="C48" s="51">
        <f>SUM(D47*(RATE/12))</f>
        <v>1692.913519</v>
      </c>
      <c r="D48" s="51">
        <f t="shared" si="2"/>
        <v>275215.0284</v>
      </c>
      <c r="E48" s="52">
        <f t="shared" si="3"/>
        <v>4784.971555</v>
      </c>
      <c r="F48" s="52">
        <f t="shared" si="4"/>
        <v>35850.02845</v>
      </c>
      <c r="G48" s="3"/>
      <c r="H48" s="53">
        <v>21.0</v>
      </c>
      <c r="I48" s="51">
        <f t="shared" si="5"/>
        <v>242.0864812</v>
      </c>
      <c r="J48" s="51">
        <f>SUM(K47*(RATE2/12))</f>
        <v>1692.913519</v>
      </c>
      <c r="K48" s="51">
        <f t="shared" si="6"/>
        <v>275215.0284</v>
      </c>
      <c r="L48" s="52">
        <f t="shared" si="7"/>
        <v>4784.971555</v>
      </c>
      <c r="M48" s="52">
        <f t="shared" si="8"/>
        <v>35850.02845</v>
      </c>
    </row>
    <row r="49" ht="15.0" customHeight="1">
      <c r="A49" s="53">
        <v>22.0</v>
      </c>
      <c r="B49" s="51">
        <f t="shared" si="1"/>
        <v>243.5743043</v>
      </c>
      <c r="C49" s="51">
        <f>SUM(D48*(RATE/12))</f>
        <v>1691.425696</v>
      </c>
      <c r="D49" s="51">
        <f t="shared" si="2"/>
        <v>274971.4541</v>
      </c>
      <c r="E49" s="52">
        <f t="shared" si="3"/>
        <v>5028.545859</v>
      </c>
      <c r="F49" s="52">
        <f t="shared" si="4"/>
        <v>37541.45414</v>
      </c>
      <c r="G49" s="3"/>
      <c r="H49" s="53">
        <v>22.0</v>
      </c>
      <c r="I49" s="51">
        <f t="shared" si="5"/>
        <v>243.5743043</v>
      </c>
      <c r="J49" s="51">
        <f>SUM(K48*(RATE2/12))</f>
        <v>1691.425696</v>
      </c>
      <c r="K49" s="51">
        <f t="shared" si="6"/>
        <v>274971.4541</v>
      </c>
      <c r="L49" s="52">
        <f t="shared" si="7"/>
        <v>5028.545859</v>
      </c>
      <c r="M49" s="52">
        <f t="shared" si="8"/>
        <v>37541.45414</v>
      </c>
    </row>
    <row r="50" ht="15.0" customHeight="1">
      <c r="A50" s="53">
        <v>23.0</v>
      </c>
      <c r="B50" s="51">
        <f t="shared" si="1"/>
        <v>245.0712714</v>
      </c>
      <c r="C50" s="51">
        <f>SUM(D49*(RATE/12))</f>
        <v>1689.928729</v>
      </c>
      <c r="D50" s="51">
        <f t="shared" si="2"/>
        <v>274726.3829</v>
      </c>
      <c r="E50" s="52">
        <f t="shared" si="3"/>
        <v>5273.61713</v>
      </c>
      <c r="F50" s="52">
        <f t="shared" si="4"/>
        <v>39231.38287</v>
      </c>
      <c r="G50" s="3"/>
      <c r="H50" s="53">
        <v>23.0</v>
      </c>
      <c r="I50" s="51">
        <f t="shared" si="5"/>
        <v>245.0712714</v>
      </c>
      <c r="J50" s="51">
        <f>SUM(K49*(RATE2/12))</f>
        <v>1689.928729</v>
      </c>
      <c r="K50" s="51">
        <f t="shared" si="6"/>
        <v>274726.3829</v>
      </c>
      <c r="L50" s="52">
        <f t="shared" si="7"/>
        <v>5273.61713</v>
      </c>
      <c r="M50" s="52">
        <f t="shared" si="8"/>
        <v>39231.38287</v>
      </c>
    </row>
    <row r="51" ht="15.0" customHeight="1">
      <c r="A51" s="50" t="s">
        <v>35</v>
      </c>
      <c r="B51" s="51">
        <f t="shared" si="1"/>
        <v>246.5774386</v>
      </c>
      <c r="C51" s="51">
        <f>SUM(D50*(RATE/12))</f>
        <v>1688.422561</v>
      </c>
      <c r="D51" s="51">
        <f t="shared" si="2"/>
        <v>274479.8054</v>
      </c>
      <c r="E51" s="52">
        <f t="shared" si="3"/>
        <v>5520.194569</v>
      </c>
      <c r="F51" s="52">
        <f t="shared" si="4"/>
        <v>40919.80543</v>
      </c>
      <c r="G51" s="3"/>
      <c r="H51" s="50" t="s">
        <v>35</v>
      </c>
      <c r="I51" s="51">
        <f t="shared" si="5"/>
        <v>246.5774386</v>
      </c>
      <c r="J51" s="51">
        <f>SUM(K50*(RATE2/12))</f>
        <v>1688.422561</v>
      </c>
      <c r="K51" s="51">
        <f t="shared" si="6"/>
        <v>274479.8054</v>
      </c>
      <c r="L51" s="52">
        <f t="shared" si="7"/>
        <v>5520.194569</v>
      </c>
      <c r="M51" s="52">
        <f t="shared" si="8"/>
        <v>40919.80543</v>
      </c>
    </row>
    <row r="52" ht="15.0" customHeight="1">
      <c r="A52" s="53">
        <v>25.0</v>
      </c>
      <c r="B52" s="51">
        <f t="shared" si="1"/>
        <v>248.0928625</v>
      </c>
      <c r="C52" s="51">
        <f>SUM(D51*(RATE/12))</f>
        <v>1686.907138</v>
      </c>
      <c r="D52" s="51">
        <f t="shared" si="2"/>
        <v>274231.7126</v>
      </c>
      <c r="E52" s="52">
        <f t="shared" si="3"/>
        <v>5768.287431</v>
      </c>
      <c r="F52" s="52">
        <f t="shared" si="4"/>
        <v>42606.71257</v>
      </c>
      <c r="G52" s="3"/>
      <c r="H52" s="53">
        <v>25.0</v>
      </c>
      <c r="I52" s="51">
        <f t="shared" si="5"/>
        <v>248.0928625</v>
      </c>
      <c r="J52" s="51">
        <f>SUM(K51*(RATE2/12))</f>
        <v>1686.907138</v>
      </c>
      <c r="K52" s="51">
        <f t="shared" si="6"/>
        <v>274231.7126</v>
      </c>
      <c r="L52" s="52">
        <f t="shared" si="7"/>
        <v>5768.287431</v>
      </c>
      <c r="M52" s="52">
        <f t="shared" si="8"/>
        <v>42606.71257</v>
      </c>
    </row>
    <row r="53" ht="15.0" customHeight="1">
      <c r="A53" s="53">
        <v>26.0</v>
      </c>
      <c r="B53" s="51">
        <f t="shared" si="1"/>
        <v>249.6175998</v>
      </c>
      <c r="C53" s="51">
        <f>SUM(D52*(RATE/12))</f>
        <v>1685.3824</v>
      </c>
      <c r="D53" s="51">
        <f t="shared" si="2"/>
        <v>273982.095</v>
      </c>
      <c r="E53" s="52">
        <f t="shared" si="3"/>
        <v>6017.905031</v>
      </c>
      <c r="F53" s="52">
        <f t="shared" si="4"/>
        <v>44292.09497</v>
      </c>
      <c r="G53" s="3"/>
      <c r="H53" s="53">
        <v>26.0</v>
      </c>
      <c r="I53" s="51">
        <f t="shared" si="5"/>
        <v>249.6175998</v>
      </c>
      <c r="J53" s="51">
        <f>SUM(K52*(RATE2/12))</f>
        <v>1685.3824</v>
      </c>
      <c r="K53" s="51">
        <f t="shared" si="6"/>
        <v>273982.095</v>
      </c>
      <c r="L53" s="52">
        <f t="shared" si="7"/>
        <v>6017.905031</v>
      </c>
      <c r="M53" s="52">
        <f t="shared" si="8"/>
        <v>44292.09497</v>
      </c>
    </row>
    <row r="54" ht="15.0" customHeight="1">
      <c r="A54" s="53">
        <v>27.0</v>
      </c>
      <c r="B54" s="51">
        <f t="shared" si="1"/>
        <v>251.151708</v>
      </c>
      <c r="C54" s="51">
        <f>SUM(D53*(RATE/12))</f>
        <v>1683.848292</v>
      </c>
      <c r="D54" s="51">
        <f t="shared" si="2"/>
        <v>273730.9433</v>
      </c>
      <c r="E54" s="52">
        <f t="shared" si="3"/>
        <v>6269.056739</v>
      </c>
      <c r="F54" s="52">
        <f t="shared" si="4"/>
        <v>45975.94326</v>
      </c>
      <c r="G54" s="3"/>
      <c r="H54" s="53">
        <v>27.0</v>
      </c>
      <c r="I54" s="51">
        <f t="shared" si="5"/>
        <v>251.151708</v>
      </c>
      <c r="J54" s="51">
        <f>SUM(K53*(RATE2/12))</f>
        <v>1683.848292</v>
      </c>
      <c r="K54" s="51">
        <f t="shared" si="6"/>
        <v>273730.9433</v>
      </c>
      <c r="L54" s="52">
        <f t="shared" si="7"/>
        <v>6269.056739</v>
      </c>
      <c r="M54" s="52">
        <f t="shared" si="8"/>
        <v>45975.94326</v>
      </c>
    </row>
    <row r="55" ht="15.0" customHeight="1">
      <c r="A55" s="53">
        <v>28.0</v>
      </c>
      <c r="B55" s="51">
        <f t="shared" si="1"/>
        <v>252.6952445</v>
      </c>
      <c r="C55" s="51">
        <f>SUM(D54*(RATE/12))</f>
        <v>1682.304755</v>
      </c>
      <c r="D55" s="51">
        <f t="shared" si="2"/>
        <v>273478.248</v>
      </c>
      <c r="E55" s="52">
        <f t="shared" si="3"/>
        <v>6521.751984</v>
      </c>
      <c r="F55" s="52">
        <f t="shared" si="4"/>
        <v>47658.24802</v>
      </c>
      <c r="G55" s="3"/>
      <c r="H55" s="53">
        <v>28.0</v>
      </c>
      <c r="I55" s="51">
        <f t="shared" si="5"/>
        <v>252.6952445</v>
      </c>
      <c r="J55" s="51">
        <f>SUM(K54*(RATE2/12))</f>
        <v>1682.304755</v>
      </c>
      <c r="K55" s="51">
        <f t="shared" si="6"/>
        <v>273478.248</v>
      </c>
      <c r="L55" s="52">
        <f t="shared" si="7"/>
        <v>6521.751984</v>
      </c>
      <c r="M55" s="52">
        <f t="shared" si="8"/>
        <v>47658.24802</v>
      </c>
    </row>
    <row r="56" ht="15.0" customHeight="1">
      <c r="A56" s="53">
        <v>29.0</v>
      </c>
      <c r="B56" s="51">
        <f t="shared" si="1"/>
        <v>254.2482674</v>
      </c>
      <c r="C56" s="51">
        <f>SUM(D55*(RATE/12))</f>
        <v>1680.751733</v>
      </c>
      <c r="D56" s="51">
        <f t="shared" si="2"/>
        <v>273223.9997</v>
      </c>
      <c r="E56" s="52">
        <f t="shared" si="3"/>
        <v>6776.000251</v>
      </c>
      <c r="F56" s="52">
        <f t="shared" si="4"/>
        <v>49338.99975</v>
      </c>
      <c r="G56" s="3"/>
      <c r="H56" s="53">
        <v>29.0</v>
      </c>
      <c r="I56" s="51">
        <f t="shared" si="5"/>
        <v>254.2482674</v>
      </c>
      <c r="J56" s="51">
        <f>SUM(K55*(RATE2/12))</f>
        <v>1680.751733</v>
      </c>
      <c r="K56" s="51">
        <f t="shared" si="6"/>
        <v>273223.9997</v>
      </c>
      <c r="L56" s="52">
        <f t="shared" si="7"/>
        <v>6776.000251</v>
      </c>
      <c r="M56" s="52">
        <f t="shared" si="8"/>
        <v>49338.99975</v>
      </c>
    </row>
    <row r="57" ht="15.0" customHeight="1">
      <c r="A57" s="53">
        <v>30.0</v>
      </c>
      <c r="B57" s="51">
        <f t="shared" si="1"/>
        <v>255.8108349</v>
      </c>
      <c r="C57" s="51">
        <f>SUM(D56*(RATE/12))</f>
        <v>1679.189165</v>
      </c>
      <c r="D57" s="51">
        <f t="shared" si="2"/>
        <v>272968.1889</v>
      </c>
      <c r="E57" s="52">
        <f t="shared" si="3"/>
        <v>7031.811086</v>
      </c>
      <c r="F57" s="52">
        <f t="shared" si="4"/>
        <v>51018.18891</v>
      </c>
      <c r="G57" s="3"/>
      <c r="H57" s="53">
        <v>30.0</v>
      </c>
      <c r="I57" s="51">
        <f t="shared" si="5"/>
        <v>255.8108349</v>
      </c>
      <c r="J57" s="51">
        <f>SUM(K56*(RATE2/12))</f>
        <v>1679.189165</v>
      </c>
      <c r="K57" s="51">
        <f t="shared" si="6"/>
        <v>272968.1889</v>
      </c>
      <c r="L57" s="52">
        <f t="shared" si="7"/>
        <v>7031.811086</v>
      </c>
      <c r="M57" s="52">
        <f t="shared" si="8"/>
        <v>51018.18891</v>
      </c>
    </row>
    <row r="58" ht="15.0" customHeight="1">
      <c r="A58" s="53">
        <v>31.0</v>
      </c>
      <c r="B58" s="51">
        <f t="shared" si="1"/>
        <v>257.3830056</v>
      </c>
      <c r="C58" s="51">
        <f>SUM(D57*(RATE/12))</f>
        <v>1677.616994</v>
      </c>
      <c r="D58" s="51">
        <f t="shared" si="2"/>
        <v>272710.8059</v>
      </c>
      <c r="E58" s="52">
        <f t="shared" si="3"/>
        <v>7289.194092</v>
      </c>
      <c r="F58" s="52">
        <f t="shared" si="4"/>
        <v>52695.80591</v>
      </c>
      <c r="G58" s="3"/>
      <c r="H58" s="53">
        <v>31.0</v>
      </c>
      <c r="I58" s="51">
        <f t="shared" si="5"/>
        <v>257.3830056</v>
      </c>
      <c r="J58" s="51">
        <f>SUM(K57*(RATE2/12))</f>
        <v>1677.616994</v>
      </c>
      <c r="K58" s="51">
        <f t="shared" si="6"/>
        <v>272710.8059</v>
      </c>
      <c r="L58" s="52">
        <f t="shared" si="7"/>
        <v>7289.194092</v>
      </c>
      <c r="M58" s="52">
        <f t="shared" si="8"/>
        <v>52695.80591</v>
      </c>
    </row>
    <row r="59" ht="15.0" customHeight="1">
      <c r="A59" s="53">
        <v>32.0</v>
      </c>
      <c r="B59" s="51">
        <f t="shared" si="1"/>
        <v>258.9648387</v>
      </c>
      <c r="C59" s="51">
        <f>SUM(D58*(RATE/12))</f>
        <v>1676.035161</v>
      </c>
      <c r="D59" s="51">
        <f t="shared" si="2"/>
        <v>272451.8411</v>
      </c>
      <c r="E59" s="52">
        <f t="shared" si="3"/>
        <v>7548.15893</v>
      </c>
      <c r="F59" s="52">
        <f t="shared" si="4"/>
        <v>54371.84107</v>
      </c>
      <c r="G59" s="3"/>
      <c r="H59" s="53">
        <v>32.0</v>
      </c>
      <c r="I59" s="51">
        <f t="shared" si="5"/>
        <v>258.9648387</v>
      </c>
      <c r="J59" s="51">
        <f>SUM(K58*(RATE2/12))</f>
        <v>1676.035161</v>
      </c>
      <c r="K59" s="51">
        <f t="shared" si="6"/>
        <v>272451.8411</v>
      </c>
      <c r="L59" s="52">
        <f t="shared" si="7"/>
        <v>7548.15893</v>
      </c>
      <c r="M59" s="52">
        <f t="shared" si="8"/>
        <v>54371.84107</v>
      </c>
    </row>
    <row r="60" ht="15.0" customHeight="1">
      <c r="A60" s="53">
        <v>33.0</v>
      </c>
      <c r="B60" s="51">
        <f t="shared" si="1"/>
        <v>260.5563934</v>
      </c>
      <c r="C60" s="51">
        <f>SUM(D59*(RATE/12))</f>
        <v>1674.443607</v>
      </c>
      <c r="D60" s="51">
        <f t="shared" si="2"/>
        <v>272191.2847</v>
      </c>
      <c r="E60" s="52">
        <f t="shared" si="3"/>
        <v>7808.715324</v>
      </c>
      <c r="F60" s="52">
        <f t="shared" si="4"/>
        <v>56046.28468</v>
      </c>
      <c r="G60" s="3"/>
      <c r="H60" s="53">
        <v>33.0</v>
      </c>
      <c r="I60" s="51">
        <f t="shared" si="5"/>
        <v>260.5563934</v>
      </c>
      <c r="J60" s="51">
        <f>SUM(K59*(RATE2/12))</f>
        <v>1674.443607</v>
      </c>
      <c r="K60" s="51">
        <f t="shared" si="6"/>
        <v>272191.2847</v>
      </c>
      <c r="L60" s="52">
        <f t="shared" si="7"/>
        <v>7808.715324</v>
      </c>
      <c r="M60" s="52">
        <f t="shared" si="8"/>
        <v>56046.28468</v>
      </c>
    </row>
    <row r="61" ht="15.0" customHeight="1">
      <c r="A61" s="53">
        <v>34.0</v>
      </c>
      <c r="B61" s="51">
        <f t="shared" si="1"/>
        <v>262.1577296</v>
      </c>
      <c r="C61" s="51">
        <f>SUM(D60*(RATE/12))</f>
        <v>1672.84227</v>
      </c>
      <c r="D61" s="51">
        <f t="shared" si="2"/>
        <v>271929.1269</v>
      </c>
      <c r="E61" s="52">
        <f t="shared" si="3"/>
        <v>8070.873053</v>
      </c>
      <c r="F61" s="52">
        <f t="shared" si="4"/>
        <v>57719.12695</v>
      </c>
      <c r="G61" s="3"/>
      <c r="H61" s="53">
        <v>34.0</v>
      </c>
      <c r="I61" s="51">
        <f t="shared" si="5"/>
        <v>262.1577296</v>
      </c>
      <c r="J61" s="51">
        <f>SUM(K60*(RATE2/12))</f>
        <v>1672.84227</v>
      </c>
      <c r="K61" s="51">
        <f t="shared" si="6"/>
        <v>271929.1269</v>
      </c>
      <c r="L61" s="52">
        <f t="shared" si="7"/>
        <v>8070.873053</v>
      </c>
      <c r="M61" s="52">
        <f t="shared" si="8"/>
        <v>57719.12695</v>
      </c>
    </row>
    <row r="62" ht="15.0" customHeight="1">
      <c r="A62" s="53">
        <v>35.0</v>
      </c>
      <c r="B62" s="51">
        <f t="shared" si="1"/>
        <v>263.7689073</v>
      </c>
      <c r="C62" s="51">
        <f>SUM(D61*(RATE/12))</f>
        <v>1671.231093</v>
      </c>
      <c r="D62" s="51">
        <f t="shared" si="2"/>
        <v>271665.358</v>
      </c>
      <c r="E62" s="52">
        <f t="shared" si="3"/>
        <v>8334.641961</v>
      </c>
      <c r="F62" s="52">
        <f t="shared" si="4"/>
        <v>59390.35804</v>
      </c>
      <c r="G62" s="3"/>
      <c r="H62" s="53">
        <v>35.0</v>
      </c>
      <c r="I62" s="51">
        <f t="shared" si="5"/>
        <v>263.7689073</v>
      </c>
      <c r="J62" s="51">
        <f>SUM(K61*(RATE2/12))</f>
        <v>1671.231093</v>
      </c>
      <c r="K62" s="51">
        <f t="shared" si="6"/>
        <v>271665.358</v>
      </c>
      <c r="L62" s="52">
        <f t="shared" si="7"/>
        <v>8334.641961</v>
      </c>
      <c r="M62" s="52">
        <f t="shared" si="8"/>
        <v>59390.35804</v>
      </c>
    </row>
    <row r="63" ht="15.0" customHeight="1">
      <c r="A63" s="50" t="s">
        <v>36</v>
      </c>
      <c r="B63" s="51">
        <f t="shared" si="1"/>
        <v>265.3899871</v>
      </c>
      <c r="C63" s="51">
        <f>SUM(D62*(RATE/12))</f>
        <v>1669.610013</v>
      </c>
      <c r="D63" s="51">
        <f t="shared" si="2"/>
        <v>271399.9681</v>
      </c>
      <c r="E63" s="52">
        <f t="shared" si="3"/>
        <v>8600.031948</v>
      </c>
      <c r="F63" s="52">
        <f t="shared" si="4"/>
        <v>61059.96805</v>
      </c>
      <c r="G63" s="3"/>
      <c r="H63" s="50" t="s">
        <v>36</v>
      </c>
      <c r="I63" s="51">
        <f t="shared" si="5"/>
        <v>265.3899871</v>
      </c>
      <c r="J63" s="51">
        <f>SUM(K62*(RATE2/12))</f>
        <v>1669.610013</v>
      </c>
      <c r="K63" s="51">
        <f t="shared" si="6"/>
        <v>271399.9681</v>
      </c>
      <c r="L63" s="52">
        <f t="shared" si="7"/>
        <v>8600.031948</v>
      </c>
      <c r="M63" s="52">
        <f t="shared" si="8"/>
        <v>61059.96805</v>
      </c>
    </row>
    <row r="64" ht="15.0" customHeight="1">
      <c r="A64" s="53">
        <v>37.0</v>
      </c>
      <c r="B64" s="51">
        <f t="shared" si="1"/>
        <v>267.0210297</v>
      </c>
      <c r="C64" s="51">
        <f>SUM(D63*(RATE/12))</f>
        <v>1667.97897</v>
      </c>
      <c r="D64" s="51">
        <f t="shared" si="2"/>
        <v>271132.947</v>
      </c>
      <c r="E64" s="52">
        <f t="shared" si="3"/>
        <v>8867.052978</v>
      </c>
      <c r="F64" s="52">
        <f t="shared" si="4"/>
        <v>62727.94702</v>
      </c>
      <c r="G64" s="3"/>
      <c r="H64" s="53">
        <v>37.0</v>
      </c>
      <c r="I64" s="51">
        <f t="shared" si="5"/>
        <v>267.0210297</v>
      </c>
      <c r="J64" s="51">
        <f>SUM(K63*(RATE2/12))</f>
        <v>1667.97897</v>
      </c>
      <c r="K64" s="51">
        <f t="shared" si="6"/>
        <v>271132.947</v>
      </c>
      <c r="L64" s="52">
        <f t="shared" si="7"/>
        <v>8867.052978</v>
      </c>
      <c r="M64" s="52">
        <f t="shared" si="8"/>
        <v>62727.94702</v>
      </c>
    </row>
    <row r="65" ht="15.0" customHeight="1">
      <c r="A65" s="53">
        <v>38.0</v>
      </c>
      <c r="B65" s="51">
        <f t="shared" si="1"/>
        <v>268.6620964</v>
      </c>
      <c r="C65" s="51">
        <f>SUM(D64*(RATE/12))</f>
        <v>1666.337904</v>
      </c>
      <c r="D65" s="51">
        <f t="shared" si="2"/>
        <v>270864.2849</v>
      </c>
      <c r="E65" s="52">
        <f t="shared" si="3"/>
        <v>9135.715074</v>
      </c>
      <c r="F65" s="52">
        <f t="shared" si="4"/>
        <v>64394.28493</v>
      </c>
      <c r="G65" s="3"/>
      <c r="H65" s="53">
        <v>38.0</v>
      </c>
      <c r="I65" s="51">
        <f t="shared" si="5"/>
        <v>268.6620964</v>
      </c>
      <c r="J65" s="51">
        <f>SUM(K64*(RATE2/12))</f>
        <v>1666.337904</v>
      </c>
      <c r="K65" s="51">
        <f t="shared" si="6"/>
        <v>270864.2849</v>
      </c>
      <c r="L65" s="52">
        <f t="shared" si="7"/>
        <v>9135.715074</v>
      </c>
      <c r="M65" s="52">
        <f t="shared" si="8"/>
        <v>64394.28493</v>
      </c>
    </row>
    <row r="66" ht="15.0" customHeight="1">
      <c r="A66" s="53">
        <v>39.0</v>
      </c>
      <c r="B66" s="51">
        <f t="shared" si="1"/>
        <v>270.3132489</v>
      </c>
      <c r="C66" s="51">
        <f>SUM(D65*(RATE/12))</f>
        <v>1664.686751</v>
      </c>
      <c r="D66" s="51">
        <f t="shared" si="2"/>
        <v>270593.9717</v>
      </c>
      <c r="E66" s="52">
        <f t="shared" si="3"/>
        <v>9406.028323</v>
      </c>
      <c r="F66" s="52">
        <f t="shared" si="4"/>
        <v>66058.97168</v>
      </c>
      <c r="G66" s="3"/>
      <c r="H66" s="53">
        <v>39.0</v>
      </c>
      <c r="I66" s="51">
        <f t="shared" si="5"/>
        <v>270.3132489</v>
      </c>
      <c r="J66" s="51">
        <f>SUM(K65*(RATE2/12))</f>
        <v>1664.686751</v>
      </c>
      <c r="K66" s="51">
        <f t="shared" si="6"/>
        <v>270593.9717</v>
      </c>
      <c r="L66" s="52">
        <f t="shared" si="7"/>
        <v>9406.028323</v>
      </c>
      <c r="M66" s="52">
        <f t="shared" si="8"/>
        <v>66058.97168</v>
      </c>
    </row>
    <row r="67" ht="15.0" customHeight="1">
      <c r="A67" s="53">
        <v>40.0</v>
      </c>
      <c r="B67" s="51">
        <f t="shared" si="1"/>
        <v>271.9745491</v>
      </c>
      <c r="C67" s="51">
        <f>SUM(D66*(RATE/12))</f>
        <v>1663.025451</v>
      </c>
      <c r="D67" s="51">
        <f t="shared" si="2"/>
        <v>270321.9971</v>
      </c>
      <c r="E67" s="52">
        <f t="shared" si="3"/>
        <v>9678.002872</v>
      </c>
      <c r="F67" s="52">
        <f t="shared" si="4"/>
        <v>67721.99713</v>
      </c>
      <c r="G67" s="3"/>
      <c r="H67" s="53">
        <v>40.0</v>
      </c>
      <c r="I67" s="51">
        <f t="shared" si="5"/>
        <v>271.9745491</v>
      </c>
      <c r="J67" s="51">
        <f>SUM(K66*(RATE2/12))</f>
        <v>1663.025451</v>
      </c>
      <c r="K67" s="51">
        <f t="shared" si="6"/>
        <v>270321.9971</v>
      </c>
      <c r="L67" s="52">
        <f t="shared" si="7"/>
        <v>9678.002872</v>
      </c>
      <c r="M67" s="52">
        <f t="shared" si="8"/>
        <v>67721.99713</v>
      </c>
    </row>
    <row r="68" ht="15.0" customHeight="1">
      <c r="A68" s="53">
        <v>41.0</v>
      </c>
      <c r="B68" s="51">
        <f t="shared" si="1"/>
        <v>273.6460593</v>
      </c>
      <c r="C68" s="51">
        <f>SUM(D67*(RATE/12))</f>
        <v>1661.353941</v>
      </c>
      <c r="D68" s="51">
        <f t="shared" si="2"/>
        <v>270048.3511</v>
      </c>
      <c r="E68" s="52">
        <f t="shared" si="3"/>
        <v>9951.648931</v>
      </c>
      <c r="F68" s="52">
        <f t="shared" si="4"/>
        <v>69383.35107</v>
      </c>
      <c r="G68" s="3"/>
      <c r="H68" s="53">
        <v>41.0</v>
      </c>
      <c r="I68" s="51">
        <f t="shared" si="5"/>
        <v>273.6460593</v>
      </c>
      <c r="J68" s="51">
        <f>SUM(K67*(RATE2/12))</f>
        <v>1661.353941</v>
      </c>
      <c r="K68" s="51">
        <f t="shared" si="6"/>
        <v>270048.3511</v>
      </c>
      <c r="L68" s="52">
        <f t="shared" si="7"/>
        <v>9951.648931</v>
      </c>
      <c r="M68" s="52">
        <f t="shared" si="8"/>
        <v>69383.35107</v>
      </c>
    </row>
    <row r="69" ht="15.0" customHeight="1">
      <c r="A69" s="53">
        <v>42.0</v>
      </c>
      <c r="B69" s="51">
        <f t="shared" si="1"/>
        <v>275.3278424</v>
      </c>
      <c r="C69" s="51">
        <f>SUM(D68*(RATE/12))</f>
        <v>1659.672158</v>
      </c>
      <c r="D69" s="51">
        <f t="shared" si="2"/>
        <v>269773.0232</v>
      </c>
      <c r="E69" s="52">
        <f t="shared" si="3"/>
        <v>10226.97677</v>
      </c>
      <c r="F69" s="52">
        <f t="shared" si="4"/>
        <v>71043.02323</v>
      </c>
      <c r="G69" s="3"/>
      <c r="H69" s="53">
        <v>42.0</v>
      </c>
      <c r="I69" s="51">
        <f t="shared" si="5"/>
        <v>275.3278424</v>
      </c>
      <c r="J69" s="51">
        <f>SUM(K68*(RATE2/12))</f>
        <v>1659.672158</v>
      </c>
      <c r="K69" s="51">
        <f t="shared" si="6"/>
        <v>269773.0232</v>
      </c>
      <c r="L69" s="52">
        <f t="shared" si="7"/>
        <v>10226.97677</v>
      </c>
      <c r="M69" s="52">
        <f t="shared" si="8"/>
        <v>71043.02323</v>
      </c>
    </row>
    <row r="70" ht="15.0" customHeight="1">
      <c r="A70" s="53">
        <v>43.0</v>
      </c>
      <c r="B70" s="51">
        <f t="shared" si="1"/>
        <v>277.0199614</v>
      </c>
      <c r="C70" s="51">
        <f>SUM(D69*(RATE/12))</f>
        <v>1657.980039</v>
      </c>
      <c r="D70" s="51">
        <f t="shared" si="2"/>
        <v>269496.0033</v>
      </c>
      <c r="E70" s="52">
        <f t="shared" si="3"/>
        <v>10503.99674</v>
      </c>
      <c r="F70" s="52">
        <f t="shared" si="4"/>
        <v>72701.00326</v>
      </c>
      <c r="G70" s="3"/>
      <c r="H70" s="53">
        <v>43.0</v>
      </c>
      <c r="I70" s="51">
        <f t="shared" si="5"/>
        <v>277.0199614</v>
      </c>
      <c r="J70" s="51">
        <f>SUM(K69*(RATE2/12))</f>
        <v>1657.980039</v>
      </c>
      <c r="K70" s="51">
        <f t="shared" si="6"/>
        <v>269496.0033</v>
      </c>
      <c r="L70" s="52">
        <f t="shared" si="7"/>
        <v>10503.99674</v>
      </c>
      <c r="M70" s="52">
        <f t="shared" si="8"/>
        <v>72701.00326</v>
      </c>
    </row>
    <row r="71" ht="15.0" customHeight="1">
      <c r="A71" s="53">
        <v>44.0</v>
      </c>
      <c r="B71" s="51">
        <f t="shared" si="1"/>
        <v>278.7224799</v>
      </c>
      <c r="C71" s="51">
        <f>SUM(D70*(RATE/12))</f>
        <v>1656.27752</v>
      </c>
      <c r="D71" s="51">
        <f t="shared" si="2"/>
        <v>269217.2808</v>
      </c>
      <c r="E71" s="52">
        <f t="shared" si="3"/>
        <v>10782.71921</v>
      </c>
      <c r="F71" s="52">
        <f t="shared" si="4"/>
        <v>74357.28079</v>
      </c>
      <c r="G71" s="3"/>
      <c r="H71" s="53">
        <v>44.0</v>
      </c>
      <c r="I71" s="51">
        <f t="shared" si="5"/>
        <v>278.7224799</v>
      </c>
      <c r="J71" s="51">
        <f>SUM(K70*(RATE2/12))</f>
        <v>1656.27752</v>
      </c>
      <c r="K71" s="51">
        <f t="shared" si="6"/>
        <v>269217.2808</v>
      </c>
      <c r="L71" s="52">
        <f t="shared" si="7"/>
        <v>10782.71921</v>
      </c>
      <c r="M71" s="52">
        <f t="shared" si="8"/>
        <v>74357.28079</v>
      </c>
    </row>
    <row r="72" ht="15.0" customHeight="1">
      <c r="A72" s="53">
        <v>45.0</v>
      </c>
      <c r="B72" s="51">
        <f t="shared" si="1"/>
        <v>280.4354618</v>
      </c>
      <c r="C72" s="51">
        <f>SUM(D71*(RATE/12))</f>
        <v>1654.564538</v>
      </c>
      <c r="D72" s="51">
        <f t="shared" si="2"/>
        <v>268936.8453</v>
      </c>
      <c r="E72" s="52">
        <f t="shared" si="3"/>
        <v>11063.15468</v>
      </c>
      <c r="F72" s="52">
        <f t="shared" si="4"/>
        <v>76011.84532</v>
      </c>
      <c r="G72" s="3"/>
      <c r="H72" s="53">
        <v>45.0</v>
      </c>
      <c r="I72" s="51">
        <f t="shared" si="5"/>
        <v>280.4354618</v>
      </c>
      <c r="J72" s="51">
        <f>SUM(K71*(RATE2/12))</f>
        <v>1654.564538</v>
      </c>
      <c r="K72" s="51">
        <f t="shared" si="6"/>
        <v>268936.8453</v>
      </c>
      <c r="L72" s="52">
        <f t="shared" si="7"/>
        <v>11063.15468</v>
      </c>
      <c r="M72" s="52">
        <f t="shared" si="8"/>
        <v>76011.84532</v>
      </c>
    </row>
    <row r="73" ht="15.0" customHeight="1">
      <c r="A73" s="53">
        <v>46.0</v>
      </c>
      <c r="B73" s="51">
        <f t="shared" si="1"/>
        <v>282.1589715</v>
      </c>
      <c r="C73" s="51">
        <f>SUM(D72*(RATE/12))</f>
        <v>1652.841029</v>
      </c>
      <c r="D73" s="51">
        <f t="shared" si="2"/>
        <v>268654.6864</v>
      </c>
      <c r="E73" s="52">
        <f t="shared" si="3"/>
        <v>11345.31365</v>
      </c>
      <c r="F73" s="52">
        <f t="shared" si="4"/>
        <v>77664.68635</v>
      </c>
      <c r="G73" s="3"/>
      <c r="H73" s="53">
        <v>46.0</v>
      </c>
      <c r="I73" s="51">
        <f t="shared" si="5"/>
        <v>282.1589715</v>
      </c>
      <c r="J73" s="51">
        <f>SUM(K72*(RATE2/12))</f>
        <v>1652.841029</v>
      </c>
      <c r="K73" s="51">
        <f t="shared" si="6"/>
        <v>268654.6864</v>
      </c>
      <c r="L73" s="52">
        <f t="shared" si="7"/>
        <v>11345.31365</v>
      </c>
      <c r="M73" s="52">
        <f t="shared" si="8"/>
        <v>77664.68635</v>
      </c>
    </row>
    <row r="74" ht="15.0" customHeight="1">
      <c r="A74" s="53">
        <v>47.0</v>
      </c>
      <c r="B74" s="51">
        <f t="shared" si="1"/>
        <v>283.8930735</v>
      </c>
      <c r="C74" s="51">
        <f>SUM(D73*(RATE/12))</f>
        <v>1651.106927</v>
      </c>
      <c r="D74" s="51">
        <f t="shared" si="2"/>
        <v>268370.7933</v>
      </c>
      <c r="E74" s="52">
        <f t="shared" si="3"/>
        <v>11629.20672</v>
      </c>
      <c r="F74" s="52">
        <f t="shared" si="4"/>
        <v>79315.79328</v>
      </c>
      <c r="G74" s="3"/>
      <c r="H74" s="53">
        <v>47.0</v>
      </c>
      <c r="I74" s="51">
        <f t="shared" si="5"/>
        <v>283.8930735</v>
      </c>
      <c r="J74" s="51">
        <f>SUM(K73*(RATE2/12))</f>
        <v>1651.106927</v>
      </c>
      <c r="K74" s="51">
        <f t="shared" si="6"/>
        <v>268370.7933</v>
      </c>
      <c r="L74" s="52">
        <f t="shared" si="7"/>
        <v>11629.20672</v>
      </c>
      <c r="M74" s="52">
        <f t="shared" si="8"/>
        <v>79315.79328</v>
      </c>
    </row>
    <row r="75" ht="15.0" customHeight="1">
      <c r="A75" s="50" t="s">
        <v>37</v>
      </c>
      <c r="B75" s="51">
        <f t="shared" si="1"/>
        <v>285.637833</v>
      </c>
      <c r="C75" s="51">
        <f>SUM(D74*(RATE/12))</f>
        <v>1649.362167</v>
      </c>
      <c r="D75" s="51">
        <f t="shared" si="2"/>
        <v>268085.1554</v>
      </c>
      <c r="E75" s="52">
        <f t="shared" si="3"/>
        <v>11914.84455</v>
      </c>
      <c r="F75" s="52">
        <f t="shared" si="4"/>
        <v>80965.15545</v>
      </c>
      <c r="G75" s="3"/>
      <c r="H75" s="50" t="s">
        <v>37</v>
      </c>
      <c r="I75" s="51">
        <f t="shared" si="5"/>
        <v>285.637833</v>
      </c>
      <c r="J75" s="51">
        <f>SUM(K74*(RATE2/12))</f>
        <v>1649.362167</v>
      </c>
      <c r="K75" s="51">
        <f t="shared" si="6"/>
        <v>268085.1554</v>
      </c>
      <c r="L75" s="52">
        <f t="shared" si="7"/>
        <v>11914.84455</v>
      </c>
      <c r="M75" s="52">
        <f t="shared" si="8"/>
        <v>80965.15545</v>
      </c>
    </row>
    <row r="76" ht="15.0" customHeight="1">
      <c r="A76" s="53">
        <v>49.0</v>
      </c>
      <c r="B76" s="51">
        <f t="shared" si="1"/>
        <v>287.3933155</v>
      </c>
      <c r="C76" s="51">
        <f>SUM(D75*(RATE/12))</f>
        <v>1647.606685</v>
      </c>
      <c r="D76" s="51">
        <f t="shared" si="2"/>
        <v>267797.7621</v>
      </c>
      <c r="E76" s="52">
        <f t="shared" si="3"/>
        <v>12202.23787</v>
      </c>
      <c r="F76" s="52">
        <f t="shared" si="4"/>
        <v>82612.76213</v>
      </c>
      <c r="G76" s="3"/>
      <c r="H76" s="53">
        <v>49.0</v>
      </c>
      <c r="I76" s="51">
        <f t="shared" si="5"/>
        <v>287.3933155</v>
      </c>
      <c r="J76" s="51">
        <f>SUM(K75*(RATE2/12))</f>
        <v>1647.606685</v>
      </c>
      <c r="K76" s="51">
        <f t="shared" si="6"/>
        <v>267797.7621</v>
      </c>
      <c r="L76" s="52">
        <f t="shared" si="7"/>
        <v>12202.23787</v>
      </c>
      <c r="M76" s="52">
        <f t="shared" si="8"/>
        <v>82612.76213</v>
      </c>
    </row>
    <row r="77" ht="15.0" customHeight="1">
      <c r="A77" s="53">
        <v>50.0</v>
      </c>
      <c r="B77" s="51">
        <f t="shared" si="1"/>
        <v>289.1595869</v>
      </c>
      <c r="C77" s="51">
        <f>SUM(D76*(RATE/12))</f>
        <v>1645.840413</v>
      </c>
      <c r="D77" s="51">
        <f t="shared" si="2"/>
        <v>267508.6025</v>
      </c>
      <c r="E77" s="52">
        <f t="shared" si="3"/>
        <v>12491.39746</v>
      </c>
      <c r="F77" s="52">
        <f t="shared" si="4"/>
        <v>84258.60254</v>
      </c>
      <c r="G77" s="3"/>
      <c r="H77" s="53">
        <v>50.0</v>
      </c>
      <c r="I77" s="51">
        <f t="shared" si="5"/>
        <v>289.1595869</v>
      </c>
      <c r="J77" s="51">
        <f>SUM(K76*(RATE2/12))</f>
        <v>1645.840413</v>
      </c>
      <c r="K77" s="51">
        <f t="shared" si="6"/>
        <v>267508.6025</v>
      </c>
      <c r="L77" s="52">
        <f t="shared" si="7"/>
        <v>12491.39746</v>
      </c>
      <c r="M77" s="52">
        <f t="shared" si="8"/>
        <v>84258.60254</v>
      </c>
    </row>
    <row r="78" ht="15.0" customHeight="1">
      <c r="A78" s="53">
        <v>51.0</v>
      </c>
      <c r="B78" s="51">
        <f t="shared" si="1"/>
        <v>290.9367135</v>
      </c>
      <c r="C78" s="51">
        <f>SUM(D77*(RATE/12))</f>
        <v>1644.063286</v>
      </c>
      <c r="D78" s="51">
        <f t="shared" si="2"/>
        <v>267217.6658</v>
      </c>
      <c r="E78" s="52">
        <f t="shared" si="3"/>
        <v>12782.33417</v>
      </c>
      <c r="F78" s="52">
        <f t="shared" si="4"/>
        <v>85902.66583</v>
      </c>
      <c r="G78" s="3"/>
      <c r="H78" s="53">
        <v>51.0</v>
      </c>
      <c r="I78" s="51">
        <f t="shared" si="5"/>
        <v>290.9367135</v>
      </c>
      <c r="J78" s="51">
        <f>SUM(K77*(RATE2/12))</f>
        <v>1644.063286</v>
      </c>
      <c r="K78" s="51">
        <f t="shared" si="6"/>
        <v>267217.6658</v>
      </c>
      <c r="L78" s="52">
        <f t="shared" si="7"/>
        <v>12782.33417</v>
      </c>
      <c r="M78" s="52">
        <f t="shared" si="8"/>
        <v>85902.66583</v>
      </c>
    </row>
    <row r="79" ht="15.0" customHeight="1">
      <c r="A79" s="53">
        <v>52.0</v>
      </c>
      <c r="B79" s="51">
        <f t="shared" si="1"/>
        <v>292.7247621</v>
      </c>
      <c r="C79" s="51">
        <f>SUM(D78*(RATE/12))</f>
        <v>1642.275238</v>
      </c>
      <c r="D79" s="51">
        <f t="shared" si="2"/>
        <v>266924.9411</v>
      </c>
      <c r="E79" s="52">
        <f t="shared" si="3"/>
        <v>13075.05893</v>
      </c>
      <c r="F79" s="52">
        <f t="shared" si="4"/>
        <v>87544.94107</v>
      </c>
      <c r="G79" s="3"/>
      <c r="H79" s="53">
        <v>52.0</v>
      </c>
      <c r="I79" s="51">
        <f t="shared" si="5"/>
        <v>292.7247621</v>
      </c>
      <c r="J79" s="51">
        <f>SUM(K78*(RATE2/12))</f>
        <v>1642.275238</v>
      </c>
      <c r="K79" s="51">
        <f t="shared" si="6"/>
        <v>266924.9411</v>
      </c>
      <c r="L79" s="52">
        <f t="shared" si="7"/>
        <v>13075.05893</v>
      </c>
      <c r="M79" s="52">
        <f t="shared" si="8"/>
        <v>87544.94107</v>
      </c>
    </row>
    <row r="80" ht="15.0" customHeight="1">
      <c r="A80" s="53">
        <v>53.0</v>
      </c>
      <c r="B80" s="51">
        <f t="shared" si="1"/>
        <v>294.5237997</v>
      </c>
      <c r="C80" s="51">
        <f>SUM(D79*(RATE/12))</f>
        <v>1640.4762</v>
      </c>
      <c r="D80" s="51">
        <f t="shared" si="2"/>
        <v>266630.4173</v>
      </c>
      <c r="E80" s="52">
        <f t="shared" si="3"/>
        <v>13369.58273</v>
      </c>
      <c r="F80" s="52">
        <f t="shared" si="4"/>
        <v>89185.41727</v>
      </c>
      <c r="G80" s="3"/>
      <c r="H80" s="53">
        <v>53.0</v>
      </c>
      <c r="I80" s="51">
        <f t="shared" si="5"/>
        <v>294.5237997</v>
      </c>
      <c r="J80" s="51">
        <f>SUM(K79*(RATE2/12))</f>
        <v>1640.4762</v>
      </c>
      <c r="K80" s="51">
        <f t="shared" si="6"/>
        <v>266630.4173</v>
      </c>
      <c r="L80" s="52">
        <f t="shared" si="7"/>
        <v>13369.58273</v>
      </c>
      <c r="M80" s="52">
        <f t="shared" si="8"/>
        <v>89185.41727</v>
      </c>
    </row>
    <row r="81" ht="15.0" customHeight="1">
      <c r="A81" s="53">
        <v>54.0</v>
      </c>
      <c r="B81" s="51">
        <f t="shared" si="1"/>
        <v>296.3338939</v>
      </c>
      <c r="C81" s="51">
        <f>SUM(D80*(RATE/12))</f>
        <v>1638.666106</v>
      </c>
      <c r="D81" s="51">
        <f t="shared" si="2"/>
        <v>266334.0834</v>
      </c>
      <c r="E81" s="52">
        <f t="shared" si="3"/>
        <v>13665.91663</v>
      </c>
      <c r="F81" s="52">
        <f t="shared" si="4"/>
        <v>90824.08337</v>
      </c>
      <c r="G81" s="3"/>
      <c r="H81" s="53">
        <v>54.0</v>
      </c>
      <c r="I81" s="51">
        <f t="shared" si="5"/>
        <v>296.3338939</v>
      </c>
      <c r="J81" s="51">
        <f>SUM(K80*(RATE2/12))</f>
        <v>1638.666106</v>
      </c>
      <c r="K81" s="51">
        <f t="shared" si="6"/>
        <v>266334.0834</v>
      </c>
      <c r="L81" s="52">
        <f t="shared" si="7"/>
        <v>13665.91663</v>
      </c>
      <c r="M81" s="52">
        <f t="shared" si="8"/>
        <v>90824.08337</v>
      </c>
    </row>
    <row r="82" ht="15.0" customHeight="1">
      <c r="A82" s="53">
        <v>55.0</v>
      </c>
      <c r="B82" s="51">
        <f t="shared" si="1"/>
        <v>298.1551126</v>
      </c>
      <c r="C82" s="51">
        <f>SUM(D81*(RATE/12))</f>
        <v>1636.844887</v>
      </c>
      <c r="D82" s="51">
        <f t="shared" si="2"/>
        <v>266035.9283</v>
      </c>
      <c r="E82" s="52">
        <f t="shared" si="3"/>
        <v>13964.07174</v>
      </c>
      <c r="F82" s="52">
        <f t="shared" si="4"/>
        <v>92460.92826</v>
      </c>
      <c r="G82" s="3"/>
      <c r="H82" s="53">
        <v>55.0</v>
      </c>
      <c r="I82" s="51">
        <f t="shared" si="5"/>
        <v>298.1551126</v>
      </c>
      <c r="J82" s="51">
        <f>SUM(K81*(RATE2/12))</f>
        <v>1636.844887</v>
      </c>
      <c r="K82" s="51">
        <f t="shared" si="6"/>
        <v>266035.9283</v>
      </c>
      <c r="L82" s="52">
        <f t="shared" si="7"/>
        <v>13964.07174</v>
      </c>
      <c r="M82" s="52">
        <f t="shared" si="8"/>
        <v>92460.92826</v>
      </c>
    </row>
    <row r="83" ht="15.0" customHeight="1">
      <c r="A83" s="53">
        <v>56.0</v>
      </c>
      <c r="B83" s="51">
        <f t="shared" si="1"/>
        <v>299.9875242</v>
      </c>
      <c r="C83" s="51">
        <f>SUM(D82*(RATE/12))</f>
        <v>1635.012476</v>
      </c>
      <c r="D83" s="51">
        <f t="shared" si="2"/>
        <v>265735.9407</v>
      </c>
      <c r="E83" s="52">
        <f t="shared" si="3"/>
        <v>14264.05926</v>
      </c>
      <c r="F83" s="52">
        <f t="shared" si="4"/>
        <v>94095.94074</v>
      </c>
      <c r="G83" s="3"/>
      <c r="H83" s="53">
        <v>56.0</v>
      </c>
      <c r="I83" s="51">
        <f t="shared" si="5"/>
        <v>299.9875242</v>
      </c>
      <c r="J83" s="51">
        <f>SUM(K82*(RATE2/12))</f>
        <v>1635.012476</v>
      </c>
      <c r="K83" s="51">
        <f t="shared" si="6"/>
        <v>265735.9407</v>
      </c>
      <c r="L83" s="52">
        <f t="shared" si="7"/>
        <v>14264.05926</v>
      </c>
      <c r="M83" s="52">
        <f t="shared" si="8"/>
        <v>94095.94074</v>
      </c>
    </row>
    <row r="84" ht="15.0" customHeight="1">
      <c r="A84" s="53">
        <v>57.0</v>
      </c>
      <c r="B84" s="51">
        <f t="shared" si="1"/>
        <v>301.8311976</v>
      </c>
      <c r="C84" s="51">
        <f>SUM(D83*(RATE/12))</f>
        <v>1633.168802</v>
      </c>
      <c r="D84" s="51">
        <f t="shared" si="2"/>
        <v>265434.1095</v>
      </c>
      <c r="E84" s="52">
        <f t="shared" si="3"/>
        <v>14565.89046</v>
      </c>
      <c r="F84" s="52">
        <f t="shared" si="4"/>
        <v>95729.10954</v>
      </c>
      <c r="G84" s="3"/>
      <c r="H84" s="53">
        <v>57.0</v>
      </c>
      <c r="I84" s="51">
        <f t="shared" si="5"/>
        <v>301.8311976</v>
      </c>
      <c r="J84" s="51">
        <f>SUM(K83*(RATE2/12))</f>
        <v>1633.168802</v>
      </c>
      <c r="K84" s="51">
        <f t="shared" si="6"/>
        <v>265434.1095</v>
      </c>
      <c r="L84" s="52">
        <f t="shared" si="7"/>
        <v>14565.89046</v>
      </c>
      <c r="M84" s="52">
        <f t="shared" si="8"/>
        <v>95729.10954</v>
      </c>
    </row>
    <row r="85" ht="15.0" customHeight="1">
      <c r="A85" s="53">
        <v>58.0</v>
      </c>
      <c r="B85" s="51">
        <f t="shared" si="1"/>
        <v>303.6862018</v>
      </c>
      <c r="C85" s="51">
        <f>SUM(D84*(RATE/12))</f>
        <v>1631.313798</v>
      </c>
      <c r="D85" s="51">
        <f t="shared" si="2"/>
        <v>265130.4233</v>
      </c>
      <c r="E85" s="52">
        <f t="shared" si="3"/>
        <v>14869.57666</v>
      </c>
      <c r="F85" s="52">
        <f t="shared" si="4"/>
        <v>97360.42334</v>
      </c>
      <c r="G85" s="3"/>
      <c r="H85" s="53">
        <v>58.0</v>
      </c>
      <c r="I85" s="51">
        <f t="shared" si="5"/>
        <v>303.6862018</v>
      </c>
      <c r="J85" s="51">
        <f>SUM(K84*(RATE2/12))</f>
        <v>1631.313798</v>
      </c>
      <c r="K85" s="51">
        <f t="shared" si="6"/>
        <v>265130.4233</v>
      </c>
      <c r="L85" s="52">
        <f t="shared" si="7"/>
        <v>14869.57666</v>
      </c>
      <c r="M85" s="52">
        <f t="shared" si="8"/>
        <v>97360.42334</v>
      </c>
    </row>
    <row r="86" ht="15.0" customHeight="1">
      <c r="A86" s="53">
        <v>59.0</v>
      </c>
      <c r="B86" s="51">
        <f t="shared" si="1"/>
        <v>305.5526066</v>
      </c>
      <c r="C86" s="51">
        <f>SUM(D85*(RATE/12))</f>
        <v>1629.447393</v>
      </c>
      <c r="D86" s="51">
        <f t="shared" si="2"/>
        <v>264824.8707</v>
      </c>
      <c r="E86" s="52">
        <f t="shared" si="3"/>
        <v>15175.12927</v>
      </c>
      <c r="F86" s="52">
        <f t="shared" si="4"/>
        <v>98989.87073</v>
      </c>
      <c r="G86" s="3"/>
      <c r="H86" s="53">
        <v>59.0</v>
      </c>
      <c r="I86" s="51">
        <f t="shared" si="5"/>
        <v>305.5526066</v>
      </c>
      <c r="J86" s="51">
        <f>SUM(K85*(RATE2/12))</f>
        <v>1629.447393</v>
      </c>
      <c r="K86" s="51">
        <f t="shared" si="6"/>
        <v>264824.8707</v>
      </c>
      <c r="L86" s="52">
        <f t="shared" si="7"/>
        <v>15175.12927</v>
      </c>
      <c r="M86" s="52">
        <f t="shared" si="8"/>
        <v>98989.87073</v>
      </c>
    </row>
    <row r="87" ht="15.0" customHeight="1">
      <c r="A87" s="50" t="s">
        <v>38</v>
      </c>
      <c r="B87" s="51">
        <f t="shared" si="1"/>
        <v>307.430482</v>
      </c>
      <c r="C87" s="51">
        <f>SUM(D86*(RATE/12))</f>
        <v>1627.569518</v>
      </c>
      <c r="D87" s="51">
        <f t="shared" si="2"/>
        <v>264517.4402</v>
      </c>
      <c r="E87" s="52">
        <f t="shared" si="3"/>
        <v>15482.55975</v>
      </c>
      <c r="F87" s="52">
        <f t="shared" si="4"/>
        <v>100617.4402</v>
      </c>
      <c r="G87" s="3"/>
      <c r="H87" s="50" t="s">
        <v>38</v>
      </c>
      <c r="I87" s="51">
        <f t="shared" si="5"/>
        <v>307.430482</v>
      </c>
      <c r="J87" s="51">
        <f>SUM(K86*(RATE2/12))</f>
        <v>1627.569518</v>
      </c>
      <c r="K87" s="51">
        <f t="shared" si="6"/>
        <v>264517.4402</v>
      </c>
      <c r="L87" s="52">
        <f t="shared" si="7"/>
        <v>15482.55975</v>
      </c>
      <c r="M87" s="52">
        <f t="shared" si="8"/>
        <v>100617.4402</v>
      </c>
    </row>
    <row r="88" ht="15.0" customHeight="1">
      <c r="A88" s="53">
        <v>61.0</v>
      </c>
      <c r="B88" s="51">
        <f t="shared" si="1"/>
        <v>309.3198985</v>
      </c>
      <c r="C88" s="51">
        <f>SUM(D87*(RATE/12))</f>
        <v>1625.680102</v>
      </c>
      <c r="D88" s="51">
        <f t="shared" si="2"/>
        <v>264208.1204</v>
      </c>
      <c r="E88" s="52">
        <f t="shared" si="3"/>
        <v>15791.87965</v>
      </c>
      <c r="F88" s="52">
        <f t="shared" si="4"/>
        <v>102243.1204</v>
      </c>
      <c r="G88" s="3"/>
      <c r="H88" s="53">
        <v>61.0</v>
      </c>
      <c r="I88" s="51">
        <f t="shared" si="5"/>
        <v>309.3198985</v>
      </c>
      <c r="J88" s="51">
        <f>SUM(K87*(RATE2/12))</f>
        <v>1625.680102</v>
      </c>
      <c r="K88" s="51">
        <f t="shared" si="6"/>
        <v>264208.1204</v>
      </c>
      <c r="L88" s="52">
        <f t="shared" si="7"/>
        <v>15791.87965</v>
      </c>
      <c r="M88" s="52">
        <f t="shared" si="8"/>
        <v>102243.1204</v>
      </c>
    </row>
    <row r="89" ht="15.0" customHeight="1">
      <c r="A89" s="53">
        <v>62.0</v>
      </c>
      <c r="B89" s="51">
        <f t="shared" si="1"/>
        <v>311.220927</v>
      </c>
      <c r="C89" s="51">
        <f>SUM(D88*(RATE/12))</f>
        <v>1623.779073</v>
      </c>
      <c r="D89" s="51">
        <f t="shared" si="2"/>
        <v>263896.8994</v>
      </c>
      <c r="E89" s="52">
        <f t="shared" si="3"/>
        <v>16103.10058</v>
      </c>
      <c r="F89" s="52">
        <f t="shared" si="4"/>
        <v>103866.8994</v>
      </c>
      <c r="G89" s="3"/>
      <c r="H89" s="53">
        <v>62.0</v>
      </c>
      <c r="I89" s="51">
        <f t="shared" si="5"/>
        <v>311.220927</v>
      </c>
      <c r="J89" s="51">
        <f>SUM(K88*(RATE2/12))</f>
        <v>1623.779073</v>
      </c>
      <c r="K89" s="51">
        <f t="shared" si="6"/>
        <v>263896.8994</v>
      </c>
      <c r="L89" s="52">
        <f t="shared" si="7"/>
        <v>16103.10058</v>
      </c>
      <c r="M89" s="52">
        <f t="shared" si="8"/>
        <v>103866.8994</v>
      </c>
    </row>
    <row r="90" ht="15.0" customHeight="1">
      <c r="A90" s="53">
        <v>63.0</v>
      </c>
      <c r="B90" s="51">
        <f t="shared" si="1"/>
        <v>313.133639</v>
      </c>
      <c r="C90" s="51">
        <f>SUM(D89*(RATE/12))</f>
        <v>1621.866361</v>
      </c>
      <c r="D90" s="51">
        <f t="shared" si="2"/>
        <v>263583.7658</v>
      </c>
      <c r="E90" s="52">
        <f t="shared" si="3"/>
        <v>16416.23422</v>
      </c>
      <c r="F90" s="52">
        <f t="shared" si="4"/>
        <v>105488.7658</v>
      </c>
      <c r="G90" s="3"/>
      <c r="H90" s="53">
        <v>63.0</v>
      </c>
      <c r="I90" s="51">
        <f t="shared" si="5"/>
        <v>313.133639</v>
      </c>
      <c r="J90" s="51">
        <f>SUM(K89*(RATE2/12))</f>
        <v>1621.866361</v>
      </c>
      <c r="K90" s="51">
        <f t="shared" si="6"/>
        <v>263583.7658</v>
      </c>
      <c r="L90" s="52">
        <f t="shared" si="7"/>
        <v>16416.23422</v>
      </c>
      <c r="M90" s="52">
        <f t="shared" si="8"/>
        <v>105488.7658</v>
      </c>
    </row>
    <row r="91" ht="15.0" customHeight="1">
      <c r="A91" s="53">
        <v>64.0</v>
      </c>
      <c r="B91" s="51">
        <f t="shared" si="1"/>
        <v>315.0581061</v>
      </c>
      <c r="C91" s="51">
        <f>SUM(D90*(RATE/12))</f>
        <v>1619.941894</v>
      </c>
      <c r="D91" s="51">
        <f t="shared" si="2"/>
        <v>263268.7077</v>
      </c>
      <c r="E91" s="52">
        <f t="shared" si="3"/>
        <v>16731.29232</v>
      </c>
      <c r="F91" s="52">
        <f t="shared" si="4"/>
        <v>107108.7077</v>
      </c>
      <c r="G91" s="3"/>
      <c r="H91" s="53">
        <v>64.0</v>
      </c>
      <c r="I91" s="51">
        <f t="shared" si="5"/>
        <v>315.0581061</v>
      </c>
      <c r="J91" s="51">
        <f>SUM(K90*(RATE2/12))</f>
        <v>1619.941894</v>
      </c>
      <c r="K91" s="51">
        <f t="shared" si="6"/>
        <v>263268.7077</v>
      </c>
      <c r="L91" s="52">
        <f t="shared" si="7"/>
        <v>16731.29232</v>
      </c>
      <c r="M91" s="52">
        <f t="shared" si="8"/>
        <v>107108.7077</v>
      </c>
    </row>
    <row r="92" ht="15.0" customHeight="1">
      <c r="A92" s="53">
        <v>65.0</v>
      </c>
      <c r="B92" s="51">
        <f t="shared" si="1"/>
        <v>316.9944007</v>
      </c>
      <c r="C92" s="51">
        <f>SUM(D91*(RATE/12))</f>
        <v>1618.005599</v>
      </c>
      <c r="D92" s="51">
        <f t="shared" si="2"/>
        <v>262951.7133</v>
      </c>
      <c r="E92" s="52">
        <f t="shared" si="3"/>
        <v>17048.28672</v>
      </c>
      <c r="F92" s="52">
        <f t="shared" si="4"/>
        <v>108726.7133</v>
      </c>
      <c r="G92" s="3"/>
      <c r="H92" s="53">
        <v>65.0</v>
      </c>
      <c r="I92" s="51">
        <f t="shared" si="5"/>
        <v>316.9944007</v>
      </c>
      <c r="J92" s="51">
        <f>SUM(K91*(RATE2/12))</f>
        <v>1618.005599</v>
      </c>
      <c r="K92" s="51">
        <f t="shared" si="6"/>
        <v>262951.7133</v>
      </c>
      <c r="L92" s="52">
        <f t="shared" si="7"/>
        <v>17048.28672</v>
      </c>
      <c r="M92" s="52">
        <f t="shared" si="8"/>
        <v>108726.7133</v>
      </c>
    </row>
    <row r="93" ht="15.0" customHeight="1">
      <c r="A93" s="53">
        <v>66.0</v>
      </c>
      <c r="B93" s="51">
        <f t="shared" si="1"/>
        <v>318.9425955</v>
      </c>
      <c r="C93" s="51">
        <f>SUM(D92*(RATE/12))</f>
        <v>1616.057405</v>
      </c>
      <c r="D93" s="51">
        <f t="shared" si="2"/>
        <v>262632.7707</v>
      </c>
      <c r="E93" s="52">
        <f t="shared" si="3"/>
        <v>17367.22932</v>
      </c>
      <c r="F93" s="52">
        <f t="shared" si="4"/>
        <v>110342.7707</v>
      </c>
      <c r="G93" s="3"/>
      <c r="H93" s="53">
        <v>66.0</v>
      </c>
      <c r="I93" s="51">
        <f t="shared" si="5"/>
        <v>318.9425955</v>
      </c>
      <c r="J93" s="51">
        <f>SUM(K92*(RATE2/12))</f>
        <v>1616.057405</v>
      </c>
      <c r="K93" s="51">
        <f t="shared" si="6"/>
        <v>262632.7707</v>
      </c>
      <c r="L93" s="52">
        <f t="shared" si="7"/>
        <v>17367.22932</v>
      </c>
      <c r="M93" s="52">
        <f t="shared" si="8"/>
        <v>110342.7707</v>
      </c>
    </row>
    <row r="94" ht="15.0" customHeight="1">
      <c r="A94" s="53">
        <v>67.0</v>
      </c>
      <c r="B94" s="51">
        <f t="shared" si="1"/>
        <v>320.9027635</v>
      </c>
      <c r="C94" s="51">
        <f>SUM(D93*(RATE/12))</f>
        <v>1614.097236</v>
      </c>
      <c r="D94" s="51">
        <f t="shared" si="2"/>
        <v>262311.8679</v>
      </c>
      <c r="E94" s="52">
        <f t="shared" si="3"/>
        <v>17688.13208</v>
      </c>
      <c r="F94" s="52">
        <f t="shared" si="4"/>
        <v>111956.8679</v>
      </c>
      <c r="G94" s="3"/>
      <c r="H94" s="53">
        <v>67.0</v>
      </c>
      <c r="I94" s="51">
        <f t="shared" si="5"/>
        <v>320.9027635</v>
      </c>
      <c r="J94" s="51">
        <f>SUM(K93*(RATE2/12))</f>
        <v>1614.097236</v>
      </c>
      <c r="K94" s="51">
        <f t="shared" si="6"/>
        <v>262311.8679</v>
      </c>
      <c r="L94" s="52">
        <f t="shared" si="7"/>
        <v>17688.13208</v>
      </c>
      <c r="M94" s="52">
        <f t="shared" si="8"/>
        <v>111956.8679</v>
      </c>
    </row>
    <row r="95" ht="15.0" customHeight="1">
      <c r="A95" s="53">
        <v>68.0</v>
      </c>
      <c r="B95" s="51">
        <f t="shared" si="1"/>
        <v>322.8749784</v>
      </c>
      <c r="C95" s="51">
        <f>SUM(D94*(RATE/12))</f>
        <v>1612.125022</v>
      </c>
      <c r="D95" s="51">
        <f t="shared" si="2"/>
        <v>261988.9929</v>
      </c>
      <c r="E95" s="52">
        <f t="shared" si="3"/>
        <v>18011.00706</v>
      </c>
      <c r="F95" s="52">
        <f t="shared" si="4"/>
        <v>113568.9929</v>
      </c>
      <c r="G95" s="3"/>
      <c r="H95" s="53">
        <v>68.0</v>
      </c>
      <c r="I95" s="51">
        <f t="shared" si="5"/>
        <v>322.8749784</v>
      </c>
      <c r="J95" s="51">
        <f>SUM(K94*(RATE2/12))</f>
        <v>1612.125022</v>
      </c>
      <c r="K95" s="51">
        <f t="shared" si="6"/>
        <v>261988.9929</v>
      </c>
      <c r="L95" s="52">
        <f t="shared" si="7"/>
        <v>18011.00706</v>
      </c>
      <c r="M95" s="52">
        <f t="shared" si="8"/>
        <v>113568.9929</v>
      </c>
    </row>
    <row r="96" ht="15.0" customHeight="1">
      <c r="A96" s="53">
        <v>69.0</v>
      </c>
      <c r="B96" s="51">
        <f t="shared" si="1"/>
        <v>324.8593142</v>
      </c>
      <c r="C96" s="51">
        <f>SUM(D95*(RATE/12))</f>
        <v>1610.140686</v>
      </c>
      <c r="D96" s="51">
        <f t="shared" si="2"/>
        <v>261664.1336</v>
      </c>
      <c r="E96" s="52">
        <f t="shared" si="3"/>
        <v>18335.86637</v>
      </c>
      <c r="F96" s="52">
        <f t="shared" si="4"/>
        <v>115179.1336</v>
      </c>
      <c r="G96" s="3"/>
      <c r="H96" s="53">
        <v>69.0</v>
      </c>
      <c r="I96" s="51">
        <f t="shared" si="5"/>
        <v>324.8593142</v>
      </c>
      <c r="J96" s="51">
        <f>SUM(K95*(RATE2/12))</f>
        <v>1610.140686</v>
      </c>
      <c r="K96" s="51">
        <f t="shared" si="6"/>
        <v>261664.1336</v>
      </c>
      <c r="L96" s="52">
        <f t="shared" si="7"/>
        <v>18335.86637</v>
      </c>
      <c r="M96" s="52">
        <f t="shared" si="8"/>
        <v>115179.1336</v>
      </c>
    </row>
    <row r="97" ht="15.0" customHeight="1">
      <c r="A97" s="53">
        <v>70.0</v>
      </c>
      <c r="B97" s="51">
        <f t="shared" si="1"/>
        <v>326.8558454</v>
      </c>
      <c r="C97" s="51">
        <f>SUM(D96*(RATE/12))</f>
        <v>1608.144155</v>
      </c>
      <c r="D97" s="51">
        <f t="shared" si="2"/>
        <v>261337.2778</v>
      </c>
      <c r="E97" s="52">
        <f t="shared" si="3"/>
        <v>18662.72222</v>
      </c>
      <c r="F97" s="52">
        <f t="shared" si="4"/>
        <v>116787.2778</v>
      </c>
      <c r="G97" s="3"/>
      <c r="H97" s="53">
        <v>70.0</v>
      </c>
      <c r="I97" s="51">
        <f t="shared" si="5"/>
        <v>326.8558454</v>
      </c>
      <c r="J97" s="51">
        <f>SUM(K96*(RATE2/12))</f>
        <v>1608.144155</v>
      </c>
      <c r="K97" s="51">
        <f t="shared" si="6"/>
        <v>261337.2778</v>
      </c>
      <c r="L97" s="52">
        <f t="shared" si="7"/>
        <v>18662.72222</v>
      </c>
      <c r="M97" s="52">
        <f t="shared" si="8"/>
        <v>116787.2778</v>
      </c>
    </row>
    <row r="98" ht="15.0" customHeight="1">
      <c r="A98" s="53">
        <v>71.0</v>
      </c>
      <c r="B98" s="51">
        <f t="shared" si="1"/>
        <v>328.864647</v>
      </c>
      <c r="C98" s="51">
        <f>SUM(D97*(RATE/12))</f>
        <v>1606.135353</v>
      </c>
      <c r="D98" s="51">
        <f t="shared" si="2"/>
        <v>261008.4131</v>
      </c>
      <c r="E98" s="52">
        <f t="shared" si="3"/>
        <v>18991.58687</v>
      </c>
      <c r="F98" s="52">
        <f t="shared" si="4"/>
        <v>118393.4131</v>
      </c>
      <c r="G98" s="3"/>
      <c r="H98" s="53">
        <v>71.0</v>
      </c>
      <c r="I98" s="51">
        <f t="shared" si="5"/>
        <v>328.864647</v>
      </c>
      <c r="J98" s="51">
        <f>SUM(K97*(RATE2/12))</f>
        <v>1606.135353</v>
      </c>
      <c r="K98" s="51">
        <f t="shared" si="6"/>
        <v>261008.4131</v>
      </c>
      <c r="L98" s="52">
        <f t="shared" si="7"/>
        <v>18991.58687</v>
      </c>
      <c r="M98" s="52">
        <f t="shared" si="8"/>
        <v>118393.4131</v>
      </c>
    </row>
    <row r="99" ht="15.0" customHeight="1">
      <c r="A99" s="50" t="s">
        <v>39</v>
      </c>
      <c r="B99" s="51">
        <f t="shared" si="1"/>
        <v>330.8857943</v>
      </c>
      <c r="C99" s="51">
        <f>SUM(D98*(RATE/12))</f>
        <v>1604.114206</v>
      </c>
      <c r="D99" s="51">
        <f t="shared" si="2"/>
        <v>260677.5273</v>
      </c>
      <c r="E99" s="52">
        <f t="shared" si="3"/>
        <v>19322.47266</v>
      </c>
      <c r="F99" s="52">
        <f t="shared" si="4"/>
        <v>119997.5273</v>
      </c>
      <c r="G99" s="3"/>
      <c r="H99" s="50" t="s">
        <v>39</v>
      </c>
      <c r="I99" s="51">
        <f t="shared" si="5"/>
        <v>330.8857943</v>
      </c>
      <c r="J99" s="51">
        <f>SUM(K98*(RATE2/12))</f>
        <v>1604.114206</v>
      </c>
      <c r="K99" s="51">
        <f t="shared" si="6"/>
        <v>260677.5273</v>
      </c>
      <c r="L99" s="52">
        <f t="shared" si="7"/>
        <v>19322.47266</v>
      </c>
      <c r="M99" s="52">
        <f t="shared" si="8"/>
        <v>119997.5273</v>
      </c>
    </row>
    <row r="100" ht="15.0" customHeight="1">
      <c r="A100" s="53">
        <v>73.0</v>
      </c>
      <c r="B100" s="51">
        <f t="shared" si="1"/>
        <v>332.9193632</v>
      </c>
      <c r="C100" s="51">
        <f>SUM(D99*(RATE/12))</f>
        <v>1602.080637</v>
      </c>
      <c r="D100" s="51">
        <f t="shared" si="2"/>
        <v>260344.608</v>
      </c>
      <c r="E100" s="52">
        <f t="shared" si="3"/>
        <v>19655.39202</v>
      </c>
      <c r="F100" s="52">
        <f t="shared" si="4"/>
        <v>121599.608</v>
      </c>
      <c r="G100" s="3"/>
      <c r="H100" s="53">
        <v>73.0</v>
      </c>
      <c r="I100" s="51">
        <f t="shared" si="5"/>
        <v>332.9193632</v>
      </c>
      <c r="J100" s="51">
        <f>SUM(K99*(RATE2/12))</f>
        <v>1602.080637</v>
      </c>
      <c r="K100" s="51">
        <f t="shared" si="6"/>
        <v>260344.608</v>
      </c>
      <c r="L100" s="52">
        <f t="shared" si="7"/>
        <v>19655.39202</v>
      </c>
      <c r="M100" s="52">
        <f t="shared" si="8"/>
        <v>121599.608</v>
      </c>
    </row>
    <row r="101" ht="15.0" customHeight="1">
      <c r="A101" s="53">
        <v>74.0</v>
      </c>
      <c r="B101" s="51">
        <f t="shared" si="1"/>
        <v>334.9654301</v>
      </c>
      <c r="C101" s="51">
        <f>SUM(D100*(RATE/12))</f>
        <v>1600.03457</v>
      </c>
      <c r="D101" s="51">
        <f t="shared" si="2"/>
        <v>260009.6425</v>
      </c>
      <c r="E101" s="52">
        <f t="shared" si="3"/>
        <v>19990.35745</v>
      </c>
      <c r="F101" s="52">
        <f t="shared" si="4"/>
        <v>123199.6425</v>
      </c>
      <c r="G101" s="3"/>
      <c r="H101" s="53">
        <v>74.0</v>
      </c>
      <c r="I101" s="51">
        <f t="shared" si="5"/>
        <v>334.9654301</v>
      </c>
      <c r="J101" s="51">
        <f>SUM(K100*(RATE2/12))</f>
        <v>1600.03457</v>
      </c>
      <c r="K101" s="51">
        <f t="shared" si="6"/>
        <v>260009.6425</v>
      </c>
      <c r="L101" s="52">
        <f t="shared" si="7"/>
        <v>19990.35745</v>
      </c>
      <c r="M101" s="52">
        <f t="shared" si="8"/>
        <v>123199.6425</v>
      </c>
    </row>
    <row r="102" ht="15.0" customHeight="1">
      <c r="A102" s="53">
        <v>75.0</v>
      </c>
      <c r="B102" s="51">
        <f t="shared" si="1"/>
        <v>337.0240719</v>
      </c>
      <c r="C102" s="51">
        <f>SUM(D101*(RATE/12))</f>
        <v>1597.975928</v>
      </c>
      <c r="D102" s="51">
        <f t="shared" si="2"/>
        <v>259672.6185</v>
      </c>
      <c r="E102" s="52">
        <f t="shared" si="3"/>
        <v>20327.38153</v>
      </c>
      <c r="F102" s="52">
        <f t="shared" si="4"/>
        <v>124797.6185</v>
      </c>
      <c r="G102" s="3"/>
      <c r="H102" s="53">
        <v>75.0</v>
      </c>
      <c r="I102" s="51">
        <f t="shared" si="5"/>
        <v>337.0240719</v>
      </c>
      <c r="J102" s="51">
        <f>SUM(K101*(RATE2/12))</f>
        <v>1597.975928</v>
      </c>
      <c r="K102" s="51">
        <f t="shared" si="6"/>
        <v>259672.6185</v>
      </c>
      <c r="L102" s="52">
        <f t="shared" si="7"/>
        <v>20327.38153</v>
      </c>
      <c r="M102" s="52">
        <f t="shared" si="8"/>
        <v>124797.6185</v>
      </c>
    </row>
    <row r="103" ht="15.0" customHeight="1">
      <c r="A103" s="53">
        <v>76.0</v>
      </c>
      <c r="B103" s="51">
        <f t="shared" si="1"/>
        <v>339.0953656</v>
      </c>
      <c r="C103" s="51">
        <f>SUM(D102*(RATE/12))</f>
        <v>1595.904634</v>
      </c>
      <c r="D103" s="51">
        <f t="shared" si="2"/>
        <v>259333.5231</v>
      </c>
      <c r="E103" s="52">
        <f t="shared" si="3"/>
        <v>20666.47689</v>
      </c>
      <c r="F103" s="52">
        <f t="shared" si="4"/>
        <v>126393.5231</v>
      </c>
      <c r="G103" s="3"/>
      <c r="H103" s="53">
        <v>76.0</v>
      </c>
      <c r="I103" s="51">
        <f t="shared" si="5"/>
        <v>339.0953656</v>
      </c>
      <c r="J103" s="51">
        <f>SUM(K102*(RATE2/12))</f>
        <v>1595.904634</v>
      </c>
      <c r="K103" s="51">
        <f t="shared" si="6"/>
        <v>259333.5231</v>
      </c>
      <c r="L103" s="52">
        <f t="shared" si="7"/>
        <v>20666.47689</v>
      </c>
      <c r="M103" s="52">
        <f t="shared" si="8"/>
        <v>126393.5231</v>
      </c>
    </row>
    <row r="104" ht="15.0" customHeight="1">
      <c r="A104" s="53">
        <v>77.0</v>
      </c>
      <c r="B104" s="51">
        <f t="shared" si="1"/>
        <v>341.1793892</v>
      </c>
      <c r="C104" s="51">
        <f>SUM(D103*(RATE/12))</f>
        <v>1593.820611</v>
      </c>
      <c r="D104" s="51">
        <f t="shared" si="2"/>
        <v>258992.3437</v>
      </c>
      <c r="E104" s="52">
        <f t="shared" si="3"/>
        <v>21007.65628</v>
      </c>
      <c r="F104" s="52">
        <f t="shared" si="4"/>
        <v>127987.3437</v>
      </c>
      <c r="G104" s="3"/>
      <c r="H104" s="53">
        <v>77.0</v>
      </c>
      <c r="I104" s="51">
        <f t="shared" si="5"/>
        <v>341.1793892</v>
      </c>
      <c r="J104" s="51">
        <f>SUM(K103*(RATE2/12))</f>
        <v>1593.820611</v>
      </c>
      <c r="K104" s="51">
        <f t="shared" si="6"/>
        <v>258992.3437</v>
      </c>
      <c r="L104" s="52">
        <f t="shared" si="7"/>
        <v>21007.65628</v>
      </c>
      <c r="M104" s="52">
        <f t="shared" si="8"/>
        <v>127987.3437</v>
      </c>
    </row>
    <row r="105" ht="15.0" customHeight="1">
      <c r="A105" s="53">
        <v>78.0</v>
      </c>
      <c r="B105" s="51">
        <f t="shared" si="1"/>
        <v>343.2762209</v>
      </c>
      <c r="C105" s="51">
        <f>SUM(D104*(RATE/12))</f>
        <v>1591.723779</v>
      </c>
      <c r="D105" s="51">
        <f t="shared" si="2"/>
        <v>258649.0675</v>
      </c>
      <c r="E105" s="52">
        <f t="shared" si="3"/>
        <v>21350.9325</v>
      </c>
      <c r="F105" s="52">
        <f t="shared" si="4"/>
        <v>129579.0675</v>
      </c>
      <c r="G105" s="3"/>
      <c r="H105" s="53">
        <v>78.0</v>
      </c>
      <c r="I105" s="51">
        <f t="shared" si="5"/>
        <v>343.2762209</v>
      </c>
      <c r="J105" s="51">
        <f>SUM(K104*(RATE2/12))</f>
        <v>1591.723779</v>
      </c>
      <c r="K105" s="51">
        <f t="shared" si="6"/>
        <v>258649.0675</v>
      </c>
      <c r="L105" s="52">
        <f t="shared" si="7"/>
        <v>21350.9325</v>
      </c>
      <c r="M105" s="52">
        <f t="shared" si="8"/>
        <v>129579.0675</v>
      </c>
    </row>
    <row r="106" ht="15.0" customHeight="1">
      <c r="A106" s="53">
        <v>79.0</v>
      </c>
      <c r="B106" s="51">
        <f t="shared" si="1"/>
        <v>345.3859393</v>
      </c>
      <c r="C106" s="51">
        <f>SUM(D105*(RATE/12))</f>
        <v>1589.614061</v>
      </c>
      <c r="D106" s="51">
        <f t="shared" si="2"/>
        <v>258303.6816</v>
      </c>
      <c r="E106" s="52">
        <f t="shared" si="3"/>
        <v>21696.31844</v>
      </c>
      <c r="F106" s="52">
        <f t="shared" si="4"/>
        <v>131168.6816</v>
      </c>
      <c r="G106" s="3"/>
      <c r="H106" s="53">
        <v>79.0</v>
      </c>
      <c r="I106" s="51">
        <f t="shared" si="5"/>
        <v>345.3859393</v>
      </c>
      <c r="J106" s="51">
        <f>SUM(K105*(RATE2/12))</f>
        <v>1589.614061</v>
      </c>
      <c r="K106" s="51">
        <f t="shared" si="6"/>
        <v>258303.6816</v>
      </c>
      <c r="L106" s="52">
        <f t="shared" si="7"/>
        <v>21696.31844</v>
      </c>
      <c r="M106" s="52">
        <f t="shared" si="8"/>
        <v>131168.6816</v>
      </c>
    </row>
    <row r="107" ht="15.0" customHeight="1">
      <c r="A107" s="53">
        <v>80.0</v>
      </c>
      <c r="B107" s="51">
        <f t="shared" si="1"/>
        <v>347.5086238</v>
      </c>
      <c r="C107" s="51">
        <f>SUM(D106*(RATE/12))</f>
        <v>1587.491376</v>
      </c>
      <c r="D107" s="51">
        <f t="shared" si="2"/>
        <v>257956.1729</v>
      </c>
      <c r="E107" s="52">
        <f t="shared" si="3"/>
        <v>22043.82706</v>
      </c>
      <c r="F107" s="52">
        <f t="shared" si="4"/>
        <v>132756.1729</v>
      </c>
      <c r="G107" s="3"/>
      <c r="H107" s="53">
        <v>80.0</v>
      </c>
      <c r="I107" s="51">
        <f t="shared" si="5"/>
        <v>347.5086238</v>
      </c>
      <c r="J107" s="51">
        <f>SUM(K106*(RATE2/12))</f>
        <v>1587.491376</v>
      </c>
      <c r="K107" s="51">
        <f t="shared" si="6"/>
        <v>257956.1729</v>
      </c>
      <c r="L107" s="52">
        <f t="shared" si="7"/>
        <v>22043.82706</v>
      </c>
      <c r="M107" s="52">
        <f t="shared" si="8"/>
        <v>132756.1729</v>
      </c>
    </row>
    <row r="108" ht="15.0" customHeight="1">
      <c r="A108" s="53">
        <v>81.0</v>
      </c>
      <c r="B108" s="51">
        <f t="shared" si="1"/>
        <v>349.6443538</v>
      </c>
      <c r="C108" s="51">
        <f>SUM(D107*(RATE/12))</f>
        <v>1585.355646</v>
      </c>
      <c r="D108" s="51">
        <f t="shared" si="2"/>
        <v>257606.5286</v>
      </c>
      <c r="E108" s="52">
        <f t="shared" si="3"/>
        <v>22393.47142</v>
      </c>
      <c r="F108" s="52">
        <f t="shared" si="4"/>
        <v>134341.5286</v>
      </c>
      <c r="G108" s="3"/>
      <c r="H108" s="53">
        <v>81.0</v>
      </c>
      <c r="I108" s="51">
        <f t="shared" si="5"/>
        <v>349.6443538</v>
      </c>
      <c r="J108" s="51">
        <f>SUM(K107*(RATE2/12))</f>
        <v>1585.355646</v>
      </c>
      <c r="K108" s="51">
        <f t="shared" si="6"/>
        <v>257606.5286</v>
      </c>
      <c r="L108" s="52">
        <f t="shared" si="7"/>
        <v>22393.47142</v>
      </c>
      <c r="M108" s="52">
        <f t="shared" si="8"/>
        <v>134341.5286</v>
      </c>
    </row>
    <row r="109" ht="15.0" customHeight="1">
      <c r="A109" s="53">
        <v>82.0</v>
      </c>
      <c r="B109" s="51">
        <f t="shared" si="1"/>
        <v>351.7932098</v>
      </c>
      <c r="C109" s="51">
        <f>SUM(D108*(RATE/12))</f>
        <v>1583.20679</v>
      </c>
      <c r="D109" s="51">
        <f t="shared" si="2"/>
        <v>257254.7354</v>
      </c>
      <c r="E109" s="52">
        <f t="shared" si="3"/>
        <v>22745.26463</v>
      </c>
      <c r="F109" s="52">
        <f t="shared" si="4"/>
        <v>135924.7354</v>
      </c>
      <c r="G109" s="3"/>
      <c r="H109" s="53">
        <v>82.0</v>
      </c>
      <c r="I109" s="51">
        <f t="shared" si="5"/>
        <v>351.7932098</v>
      </c>
      <c r="J109" s="51">
        <f>SUM(K108*(RATE2/12))</f>
        <v>1583.20679</v>
      </c>
      <c r="K109" s="51">
        <f t="shared" si="6"/>
        <v>257254.7354</v>
      </c>
      <c r="L109" s="52">
        <f t="shared" si="7"/>
        <v>22745.26463</v>
      </c>
      <c r="M109" s="52">
        <f t="shared" si="8"/>
        <v>135924.7354</v>
      </c>
    </row>
    <row r="110" ht="15.0" customHeight="1">
      <c r="A110" s="53">
        <v>83.0</v>
      </c>
      <c r="B110" s="51">
        <f t="shared" si="1"/>
        <v>353.9552722</v>
      </c>
      <c r="C110" s="51">
        <f>SUM(D109*(RATE/12))</f>
        <v>1581.044728</v>
      </c>
      <c r="D110" s="51">
        <f t="shared" si="2"/>
        <v>256900.7801</v>
      </c>
      <c r="E110" s="52">
        <f t="shared" si="3"/>
        <v>23099.2199</v>
      </c>
      <c r="F110" s="52">
        <f t="shared" si="4"/>
        <v>137505.7801</v>
      </c>
      <c r="G110" s="3"/>
      <c r="H110" s="53">
        <v>83.0</v>
      </c>
      <c r="I110" s="51">
        <f t="shared" si="5"/>
        <v>353.9552722</v>
      </c>
      <c r="J110" s="51">
        <f>SUM(K109*(RATE2/12))</f>
        <v>1581.044728</v>
      </c>
      <c r="K110" s="51">
        <f t="shared" si="6"/>
        <v>256900.7801</v>
      </c>
      <c r="L110" s="52">
        <f t="shared" si="7"/>
        <v>23099.2199</v>
      </c>
      <c r="M110" s="52">
        <f t="shared" si="8"/>
        <v>137505.7801</v>
      </c>
    </row>
    <row r="111" ht="15.0" customHeight="1">
      <c r="A111" s="50" t="s">
        <v>40</v>
      </c>
      <c r="B111" s="51">
        <f t="shared" si="1"/>
        <v>356.1306223</v>
      </c>
      <c r="C111" s="51">
        <f>SUM(D110*(RATE/12))</f>
        <v>1578.869378</v>
      </c>
      <c r="D111" s="51">
        <f t="shared" si="2"/>
        <v>256544.6495</v>
      </c>
      <c r="E111" s="52">
        <f t="shared" si="3"/>
        <v>23455.35052</v>
      </c>
      <c r="F111" s="52">
        <f t="shared" si="4"/>
        <v>139084.6495</v>
      </c>
      <c r="G111" s="3"/>
      <c r="H111" s="50" t="s">
        <v>40</v>
      </c>
      <c r="I111" s="51">
        <f t="shared" si="5"/>
        <v>356.1306223</v>
      </c>
      <c r="J111" s="51">
        <f>SUM(K110*(RATE2/12))</f>
        <v>1578.869378</v>
      </c>
      <c r="K111" s="51">
        <f t="shared" si="6"/>
        <v>256544.6495</v>
      </c>
      <c r="L111" s="52">
        <f t="shared" si="7"/>
        <v>23455.35052</v>
      </c>
      <c r="M111" s="52">
        <f t="shared" si="8"/>
        <v>139084.6495</v>
      </c>
    </row>
    <row r="112" ht="15.0" customHeight="1">
      <c r="A112" s="53">
        <v>85.0</v>
      </c>
      <c r="B112" s="51">
        <f t="shared" si="1"/>
        <v>358.3193418</v>
      </c>
      <c r="C112" s="51">
        <f>SUM(D111*(RATE/12))</f>
        <v>1576.680658</v>
      </c>
      <c r="D112" s="51">
        <f t="shared" si="2"/>
        <v>256186.3301</v>
      </c>
      <c r="E112" s="52">
        <f t="shared" si="3"/>
        <v>23813.66986</v>
      </c>
      <c r="F112" s="52">
        <f t="shared" si="4"/>
        <v>140661.3301</v>
      </c>
      <c r="G112" s="3"/>
      <c r="H112" s="53">
        <v>85.0</v>
      </c>
      <c r="I112" s="51">
        <f t="shared" si="5"/>
        <v>358.3193418</v>
      </c>
      <c r="J112" s="51">
        <f>SUM(K111*(RATE2/12))</f>
        <v>1576.680658</v>
      </c>
      <c r="K112" s="51">
        <f t="shared" si="6"/>
        <v>256186.3301</v>
      </c>
      <c r="L112" s="52">
        <f t="shared" si="7"/>
        <v>23813.66986</v>
      </c>
      <c r="M112" s="52">
        <f t="shared" si="8"/>
        <v>140661.3301</v>
      </c>
    </row>
    <row r="113" ht="15.0" customHeight="1">
      <c r="A113" s="53">
        <v>86.0</v>
      </c>
      <c r="B113" s="51">
        <f t="shared" si="1"/>
        <v>360.5215127</v>
      </c>
      <c r="C113" s="51">
        <f>SUM(D112*(RATE/12))</f>
        <v>1574.478487</v>
      </c>
      <c r="D113" s="51">
        <f t="shared" si="2"/>
        <v>255825.8086</v>
      </c>
      <c r="E113" s="52">
        <f t="shared" si="3"/>
        <v>24174.19138</v>
      </c>
      <c r="F113" s="52">
        <f t="shared" si="4"/>
        <v>142235.8086</v>
      </c>
      <c r="G113" s="3"/>
      <c r="H113" s="53">
        <v>86.0</v>
      </c>
      <c r="I113" s="51">
        <f t="shared" si="5"/>
        <v>360.5215127</v>
      </c>
      <c r="J113" s="51">
        <f>SUM(K112*(RATE2/12))</f>
        <v>1574.478487</v>
      </c>
      <c r="K113" s="51">
        <f t="shared" si="6"/>
        <v>255825.8086</v>
      </c>
      <c r="L113" s="52">
        <f t="shared" si="7"/>
        <v>24174.19138</v>
      </c>
      <c r="M113" s="52">
        <f t="shared" si="8"/>
        <v>142235.8086</v>
      </c>
    </row>
    <row r="114" ht="15.0" customHeight="1">
      <c r="A114" s="53">
        <v>87.0</v>
      </c>
      <c r="B114" s="51">
        <f t="shared" si="1"/>
        <v>362.7372178</v>
      </c>
      <c r="C114" s="51">
        <f>SUM(D113*(RATE/12))</f>
        <v>1572.262782</v>
      </c>
      <c r="D114" s="51">
        <f t="shared" si="2"/>
        <v>255463.0714</v>
      </c>
      <c r="E114" s="52">
        <f t="shared" si="3"/>
        <v>24536.9286</v>
      </c>
      <c r="F114" s="52">
        <f t="shared" si="4"/>
        <v>143808.0714</v>
      </c>
      <c r="G114" s="3"/>
      <c r="H114" s="53">
        <v>87.0</v>
      </c>
      <c r="I114" s="51">
        <f t="shared" si="5"/>
        <v>362.7372178</v>
      </c>
      <c r="J114" s="51">
        <f>SUM(K113*(RATE2/12))</f>
        <v>1572.262782</v>
      </c>
      <c r="K114" s="51">
        <f t="shared" si="6"/>
        <v>255463.0714</v>
      </c>
      <c r="L114" s="52">
        <f t="shared" si="7"/>
        <v>24536.9286</v>
      </c>
      <c r="M114" s="52">
        <f t="shared" si="8"/>
        <v>143808.0714</v>
      </c>
    </row>
    <row r="115" ht="15.0" customHeight="1">
      <c r="A115" s="53">
        <v>88.0</v>
      </c>
      <c r="B115" s="51">
        <f t="shared" si="1"/>
        <v>364.9665403</v>
      </c>
      <c r="C115" s="51">
        <f>SUM(D114*(RATE/12))</f>
        <v>1570.03346</v>
      </c>
      <c r="D115" s="51">
        <f t="shared" si="2"/>
        <v>255098.1049</v>
      </c>
      <c r="E115" s="52">
        <f t="shared" si="3"/>
        <v>24901.89514</v>
      </c>
      <c r="F115" s="52">
        <f t="shared" si="4"/>
        <v>145378.1049</v>
      </c>
      <c r="G115" s="3"/>
      <c r="H115" s="53">
        <v>88.0</v>
      </c>
      <c r="I115" s="51">
        <f t="shared" si="5"/>
        <v>364.9665403</v>
      </c>
      <c r="J115" s="51">
        <f>SUM(K114*(RATE2/12))</f>
        <v>1570.03346</v>
      </c>
      <c r="K115" s="51">
        <f t="shared" si="6"/>
        <v>255098.1049</v>
      </c>
      <c r="L115" s="52">
        <f t="shared" si="7"/>
        <v>24901.89514</v>
      </c>
      <c r="M115" s="52">
        <f t="shared" si="8"/>
        <v>145378.1049</v>
      </c>
    </row>
    <row r="116" ht="15.0" customHeight="1">
      <c r="A116" s="53">
        <v>89.0</v>
      </c>
      <c r="B116" s="51">
        <f t="shared" si="1"/>
        <v>367.2095639</v>
      </c>
      <c r="C116" s="51">
        <f>SUM(D115*(RATE/12))</f>
        <v>1567.790436</v>
      </c>
      <c r="D116" s="51">
        <f t="shared" si="2"/>
        <v>254730.8953</v>
      </c>
      <c r="E116" s="52">
        <f t="shared" si="3"/>
        <v>25269.1047</v>
      </c>
      <c r="F116" s="52">
        <f t="shared" si="4"/>
        <v>146945.8953</v>
      </c>
      <c r="G116" s="3"/>
      <c r="H116" s="53">
        <v>89.0</v>
      </c>
      <c r="I116" s="51">
        <f t="shared" si="5"/>
        <v>367.2095639</v>
      </c>
      <c r="J116" s="51">
        <f>SUM(K115*(RATE2/12))</f>
        <v>1567.790436</v>
      </c>
      <c r="K116" s="51">
        <f t="shared" si="6"/>
        <v>254730.8953</v>
      </c>
      <c r="L116" s="52">
        <f t="shared" si="7"/>
        <v>25269.1047</v>
      </c>
      <c r="M116" s="52">
        <f t="shared" si="8"/>
        <v>146945.8953</v>
      </c>
    </row>
    <row r="117" ht="15.0" customHeight="1">
      <c r="A117" s="53">
        <v>90.0</v>
      </c>
      <c r="B117" s="51">
        <f t="shared" si="1"/>
        <v>369.4663726</v>
      </c>
      <c r="C117" s="51">
        <f>SUM(D116*(RATE/12))</f>
        <v>1565.533627</v>
      </c>
      <c r="D117" s="51">
        <f t="shared" si="2"/>
        <v>254361.4289</v>
      </c>
      <c r="E117" s="52">
        <f t="shared" si="3"/>
        <v>25638.57107</v>
      </c>
      <c r="F117" s="52">
        <f t="shared" si="4"/>
        <v>148511.4289</v>
      </c>
      <c r="G117" s="3"/>
      <c r="H117" s="53">
        <v>90.0</v>
      </c>
      <c r="I117" s="51">
        <f t="shared" si="5"/>
        <v>369.4663726</v>
      </c>
      <c r="J117" s="51">
        <f>SUM(K116*(RATE2/12))</f>
        <v>1565.533627</v>
      </c>
      <c r="K117" s="51">
        <f t="shared" si="6"/>
        <v>254361.4289</v>
      </c>
      <c r="L117" s="52">
        <f t="shared" si="7"/>
        <v>25638.57107</v>
      </c>
      <c r="M117" s="52">
        <f t="shared" si="8"/>
        <v>148511.4289</v>
      </c>
    </row>
    <row r="118" ht="15.0" customHeight="1">
      <c r="A118" s="53">
        <v>91.0</v>
      </c>
      <c r="B118" s="51">
        <f t="shared" si="1"/>
        <v>371.7370514</v>
      </c>
      <c r="C118" s="51">
        <f>SUM(D117*(RATE/12))</f>
        <v>1563.262949</v>
      </c>
      <c r="D118" s="51">
        <f t="shared" si="2"/>
        <v>253989.6919</v>
      </c>
      <c r="E118" s="52">
        <f t="shared" si="3"/>
        <v>26010.30812</v>
      </c>
      <c r="F118" s="52">
        <f t="shared" si="4"/>
        <v>150074.6919</v>
      </c>
      <c r="G118" s="3"/>
      <c r="H118" s="53">
        <v>91.0</v>
      </c>
      <c r="I118" s="51">
        <f t="shared" si="5"/>
        <v>371.7370514</v>
      </c>
      <c r="J118" s="51">
        <f>SUM(K117*(RATE2/12))</f>
        <v>1563.262949</v>
      </c>
      <c r="K118" s="51">
        <f t="shared" si="6"/>
        <v>253989.6919</v>
      </c>
      <c r="L118" s="52">
        <f t="shared" si="7"/>
        <v>26010.30812</v>
      </c>
      <c r="M118" s="52">
        <f t="shared" si="8"/>
        <v>150074.6919</v>
      </c>
    </row>
    <row r="119" ht="15.0" customHeight="1">
      <c r="A119" s="53">
        <v>92.0</v>
      </c>
      <c r="B119" s="51">
        <f t="shared" si="1"/>
        <v>374.0216853</v>
      </c>
      <c r="C119" s="51">
        <f>SUM(D118*(RATE/12))</f>
        <v>1560.978315</v>
      </c>
      <c r="D119" s="51">
        <f t="shared" si="2"/>
        <v>253615.6702</v>
      </c>
      <c r="E119" s="52">
        <f t="shared" si="3"/>
        <v>26384.32981</v>
      </c>
      <c r="F119" s="52">
        <f t="shared" si="4"/>
        <v>151635.6702</v>
      </c>
      <c r="G119" s="3"/>
      <c r="H119" s="53">
        <v>92.0</v>
      </c>
      <c r="I119" s="51">
        <f t="shared" si="5"/>
        <v>374.0216853</v>
      </c>
      <c r="J119" s="51">
        <f>SUM(K118*(RATE2/12))</f>
        <v>1560.978315</v>
      </c>
      <c r="K119" s="51">
        <f t="shared" si="6"/>
        <v>253615.6702</v>
      </c>
      <c r="L119" s="52">
        <f t="shared" si="7"/>
        <v>26384.32981</v>
      </c>
      <c r="M119" s="52">
        <f t="shared" si="8"/>
        <v>151635.6702</v>
      </c>
    </row>
    <row r="120" ht="15.0" customHeight="1">
      <c r="A120" s="53">
        <v>93.0</v>
      </c>
      <c r="B120" s="51">
        <f t="shared" si="1"/>
        <v>376.3203603</v>
      </c>
      <c r="C120" s="51">
        <f>SUM(D119*(RATE/12))</f>
        <v>1558.67964</v>
      </c>
      <c r="D120" s="51">
        <f t="shared" si="2"/>
        <v>253239.3498</v>
      </c>
      <c r="E120" s="52">
        <f t="shared" si="3"/>
        <v>26760.65017</v>
      </c>
      <c r="F120" s="52">
        <f t="shared" si="4"/>
        <v>153194.3498</v>
      </c>
      <c r="G120" s="3"/>
      <c r="H120" s="53">
        <v>93.0</v>
      </c>
      <c r="I120" s="51">
        <f t="shared" si="5"/>
        <v>376.3203603</v>
      </c>
      <c r="J120" s="51">
        <f>SUM(K119*(RATE2/12))</f>
        <v>1558.67964</v>
      </c>
      <c r="K120" s="51">
        <f t="shared" si="6"/>
        <v>253239.3498</v>
      </c>
      <c r="L120" s="52">
        <f t="shared" si="7"/>
        <v>26760.65017</v>
      </c>
      <c r="M120" s="52">
        <f t="shared" si="8"/>
        <v>153194.3498</v>
      </c>
    </row>
    <row r="121" ht="15.0" customHeight="1">
      <c r="A121" s="53">
        <v>94.0</v>
      </c>
      <c r="B121" s="51">
        <f t="shared" si="1"/>
        <v>378.6331625</v>
      </c>
      <c r="C121" s="51">
        <f>SUM(D120*(RATE/12))</f>
        <v>1556.366838</v>
      </c>
      <c r="D121" s="51">
        <f t="shared" si="2"/>
        <v>252860.7167</v>
      </c>
      <c r="E121" s="52">
        <f t="shared" si="3"/>
        <v>27139.28333</v>
      </c>
      <c r="F121" s="52">
        <f t="shared" si="4"/>
        <v>154750.7167</v>
      </c>
      <c r="G121" s="3"/>
      <c r="H121" s="53">
        <v>94.0</v>
      </c>
      <c r="I121" s="51">
        <f t="shared" si="5"/>
        <v>378.6331625</v>
      </c>
      <c r="J121" s="51">
        <f>SUM(K120*(RATE2/12))</f>
        <v>1556.366838</v>
      </c>
      <c r="K121" s="51">
        <f t="shared" si="6"/>
        <v>252860.7167</v>
      </c>
      <c r="L121" s="52">
        <f t="shared" si="7"/>
        <v>27139.28333</v>
      </c>
      <c r="M121" s="52">
        <f t="shared" si="8"/>
        <v>154750.7167</v>
      </c>
    </row>
    <row r="122" ht="15.0" customHeight="1">
      <c r="A122" s="53">
        <v>95.0</v>
      </c>
      <c r="B122" s="51">
        <f t="shared" si="1"/>
        <v>380.9601788</v>
      </c>
      <c r="C122" s="51">
        <f>SUM(D121*(RATE/12))</f>
        <v>1554.039821</v>
      </c>
      <c r="D122" s="51">
        <f t="shared" si="2"/>
        <v>252479.7565</v>
      </c>
      <c r="E122" s="52">
        <f t="shared" si="3"/>
        <v>27520.24351</v>
      </c>
      <c r="F122" s="52">
        <f t="shared" si="4"/>
        <v>156304.7565</v>
      </c>
      <c r="G122" s="3"/>
      <c r="H122" s="53">
        <v>95.0</v>
      </c>
      <c r="I122" s="51">
        <f t="shared" si="5"/>
        <v>380.9601788</v>
      </c>
      <c r="J122" s="51">
        <f>SUM(K121*(RATE2/12))</f>
        <v>1554.039821</v>
      </c>
      <c r="K122" s="51">
        <f t="shared" si="6"/>
        <v>252479.7565</v>
      </c>
      <c r="L122" s="52">
        <f t="shared" si="7"/>
        <v>27520.24351</v>
      </c>
      <c r="M122" s="52">
        <f t="shared" si="8"/>
        <v>156304.7565</v>
      </c>
    </row>
    <row r="123" ht="15.0" customHeight="1">
      <c r="A123" s="50" t="s">
        <v>41</v>
      </c>
      <c r="B123" s="51">
        <f t="shared" si="1"/>
        <v>383.3014966</v>
      </c>
      <c r="C123" s="51">
        <f>SUM(D122*(RATE/12))</f>
        <v>1551.698503</v>
      </c>
      <c r="D123" s="51">
        <f t="shared" si="2"/>
        <v>252096.455</v>
      </c>
      <c r="E123" s="52">
        <f t="shared" si="3"/>
        <v>27903.54501</v>
      </c>
      <c r="F123" s="52">
        <f t="shared" si="4"/>
        <v>157856.455</v>
      </c>
      <c r="G123" s="3"/>
      <c r="H123" s="50" t="s">
        <v>41</v>
      </c>
      <c r="I123" s="51">
        <f t="shared" si="5"/>
        <v>383.3014966</v>
      </c>
      <c r="J123" s="51">
        <f>SUM(K122*(RATE2/12))</f>
        <v>1551.698503</v>
      </c>
      <c r="K123" s="51">
        <f t="shared" si="6"/>
        <v>252096.455</v>
      </c>
      <c r="L123" s="52">
        <f t="shared" si="7"/>
        <v>27903.54501</v>
      </c>
      <c r="M123" s="52">
        <f t="shared" si="8"/>
        <v>157856.455</v>
      </c>
    </row>
    <row r="124" ht="15.0" customHeight="1">
      <c r="A124" s="53">
        <v>97.0</v>
      </c>
      <c r="B124" s="51">
        <f t="shared" si="1"/>
        <v>385.6572037</v>
      </c>
      <c r="C124" s="51">
        <f>SUM(D123*(RATE/12))</f>
        <v>1549.342796</v>
      </c>
      <c r="D124" s="51">
        <f t="shared" si="2"/>
        <v>251710.7978</v>
      </c>
      <c r="E124" s="52">
        <f t="shared" si="3"/>
        <v>28289.20221</v>
      </c>
      <c r="F124" s="52">
        <f t="shared" si="4"/>
        <v>159405.7978</v>
      </c>
      <c r="G124" s="3"/>
      <c r="H124" s="53">
        <v>97.0</v>
      </c>
      <c r="I124" s="51">
        <f t="shared" si="5"/>
        <v>385.6572037</v>
      </c>
      <c r="J124" s="51">
        <f>SUM(K123*(RATE2/12))</f>
        <v>1549.342796</v>
      </c>
      <c r="K124" s="51">
        <f t="shared" si="6"/>
        <v>251710.7978</v>
      </c>
      <c r="L124" s="52">
        <f t="shared" si="7"/>
        <v>28289.20221</v>
      </c>
      <c r="M124" s="52">
        <f t="shared" si="8"/>
        <v>159405.7978</v>
      </c>
    </row>
    <row r="125" ht="15.0" customHeight="1">
      <c r="A125" s="53">
        <v>98.0</v>
      </c>
      <c r="B125" s="51">
        <f t="shared" si="1"/>
        <v>388.0273886</v>
      </c>
      <c r="C125" s="51">
        <f>SUM(D124*(RATE/12))</f>
        <v>1546.972611</v>
      </c>
      <c r="D125" s="51">
        <f t="shared" si="2"/>
        <v>251322.7704</v>
      </c>
      <c r="E125" s="52">
        <f t="shared" si="3"/>
        <v>28677.2296</v>
      </c>
      <c r="F125" s="52">
        <f t="shared" si="4"/>
        <v>160952.7704</v>
      </c>
      <c r="G125" s="3"/>
      <c r="H125" s="53">
        <v>98.0</v>
      </c>
      <c r="I125" s="51">
        <f t="shared" si="5"/>
        <v>388.0273886</v>
      </c>
      <c r="J125" s="51">
        <f>SUM(K124*(RATE2/12))</f>
        <v>1546.972611</v>
      </c>
      <c r="K125" s="51">
        <f t="shared" si="6"/>
        <v>251322.7704</v>
      </c>
      <c r="L125" s="52">
        <f t="shared" si="7"/>
        <v>28677.2296</v>
      </c>
      <c r="M125" s="52">
        <f t="shared" si="8"/>
        <v>160952.7704</v>
      </c>
    </row>
    <row r="126" ht="15.0" customHeight="1">
      <c r="A126" s="53">
        <v>99.0</v>
      </c>
      <c r="B126" s="51">
        <f t="shared" si="1"/>
        <v>390.4121402</v>
      </c>
      <c r="C126" s="51">
        <f>SUM(D125*(RATE/12))</f>
        <v>1544.58786</v>
      </c>
      <c r="D126" s="51">
        <f t="shared" si="2"/>
        <v>250932.3583</v>
      </c>
      <c r="E126" s="52">
        <f t="shared" si="3"/>
        <v>29067.64174</v>
      </c>
      <c r="F126" s="52">
        <f t="shared" si="4"/>
        <v>162497.3583</v>
      </c>
      <c r="G126" s="3"/>
      <c r="H126" s="53">
        <v>99.0</v>
      </c>
      <c r="I126" s="51">
        <f t="shared" si="5"/>
        <v>390.4121402</v>
      </c>
      <c r="J126" s="51">
        <f>SUM(K125*(RATE2/12))</f>
        <v>1544.58786</v>
      </c>
      <c r="K126" s="51">
        <f t="shared" si="6"/>
        <v>250932.3583</v>
      </c>
      <c r="L126" s="52">
        <f t="shared" si="7"/>
        <v>29067.64174</v>
      </c>
      <c r="M126" s="52">
        <f t="shared" si="8"/>
        <v>162497.3583</v>
      </c>
    </row>
    <row r="127" ht="15.0" customHeight="1">
      <c r="A127" s="53">
        <v>100.0</v>
      </c>
      <c r="B127" s="51">
        <f t="shared" si="1"/>
        <v>392.8115482</v>
      </c>
      <c r="C127" s="51">
        <f>SUM(D126*(RATE/12))</f>
        <v>1542.188452</v>
      </c>
      <c r="D127" s="51">
        <f t="shared" si="2"/>
        <v>250539.5467</v>
      </c>
      <c r="E127" s="52">
        <f t="shared" si="3"/>
        <v>29460.45329</v>
      </c>
      <c r="F127" s="52">
        <f t="shared" si="4"/>
        <v>164039.5467</v>
      </c>
      <c r="G127" s="3"/>
      <c r="H127" s="53">
        <v>100.0</v>
      </c>
      <c r="I127" s="51">
        <f t="shared" si="5"/>
        <v>392.8115482</v>
      </c>
      <c r="J127" s="51">
        <f>SUM(K126*(RATE2/12))</f>
        <v>1542.188452</v>
      </c>
      <c r="K127" s="51">
        <f t="shared" si="6"/>
        <v>250539.5467</v>
      </c>
      <c r="L127" s="52">
        <f t="shared" si="7"/>
        <v>29460.45329</v>
      </c>
      <c r="M127" s="52">
        <f t="shared" si="8"/>
        <v>164039.5467</v>
      </c>
    </row>
    <row r="128" ht="15.0" customHeight="1">
      <c r="A128" s="53">
        <v>101.0</v>
      </c>
      <c r="B128" s="51">
        <f t="shared" si="1"/>
        <v>395.2257025</v>
      </c>
      <c r="C128" s="51">
        <f>SUM(D127*(RATE/12))</f>
        <v>1539.774298</v>
      </c>
      <c r="D128" s="51">
        <f t="shared" si="2"/>
        <v>250144.321</v>
      </c>
      <c r="E128" s="52">
        <f t="shared" si="3"/>
        <v>29855.67899</v>
      </c>
      <c r="F128" s="52">
        <f t="shared" si="4"/>
        <v>165579.321</v>
      </c>
      <c r="G128" s="3"/>
      <c r="H128" s="53">
        <v>101.0</v>
      </c>
      <c r="I128" s="51">
        <f t="shared" si="5"/>
        <v>395.2257025</v>
      </c>
      <c r="J128" s="51">
        <f>SUM(K127*(RATE2/12))</f>
        <v>1539.774298</v>
      </c>
      <c r="K128" s="51">
        <f t="shared" si="6"/>
        <v>250144.321</v>
      </c>
      <c r="L128" s="52">
        <f t="shared" si="7"/>
        <v>29855.67899</v>
      </c>
      <c r="M128" s="52">
        <f t="shared" si="8"/>
        <v>165579.321</v>
      </c>
    </row>
    <row r="129" ht="15.0" customHeight="1">
      <c r="A129" s="53">
        <v>102.0</v>
      </c>
      <c r="B129" s="51">
        <f t="shared" si="1"/>
        <v>397.6546938</v>
      </c>
      <c r="C129" s="51">
        <f>SUM(D128*(RATE/12))</f>
        <v>1537.345306</v>
      </c>
      <c r="D129" s="51">
        <f t="shared" si="2"/>
        <v>249746.6663</v>
      </c>
      <c r="E129" s="52">
        <f t="shared" si="3"/>
        <v>30253.33368</v>
      </c>
      <c r="F129" s="52">
        <f t="shared" si="4"/>
        <v>167116.6663</v>
      </c>
      <c r="G129" s="3"/>
      <c r="H129" s="53">
        <v>102.0</v>
      </c>
      <c r="I129" s="51">
        <f t="shared" si="5"/>
        <v>397.6546938</v>
      </c>
      <c r="J129" s="51">
        <f>SUM(K128*(RATE2/12))</f>
        <v>1537.345306</v>
      </c>
      <c r="K129" s="51">
        <f t="shared" si="6"/>
        <v>249746.6663</v>
      </c>
      <c r="L129" s="52">
        <f t="shared" si="7"/>
        <v>30253.33368</v>
      </c>
      <c r="M129" s="52">
        <f t="shared" si="8"/>
        <v>167116.6663</v>
      </c>
    </row>
    <row r="130" ht="15.0" customHeight="1">
      <c r="A130" s="53">
        <v>103.0</v>
      </c>
      <c r="B130" s="51">
        <f t="shared" si="1"/>
        <v>400.0986133</v>
      </c>
      <c r="C130" s="51">
        <f>SUM(D129*(RATE/12))</f>
        <v>1534.901387</v>
      </c>
      <c r="D130" s="51">
        <f t="shared" si="2"/>
        <v>249346.5677</v>
      </c>
      <c r="E130" s="52">
        <f t="shared" si="3"/>
        <v>30653.4323</v>
      </c>
      <c r="F130" s="52">
        <f t="shared" si="4"/>
        <v>168651.5677</v>
      </c>
      <c r="G130" s="3"/>
      <c r="H130" s="53">
        <v>103.0</v>
      </c>
      <c r="I130" s="51">
        <f t="shared" si="5"/>
        <v>400.0986133</v>
      </c>
      <c r="J130" s="51">
        <f>SUM(K129*(RATE2/12))</f>
        <v>1534.901387</v>
      </c>
      <c r="K130" s="51">
        <f t="shared" si="6"/>
        <v>249346.5677</v>
      </c>
      <c r="L130" s="52">
        <f t="shared" si="7"/>
        <v>30653.4323</v>
      </c>
      <c r="M130" s="52">
        <f t="shared" si="8"/>
        <v>168651.5677</v>
      </c>
    </row>
    <row r="131" ht="15.0" customHeight="1">
      <c r="A131" s="53">
        <v>104.0</v>
      </c>
      <c r="B131" s="51">
        <f t="shared" si="1"/>
        <v>402.5575527</v>
      </c>
      <c r="C131" s="51">
        <f>SUM(D130*(RATE/12))</f>
        <v>1532.442447</v>
      </c>
      <c r="D131" s="51">
        <f t="shared" si="2"/>
        <v>248944.0102</v>
      </c>
      <c r="E131" s="52">
        <f t="shared" si="3"/>
        <v>31055.98985</v>
      </c>
      <c r="F131" s="52">
        <f t="shared" si="4"/>
        <v>170184.0102</v>
      </c>
      <c r="G131" s="3"/>
      <c r="H131" s="53">
        <v>104.0</v>
      </c>
      <c r="I131" s="51">
        <f t="shared" si="5"/>
        <v>402.5575527</v>
      </c>
      <c r="J131" s="51">
        <f>SUM(K130*(RATE2/12))</f>
        <v>1532.442447</v>
      </c>
      <c r="K131" s="51">
        <f t="shared" si="6"/>
        <v>248944.0102</v>
      </c>
      <c r="L131" s="52">
        <f t="shared" si="7"/>
        <v>31055.98985</v>
      </c>
      <c r="M131" s="52">
        <f t="shared" si="8"/>
        <v>170184.0102</v>
      </c>
    </row>
    <row r="132" ht="15.0" customHeight="1">
      <c r="A132" s="53">
        <v>105.0</v>
      </c>
      <c r="B132" s="51">
        <f t="shared" si="1"/>
        <v>405.0316043</v>
      </c>
      <c r="C132" s="51">
        <f>SUM(D131*(RATE/12))</f>
        <v>1529.968396</v>
      </c>
      <c r="D132" s="51">
        <f t="shared" si="2"/>
        <v>248538.9785</v>
      </c>
      <c r="E132" s="52">
        <f t="shared" si="3"/>
        <v>31461.02145</v>
      </c>
      <c r="F132" s="52">
        <f t="shared" si="4"/>
        <v>171713.9785</v>
      </c>
      <c r="G132" s="3"/>
      <c r="H132" s="53">
        <v>105.0</v>
      </c>
      <c r="I132" s="51">
        <f t="shared" si="5"/>
        <v>405.0316043</v>
      </c>
      <c r="J132" s="51">
        <f>SUM(K131*(RATE2/12))</f>
        <v>1529.968396</v>
      </c>
      <c r="K132" s="51">
        <f t="shared" si="6"/>
        <v>248538.9785</v>
      </c>
      <c r="L132" s="52">
        <f t="shared" si="7"/>
        <v>31461.02145</v>
      </c>
      <c r="M132" s="52">
        <f t="shared" si="8"/>
        <v>171713.9785</v>
      </c>
    </row>
    <row r="133" ht="15.0" customHeight="1">
      <c r="A133" s="53">
        <v>106.0</v>
      </c>
      <c r="B133" s="51">
        <f t="shared" si="1"/>
        <v>407.520861</v>
      </c>
      <c r="C133" s="51">
        <f>SUM(D132*(RATE/12))</f>
        <v>1527.479139</v>
      </c>
      <c r="D133" s="51">
        <f t="shared" si="2"/>
        <v>248131.4577</v>
      </c>
      <c r="E133" s="52">
        <f t="shared" si="3"/>
        <v>31868.54231</v>
      </c>
      <c r="F133" s="52">
        <f t="shared" si="4"/>
        <v>173241.4577</v>
      </c>
      <c r="G133" s="3"/>
      <c r="H133" s="53">
        <v>106.0</v>
      </c>
      <c r="I133" s="51">
        <f t="shared" si="5"/>
        <v>407.520861</v>
      </c>
      <c r="J133" s="51">
        <f>SUM(K132*(RATE2/12))</f>
        <v>1527.479139</v>
      </c>
      <c r="K133" s="51">
        <f t="shared" si="6"/>
        <v>248131.4577</v>
      </c>
      <c r="L133" s="52">
        <f t="shared" si="7"/>
        <v>31868.54231</v>
      </c>
      <c r="M133" s="52">
        <f t="shared" si="8"/>
        <v>173241.4577</v>
      </c>
    </row>
    <row r="134" ht="15.0" customHeight="1">
      <c r="A134" s="53">
        <v>107.0</v>
      </c>
      <c r="B134" s="51">
        <f t="shared" si="1"/>
        <v>410.0254163</v>
      </c>
      <c r="C134" s="51">
        <f>SUM(D133*(RATE/12))</f>
        <v>1524.974584</v>
      </c>
      <c r="D134" s="51">
        <f t="shared" si="2"/>
        <v>247721.4323</v>
      </c>
      <c r="E134" s="52">
        <f t="shared" si="3"/>
        <v>32278.56773</v>
      </c>
      <c r="F134" s="52">
        <f t="shared" si="4"/>
        <v>174766.4323</v>
      </c>
      <c r="G134" s="3"/>
      <c r="H134" s="53">
        <v>107.0</v>
      </c>
      <c r="I134" s="51">
        <f t="shared" si="5"/>
        <v>410.0254163</v>
      </c>
      <c r="J134" s="51">
        <f>SUM(K133*(RATE2/12))</f>
        <v>1524.974584</v>
      </c>
      <c r="K134" s="51">
        <f t="shared" si="6"/>
        <v>247721.4323</v>
      </c>
      <c r="L134" s="52">
        <f t="shared" si="7"/>
        <v>32278.56773</v>
      </c>
      <c r="M134" s="52">
        <f t="shared" si="8"/>
        <v>174766.4323</v>
      </c>
    </row>
    <row r="135" ht="15.0" customHeight="1">
      <c r="A135" s="50" t="s">
        <v>42</v>
      </c>
      <c r="B135" s="51">
        <f t="shared" si="1"/>
        <v>412.5453642</v>
      </c>
      <c r="C135" s="51">
        <f>SUM(D134*(RATE/12))</f>
        <v>1522.454636</v>
      </c>
      <c r="D135" s="51">
        <f t="shared" si="2"/>
        <v>247308.8869</v>
      </c>
      <c r="E135" s="52">
        <f t="shared" si="3"/>
        <v>32691.1131</v>
      </c>
      <c r="F135" s="52">
        <f t="shared" si="4"/>
        <v>176288.8869</v>
      </c>
      <c r="G135" s="3"/>
      <c r="H135" s="50" t="s">
        <v>42</v>
      </c>
      <c r="I135" s="51">
        <f t="shared" si="5"/>
        <v>412.5453642</v>
      </c>
      <c r="J135" s="51">
        <f>SUM(K134*(RATE2/12))</f>
        <v>1522.454636</v>
      </c>
      <c r="K135" s="51">
        <f t="shared" si="6"/>
        <v>247308.8869</v>
      </c>
      <c r="L135" s="52">
        <f t="shared" si="7"/>
        <v>32691.1131</v>
      </c>
      <c r="M135" s="52">
        <f t="shared" si="8"/>
        <v>176288.8869</v>
      </c>
    </row>
    <row r="136" ht="15.0" customHeight="1">
      <c r="A136" s="53">
        <v>109.0</v>
      </c>
      <c r="B136" s="51">
        <f t="shared" si="1"/>
        <v>415.0807992</v>
      </c>
      <c r="C136" s="51">
        <f>SUM(D135*(RATE/12))</f>
        <v>1519.919201</v>
      </c>
      <c r="D136" s="51">
        <f t="shared" si="2"/>
        <v>246893.8061</v>
      </c>
      <c r="E136" s="52">
        <f t="shared" si="3"/>
        <v>33106.19389</v>
      </c>
      <c r="F136" s="52">
        <f t="shared" si="4"/>
        <v>177808.8061</v>
      </c>
      <c r="G136" s="3"/>
      <c r="H136" s="53">
        <v>109.0</v>
      </c>
      <c r="I136" s="51">
        <f t="shared" si="5"/>
        <v>415.0807992</v>
      </c>
      <c r="J136" s="51">
        <f>SUM(K135*(RATE2/12))</f>
        <v>1519.919201</v>
      </c>
      <c r="K136" s="51">
        <f t="shared" si="6"/>
        <v>246893.8061</v>
      </c>
      <c r="L136" s="52">
        <f t="shared" si="7"/>
        <v>33106.19389</v>
      </c>
      <c r="M136" s="52">
        <f t="shared" si="8"/>
        <v>177808.8061</v>
      </c>
    </row>
    <row r="137" ht="15.0" customHeight="1">
      <c r="A137" s="53">
        <v>110.0</v>
      </c>
      <c r="B137" s="51">
        <f t="shared" si="1"/>
        <v>417.6318166</v>
      </c>
      <c r="C137" s="51">
        <f>SUM(D136*(RATE/12))</f>
        <v>1517.368183</v>
      </c>
      <c r="D137" s="51">
        <f t="shared" si="2"/>
        <v>246476.1743</v>
      </c>
      <c r="E137" s="52">
        <f t="shared" si="3"/>
        <v>33523.82571</v>
      </c>
      <c r="F137" s="52">
        <f t="shared" si="4"/>
        <v>179326.1743</v>
      </c>
      <c r="G137" s="3"/>
      <c r="H137" s="53">
        <v>110.0</v>
      </c>
      <c r="I137" s="51">
        <f t="shared" si="5"/>
        <v>417.6318166</v>
      </c>
      <c r="J137" s="51">
        <f>SUM(K136*(RATE2/12))</f>
        <v>1517.368183</v>
      </c>
      <c r="K137" s="51">
        <f t="shared" si="6"/>
        <v>246476.1743</v>
      </c>
      <c r="L137" s="52">
        <f t="shared" si="7"/>
        <v>33523.82571</v>
      </c>
      <c r="M137" s="52">
        <f t="shared" si="8"/>
        <v>179326.1743</v>
      </c>
    </row>
    <row r="138" ht="15.0" customHeight="1">
      <c r="A138" s="53">
        <v>111.0</v>
      </c>
      <c r="B138" s="51">
        <f t="shared" si="1"/>
        <v>420.1985122</v>
      </c>
      <c r="C138" s="51">
        <f>SUM(D137*(RATE/12))</f>
        <v>1514.801488</v>
      </c>
      <c r="D138" s="51">
        <f t="shared" si="2"/>
        <v>246055.9758</v>
      </c>
      <c r="E138" s="52">
        <f t="shared" si="3"/>
        <v>33944.02422</v>
      </c>
      <c r="F138" s="52">
        <f t="shared" si="4"/>
        <v>180840.9758</v>
      </c>
      <c r="G138" s="3"/>
      <c r="H138" s="53">
        <v>111.0</v>
      </c>
      <c r="I138" s="51">
        <f t="shared" si="5"/>
        <v>420.1985122</v>
      </c>
      <c r="J138" s="51">
        <f>SUM(K137*(RATE2/12))</f>
        <v>1514.801488</v>
      </c>
      <c r="K138" s="51">
        <f t="shared" si="6"/>
        <v>246055.9758</v>
      </c>
      <c r="L138" s="52">
        <f t="shared" si="7"/>
        <v>33944.02422</v>
      </c>
      <c r="M138" s="52">
        <f t="shared" si="8"/>
        <v>180840.9758</v>
      </c>
    </row>
    <row r="139" ht="15.0" customHeight="1">
      <c r="A139" s="53">
        <v>112.0</v>
      </c>
      <c r="B139" s="51">
        <f t="shared" si="1"/>
        <v>422.7809822</v>
      </c>
      <c r="C139" s="51">
        <f>SUM(D138*(RATE/12))</f>
        <v>1512.219018</v>
      </c>
      <c r="D139" s="51">
        <f t="shared" si="2"/>
        <v>245633.1948</v>
      </c>
      <c r="E139" s="52">
        <f t="shared" si="3"/>
        <v>34366.80521</v>
      </c>
      <c r="F139" s="52">
        <f t="shared" si="4"/>
        <v>182353.1948</v>
      </c>
      <c r="G139" s="3"/>
      <c r="H139" s="53">
        <v>112.0</v>
      </c>
      <c r="I139" s="51">
        <f t="shared" si="5"/>
        <v>422.7809822</v>
      </c>
      <c r="J139" s="51">
        <f>SUM(K138*(RATE2/12))</f>
        <v>1512.219018</v>
      </c>
      <c r="K139" s="51">
        <f t="shared" si="6"/>
        <v>245633.1948</v>
      </c>
      <c r="L139" s="52">
        <f t="shared" si="7"/>
        <v>34366.80521</v>
      </c>
      <c r="M139" s="52">
        <f t="shared" si="8"/>
        <v>182353.1948</v>
      </c>
    </row>
    <row r="140" ht="15.0" customHeight="1">
      <c r="A140" s="53">
        <v>113.0</v>
      </c>
      <c r="B140" s="51">
        <f t="shared" si="1"/>
        <v>425.3793237</v>
      </c>
      <c r="C140" s="51">
        <f>SUM(D139*(RATE/12))</f>
        <v>1509.620676</v>
      </c>
      <c r="D140" s="51">
        <f t="shared" si="2"/>
        <v>245207.8155</v>
      </c>
      <c r="E140" s="52">
        <f t="shared" si="3"/>
        <v>34792.18453</v>
      </c>
      <c r="F140" s="52">
        <f t="shared" si="4"/>
        <v>183862.8155</v>
      </c>
      <c r="G140" s="3"/>
      <c r="H140" s="53">
        <v>113.0</v>
      </c>
      <c r="I140" s="51">
        <f t="shared" si="5"/>
        <v>425.3793237</v>
      </c>
      <c r="J140" s="51">
        <f>SUM(K139*(RATE2/12))</f>
        <v>1509.620676</v>
      </c>
      <c r="K140" s="51">
        <f t="shared" si="6"/>
        <v>245207.8155</v>
      </c>
      <c r="L140" s="52">
        <f t="shared" si="7"/>
        <v>34792.18453</v>
      </c>
      <c r="M140" s="52">
        <f t="shared" si="8"/>
        <v>183862.8155</v>
      </c>
    </row>
    <row r="141" ht="15.0" customHeight="1">
      <c r="A141" s="53">
        <v>114.0</v>
      </c>
      <c r="B141" s="51">
        <f t="shared" si="1"/>
        <v>427.9936341</v>
      </c>
      <c r="C141" s="51">
        <f>SUM(D140*(RATE/12))</f>
        <v>1507.006366</v>
      </c>
      <c r="D141" s="51">
        <f t="shared" si="2"/>
        <v>244779.8218</v>
      </c>
      <c r="E141" s="52">
        <f t="shared" si="3"/>
        <v>35220.17816</v>
      </c>
      <c r="F141" s="52">
        <f t="shared" si="4"/>
        <v>185369.8218</v>
      </c>
      <c r="G141" s="3"/>
      <c r="H141" s="53">
        <v>114.0</v>
      </c>
      <c r="I141" s="51">
        <f t="shared" si="5"/>
        <v>427.9936341</v>
      </c>
      <c r="J141" s="51">
        <f>SUM(K140*(RATE2/12))</f>
        <v>1507.006366</v>
      </c>
      <c r="K141" s="51">
        <f t="shared" si="6"/>
        <v>244779.8218</v>
      </c>
      <c r="L141" s="52">
        <f t="shared" si="7"/>
        <v>35220.17816</v>
      </c>
      <c r="M141" s="52">
        <f t="shared" si="8"/>
        <v>185369.8218</v>
      </c>
    </row>
    <row r="142" ht="15.0" customHeight="1">
      <c r="A142" s="53">
        <v>115.0</v>
      </c>
      <c r="B142" s="51">
        <f t="shared" si="1"/>
        <v>430.6240116</v>
      </c>
      <c r="C142" s="51">
        <f>SUM(D141*(RATE/12))</f>
        <v>1504.375988</v>
      </c>
      <c r="D142" s="51">
        <f t="shared" si="2"/>
        <v>244349.1978</v>
      </c>
      <c r="E142" s="52">
        <f t="shared" si="3"/>
        <v>35650.80218</v>
      </c>
      <c r="F142" s="52">
        <f t="shared" si="4"/>
        <v>186874.1978</v>
      </c>
      <c r="G142" s="3"/>
      <c r="H142" s="53">
        <v>115.0</v>
      </c>
      <c r="I142" s="51">
        <f t="shared" si="5"/>
        <v>430.6240116</v>
      </c>
      <c r="J142" s="51">
        <f>SUM(K141*(RATE2/12))</f>
        <v>1504.375988</v>
      </c>
      <c r="K142" s="51">
        <f t="shared" si="6"/>
        <v>244349.1978</v>
      </c>
      <c r="L142" s="52">
        <f t="shared" si="7"/>
        <v>35650.80218</v>
      </c>
      <c r="M142" s="52">
        <f t="shared" si="8"/>
        <v>186874.1978</v>
      </c>
    </row>
    <row r="143" ht="15.0" customHeight="1">
      <c r="A143" s="53">
        <v>116.0</v>
      </c>
      <c r="B143" s="51">
        <f t="shared" si="1"/>
        <v>433.270555</v>
      </c>
      <c r="C143" s="51">
        <f>SUM(D142*(RATE/12))</f>
        <v>1501.729445</v>
      </c>
      <c r="D143" s="51">
        <f t="shared" si="2"/>
        <v>243915.9273</v>
      </c>
      <c r="E143" s="52">
        <f t="shared" si="3"/>
        <v>36084.07273</v>
      </c>
      <c r="F143" s="52">
        <f t="shared" si="4"/>
        <v>188375.9273</v>
      </c>
      <c r="G143" s="3"/>
      <c r="H143" s="53">
        <v>116.0</v>
      </c>
      <c r="I143" s="51">
        <f t="shared" si="5"/>
        <v>433.270555</v>
      </c>
      <c r="J143" s="51">
        <f>SUM(K142*(RATE2/12))</f>
        <v>1501.729445</v>
      </c>
      <c r="K143" s="51">
        <f t="shared" si="6"/>
        <v>243915.9273</v>
      </c>
      <c r="L143" s="52">
        <f t="shared" si="7"/>
        <v>36084.07273</v>
      </c>
      <c r="M143" s="52">
        <f t="shared" si="8"/>
        <v>188375.9273</v>
      </c>
    </row>
    <row r="144" ht="15.0" customHeight="1">
      <c r="A144" s="53">
        <v>117.0</v>
      </c>
      <c r="B144" s="51">
        <f t="shared" si="1"/>
        <v>435.9333637</v>
      </c>
      <c r="C144" s="51">
        <f>SUM(D143*(RATE/12))</f>
        <v>1499.066636</v>
      </c>
      <c r="D144" s="51">
        <f t="shared" si="2"/>
        <v>243479.9939</v>
      </c>
      <c r="E144" s="52">
        <f t="shared" si="3"/>
        <v>36520.00609</v>
      </c>
      <c r="F144" s="52">
        <f t="shared" si="4"/>
        <v>189874.9939</v>
      </c>
      <c r="G144" s="3"/>
      <c r="H144" s="53">
        <v>117.0</v>
      </c>
      <c r="I144" s="51">
        <f t="shared" si="5"/>
        <v>435.9333637</v>
      </c>
      <c r="J144" s="51">
        <f>SUM(K143*(RATE2/12))</f>
        <v>1499.066636</v>
      </c>
      <c r="K144" s="51">
        <f t="shared" si="6"/>
        <v>243479.9939</v>
      </c>
      <c r="L144" s="52">
        <f t="shared" si="7"/>
        <v>36520.00609</v>
      </c>
      <c r="M144" s="52">
        <f t="shared" si="8"/>
        <v>189874.9939</v>
      </c>
    </row>
    <row r="145" ht="15.0" customHeight="1">
      <c r="A145" s="53">
        <v>118.0</v>
      </c>
      <c r="B145" s="51">
        <f t="shared" si="1"/>
        <v>438.6125375</v>
      </c>
      <c r="C145" s="51">
        <f>SUM(D144*(RATE/12))</f>
        <v>1496.387463</v>
      </c>
      <c r="D145" s="51">
        <f t="shared" si="2"/>
        <v>243041.3814</v>
      </c>
      <c r="E145" s="52">
        <f t="shared" si="3"/>
        <v>36958.61863</v>
      </c>
      <c r="F145" s="52">
        <f t="shared" si="4"/>
        <v>191371.3814</v>
      </c>
      <c r="G145" s="3"/>
      <c r="H145" s="53">
        <v>118.0</v>
      </c>
      <c r="I145" s="51">
        <f t="shared" si="5"/>
        <v>438.6125375</v>
      </c>
      <c r="J145" s="51">
        <f>SUM(K144*(RATE2/12))</f>
        <v>1496.387463</v>
      </c>
      <c r="K145" s="51">
        <f t="shared" si="6"/>
        <v>243041.3814</v>
      </c>
      <c r="L145" s="52">
        <f t="shared" si="7"/>
        <v>36958.61863</v>
      </c>
      <c r="M145" s="52">
        <f t="shared" si="8"/>
        <v>191371.3814</v>
      </c>
    </row>
    <row r="146" ht="15.0" customHeight="1">
      <c r="A146" s="53">
        <v>119.0</v>
      </c>
      <c r="B146" s="51">
        <f t="shared" si="1"/>
        <v>441.308177</v>
      </c>
      <c r="C146" s="51">
        <f>SUM(D145*(RATE/12))</f>
        <v>1493.691823</v>
      </c>
      <c r="D146" s="51">
        <f t="shared" si="2"/>
        <v>242600.0732</v>
      </c>
      <c r="E146" s="52">
        <f t="shared" si="3"/>
        <v>37399.92681</v>
      </c>
      <c r="F146" s="52">
        <f t="shared" si="4"/>
        <v>192865.0732</v>
      </c>
      <c r="G146" s="3"/>
      <c r="H146" s="53">
        <v>119.0</v>
      </c>
      <c r="I146" s="51">
        <f t="shared" si="5"/>
        <v>441.308177</v>
      </c>
      <c r="J146" s="51">
        <f>SUM(K145*(RATE2/12))</f>
        <v>1493.691823</v>
      </c>
      <c r="K146" s="51">
        <f t="shared" si="6"/>
        <v>242600.0732</v>
      </c>
      <c r="L146" s="52">
        <f t="shared" si="7"/>
        <v>37399.92681</v>
      </c>
      <c r="M146" s="52">
        <f t="shared" si="8"/>
        <v>192865.0732</v>
      </c>
    </row>
    <row r="147" ht="15.0" customHeight="1">
      <c r="A147" s="50" t="s">
        <v>43</v>
      </c>
      <c r="B147" s="51">
        <f t="shared" si="1"/>
        <v>444.0203835</v>
      </c>
      <c r="C147" s="51">
        <f>SUM(D146*(RATE/12))</f>
        <v>1490.979616</v>
      </c>
      <c r="D147" s="51">
        <f t="shared" si="2"/>
        <v>242156.0528</v>
      </c>
      <c r="E147" s="52">
        <f t="shared" si="3"/>
        <v>37843.94719</v>
      </c>
      <c r="F147" s="52">
        <f t="shared" si="4"/>
        <v>194356.0528</v>
      </c>
      <c r="G147" s="3"/>
      <c r="H147" s="50" t="s">
        <v>43</v>
      </c>
      <c r="I147" s="51">
        <f t="shared" si="5"/>
        <v>444.0203835</v>
      </c>
      <c r="J147" s="51">
        <f>SUM(K146*(RATE2/12))</f>
        <v>1490.979616</v>
      </c>
      <c r="K147" s="51">
        <f t="shared" si="6"/>
        <v>242156.0528</v>
      </c>
      <c r="L147" s="52">
        <f t="shared" si="7"/>
        <v>37843.94719</v>
      </c>
      <c r="M147" s="52">
        <f t="shared" si="8"/>
        <v>194356.0528</v>
      </c>
    </row>
    <row r="148" ht="15.0" customHeight="1">
      <c r="A148" s="53">
        <v>121.0</v>
      </c>
      <c r="B148" s="51">
        <f t="shared" si="1"/>
        <v>446.7492588</v>
      </c>
      <c r="C148" s="51">
        <f>SUM(D147*(RATE/12))</f>
        <v>1488.250741</v>
      </c>
      <c r="D148" s="51">
        <f t="shared" si="2"/>
        <v>241709.3035</v>
      </c>
      <c r="E148" s="52">
        <f t="shared" si="3"/>
        <v>38290.69645</v>
      </c>
      <c r="F148" s="52">
        <f t="shared" si="4"/>
        <v>195844.3035</v>
      </c>
      <c r="G148" s="3"/>
      <c r="H148" s="53">
        <v>121.0</v>
      </c>
      <c r="I148" s="51">
        <f t="shared" si="5"/>
        <v>446.7492588</v>
      </c>
      <c r="J148" s="51">
        <f>SUM(K147*(RATE2/12))</f>
        <v>1488.250741</v>
      </c>
      <c r="K148" s="51">
        <f t="shared" si="6"/>
        <v>241709.3035</v>
      </c>
      <c r="L148" s="52">
        <f t="shared" si="7"/>
        <v>38290.69645</v>
      </c>
      <c r="M148" s="52">
        <f t="shared" si="8"/>
        <v>195844.3035</v>
      </c>
    </row>
    <row r="149" ht="15.0" customHeight="1">
      <c r="A149" s="53">
        <v>122.0</v>
      </c>
      <c r="B149" s="51">
        <f t="shared" si="1"/>
        <v>449.4949053</v>
      </c>
      <c r="C149" s="51">
        <f>SUM(D148*(RATE/12))</f>
        <v>1485.505095</v>
      </c>
      <c r="D149" s="51">
        <f t="shared" si="2"/>
        <v>241259.8086</v>
      </c>
      <c r="E149" s="52">
        <f t="shared" si="3"/>
        <v>38740.19136</v>
      </c>
      <c r="F149" s="52">
        <f t="shared" si="4"/>
        <v>197329.8086</v>
      </c>
      <c r="G149" s="3"/>
      <c r="H149" s="53">
        <v>122.0</v>
      </c>
      <c r="I149" s="51">
        <f t="shared" si="5"/>
        <v>449.4949053</v>
      </c>
      <c r="J149" s="51">
        <f>SUM(K148*(RATE2/12))</f>
        <v>1485.505095</v>
      </c>
      <c r="K149" s="51">
        <f t="shared" si="6"/>
        <v>241259.8086</v>
      </c>
      <c r="L149" s="52">
        <f t="shared" si="7"/>
        <v>38740.19136</v>
      </c>
      <c r="M149" s="52">
        <f t="shared" si="8"/>
        <v>197329.8086</v>
      </c>
    </row>
    <row r="150" ht="15.0" customHeight="1">
      <c r="A150" s="53">
        <v>123.0</v>
      </c>
      <c r="B150" s="51">
        <f t="shared" si="1"/>
        <v>452.257426</v>
      </c>
      <c r="C150" s="51">
        <f>SUM(D149*(RATE/12))</f>
        <v>1482.742574</v>
      </c>
      <c r="D150" s="51">
        <f t="shared" si="2"/>
        <v>240807.5512</v>
      </c>
      <c r="E150" s="52">
        <f t="shared" si="3"/>
        <v>39192.44878</v>
      </c>
      <c r="F150" s="52">
        <f t="shared" si="4"/>
        <v>198812.5512</v>
      </c>
      <c r="G150" s="3"/>
      <c r="H150" s="53">
        <v>123.0</v>
      </c>
      <c r="I150" s="51">
        <f t="shared" si="5"/>
        <v>452.257426</v>
      </c>
      <c r="J150" s="51">
        <f>SUM(K149*(RATE2/12))</f>
        <v>1482.742574</v>
      </c>
      <c r="K150" s="51">
        <f t="shared" si="6"/>
        <v>240807.5512</v>
      </c>
      <c r="L150" s="52">
        <f t="shared" si="7"/>
        <v>39192.44878</v>
      </c>
      <c r="M150" s="52">
        <f t="shared" si="8"/>
        <v>198812.5512</v>
      </c>
    </row>
    <row r="151" ht="15.0" customHeight="1">
      <c r="A151" s="53">
        <v>124.0</v>
      </c>
      <c r="B151" s="51">
        <f t="shared" si="1"/>
        <v>455.0369248</v>
      </c>
      <c r="C151" s="51">
        <f>SUM(D150*(RATE/12))</f>
        <v>1479.963075</v>
      </c>
      <c r="D151" s="51">
        <f t="shared" si="2"/>
        <v>240352.5143</v>
      </c>
      <c r="E151" s="52">
        <f t="shared" si="3"/>
        <v>39647.48571</v>
      </c>
      <c r="F151" s="52">
        <f t="shared" si="4"/>
        <v>200292.5143</v>
      </c>
      <c r="G151" s="3"/>
      <c r="H151" s="53">
        <v>124.0</v>
      </c>
      <c r="I151" s="51">
        <f t="shared" si="5"/>
        <v>455.0369248</v>
      </c>
      <c r="J151" s="51">
        <f>SUM(K150*(RATE2/12))</f>
        <v>1479.963075</v>
      </c>
      <c r="K151" s="51">
        <f t="shared" si="6"/>
        <v>240352.5143</v>
      </c>
      <c r="L151" s="52">
        <f t="shared" si="7"/>
        <v>39647.48571</v>
      </c>
      <c r="M151" s="52">
        <f t="shared" si="8"/>
        <v>200292.5143</v>
      </c>
    </row>
    <row r="152" ht="15.0" customHeight="1">
      <c r="A152" s="53">
        <v>125.0</v>
      </c>
      <c r="B152" s="51">
        <f t="shared" si="1"/>
        <v>457.8335059</v>
      </c>
      <c r="C152" s="51">
        <f>SUM(D151*(RATE/12))</f>
        <v>1477.166494</v>
      </c>
      <c r="D152" s="51">
        <f t="shared" si="2"/>
        <v>239894.6808</v>
      </c>
      <c r="E152" s="52">
        <f t="shared" si="3"/>
        <v>40105.31921</v>
      </c>
      <c r="F152" s="52">
        <f t="shared" si="4"/>
        <v>201769.6808</v>
      </c>
      <c r="G152" s="3"/>
      <c r="H152" s="53">
        <v>125.0</v>
      </c>
      <c r="I152" s="51">
        <f t="shared" si="5"/>
        <v>457.8335059</v>
      </c>
      <c r="J152" s="51">
        <f>SUM(K151*(RATE2/12))</f>
        <v>1477.166494</v>
      </c>
      <c r="K152" s="51">
        <f t="shared" si="6"/>
        <v>239894.6808</v>
      </c>
      <c r="L152" s="52">
        <f t="shared" si="7"/>
        <v>40105.31921</v>
      </c>
      <c r="M152" s="52">
        <f t="shared" si="8"/>
        <v>201769.6808</v>
      </c>
    </row>
    <row r="153" ht="15.0" customHeight="1">
      <c r="A153" s="53">
        <v>126.0</v>
      </c>
      <c r="B153" s="51">
        <f t="shared" si="1"/>
        <v>460.6472743</v>
      </c>
      <c r="C153" s="51">
        <f>SUM(D152*(RATE/12))</f>
        <v>1474.352726</v>
      </c>
      <c r="D153" s="51">
        <f t="shared" si="2"/>
        <v>239434.0335</v>
      </c>
      <c r="E153" s="52">
        <f t="shared" si="3"/>
        <v>40565.96649</v>
      </c>
      <c r="F153" s="52">
        <f t="shared" si="4"/>
        <v>203244.0335</v>
      </c>
      <c r="G153" s="3"/>
      <c r="H153" s="53">
        <v>126.0</v>
      </c>
      <c r="I153" s="51">
        <f t="shared" si="5"/>
        <v>460.6472743</v>
      </c>
      <c r="J153" s="51">
        <f>SUM(K152*(RATE2/12))</f>
        <v>1474.352726</v>
      </c>
      <c r="K153" s="51">
        <f t="shared" si="6"/>
        <v>239434.0335</v>
      </c>
      <c r="L153" s="52">
        <f t="shared" si="7"/>
        <v>40565.96649</v>
      </c>
      <c r="M153" s="52">
        <f t="shared" si="8"/>
        <v>203244.0335</v>
      </c>
    </row>
    <row r="154" ht="15.0" customHeight="1">
      <c r="A154" s="53">
        <v>127.0</v>
      </c>
      <c r="B154" s="51">
        <f t="shared" si="1"/>
        <v>463.4783357</v>
      </c>
      <c r="C154" s="51">
        <f>SUM(D153*(RATE/12))</f>
        <v>1471.521664</v>
      </c>
      <c r="D154" s="51">
        <f t="shared" si="2"/>
        <v>238970.5552</v>
      </c>
      <c r="E154" s="52">
        <f t="shared" si="3"/>
        <v>41029.44482</v>
      </c>
      <c r="F154" s="52">
        <f t="shared" si="4"/>
        <v>204715.5552</v>
      </c>
      <c r="G154" s="3"/>
      <c r="H154" s="53">
        <v>127.0</v>
      </c>
      <c r="I154" s="51">
        <f t="shared" si="5"/>
        <v>463.4783357</v>
      </c>
      <c r="J154" s="51">
        <f>SUM(K153*(RATE2/12))</f>
        <v>1471.521664</v>
      </c>
      <c r="K154" s="51">
        <f t="shared" si="6"/>
        <v>238970.5552</v>
      </c>
      <c r="L154" s="52">
        <f t="shared" si="7"/>
        <v>41029.44482</v>
      </c>
      <c r="M154" s="52">
        <f t="shared" si="8"/>
        <v>204715.5552</v>
      </c>
    </row>
    <row r="155" ht="15.0" customHeight="1">
      <c r="A155" s="53">
        <v>128.0</v>
      </c>
      <c r="B155" s="51">
        <f t="shared" si="1"/>
        <v>466.3267963</v>
      </c>
      <c r="C155" s="51">
        <f>SUM(D154*(RATE/12))</f>
        <v>1468.673204</v>
      </c>
      <c r="D155" s="51">
        <f t="shared" si="2"/>
        <v>238504.2284</v>
      </c>
      <c r="E155" s="52">
        <f t="shared" si="3"/>
        <v>41495.77162</v>
      </c>
      <c r="F155" s="52">
        <f t="shared" si="4"/>
        <v>206184.2284</v>
      </c>
      <c r="G155" s="3"/>
      <c r="H155" s="53">
        <v>128.0</v>
      </c>
      <c r="I155" s="51">
        <f t="shared" si="5"/>
        <v>466.3267963</v>
      </c>
      <c r="J155" s="51">
        <f>SUM(K154*(RATE2/12))</f>
        <v>1468.673204</v>
      </c>
      <c r="K155" s="51">
        <f t="shared" si="6"/>
        <v>238504.2284</v>
      </c>
      <c r="L155" s="52">
        <f t="shared" si="7"/>
        <v>41495.77162</v>
      </c>
      <c r="M155" s="52">
        <f t="shared" si="8"/>
        <v>206184.2284</v>
      </c>
    </row>
    <row r="156" ht="15.0" customHeight="1">
      <c r="A156" s="53">
        <v>129.0</v>
      </c>
      <c r="B156" s="51">
        <f t="shared" si="1"/>
        <v>469.1927631</v>
      </c>
      <c r="C156" s="51">
        <f>SUM(D155*(RATE/12))</f>
        <v>1465.807237</v>
      </c>
      <c r="D156" s="51">
        <f t="shared" si="2"/>
        <v>238035.0356</v>
      </c>
      <c r="E156" s="52">
        <f t="shared" si="3"/>
        <v>41964.96438</v>
      </c>
      <c r="F156" s="52">
        <f t="shared" si="4"/>
        <v>207650.0356</v>
      </c>
      <c r="G156" s="3"/>
      <c r="H156" s="53">
        <v>129.0</v>
      </c>
      <c r="I156" s="51">
        <f t="shared" si="5"/>
        <v>469.1927631</v>
      </c>
      <c r="J156" s="51">
        <f>SUM(K155*(RATE2/12))</f>
        <v>1465.807237</v>
      </c>
      <c r="K156" s="51">
        <f t="shared" si="6"/>
        <v>238035.0356</v>
      </c>
      <c r="L156" s="52">
        <f t="shared" si="7"/>
        <v>41964.96438</v>
      </c>
      <c r="M156" s="52">
        <f t="shared" si="8"/>
        <v>207650.0356</v>
      </c>
    </row>
    <row r="157" ht="15.0" customHeight="1">
      <c r="A157" s="53">
        <v>130.0</v>
      </c>
      <c r="B157" s="51">
        <f t="shared" si="1"/>
        <v>472.0763436</v>
      </c>
      <c r="C157" s="51">
        <f>SUM(D156*(RATE/12))</f>
        <v>1462.923656</v>
      </c>
      <c r="D157" s="51">
        <f t="shared" si="2"/>
        <v>237562.9593</v>
      </c>
      <c r="E157" s="52">
        <f t="shared" si="3"/>
        <v>42437.04073</v>
      </c>
      <c r="F157" s="52">
        <f t="shared" si="4"/>
        <v>209112.9593</v>
      </c>
      <c r="G157" s="3"/>
      <c r="H157" s="53">
        <v>130.0</v>
      </c>
      <c r="I157" s="51">
        <f t="shared" si="5"/>
        <v>472.0763436</v>
      </c>
      <c r="J157" s="51">
        <f>SUM(K156*(RATE2/12))</f>
        <v>1462.923656</v>
      </c>
      <c r="K157" s="51">
        <f t="shared" si="6"/>
        <v>237562.9593</v>
      </c>
      <c r="L157" s="52">
        <f t="shared" si="7"/>
        <v>42437.04073</v>
      </c>
      <c r="M157" s="52">
        <f t="shared" si="8"/>
        <v>209112.9593</v>
      </c>
    </row>
    <row r="158" ht="15.0" customHeight="1">
      <c r="A158" s="53">
        <v>131.0</v>
      </c>
      <c r="B158" s="51">
        <f t="shared" si="1"/>
        <v>474.9776461</v>
      </c>
      <c r="C158" s="51">
        <f>SUM(D157*(RATE/12))</f>
        <v>1460.022354</v>
      </c>
      <c r="D158" s="51">
        <f t="shared" si="2"/>
        <v>237087.9816</v>
      </c>
      <c r="E158" s="52">
        <f t="shared" si="3"/>
        <v>42912.01837</v>
      </c>
      <c r="F158" s="52">
        <f t="shared" si="4"/>
        <v>210572.9816</v>
      </c>
      <c r="G158" s="3"/>
      <c r="H158" s="53">
        <v>131.0</v>
      </c>
      <c r="I158" s="51">
        <f t="shared" si="5"/>
        <v>474.9776461</v>
      </c>
      <c r="J158" s="51">
        <f>SUM(K157*(RATE2/12))</f>
        <v>1460.022354</v>
      </c>
      <c r="K158" s="51">
        <f t="shared" si="6"/>
        <v>237087.9816</v>
      </c>
      <c r="L158" s="52">
        <f t="shared" si="7"/>
        <v>42912.01837</v>
      </c>
      <c r="M158" s="52">
        <f t="shared" si="8"/>
        <v>210572.9816</v>
      </c>
    </row>
    <row r="159" ht="15.0" customHeight="1">
      <c r="A159" s="50" t="s">
        <v>44</v>
      </c>
      <c r="B159" s="51">
        <f t="shared" si="1"/>
        <v>477.8967796</v>
      </c>
      <c r="C159" s="51">
        <f>SUM(D158*(RATE/12))</f>
        <v>1457.10322</v>
      </c>
      <c r="D159" s="51">
        <f t="shared" si="2"/>
        <v>236610.0848</v>
      </c>
      <c r="E159" s="52">
        <f t="shared" si="3"/>
        <v>43389.91515</v>
      </c>
      <c r="F159" s="52">
        <f t="shared" si="4"/>
        <v>212030.0848</v>
      </c>
      <c r="G159" s="3"/>
      <c r="H159" s="50" t="s">
        <v>44</v>
      </c>
      <c r="I159" s="51">
        <f t="shared" si="5"/>
        <v>477.8967796</v>
      </c>
      <c r="J159" s="51">
        <f>SUM(K158*(RATE2/12))</f>
        <v>1457.10322</v>
      </c>
      <c r="K159" s="51">
        <f t="shared" si="6"/>
        <v>236610.0848</v>
      </c>
      <c r="L159" s="52">
        <f t="shared" si="7"/>
        <v>43389.91515</v>
      </c>
      <c r="M159" s="52">
        <f t="shared" si="8"/>
        <v>212030.0848</v>
      </c>
    </row>
    <row r="160" ht="15.0" customHeight="1">
      <c r="A160" s="53">
        <v>133.0</v>
      </c>
      <c r="B160" s="51">
        <f t="shared" si="1"/>
        <v>480.8338535</v>
      </c>
      <c r="C160" s="51">
        <f>SUM(D159*(RATE/12))</f>
        <v>1454.166146</v>
      </c>
      <c r="D160" s="51">
        <f t="shared" si="2"/>
        <v>236129.251</v>
      </c>
      <c r="E160" s="52">
        <f t="shared" si="3"/>
        <v>43870.749</v>
      </c>
      <c r="F160" s="52">
        <f t="shared" si="4"/>
        <v>213484.251</v>
      </c>
      <c r="G160" s="3"/>
      <c r="H160" s="53">
        <v>133.0</v>
      </c>
      <c r="I160" s="51">
        <f t="shared" si="5"/>
        <v>480.8338535</v>
      </c>
      <c r="J160" s="51">
        <f>SUM(K159*(RATE2/12))</f>
        <v>1454.166146</v>
      </c>
      <c r="K160" s="51">
        <f t="shared" si="6"/>
        <v>236129.251</v>
      </c>
      <c r="L160" s="52">
        <f t="shared" si="7"/>
        <v>43870.749</v>
      </c>
      <c r="M160" s="52">
        <f t="shared" si="8"/>
        <v>213484.251</v>
      </c>
    </row>
    <row r="161" ht="15.0" customHeight="1">
      <c r="A161" s="53">
        <v>134.0</v>
      </c>
      <c r="B161" s="51">
        <f t="shared" si="1"/>
        <v>483.7889783</v>
      </c>
      <c r="C161" s="51">
        <f>SUM(D160*(RATE/12))</f>
        <v>1451.211022</v>
      </c>
      <c r="D161" s="51">
        <f t="shared" si="2"/>
        <v>235645.462</v>
      </c>
      <c r="E161" s="52">
        <f t="shared" si="3"/>
        <v>44354.53798</v>
      </c>
      <c r="F161" s="52">
        <f t="shared" si="4"/>
        <v>214935.462</v>
      </c>
      <c r="G161" s="3"/>
      <c r="H161" s="53">
        <v>134.0</v>
      </c>
      <c r="I161" s="51">
        <f t="shared" si="5"/>
        <v>483.7889783</v>
      </c>
      <c r="J161" s="51">
        <f>SUM(K160*(RATE2/12))</f>
        <v>1451.211022</v>
      </c>
      <c r="K161" s="51">
        <f t="shared" si="6"/>
        <v>235645.462</v>
      </c>
      <c r="L161" s="52">
        <f t="shared" si="7"/>
        <v>44354.53798</v>
      </c>
      <c r="M161" s="52">
        <f t="shared" si="8"/>
        <v>214935.462</v>
      </c>
    </row>
    <row r="162" ht="15.0" customHeight="1">
      <c r="A162" s="53">
        <v>135.0</v>
      </c>
      <c r="B162" s="51">
        <f t="shared" si="1"/>
        <v>486.7622647</v>
      </c>
      <c r="C162" s="51">
        <f>SUM(D161*(RATE/12))</f>
        <v>1448.237735</v>
      </c>
      <c r="D162" s="51">
        <f t="shared" si="2"/>
        <v>235158.6998</v>
      </c>
      <c r="E162" s="52">
        <f t="shared" si="3"/>
        <v>44841.30025</v>
      </c>
      <c r="F162" s="52">
        <f t="shared" si="4"/>
        <v>216383.6998</v>
      </c>
      <c r="G162" s="3"/>
      <c r="H162" s="53">
        <v>135.0</v>
      </c>
      <c r="I162" s="51">
        <f t="shared" si="5"/>
        <v>486.7622647</v>
      </c>
      <c r="J162" s="51">
        <f>SUM(K161*(RATE2/12))</f>
        <v>1448.237735</v>
      </c>
      <c r="K162" s="51">
        <f t="shared" si="6"/>
        <v>235158.6998</v>
      </c>
      <c r="L162" s="52">
        <f t="shared" si="7"/>
        <v>44841.30025</v>
      </c>
      <c r="M162" s="52">
        <f t="shared" si="8"/>
        <v>216383.6998</v>
      </c>
    </row>
    <row r="163" ht="15.0" customHeight="1">
      <c r="A163" s="53">
        <v>136.0</v>
      </c>
      <c r="B163" s="51">
        <f t="shared" si="1"/>
        <v>489.7538244</v>
      </c>
      <c r="C163" s="51">
        <f>SUM(D162*(RATE/12))</f>
        <v>1445.246176</v>
      </c>
      <c r="D163" s="51">
        <f t="shared" si="2"/>
        <v>234668.9459</v>
      </c>
      <c r="E163" s="52">
        <f t="shared" si="3"/>
        <v>45331.05407</v>
      </c>
      <c r="F163" s="52">
        <f t="shared" si="4"/>
        <v>217828.9459</v>
      </c>
      <c r="G163" s="3"/>
      <c r="H163" s="53">
        <v>136.0</v>
      </c>
      <c r="I163" s="51">
        <f t="shared" si="5"/>
        <v>489.7538244</v>
      </c>
      <c r="J163" s="51">
        <f>SUM(K162*(RATE2/12))</f>
        <v>1445.246176</v>
      </c>
      <c r="K163" s="51">
        <f t="shared" si="6"/>
        <v>234668.9459</v>
      </c>
      <c r="L163" s="52">
        <f t="shared" si="7"/>
        <v>45331.05407</v>
      </c>
      <c r="M163" s="52">
        <f t="shared" si="8"/>
        <v>217828.9459</v>
      </c>
    </row>
    <row r="164" ht="15.0" customHeight="1">
      <c r="A164" s="53">
        <v>137.0</v>
      </c>
      <c r="B164" s="51">
        <f t="shared" si="1"/>
        <v>492.7637698</v>
      </c>
      <c r="C164" s="51">
        <f>SUM(D163*(RATE/12))</f>
        <v>1442.23623</v>
      </c>
      <c r="D164" s="51">
        <f t="shared" si="2"/>
        <v>234176.1822</v>
      </c>
      <c r="E164" s="52">
        <f t="shared" si="3"/>
        <v>45823.81784</v>
      </c>
      <c r="F164" s="52">
        <f t="shared" si="4"/>
        <v>219271.1822</v>
      </c>
      <c r="G164" s="3"/>
      <c r="H164" s="53">
        <v>137.0</v>
      </c>
      <c r="I164" s="51">
        <f t="shared" si="5"/>
        <v>492.7637698</v>
      </c>
      <c r="J164" s="51">
        <f>SUM(K163*(RATE2/12))</f>
        <v>1442.23623</v>
      </c>
      <c r="K164" s="51">
        <f t="shared" si="6"/>
        <v>234176.1822</v>
      </c>
      <c r="L164" s="52">
        <f t="shared" si="7"/>
        <v>45823.81784</v>
      </c>
      <c r="M164" s="52">
        <f t="shared" si="8"/>
        <v>219271.1822</v>
      </c>
    </row>
    <row r="165" ht="15.0" customHeight="1">
      <c r="A165" s="53">
        <v>138.0</v>
      </c>
      <c r="B165" s="51">
        <f t="shared" si="1"/>
        <v>495.7922138</v>
      </c>
      <c r="C165" s="51">
        <f>SUM(D164*(RATE/12))</f>
        <v>1439.207786</v>
      </c>
      <c r="D165" s="51">
        <f t="shared" si="2"/>
        <v>233680.3899</v>
      </c>
      <c r="E165" s="52">
        <f t="shared" si="3"/>
        <v>46319.61006</v>
      </c>
      <c r="F165" s="52">
        <f t="shared" si="4"/>
        <v>220710.3899</v>
      </c>
      <c r="G165" s="3"/>
      <c r="H165" s="53">
        <v>138.0</v>
      </c>
      <c r="I165" s="51">
        <f t="shared" si="5"/>
        <v>495.7922138</v>
      </c>
      <c r="J165" s="51">
        <f>SUM(K164*(RATE2/12))</f>
        <v>1439.207786</v>
      </c>
      <c r="K165" s="51">
        <f t="shared" si="6"/>
        <v>233680.3899</v>
      </c>
      <c r="L165" s="52">
        <f t="shared" si="7"/>
        <v>46319.61006</v>
      </c>
      <c r="M165" s="52">
        <f t="shared" si="8"/>
        <v>220710.3899</v>
      </c>
    </row>
    <row r="166" ht="15.0" customHeight="1">
      <c r="A166" s="53">
        <v>139.0</v>
      </c>
      <c r="B166" s="51">
        <f t="shared" si="1"/>
        <v>498.8392701</v>
      </c>
      <c r="C166" s="51">
        <f>SUM(D165*(RATE/12))</f>
        <v>1436.16073</v>
      </c>
      <c r="D166" s="51">
        <f t="shared" si="2"/>
        <v>233181.5507</v>
      </c>
      <c r="E166" s="52">
        <f t="shared" si="3"/>
        <v>46818.44933</v>
      </c>
      <c r="F166" s="52">
        <f t="shared" si="4"/>
        <v>222146.5507</v>
      </c>
      <c r="G166" s="3"/>
      <c r="H166" s="53">
        <v>139.0</v>
      </c>
      <c r="I166" s="51">
        <f t="shared" si="5"/>
        <v>498.8392701</v>
      </c>
      <c r="J166" s="51">
        <f>SUM(K165*(RATE2/12))</f>
        <v>1436.16073</v>
      </c>
      <c r="K166" s="51">
        <f t="shared" si="6"/>
        <v>233181.5507</v>
      </c>
      <c r="L166" s="52">
        <f t="shared" si="7"/>
        <v>46818.44933</v>
      </c>
      <c r="M166" s="52">
        <f t="shared" si="8"/>
        <v>222146.5507</v>
      </c>
    </row>
    <row r="167" ht="15.0" customHeight="1">
      <c r="A167" s="53">
        <v>140.0</v>
      </c>
      <c r="B167" s="51">
        <f t="shared" si="1"/>
        <v>501.9050531</v>
      </c>
      <c r="C167" s="51">
        <f>SUM(D166*(RATE/12))</f>
        <v>1433.094947</v>
      </c>
      <c r="D167" s="51">
        <f t="shared" si="2"/>
        <v>232679.6456</v>
      </c>
      <c r="E167" s="52">
        <f t="shared" si="3"/>
        <v>47320.35438</v>
      </c>
      <c r="F167" s="52">
        <f t="shared" si="4"/>
        <v>223579.6456</v>
      </c>
      <c r="G167" s="3"/>
      <c r="H167" s="53">
        <v>140.0</v>
      </c>
      <c r="I167" s="51">
        <f t="shared" si="5"/>
        <v>501.9050531</v>
      </c>
      <c r="J167" s="51">
        <f>SUM(K166*(RATE2/12))</f>
        <v>1433.094947</v>
      </c>
      <c r="K167" s="51">
        <f t="shared" si="6"/>
        <v>232679.6456</v>
      </c>
      <c r="L167" s="52">
        <f t="shared" si="7"/>
        <v>47320.35438</v>
      </c>
      <c r="M167" s="52">
        <f t="shared" si="8"/>
        <v>223579.6456</v>
      </c>
    </row>
    <row r="168" ht="15.0" customHeight="1">
      <c r="A168" s="53">
        <v>141.0</v>
      </c>
      <c r="B168" s="51">
        <f t="shared" si="1"/>
        <v>504.989678</v>
      </c>
      <c r="C168" s="51">
        <f>SUM(D167*(RATE/12))</f>
        <v>1430.010322</v>
      </c>
      <c r="D168" s="51">
        <f t="shared" si="2"/>
        <v>232174.6559</v>
      </c>
      <c r="E168" s="52">
        <f t="shared" si="3"/>
        <v>47825.34406</v>
      </c>
      <c r="F168" s="52">
        <f t="shared" si="4"/>
        <v>225009.6559</v>
      </c>
      <c r="G168" s="3"/>
      <c r="H168" s="53">
        <v>141.0</v>
      </c>
      <c r="I168" s="51">
        <f t="shared" si="5"/>
        <v>504.989678</v>
      </c>
      <c r="J168" s="51">
        <f>SUM(K167*(RATE2/12))</f>
        <v>1430.010322</v>
      </c>
      <c r="K168" s="51">
        <f t="shared" si="6"/>
        <v>232174.6559</v>
      </c>
      <c r="L168" s="52">
        <f t="shared" si="7"/>
        <v>47825.34406</v>
      </c>
      <c r="M168" s="52">
        <f t="shared" si="8"/>
        <v>225009.6559</v>
      </c>
    </row>
    <row r="169" ht="15.0" customHeight="1">
      <c r="A169" s="53">
        <v>142.0</v>
      </c>
      <c r="B169" s="51">
        <f t="shared" si="1"/>
        <v>508.0932604</v>
      </c>
      <c r="C169" s="51">
        <f>SUM(D168*(RATE/12))</f>
        <v>1426.90674</v>
      </c>
      <c r="D169" s="51">
        <f t="shared" si="2"/>
        <v>231666.5627</v>
      </c>
      <c r="E169" s="52">
        <f t="shared" si="3"/>
        <v>48333.43732</v>
      </c>
      <c r="F169" s="52">
        <f t="shared" si="4"/>
        <v>226436.5627</v>
      </c>
      <c r="G169" s="3"/>
      <c r="H169" s="53">
        <v>142.0</v>
      </c>
      <c r="I169" s="51">
        <f t="shared" si="5"/>
        <v>508.0932604</v>
      </c>
      <c r="J169" s="51">
        <f>SUM(K168*(RATE2/12))</f>
        <v>1426.90674</v>
      </c>
      <c r="K169" s="51">
        <f t="shared" si="6"/>
        <v>231666.5627</v>
      </c>
      <c r="L169" s="52">
        <f t="shared" si="7"/>
        <v>48333.43732</v>
      </c>
      <c r="M169" s="52">
        <f t="shared" si="8"/>
        <v>226436.5627</v>
      </c>
    </row>
    <row r="170" ht="15.0" customHeight="1">
      <c r="A170" s="53">
        <v>143.0</v>
      </c>
      <c r="B170" s="51">
        <f t="shared" si="1"/>
        <v>511.2159168</v>
      </c>
      <c r="C170" s="51">
        <f>SUM(D169*(RATE/12))</f>
        <v>1423.784083</v>
      </c>
      <c r="D170" s="51">
        <f t="shared" si="2"/>
        <v>231155.3468</v>
      </c>
      <c r="E170" s="52">
        <f t="shared" si="3"/>
        <v>48844.65323</v>
      </c>
      <c r="F170" s="52">
        <f t="shared" si="4"/>
        <v>227860.3468</v>
      </c>
      <c r="G170" s="3"/>
      <c r="H170" s="53">
        <v>143.0</v>
      </c>
      <c r="I170" s="51">
        <f t="shared" si="5"/>
        <v>511.2159168</v>
      </c>
      <c r="J170" s="51">
        <f>SUM(K169*(RATE2/12))</f>
        <v>1423.784083</v>
      </c>
      <c r="K170" s="51">
        <f t="shared" si="6"/>
        <v>231155.3468</v>
      </c>
      <c r="L170" s="52">
        <f t="shared" si="7"/>
        <v>48844.65323</v>
      </c>
      <c r="M170" s="52">
        <f t="shared" si="8"/>
        <v>227860.3468</v>
      </c>
    </row>
    <row r="171" ht="15.0" customHeight="1">
      <c r="A171" s="50" t="s">
        <v>45</v>
      </c>
      <c r="B171" s="51">
        <f t="shared" si="1"/>
        <v>514.3577647</v>
      </c>
      <c r="C171" s="51">
        <f>SUM(D170*(RATE/12))</f>
        <v>1420.642235</v>
      </c>
      <c r="D171" s="51">
        <f t="shared" si="2"/>
        <v>230640.989</v>
      </c>
      <c r="E171" s="52">
        <f t="shared" si="3"/>
        <v>49359.011</v>
      </c>
      <c r="F171" s="52">
        <f t="shared" si="4"/>
        <v>229280.989</v>
      </c>
      <c r="G171" s="3"/>
      <c r="H171" s="50" t="s">
        <v>45</v>
      </c>
      <c r="I171" s="51">
        <f t="shared" si="5"/>
        <v>514.3577647</v>
      </c>
      <c r="J171" s="51">
        <f>SUM(K170*(RATE2/12))</f>
        <v>1420.642235</v>
      </c>
      <c r="K171" s="51">
        <f t="shared" si="6"/>
        <v>230640.989</v>
      </c>
      <c r="L171" s="52">
        <f t="shared" si="7"/>
        <v>49359.011</v>
      </c>
      <c r="M171" s="52">
        <f t="shared" si="8"/>
        <v>229280.989</v>
      </c>
    </row>
    <row r="172" ht="15.0" customHeight="1">
      <c r="A172" s="53">
        <v>145.0</v>
      </c>
      <c r="B172" s="51">
        <f t="shared" si="1"/>
        <v>517.5189218</v>
      </c>
      <c r="C172" s="51">
        <f>SUM(D171*(RATE/12))</f>
        <v>1417.481078</v>
      </c>
      <c r="D172" s="51">
        <f t="shared" si="2"/>
        <v>230123.4701</v>
      </c>
      <c r="E172" s="52">
        <f t="shared" si="3"/>
        <v>49876.52992</v>
      </c>
      <c r="F172" s="52">
        <f t="shared" si="4"/>
        <v>230698.4701</v>
      </c>
      <c r="G172" s="3"/>
      <c r="H172" s="53">
        <v>145.0</v>
      </c>
      <c r="I172" s="51">
        <f t="shared" si="5"/>
        <v>517.5189218</v>
      </c>
      <c r="J172" s="51">
        <f>SUM(K171*(RATE2/12))</f>
        <v>1417.481078</v>
      </c>
      <c r="K172" s="51">
        <f t="shared" si="6"/>
        <v>230123.4701</v>
      </c>
      <c r="L172" s="52">
        <f t="shared" si="7"/>
        <v>49876.52992</v>
      </c>
      <c r="M172" s="52">
        <f t="shared" si="8"/>
        <v>230698.4701</v>
      </c>
    </row>
    <row r="173" ht="15.0" customHeight="1">
      <c r="A173" s="53">
        <v>146.0</v>
      </c>
      <c r="B173" s="51">
        <f t="shared" si="1"/>
        <v>520.6995068</v>
      </c>
      <c r="C173" s="51">
        <f>SUM(D172*(RATE/12))</f>
        <v>1414.300493</v>
      </c>
      <c r="D173" s="51">
        <f t="shared" si="2"/>
        <v>229602.7706</v>
      </c>
      <c r="E173" s="52">
        <f t="shared" si="3"/>
        <v>50397.22943</v>
      </c>
      <c r="F173" s="52">
        <f t="shared" si="4"/>
        <v>232112.7706</v>
      </c>
      <c r="G173" s="3"/>
      <c r="H173" s="53">
        <v>146.0</v>
      </c>
      <c r="I173" s="51">
        <f t="shared" si="5"/>
        <v>520.6995068</v>
      </c>
      <c r="J173" s="51">
        <f>SUM(K172*(RATE2/12))</f>
        <v>1414.300493</v>
      </c>
      <c r="K173" s="51">
        <f t="shared" si="6"/>
        <v>229602.7706</v>
      </c>
      <c r="L173" s="52">
        <f t="shared" si="7"/>
        <v>50397.22943</v>
      </c>
      <c r="M173" s="52">
        <f t="shared" si="8"/>
        <v>232112.7706</v>
      </c>
    </row>
    <row r="174" ht="15.0" customHeight="1">
      <c r="A174" s="53">
        <v>147.0</v>
      </c>
      <c r="B174" s="51">
        <f t="shared" si="1"/>
        <v>523.8996392</v>
      </c>
      <c r="C174" s="51">
        <f>SUM(D173*(RATE/12))</f>
        <v>1411.100361</v>
      </c>
      <c r="D174" s="51">
        <f t="shared" si="2"/>
        <v>229078.8709</v>
      </c>
      <c r="E174" s="52">
        <f t="shared" si="3"/>
        <v>50921.12907</v>
      </c>
      <c r="F174" s="52">
        <f t="shared" si="4"/>
        <v>233523.8709</v>
      </c>
      <c r="G174" s="3"/>
      <c r="H174" s="53">
        <v>147.0</v>
      </c>
      <c r="I174" s="51">
        <f t="shared" si="5"/>
        <v>523.8996392</v>
      </c>
      <c r="J174" s="51">
        <f>SUM(K173*(RATE2/12))</f>
        <v>1411.100361</v>
      </c>
      <c r="K174" s="51">
        <f t="shared" si="6"/>
        <v>229078.8709</v>
      </c>
      <c r="L174" s="52">
        <f t="shared" si="7"/>
        <v>50921.12907</v>
      </c>
      <c r="M174" s="52">
        <f t="shared" si="8"/>
        <v>233523.8709</v>
      </c>
    </row>
    <row r="175" ht="15.0" customHeight="1">
      <c r="A175" s="53">
        <v>148.0</v>
      </c>
      <c r="B175" s="51">
        <f t="shared" si="1"/>
        <v>527.1194391</v>
      </c>
      <c r="C175" s="51">
        <f>SUM(D174*(RATE/12))</f>
        <v>1407.880561</v>
      </c>
      <c r="D175" s="51">
        <f t="shared" si="2"/>
        <v>228551.7515</v>
      </c>
      <c r="E175" s="52">
        <f t="shared" si="3"/>
        <v>51448.24851</v>
      </c>
      <c r="F175" s="52">
        <f t="shared" si="4"/>
        <v>234931.7515</v>
      </c>
      <c r="G175" s="3"/>
      <c r="H175" s="53">
        <v>148.0</v>
      </c>
      <c r="I175" s="51">
        <f t="shared" si="5"/>
        <v>527.1194391</v>
      </c>
      <c r="J175" s="51">
        <f>SUM(K174*(RATE2/12))</f>
        <v>1407.880561</v>
      </c>
      <c r="K175" s="51">
        <f t="shared" si="6"/>
        <v>228551.7515</v>
      </c>
      <c r="L175" s="52">
        <f t="shared" si="7"/>
        <v>51448.24851</v>
      </c>
      <c r="M175" s="52">
        <f t="shared" si="8"/>
        <v>234931.7515</v>
      </c>
    </row>
    <row r="176" ht="15.0" customHeight="1">
      <c r="A176" s="53">
        <v>149.0</v>
      </c>
      <c r="B176" s="51">
        <f t="shared" si="1"/>
        <v>530.3590273</v>
      </c>
      <c r="C176" s="51">
        <f>SUM(D175*(RATE/12))</f>
        <v>1404.640973</v>
      </c>
      <c r="D176" s="51">
        <f t="shared" si="2"/>
        <v>228021.3925</v>
      </c>
      <c r="E176" s="52">
        <f t="shared" si="3"/>
        <v>51978.60753</v>
      </c>
      <c r="F176" s="52">
        <f t="shared" si="4"/>
        <v>236336.3925</v>
      </c>
      <c r="G176" s="3"/>
      <c r="H176" s="53">
        <v>149.0</v>
      </c>
      <c r="I176" s="51">
        <f t="shared" si="5"/>
        <v>530.3590273</v>
      </c>
      <c r="J176" s="51">
        <f>SUM(K175*(RATE2/12))</f>
        <v>1404.640973</v>
      </c>
      <c r="K176" s="51">
        <f t="shared" si="6"/>
        <v>228021.3925</v>
      </c>
      <c r="L176" s="52">
        <f t="shared" si="7"/>
        <v>51978.60753</v>
      </c>
      <c r="M176" s="52">
        <f t="shared" si="8"/>
        <v>236336.3925</v>
      </c>
    </row>
    <row r="177" ht="15.0" customHeight="1">
      <c r="A177" s="53">
        <v>150.0</v>
      </c>
      <c r="B177" s="51">
        <f t="shared" si="1"/>
        <v>533.6185255</v>
      </c>
      <c r="C177" s="51">
        <f>SUM(D176*(RATE/12))</f>
        <v>1401.381475</v>
      </c>
      <c r="D177" s="51">
        <f t="shared" si="2"/>
        <v>227487.7739</v>
      </c>
      <c r="E177" s="52">
        <f t="shared" si="3"/>
        <v>52512.22606</v>
      </c>
      <c r="F177" s="52">
        <f t="shared" si="4"/>
        <v>237737.7739</v>
      </c>
      <c r="G177" s="3"/>
      <c r="H177" s="53">
        <v>150.0</v>
      </c>
      <c r="I177" s="51">
        <f t="shared" si="5"/>
        <v>533.6185255</v>
      </c>
      <c r="J177" s="51">
        <f>SUM(K176*(RATE2/12))</f>
        <v>1401.381475</v>
      </c>
      <c r="K177" s="51">
        <f t="shared" si="6"/>
        <v>227487.7739</v>
      </c>
      <c r="L177" s="52">
        <f t="shared" si="7"/>
        <v>52512.22606</v>
      </c>
      <c r="M177" s="52">
        <f t="shared" si="8"/>
        <v>237737.7739</v>
      </c>
    </row>
    <row r="178" ht="15.0" customHeight="1">
      <c r="A178" s="53">
        <v>151.0</v>
      </c>
      <c r="B178" s="51">
        <f t="shared" si="1"/>
        <v>536.898056</v>
      </c>
      <c r="C178" s="51">
        <f>SUM(D177*(RATE/12))</f>
        <v>1398.101944</v>
      </c>
      <c r="D178" s="51">
        <f t="shared" si="2"/>
        <v>226950.8759</v>
      </c>
      <c r="E178" s="52">
        <f t="shared" si="3"/>
        <v>53049.12411</v>
      </c>
      <c r="F178" s="52">
        <f t="shared" si="4"/>
        <v>239135.8759</v>
      </c>
      <c r="G178" s="3"/>
      <c r="H178" s="53">
        <v>151.0</v>
      </c>
      <c r="I178" s="51">
        <f t="shared" si="5"/>
        <v>536.898056</v>
      </c>
      <c r="J178" s="51">
        <f>SUM(K177*(RATE2/12))</f>
        <v>1398.101944</v>
      </c>
      <c r="K178" s="51">
        <f t="shared" si="6"/>
        <v>226950.8759</v>
      </c>
      <c r="L178" s="52">
        <f t="shared" si="7"/>
        <v>53049.12411</v>
      </c>
      <c r="M178" s="52">
        <f t="shared" si="8"/>
        <v>239135.8759</v>
      </c>
    </row>
    <row r="179" ht="15.0" customHeight="1">
      <c r="A179" s="53">
        <v>152.0</v>
      </c>
      <c r="B179" s="51">
        <f t="shared" si="1"/>
        <v>540.197742</v>
      </c>
      <c r="C179" s="51">
        <f>SUM(D178*(RATE/12))</f>
        <v>1394.802258</v>
      </c>
      <c r="D179" s="51">
        <f t="shared" si="2"/>
        <v>226410.6781</v>
      </c>
      <c r="E179" s="52">
        <f t="shared" si="3"/>
        <v>53589.32186</v>
      </c>
      <c r="F179" s="52">
        <f t="shared" si="4"/>
        <v>240530.6781</v>
      </c>
      <c r="G179" s="3"/>
      <c r="H179" s="53">
        <v>152.0</v>
      </c>
      <c r="I179" s="51">
        <f t="shared" si="5"/>
        <v>540.197742</v>
      </c>
      <c r="J179" s="51">
        <f>SUM(K178*(RATE2/12))</f>
        <v>1394.802258</v>
      </c>
      <c r="K179" s="51">
        <f t="shared" si="6"/>
        <v>226410.6781</v>
      </c>
      <c r="L179" s="52">
        <f t="shared" si="7"/>
        <v>53589.32186</v>
      </c>
      <c r="M179" s="52">
        <f t="shared" si="8"/>
        <v>240530.6781</v>
      </c>
    </row>
    <row r="180" ht="15.0" customHeight="1">
      <c r="A180" s="53">
        <v>153.0</v>
      </c>
      <c r="B180" s="51">
        <f t="shared" si="1"/>
        <v>543.5177072</v>
      </c>
      <c r="C180" s="51">
        <f>SUM(D179*(RATE/12))</f>
        <v>1391.482293</v>
      </c>
      <c r="D180" s="51">
        <f t="shared" si="2"/>
        <v>225867.1604</v>
      </c>
      <c r="E180" s="52">
        <f t="shared" si="3"/>
        <v>54132.83956</v>
      </c>
      <c r="F180" s="52">
        <f t="shared" si="4"/>
        <v>241922.1604</v>
      </c>
      <c r="G180" s="3"/>
      <c r="H180" s="53">
        <v>153.0</v>
      </c>
      <c r="I180" s="51">
        <f t="shared" si="5"/>
        <v>543.5177072</v>
      </c>
      <c r="J180" s="51">
        <f>SUM(K179*(RATE2/12))</f>
        <v>1391.482293</v>
      </c>
      <c r="K180" s="51">
        <f t="shared" si="6"/>
        <v>225867.1604</v>
      </c>
      <c r="L180" s="52">
        <f t="shared" si="7"/>
        <v>54132.83956</v>
      </c>
      <c r="M180" s="52">
        <f t="shared" si="8"/>
        <v>241922.1604</v>
      </c>
    </row>
    <row r="181" ht="15.0" customHeight="1">
      <c r="A181" s="53">
        <v>154.0</v>
      </c>
      <c r="B181" s="51">
        <f t="shared" si="1"/>
        <v>546.8580765</v>
      </c>
      <c r="C181" s="51">
        <f>SUM(D180*(RATE/12))</f>
        <v>1388.141924</v>
      </c>
      <c r="D181" s="51">
        <f t="shared" si="2"/>
        <v>225320.3024</v>
      </c>
      <c r="E181" s="52">
        <f t="shared" si="3"/>
        <v>54679.69764</v>
      </c>
      <c r="F181" s="52">
        <f t="shared" si="4"/>
        <v>243310.3024</v>
      </c>
      <c r="G181" s="3"/>
      <c r="H181" s="53">
        <v>154.0</v>
      </c>
      <c r="I181" s="51">
        <f t="shared" si="5"/>
        <v>546.8580765</v>
      </c>
      <c r="J181" s="51">
        <f>SUM(K180*(RATE2/12))</f>
        <v>1388.141924</v>
      </c>
      <c r="K181" s="51">
        <f t="shared" si="6"/>
        <v>225320.3024</v>
      </c>
      <c r="L181" s="52">
        <f t="shared" si="7"/>
        <v>54679.69764</v>
      </c>
      <c r="M181" s="52">
        <f t="shared" si="8"/>
        <v>243310.3024</v>
      </c>
    </row>
    <row r="182" ht="15.0" customHeight="1">
      <c r="A182" s="53">
        <v>155.0</v>
      </c>
      <c r="B182" s="51">
        <f t="shared" si="1"/>
        <v>550.2189751</v>
      </c>
      <c r="C182" s="51">
        <f>SUM(D181*(RATE/12))</f>
        <v>1384.781025</v>
      </c>
      <c r="D182" s="51">
        <f t="shared" si="2"/>
        <v>224770.0834</v>
      </c>
      <c r="E182" s="52">
        <f t="shared" si="3"/>
        <v>55229.91662</v>
      </c>
      <c r="F182" s="52">
        <f t="shared" si="4"/>
        <v>244695.0834</v>
      </c>
      <c r="G182" s="3"/>
      <c r="H182" s="53">
        <v>155.0</v>
      </c>
      <c r="I182" s="51">
        <f t="shared" si="5"/>
        <v>550.2189751</v>
      </c>
      <c r="J182" s="51">
        <f>SUM(K181*(RATE2/12))</f>
        <v>1384.781025</v>
      </c>
      <c r="K182" s="51">
        <f t="shared" si="6"/>
        <v>224770.0834</v>
      </c>
      <c r="L182" s="52">
        <f t="shared" si="7"/>
        <v>55229.91662</v>
      </c>
      <c r="M182" s="52">
        <f t="shared" si="8"/>
        <v>244695.0834</v>
      </c>
    </row>
    <row r="183" ht="15.0" customHeight="1">
      <c r="A183" s="50" t="s">
        <v>46</v>
      </c>
      <c r="B183" s="51">
        <f t="shared" si="1"/>
        <v>553.6005292</v>
      </c>
      <c r="C183" s="51">
        <f>SUM(D182*(RATE/12))</f>
        <v>1381.399471</v>
      </c>
      <c r="D183" s="51">
        <f t="shared" si="2"/>
        <v>224216.4829</v>
      </c>
      <c r="E183" s="52">
        <f t="shared" si="3"/>
        <v>55783.51714</v>
      </c>
      <c r="F183" s="52">
        <f t="shared" si="4"/>
        <v>246076.4829</v>
      </c>
      <c r="G183" s="3"/>
      <c r="H183" s="50" t="s">
        <v>46</v>
      </c>
      <c r="I183" s="51">
        <f t="shared" si="5"/>
        <v>553.6005292</v>
      </c>
      <c r="J183" s="51">
        <f>SUM(K182*(RATE2/12))</f>
        <v>1381.399471</v>
      </c>
      <c r="K183" s="51">
        <f t="shared" si="6"/>
        <v>224216.4829</v>
      </c>
      <c r="L183" s="52">
        <f t="shared" si="7"/>
        <v>55783.51714</v>
      </c>
      <c r="M183" s="52">
        <f t="shared" si="8"/>
        <v>246076.4829</v>
      </c>
    </row>
    <row r="184" ht="15.0" customHeight="1">
      <c r="A184" s="53">
        <v>157.0</v>
      </c>
      <c r="B184" s="51">
        <f t="shared" si="1"/>
        <v>557.0028658</v>
      </c>
      <c r="C184" s="51">
        <f>SUM(D183*(RATE/12))</f>
        <v>1377.997134</v>
      </c>
      <c r="D184" s="51">
        <f t="shared" si="2"/>
        <v>223659.48</v>
      </c>
      <c r="E184" s="52">
        <f t="shared" si="3"/>
        <v>56340.52001</v>
      </c>
      <c r="F184" s="52">
        <f t="shared" si="4"/>
        <v>247454.48</v>
      </c>
      <c r="G184" s="3"/>
      <c r="H184" s="53">
        <v>157.0</v>
      </c>
      <c r="I184" s="51">
        <f t="shared" si="5"/>
        <v>557.0028658</v>
      </c>
      <c r="J184" s="51">
        <f>SUM(K183*(RATE2/12))</f>
        <v>1377.997134</v>
      </c>
      <c r="K184" s="51">
        <f t="shared" si="6"/>
        <v>223659.48</v>
      </c>
      <c r="L184" s="52">
        <f t="shared" si="7"/>
        <v>56340.52001</v>
      </c>
      <c r="M184" s="52">
        <f t="shared" si="8"/>
        <v>247454.48</v>
      </c>
    </row>
    <row r="185" ht="15.0" customHeight="1">
      <c r="A185" s="53">
        <v>158.0</v>
      </c>
      <c r="B185" s="51">
        <f t="shared" si="1"/>
        <v>560.4261126</v>
      </c>
      <c r="C185" s="51">
        <f>SUM(D184*(RATE/12))</f>
        <v>1374.573887</v>
      </c>
      <c r="D185" s="51">
        <f t="shared" si="2"/>
        <v>223099.0539</v>
      </c>
      <c r="E185" s="52">
        <f t="shared" si="3"/>
        <v>56900.94612</v>
      </c>
      <c r="F185" s="52">
        <f t="shared" si="4"/>
        <v>248829.0539</v>
      </c>
      <c r="G185" s="3"/>
      <c r="H185" s="53">
        <v>158.0</v>
      </c>
      <c r="I185" s="51">
        <f t="shared" si="5"/>
        <v>560.4261126</v>
      </c>
      <c r="J185" s="51">
        <f>SUM(K184*(RATE2/12))</f>
        <v>1374.573887</v>
      </c>
      <c r="K185" s="51">
        <f t="shared" si="6"/>
        <v>223099.0539</v>
      </c>
      <c r="L185" s="52">
        <f t="shared" si="7"/>
        <v>56900.94612</v>
      </c>
      <c r="M185" s="52">
        <f t="shared" si="8"/>
        <v>248829.0539</v>
      </c>
    </row>
    <row r="186" ht="15.0" customHeight="1">
      <c r="A186" s="53">
        <v>159.0</v>
      </c>
      <c r="B186" s="51">
        <f t="shared" si="1"/>
        <v>563.870398</v>
      </c>
      <c r="C186" s="51">
        <f>SUM(D185*(RATE/12))</f>
        <v>1371.129602</v>
      </c>
      <c r="D186" s="51">
        <f t="shared" si="2"/>
        <v>222535.1835</v>
      </c>
      <c r="E186" s="52">
        <f t="shared" si="3"/>
        <v>57464.81652</v>
      </c>
      <c r="F186" s="52">
        <f t="shared" si="4"/>
        <v>250200.1835</v>
      </c>
      <c r="G186" s="3"/>
      <c r="H186" s="53">
        <v>159.0</v>
      </c>
      <c r="I186" s="51">
        <f t="shared" si="5"/>
        <v>563.870398</v>
      </c>
      <c r="J186" s="51">
        <f>SUM(K185*(RATE2/12))</f>
        <v>1371.129602</v>
      </c>
      <c r="K186" s="51">
        <f t="shared" si="6"/>
        <v>222535.1835</v>
      </c>
      <c r="L186" s="52">
        <f t="shared" si="7"/>
        <v>57464.81652</v>
      </c>
      <c r="M186" s="52">
        <f t="shared" si="8"/>
        <v>250200.1835</v>
      </c>
    </row>
    <row r="187" ht="15.0" customHeight="1">
      <c r="A187" s="53">
        <v>160.0</v>
      </c>
      <c r="B187" s="51">
        <f t="shared" si="1"/>
        <v>567.3358515</v>
      </c>
      <c r="C187" s="51">
        <f>SUM(D186*(RATE/12))</f>
        <v>1367.664148</v>
      </c>
      <c r="D187" s="51">
        <f t="shared" si="2"/>
        <v>221967.8476</v>
      </c>
      <c r="E187" s="52">
        <f t="shared" si="3"/>
        <v>58032.15237</v>
      </c>
      <c r="F187" s="52">
        <f t="shared" si="4"/>
        <v>251567.8476</v>
      </c>
      <c r="G187" s="3"/>
      <c r="H187" s="53">
        <v>160.0</v>
      </c>
      <c r="I187" s="51">
        <f t="shared" si="5"/>
        <v>567.3358515</v>
      </c>
      <c r="J187" s="51">
        <f>SUM(K186*(RATE2/12))</f>
        <v>1367.664148</v>
      </c>
      <c r="K187" s="51">
        <f t="shared" si="6"/>
        <v>221967.8476</v>
      </c>
      <c r="L187" s="52">
        <f t="shared" si="7"/>
        <v>58032.15237</v>
      </c>
      <c r="M187" s="52">
        <f t="shared" si="8"/>
        <v>251567.8476</v>
      </c>
    </row>
    <row r="188" ht="15.0" customHeight="1">
      <c r="A188" s="53">
        <v>161.0</v>
      </c>
      <c r="B188" s="51">
        <f t="shared" si="1"/>
        <v>570.8226031</v>
      </c>
      <c r="C188" s="51">
        <f>SUM(D187*(RATE/12))</f>
        <v>1364.177397</v>
      </c>
      <c r="D188" s="51">
        <f t="shared" si="2"/>
        <v>221397.025</v>
      </c>
      <c r="E188" s="52">
        <f t="shared" si="3"/>
        <v>58602.97498</v>
      </c>
      <c r="F188" s="52">
        <f t="shared" si="4"/>
        <v>252932.025</v>
      </c>
      <c r="G188" s="3"/>
      <c r="H188" s="53">
        <v>161.0</v>
      </c>
      <c r="I188" s="51">
        <f t="shared" si="5"/>
        <v>570.8226031</v>
      </c>
      <c r="J188" s="51">
        <f>SUM(K187*(RATE2/12))</f>
        <v>1364.177397</v>
      </c>
      <c r="K188" s="51">
        <f t="shared" si="6"/>
        <v>221397.025</v>
      </c>
      <c r="L188" s="52">
        <f t="shared" si="7"/>
        <v>58602.97498</v>
      </c>
      <c r="M188" s="52">
        <f t="shared" si="8"/>
        <v>252932.025</v>
      </c>
    </row>
    <row r="189" ht="15.0" customHeight="1">
      <c r="A189" s="53">
        <v>162.0</v>
      </c>
      <c r="B189" s="51">
        <f t="shared" si="1"/>
        <v>574.3307837</v>
      </c>
      <c r="C189" s="51">
        <f>SUM(D188*(RATE/12))</f>
        <v>1360.669216</v>
      </c>
      <c r="D189" s="51">
        <f t="shared" si="2"/>
        <v>220822.6942</v>
      </c>
      <c r="E189" s="52">
        <f t="shared" si="3"/>
        <v>59177.30576</v>
      </c>
      <c r="F189" s="52">
        <f t="shared" si="4"/>
        <v>254292.6942</v>
      </c>
      <c r="G189" s="3"/>
      <c r="H189" s="53">
        <v>162.0</v>
      </c>
      <c r="I189" s="51">
        <f t="shared" si="5"/>
        <v>574.3307837</v>
      </c>
      <c r="J189" s="51">
        <f>SUM(K188*(RATE2/12))</f>
        <v>1360.669216</v>
      </c>
      <c r="K189" s="51">
        <f t="shared" si="6"/>
        <v>220822.6942</v>
      </c>
      <c r="L189" s="52">
        <f t="shared" si="7"/>
        <v>59177.30576</v>
      </c>
      <c r="M189" s="52">
        <f t="shared" si="8"/>
        <v>254292.6942</v>
      </c>
    </row>
    <row r="190" ht="15.0" customHeight="1">
      <c r="A190" s="53">
        <v>163.0</v>
      </c>
      <c r="B190" s="51">
        <f t="shared" si="1"/>
        <v>577.860525</v>
      </c>
      <c r="C190" s="51">
        <f>SUM(D189*(RATE/12))</f>
        <v>1357.139475</v>
      </c>
      <c r="D190" s="51">
        <f t="shared" si="2"/>
        <v>220244.8337</v>
      </c>
      <c r="E190" s="52">
        <f t="shared" si="3"/>
        <v>59755.16628</v>
      </c>
      <c r="F190" s="52">
        <f t="shared" si="4"/>
        <v>255649.8337</v>
      </c>
      <c r="G190" s="3"/>
      <c r="H190" s="53">
        <v>163.0</v>
      </c>
      <c r="I190" s="51">
        <f t="shared" si="5"/>
        <v>577.860525</v>
      </c>
      <c r="J190" s="51">
        <f>SUM(K189*(RATE2/12))</f>
        <v>1357.139475</v>
      </c>
      <c r="K190" s="51">
        <f t="shared" si="6"/>
        <v>220244.8337</v>
      </c>
      <c r="L190" s="52">
        <f t="shared" si="7"/>
        <v>59755.16628</v>
      </c>
      <c r="M190" s="52">
        <f t="shared" si="8"/>
        <v>255649.8337</v>
      </c>
    </row>
    <row r="191" ht="15.0" customHeight="1">
      <c r="A191" s="53">
        <v>164.0</v>
      </c>
      <c r="B191" s="51">
        <f t="shared" si="1"/>
        <v>581.4119595</v>
      </c>
      <c r="C191" s="51">
        <f>SUM(D190*(RATE/12))</f>
        <v>1353.588041</v>
      </c>
      <c r="D191" s="51">
        <f t="shared" si="2"/>
        <v>219663.4218</v>
      </c>
      <c r="E191" s="52">
        <f t="shared" si="3"/>
        <v>60336.57824</v>
      </c>
      <c r="F191" s="52">
        <f t="shared" si="4"/>
        <v>257003.4218</v>
      </c>
      <c r="G191" s="3"/>
      <c r="H191" s="53">
        <v>164.0</v>
      </c>
      <c r="I191" s="51">
        <f t="shared" si="5"/>
        <v>581.4119595</v>
      </c>
      <c r="J191" s="51">
        <f>SUM(K190*(RATE2/12))</f>
        <v>1353.588041</v>
      </c>
      <c r="K191" s="51">
        <f t="shared" si="6"/>
        <v>219663.4218</v>
      </c>
      <c r="L191" s="52">
        <f t="shared" si="7"/>
        <v>60336.57824</v>
      </c>
      <c r="M191" s="52">
        <f t="shared" si="8"/>
        <v>257003.4218</v>
      </c>
    </row>
    <row r="192" ht="15.0" customHeight="1">
      <c r="A192" s="53">
        <v>165.0</v>
      </c>
      <c r="B192" s="51">
        <f t="shared" si="1"/>
        <v>584.9852205</v>
      </c>
      <c r="C192" s="51">
        <f>SUM(D191*(RATE/12))</f>
        <v>1350.01478</v>
      </c>
      <c r="D192" s="51">
        <f t="shared" si="2"/>
        <v>219078.4365</v>
      </c>
      <c r="E192" s="52">
        <f t="shared" si="3"/>
        <v>60921.56346</v>
      </c>
      <c r="F192" s="52">
        <f t="shared" si="4"/>
        <v>258353.4365</v>
      </c>
      <c r="G192" s="3"/>
      <c r="H192" s="53">
        <v>165.0</v>
      </c>
      <c r="I192" s="51">
        <f t="shared" si="5"/>
        <v>584.9852205</v>
      </c>
      <c r="J192" s="51">
        <f>SUM(K191*(RATE2/12))</f>
        <v>1350.01478</v>
      </c>
      <c r="K192" s="51">
        <f t="shared" si="6"/>
        <v>219078.4365</v>
      </c>
      <c r="L192" s="52">
        <f t="shared" si="7"/>
        <v>60921.56346</v>
      </c>
      <c r="M192" s="52">
        <f t="shared" si="8"/>
        <v>258353.4365</v>
      </c>
    </row>
    <row r="193" ht="15.0" customHeight="1">
      <c r="A193" s="53">
        <v>166.0</v>
      </c>
      <c r="B193" s="51">
        <f t="shared" si="1"/>
        <v>588.5804421</v>
      </c>
      <c r="C193" s="51">
        <f>SUM(D192*(RATE/12))</f>
        <v>1346.419558</v>
      </c>
      <c r="D193" s="51">
        <f t="shared" si="2"/>
        <v>218489.8561</v>
      </c>
      <c r="E193" s="52">
        <f t="shared" si="3"/>
        <v>61510.14391</v>
      </c>
      <c r="F193" s="52">
        <f t="shared" si="4"/>
        <v>259699.8561</v>
      </c>
      <c r="G193" s="3"/>
      <c r="H193" s="53">
        <v>166.0</v>
      </c>
      <c r="I193" s="51">
        <f t="shared" si="5"/>
        <v>588.5804421</v>
      </c>
      <c r="J193" s="51">
        <f>SUM(K192*(RATE2/12))</f>
        <v>1346.419558</v>
      </c>
      <c r="K193" s="51">
        <f t="shared" si="6"/>
        <v>218489.8561</v>
      </c>
      <c r="L193" s="52">
        <f t="shared" si="7"/>
        <v>61510.14391</v>
      </c>
      <c r="M193" s="52">
        <f t="shared" si="8"/>
        <v>259699.8561</v>
      </c>
    </row>
    <row r="194" ht="15.0" customHeight="1">
      <c r="A194" s="53">
        <v>167.0</v>
      </c>
      <c r="B194" s="51">
        <f t="shared" si="1"/>
        <v>592.1977594</v>
      </c>
      <c r="C194" s="51">
        <f>SUM(D193*(RATE/12))</f>
        <v>1342.802241</v>
      </c>
      <c r="D194" s="51">
        <f t="shared" si="2"/>
        <v>217897.6583</v>
      </c>
      <c r="E194" s="52">
        <f t="shared" si="3"/>
        <v>62102.34167</v>
      </c>
      <c r="F194" s="52">
        <f t="shared" si="4"/>
        <v>261042.6583</v>
      </c>
      <c r="G194" s="3"/>
      <c r="H194" s="53">
        <v>167.0</v>
      </c>
      <c r="I194" s="51">
        <f t="shared" si="5"/>
        <v>592.1977594</v>
      </c>
      <c r="J194" s="51">
        <f>SUM(K193*(RATE2/12))</f>
        <v>1342.802241</v>
      </c>
      <c r="K194" s="51">
        <f t="shared" si="6"/>
        <v>217897.6583</v>
      </c>
      <c r="L194" s="52">
        <f t="shared" si="7"/>
        <v>62102.34167</v>
      </c>
      <c r="M194" s="52">
        <f t="shared" si="8"/>
        <v>261042.6583</v>
      </c>
    </row>
    <row r="195" ht="15.0" customHeight="1">
      <c r="A195" s="50" t="s">
        <v>47</v>
      </c>
      <c r="B195" s="51">
        <f t="shared" si="1"/>
        <v>595.8373082</v>
      </c>
      <c r="C195" s="51">
        <f>SUM(D194*(RATE/12))</f>
        <v>1339.162692</v>
      </c>
      <c r="D195" s="51">
        <f t="shared" si="2"/>
        <v>217301.821</v>
      </c>
      <c r="E195" s="52">
        <f t="shared" si="3"/>
        <v>62698.17897</v>
      </c>
      <c r="F195" s="52">
        <f t="shared" si="4"/>
        <v>262381.821</v>
      </c>
      <c r="G195" s="3"/>
      <c r="H195" s="50" t="s">
        <v>47</v>
      </c>
      <c r="I195" s="51">
        <f t="shared" si="5"/>
        <v>595.8373082</v>
      </c>
      <c r="J195" s="51">
        <f>SUM(K194*(RATE2/12))</f>
        <v>1339.162692</v>
      </c>
      <c r="K195" s="51">
        <f t="shared" si="6"/>
        <v>217301.821</v>
      </c>
      <c r="L195" s="52">
        <f t="shared" si="7"/>
        <v>62698.17897</v>
      </c>
      <c r="M195" s="52">
        <f t="shared" si="8"/>
        <v>262381.821</v>
      </c>
    </row>
    <row r="196" ht="15.0" customHeight="1">
      <c r="A196" s="53">
        <v>169.0</v>
      </c>
      <c r="B196" s="51">
        <f t="shared" si="1"/>
        <v>599.4992249</v>
      </c>
      <c r="C196" s="51">
        <f>SUM(D195*(RATE/12))</f>
        <v>1335.500775</v>
      </c>
      <c r="D196" s="51">
        <f t="shared" si="2"/>
        <v>216702.3218</v>
      </c>
      <c r="E196" s="52">
        <f t="shared" si="3"/>
        <v>63297.6782</v>
      </c>
      <c r="F196" s="52">
        <f t="shared" si="4"/>
        <v>263717.3218</v>
      </c>
      <c r="G196" s="3"/>
      <c r="H196" s="53">
        <v>169.0</v>
      </c>
      <c r="I196" s="51">
        <f t="shared" si="5"/>
        <v>599.4992249</v>
      </c>
      <c r="J196" s="51">
        <f>SUM(K195*(RATE2/12))</f>
        <v>1335.500775</v>
      </c>
      <c r="K196" s="51">
        <f t="shared" si="6"/>
        <v>216702.3218</v>
      </c>
      <c r="L196" s="52">
        <f t="shared" si="7"/>
        <v>63297.6782</v>
      </c>
      <c r="M196" s="52">
        <f t="shared" si="8"/>
        <v>263717.3218</v>
      </c>
    </row>
    <row r="197" ht="15.0" customHeight="1">
      <c r="A197" s="53">
        <v>170.0</v>
      </c>
      <c r="B197" s="51">
        <f t="shared" si="1"/>
        <v>603.1836473</v>
      </c>
      <c r="C197" s="51">
        <f>SUM(D196*(RATE/12))</f>
        <v>1331.816353</v>
      </c>
      <c r="D197" s="51">
        <f t="shared" si="2"/>
        <v>216099.1382</v>
      </c>
      <c r="E197" s="52">
        <f t="shared" si="3"/>
        <v>63900.86185</v>
      </c>
      <c r="F197" s="52">
        <f t="shared" si="4"/>
        <v>265049.1382</v>
      </c>
      <c r="G197" s="3"/>
      <c r="H197" s="53">
        <v>170.0</v>
      </c>
      <c r="I197" s="51">
        <f t="shared" si="5"/>
        <v>603.1836473</v>
      </c>
      <c r="J197" s="51">
        <f>SUM(K196*(RATE2/12))</f>
        <v>1331.816353</v>
      </c>
      <c r="K197" s="51">
        <f t="shared" si="6"/>
        <v>216099.1382</v>
      </c>
      <c r="L197" s="52">
        <f t="shared" si="7"/>
        <v>63900.86185</v>
      </c>
      <c r="M197" s="52">
        <f t="shared" si="8"/>
        <v>265049.1382</v>
      </c>
    </row>
    <row r="198" ht="15.0" customHeight="1">
      <c r="A198" s="53">
        <v>171.0</v>
      </c>
      <c r="B198" s="51">
        <f t="shared" si="1"/>
        <v>606.8907134</v>
      </c>
      <c r="C198" s="51">
        <f>SUM(D197*(RATE/12))</f>
        <v>1328.109287</v>
      </c>
      <c r="D198" s="51">
        <f t="shared" si="2"/>
        <v>215492.2474</v>
      </c>
      <c r="E198" s="52">
        <f t="shared" si="3"/>
        <v>64507.75256</v>
      </c>
      <c r="F198" s="52">
        <f t="shared" si="4"/>
        <v>266377.2474</v>
      </c>
      <c r="G198" s="3"/>
      <c r="H198" s="53">
        <v>171.0</v>
      </c>
      <c r="I198" s="51">
        <f t="shared" si="5"/>
        <v>606.8907134</v>
      </c>
      <c r="J198" s="51">
        <f>SUM(K197*(RATE2/12))</f>
        <v>1328.109287</v>
      </c>
      <c r="K198" s="51">
        <f t="shared" si="6"/>
        <v>215492.2474</v>
      </c>
      <c r="L198" s="52">
        <f t="shared" si="7"/>
        <v>64507.75256</v>
      </c>
      <c r="M198" s="52">
        <f t="shared" si="8"/>
        <v>266377.2474</v>
      </c>
    </row>
    <row r="199" ht="15.0" customHeight="1">
      <c r="A199" s="53">
        <v>172.0</v>
      </c>
      <c r="B199" s="51">
        <f t="shared" si="1"/>
        <v>610.6205626</v>
      </c>
      <c r="C199" s="51">
        <f>SUM(D198*(RATE/12))</f>
        <v>1324.379437</v>
      </c>
      <c r="D199" s="51">
        <f t="shared" si="2"/>
        <v>214881.6269</v>
      </c>
      <c r="E199" s="52">
        <f t="shared" si="3"/>
        <v>65118.37312</v>
      </c>
      <c r="F199" s="52">
        <f t="shared" si="4"/>
        <v>267701.6269</v>
      </c>
      <c r="G199" s="3"/>
      <c r="H199" s="53">
        <v>172.0</v>
      </c>
      <c r="I199" s="51">
        <f t="shared" si="5"/>
        <v>610.6205626</v>
      </c>
      <c r="J199" s="51">
        <f>SUM(K198*(RATE2/12))</f>
        <v>1324.379437</v>
      </c>
      <c r="K199" s="51">
        <f t="shared" si="6"/>
        <v>214881.6269</v>
      </c>
      <c r="L199" s="52">
        <f t="shared" si="7"/>
        <v>65118.37312</v>
      </c>
      <c r="M199" s="52">
        <f t="shared" si="8"/>
        <v>267701.6269</v>
      </c>
    </row>
    <row r="200" ht="15.0" customHeight="1">
      <c r="A200" s="53">
        <v>173.0</v>
      </c>
      <c r="B200" s="51">
        <f t="shared" si="1"/>
        <v>614.3733348</v>
      </c>
      <c r="C200" s="51">
        <f>SUM(D199*(RATE/12))</f>
        <v>1320.626665</v>
      </c>
      <c r="D200" s="51">
        <f t="shared" si="2"/>
        <v>214267.2535</v>
      </c>
      <c r="E200" s="52">
        <f t="shared" si="3"/>
        <v>65732.74646</v>
      </c>
      <c r="F200" s="52">
        <f t="shared" si="4"/>
        <v>269022.2535</v>
      </c>
      <c r="G200" s="3"/>
      <c r="H200" s="53">
        <v>173.0</v>
      </c>
      <c r="I200" s="51">
        <f t="shared" si="5"/>
        <v>614.3733348</v>
      </c>
      <c r="J200" s="51">
        <f>SUM(K199*(RATE2/12))</f>
        <v>1320.626665</v>
      </c>
      <c r="K200" s="51">
        <f t="shared" si="6"/>
        <v>214267.2535</v>
      </c>
      <c r="L200" s="52">
        <f t="shared" si="7"/>
        <v>65732.74646</v>
      </c>
      <c r="M200" s="52">
        <f t="shared" si="8"/>
        <v>269022.2535</v>
      </c>
    </row>
    <row r="201" ht="15.0" customHeight="1">
      <c r="A201" s="53">
        <v>174.0</v>
      </c>
      <c r="B201" s="51">
        <f t="shared" si="1"/>
        <v>618.1491709</v>
      </c>
      <c r="C201" s="51">
        <f>SUM(D200*(RATE/12))</f>
        <v>1316.850829</v>
      </c>
      <c r="D201" s="51">
        <f t="shared" si="2"/>
        <v>213649.1044</v>
      </c>
      <c r="E201" s="52">
        <f t="shared" si="3"/>
        <v>66350.89563</v>
      </c>
      <c r="F201" s="52">
        <f t="shared" si="4"/>
        <v>270339.1044</v>
      </c>
      <c r="G201" s="3"/>
      <c r="H201" s="53">
        <v>174.0</v>
      </c>
      <c r="I201" s="51">
        <f t="shared" si="5"/>
        <v>618.1491709</v>
      </c>
      <c r="J201" s="51">
        <f>SUM(K200*(RATE2/12))</f>
        <v>1316.850829</v>
      </c>
      <c r="K201" s="51">
        <f t="shared" si="6"/>
        <v>213649.1044</v>
      </c>
      <c r="L201" s="52">
        <f t="shared" si="7"/>
        <v>66350.89563</v>
      </c>
      <c r="M201" s="52">
        <f t="shared" si="8"/>
        <v>270339.1044</v>
      </c>
    </row>
    <row r="202" ht="15.0" customHeight="1">
      <c r="A202" s="53">
        <v>175.0</v>
      </c>
      <c r="B202" s="51">
        <f t="shared" si="1"/>
        <v>621.9482127</v>
      </c>
      <c r="C202" s="51">
        <f>SUM(D201*(RATE/12))</f>
        <v>1313.051787</v>
      </c>
      <c r="D202" s="51">
        <f t="shared" si="2"/>
        <v>213027.1562</v>
      </c>
      <c r="E202" s="52">
        <f t="shared" si="3"/>
        <v>66972.84384</v>
      </c>
      <c r="F202" s="52">
        <f t="shared" si="4"/>
        <v>271652.1562</v>
      </c>
      <c r="G202" s="3"/>
      <c r="H202" s="53">
        <v>175.0</v>
      </c>
      <c r="I202" s="51">
        <f t="shared" si="5"/>
        <v>621.9482127</v>
      </c>
      <c r="J202" s="51">
        <f>SUM(K201*(RATE2/12))</f>
        <v>1313.051787</v>
      </c>
      <c r="K202" s="51">
        <f t="shared" si="6"/>
        <v>213027.1562</v>
      </c>
      <c r="L202" s="52">
        <f t="shared" si="7"/>
        <v>66972.84384</v>
      </c>
      <c r="M202" s="52">
        <f t="shared" si="8"/>
        <v>271652.1562</v>
      </c>
    </row>
    <row r="203" ht="15.0" customHeight="1">
      <c r="A203" s="53">
        <v>176.0</v>
      </c>
      <c r="B203" s="51">
        <f t="shared" si="1"/>
        <v>625.7706028</v>
      </c>
      <c r="C203" s="51">
        <f>SUM(D202*(RATE/12))</f>
        <v>1309.229397</v>
      </c>
      <c r="D203" s="51">
        <f t="shared" si="2"/>
        <v>212401.3856</v>
      </c>
      <c r="E203" s="52">
        <f t="shared" si="3"/>
        <v>67598.61444</v>
      </c>
      <c r="F203" s="52">
        <f t="shared" si="4"/>
        <v>272961.3856</v>
      </c>
      <c r="G203" s="3"/>
      <c r="H203" s="53">
        <v>176.0</v>
      </c>
      <c r="I203" s="51">
        <f t="shared" si="5"/>
        <v>625.7706028</v>
      </c>
      <c r="J203" s="51">
        <f>SUM(K202*(RATE2/12))</f>
        <v>1309.229397</v>
      </c>
      <c r="K203" s="51">
        <f t="shared" si="6"/>
        <v>212401.3856</v>
      </c>
      <c r="L203" s="52">
        <f t="shared" si="7"/>
        <v>67598.61444</v>
      </c>
      <c r="M203" s="52">
        <f t="shared" si="8"/>
        <v>272961.3856</v>
      </c>
    </row>
    <row r="204" ht="15.0" customHeight="1">
      <c r="A204" s="53">
        <v>177.0</v>
      </c>
      <c r="B204" s="51">
        <f t="shared" si="1"/>
        <v>629.6164846</v>
      </c>
      <c r="C204" s="51">
        <f>SUM(D203*(RATE/12))</f>
        <v>1305.383515</v>
      </c>
      <c r="D204" s="51">
        <f t="shared" si="2"/>
        <v>211771.7691</v>
      </c>
      <c r="E204" s="52">
        <f t="shared" si="3"/>
        <v>68228.23093</v>
      </c>
      <c r="F204" s="52">
        <f t="shared" si="4"/>
        <v>274266.7691</v>
      </c>
      <c r="G204" s="3"/>
      <c r="H204" s="53">
        <v>177.0</v>
      </c>
      <c r="I204" s="51">
        <f t="shared" si="5"/>
        <v>629.6164846</v>
      </c>
      <c r="J204" s="51">
        <f>SUM(K203*(RATE2/12))</f>
        <v>1305.383515</v>
      </c>
      <c r="K204" s="51">
        <f t="shared" si="6"/>
        <v>211771.7691</v>
      </c>
      <c r="L204" s="52">
        <f t="shared" si="7"/>
        <v>68228.23093</v>
      </c>
      <c r="M204" s="52">
        <f t="shared" si="8"/>
        <v>274266.7691</v>
      </c>
    </row>
    <row r="205" ht="15.0" customHeight="1">
      <c r="A205" s="53">
        <v>178.0</v>
      </c>
      <c r="B205" s="51">
        <f t="shared" si="1"/>
        <v>633.4860026</v>
      </c>
      <c r="C205" s="51">
        <f>SUM(D204*(RATE/12))</f>
        <v>1301.513997</v>
      </c>
      <c r="D205" s="51">
        <f t="shared" si="2"/>
        <v>211138.2831</v>
      </c>
      <c r="E205" s="52">
        <f t="shared" si="3"/>
        <v>68861.71693</v>
      </c>
      <c r="F205" s="52">
        <f t="shared" si="4"/>
        <v>275568.2831</v>
      </c>
      <c r="G205" s="3"/>
      <c r="H205" s="53">
        <v>178.0</v>
      </c>
      <c r="I205" s="51">
        <f t="shared" si="5"/>
        <v>633.4860026</v>
      </c>
      <c r="J205" s="51">
        <f>SUM(K204*(RATE2/12))</f>
        <v>1301.513997</v>
      </c>
      <c r="K205" s="51">
        <f t="shared" si="6"/>
        <v>211138.2831</v>
      </c>
      <c r="L205" s="52">
        <f t="shared" si="7"/>
        <v>68861.71693</v>
      </c>
      <c r="M205" s="52">
        <f t="shared" si="8"/>
        <v>275568.2831</v>
      </c>
    </row>
    <row r="206" ht="15.0" customHeight="1">
      <c r="A206" s="53">
        <v>179.0</v>
      </c>
      <c r="B206" s="51">
        <f t="shared" si="1"/>
        <v>637.379302</v>
      </c>
      <c r="C206" s="51">
        <f>SUM(D205*(RATE/12))</f>
        <v>1297.620698</v>
      </c>
      <c r="D206" s="51">
        <f t="shared" si="2"/>
        <v>210500.9038</v>
      </c>
      <c r="E206" s="52">
        <f t="shared" si="3"/>
        <v>69499.09623</v>
      </c>
      <c r="F206" s="52">
        <f t="shared" si="4"/>
        <v>276865.9038</v>
      </c>
      <c r="G206" s="3"/>
      <c r="H206" s="53">
        <v>179.0</v>
      </c>
      <c r="I206" s="51">
        <f t="shared" si="5"/>
        <v>637.379302</v>
      </c>
      <c r="J206" s="51">
        <f>SUM(K205*(RATE2/12))</f>
        <v>1297.620698</v>
      </c>
      <c r="K206" s="51">
        <f t="shared" si="6"/>
        <v>210500.9038</v>
      </c>
      <c r="L206" s="52">
        <f t="shared" si="7"/>
        <v>69499.09623</v>
      </c>
      <c r="M206" s="52">
        <f t="shared" si="8"/>
        <v>276865.9038</v>
      </c>
    </row>
    <row r="207" ht="15.0" customHeight="1">
      <c r="A207" s="50" t="s">
        <v>48</v>
      </c>
      <c r="B207" s="51">
        <f t="shared" si="1"/>
        <v>641.2965289</v>
      </c>
      <c r="C207" s="51">
        <f>SUM(D206*(RATE/12))</f>
        <v>1293.703471</v>
      </c>
      <c r="D207" s="51">
        <f t="shared" si="2"/>
        <v>209859.6072</v>
      </c>
      <c r="E207" s="52">
        <f t="shared" si="3"/>
        <v>70140.39276</v>
      </c>
      <c r="F207" s="52">
        <f t="shared" si="4"/>
        <v>278159.6072</v>
      </c>
      <c r="G207" s="3"/>
      <c r="H207" s="50" t="s">
        <v>48</v>
      </c>
      <c r="I207" s="51">
        <f t="shared" si="5"/>
        <v>641.2965289</v>
      </c>
      <c r="J207" s="51">
        <f>SUM(K206*(RATE2/12))</f>
        <v>1293.703471</v>
      </c>
      <c r="K207" s="51">
        <f t="shared" si="6"/>
        <v>209859.6072</v>
      </c>
      <c r="L207" s="52">
        <f t="shared" si="7"/>
        <v>70140.39276</v>
      </c>
      <c r="M207" s="52">
        <f t="shared" si="8"/>
        <v>278159.6072</v>
      </c>
    </row>
    <row r="208" ht="15.0" customHeight="1">
      <c r="A208" s="53">
        <v>181.0</v>
      </c>
      <c r="B208" s="51">
        <f t="shared" si="1"/>
        <v>645.2378305</v>
      </c>
      <c r="C208" s="51">
        <f>SUM(D207*(RATE/12))</f>
        <v>1289.762169</v>
      </c>
      <c r="D208" s="51">
        <f t="shared" si="2"/>
        <v>209214.3694</v>
      </c>
      <c r="E208" s="52">
        <f t="shared" si="3"/>
        <v>70785.63059</v>
      </c>
      <c r="F208" s="52">
        <f t="shared" si="4"/>
        <v>279449.3694</v>
      </c>
      <c r="G208" s="3"/>
      <c r="H208" s="53">
        <v>181.0</v>
      </c>
      <c r="I208" s="51">
        <f t="shared" si="5"/>
        <v>645.2378305</v>
      </c>
      <c r="J208" s="51">
        <f>SUM(K207*(RATE2/12))</f>
        <v>1289.762169</v>
      </c>
      <c r="K208" s="51">
        <f t="shared" si="6"/>
        <v>209214.3694</v>
      </c>
      <c r="L208" s="52">
        <f t="shared" si="7"/>
        <v>70785.63059</v>
      </c>
      <c r="M208" s="52">
        <f t="shared" si="8"/>
        <v>279449.3694</v>
      </c>
    </row>
    <row r="209" ht="15.0" customHeight="1">
      <c r="A209" s="53">
        <v>182.0</v>
      </c>
      <c r="B209" s="51">
        <f t="shared" si="1"/>
        <v>649.2033547</v>
      </c>
      <c r="C209" s="51">
        <f>SUM(D208*(RATE/12))</f>
        <v>1285.796645</v>
      </c>
      <c r="D209" s="51">
        <f t="shared" si="2"/>
        <v>208565.1661</v>
      </c>
      <c r="E209" s="52">
        <f t="shared" si="3"/>
        <v>71434.83395</v>
      </c>
      <c r="F209" s="52">
        <f t="shared" si="4"/>
        <v>280735.1661</v>
      </c>
      <c r="G209" s="3"/>
      <c r="H209" s="53">
        <v>182.0</v>
      </c>
      <c r="I209" s="51">
        <f t="shared" si="5"/>
        <v>649.2033547</v>
      </c>
      <c r="J209" s="51">
        <f>SUM(K208*(RATE2/12))</f>
        <v>1285.796645</v>
      </c>
      <c r="K209" s="51">
        <f t="shared" si="6"/>
        <v>208565.1661</v>
      </c>
      <c r="L209" s="52">
        <f t="shared" si="7"/>
        <v>71434.83395</v>
      </c>
      <c r="M209" s="52">
        <f t="shared" si="8"/>
        <v>280735.1661</v>
      </c>
    </row>
    <row r="210" ht="15.0" customHeight="1">
      <c r="A210" s="53">
        <v>183.0</v>
      </c>
      <c r="B210" s="51">
        <f t="shared" si="1"/>
        <v>653.1932503</v>
      </c>
      <c r="C210" s="51">
        <f>SUM(D209*(RATE/12))</f>
        <v>1281.80675</v>
      </c>
      <c r="D210" s="51">
        <f t="shared" si="2"/>
        <v>207911.9728</v>
      </c>
      <c r="E210" s="52">
        <f t="shared" si="3"/>
        <v>72088.0272</v>
      </c>
      <c r="F210" s="52">
        <f t="shared" si="4"/>
        <v>282016.9728</v>
      </c>
      <c r="G210" s="3"/>
      <c r="H210" s="53">
        <v>183.0</v>
      </c>
      <c r="I210" s="51">
        <f t="shared" si="5"/>
        <v>653.1932503</v>
      </c>
      <c r="J210" s="51">
        <f>SUM(K209*(RATE2/12))</f>
        <v>1281.80675</v>
      </c>
      <c r="K210" s="51">
        <f t="shared" si="6"/>
        <v>207911.9728</v>
      </c>
      <c r="L210" s="52">
        <f t="shared" si="7"/>
        <v>72088.0272</v>
      </c>
      <c r="M210" s="52">
        <f t="shared" si="8"/>
        <v>282016.9728</v>
      </c>
    </row>
    <row r="211" ht="15.0" customHeight="1">
      <c r="A211" s="53">
        <v>184.0</v>
      </c>
      <c r="B211" s="51">
        <f t="shared" si="1"/>
        <v>657.2076671</v>
      </c>
      <c r="C211" s="51">
        <f>SUM(D210*(RATE/12))</f>
        <v>1277.792333</v>
      </c>
      <c r="D211" s="51">
        <f t="shared" si="2"/>
        <v>207254.7651</v>
      </c>
      <c r="E211" s="52">
        <f t="shared" si="3"/>
        <v>72745.23486</v>
      </c>
      <c r="F211" s="52">
        <f t="shared" si="4"/>
        <v>283294.7651</v>
      </c>
      <c r="G211" s="3"/>
      <c r="H211" s="53">
        <v>184.0</v>
      </c>
      <c r="I211" s="51">
        <f t="shared" si="5"/>
        <v>657.2076671</v>
      </c>
      <c r="J211" s="51">
        <f>SUM(K210*(RATE2/12))</f>
        <v>1277.792333</v>
      </c>
      <c r="K211" s="51">
        <f t="shared" si="6"/>
        <v>207254.7651</v>
      </c>
      <c r="L211" s="52">
        <f t="shared" si="7"/>
        <v>72745.23486</v>
      </c>
      <c r="M211" s="52">
        <f t="shared" si="8"/>
        <v>283294.7651</v>
      </c>
    </row>
    <row r="212" ht="15.0" customHeight="1">
      <c r="A212" s="53">
        <v>185.0</v>
      </c>
      <c r="B212" s="51">
        <f t="shared" si="1"/>
        <v>661.2467559</v>
      </c>
      <c r="C212" s="51">
        <f>SUM(D211*(RATE/12))</f>
        <v>1273.753244</v>
      </c>
      <c r="D212" s="51">
        <f t="shared" si="2"/>
        <v>206593.5184</v>
      </c>
      <c r="E212" s="52">
        <f t="shared" si="3"/>
        <v>73406.48162</v>
      </c>
      <c r="F212" s="52">
        <f t="shared" si="4"/>
        <v>284568.5184</v>
      </c>
      <c r="G212" s="3"/>
      <c r="H212" s="53">
        <v>185.0</v>
      </c>
      <c r="I212" s="51">
        <f t="shared" si="5"/>
        <v>661.2467559</v>
      </c>
      <c r="J212" s="51">
        <f>SUM(K211*(RATE2/12))</f>
        <v>1273.753244</v>
      </c>
      <c r="K212" s="51">
        <f t="shared" si="6"/>
        <v>206593.5184</v>
      </c>
      <c r="L212" s="52">
        <f t="shared" si="7"/>
        <v>73406.48162</v>
      </c>
      <c r="M212" s="52">
        <f t="shared" si="8"/>
        <v>284568.5184</v>
      </c>
    </row>
    <row r="213" ht="15.0" customHeight="1">
      <c r="A213" s="53">
        <v>186.0</v>
      </c>
      <c r="B213" s="51">
        <f t="shared" si="1"/>
        <v>665.3106683</v>
      </c>
      <c r="C213" s="51">
        <f>SUM(D212*(RATE/12))</f>
        <v>1269.689332</v>
      </c>
      <c r="D213" s="51">
        <f t="shared" si="2"/>
        <v>205928.2077</v>
      </c>
      <c r="E213" s="52">
        <f t="shared" si="3"/>
        <v>74071.79229</v>
      </c>
      <c r="F213" s="52">
        <f t="shared" si="4"/>
        <v>285838.2077</v>
      </c>
      <c r="G213" s="3"/>
      <c r="H213" s="53">
        <v>186.0</v>
      </c>
      <c r="I213" s="51">
        <f t="shared" si="5"/>
        <v>665.3106683</v>
      </c>
      <c r="J213" s="51">
        <f>SUM(K212*(RATE2/12))</f>
        <v>1269.689332</v>
      </c>
      <c r="K213" s="51">
        <f t="shared" si="6"/>
        <v>205928.2077</v>
      </c>
      <c r="L213" s="52">
        <f t="shared" si="7"/>
        <v>74071.79229</v>
      </c>
      <c r="M213" s="52">
        <f t="shared" si="8"/>
        <v>285838.2077</v>
      </c>
    </row>
    <row r="214" ht="15.0" customHeight="1">
      <c r="A214" s="53">
        <v>187.0</v>
      </c>
      <c r="B214" s="51">
        <f t="shared" si="1"/>
        <v>669.3995568</v>
      </c>
      <c r="C214" s="51">
        <f>SUM(D213*(RATE/12))</f>
        <v>1265.600443</v>
      </c>
      <c r="D214" s="51">
        <f t="shared" si="2"/>
        <v>205258.8082</v>
      </c>
      <c r="E214" s="52">
        <f t="shared" si="3"/>
        <v>74741.19184</v>
      </c>
      <c r="F214" s="52">
        <f t="shared" si="4"/>
        <v>287103.8082</v>
      </c>
      <c r="G214" s="3"/>
      <c r="H214" s="53">
        <v>187.0</v>
      </c>
      <c r="I214" s="51">
        <f t="shared" si="5"/>
        <v>669.3995568</v>
      </c>
      <c r="J214" s="51">
        <f>SUM(K213*(RATE2/12))</f>
        <v>1265.600443</v>
      </c>
      <c r="K214" s="51">
        <f t="shared" si="6"/>
        <v>205258.8082</v>
      </c>
      <c r="L214" s="52">
        <f t="shared" si="7"/>
        <v>74741.19184</v>
      </c>
      <c r="M214" s="52">
        <f t="shared" si="8"/>
        <v>287103.8082</v>
      </c>
    </row>
    <row r="215" ht="15.0" customHeight="1">
      <c r="A215" s="53">
        <v>188.0</v>
      </c>
      <c r="B215" s="51">
        <f t="shared" si="1"/>
        <v>673.5135749</v>
      </c>
      <c r="C215" s="51">
        <f>SUM(D214*(RATE/12))</f>
        <v>1261.486425</v>
      </c>
      <c r="D215" s="51">
        <f t="shared" si="2"/>
        <v>204585.2946</v>
      </c>
      <c r="E215" s="52">
        <f t="shared" si="3"/>
        <v>75414.70542</v>
      </c>
      <c r="F215" s="52">
        <f t="shared" si="4"/>
        <v>288365.2946</v>
      </c>
      <c r="G215" s="3"/>
      <c r="H215" s="53">
        <v>188.0</v>
      </c>
      <c r="I215" s="51">
        <f t="shared" si="5"/>
        <v>673.5135749</v>
      </c>
      <c r="J215" s="51">
        <f>SUM(K214*(RATE2/12))</f>
        <v>1261.486425</v>
      </c>
      <c r="K215" s="51">
        <f t="shared" si="6"/>
        <v>204585.2946</v>
      </c>
      <c r="L215" s="52">
        <f t="shared" si="7"/>
        <v>75414.70542</v>
      </c>
      <c r="M215" s="52">
        <f t="shared" si="8"/>
        <v>288365.2946</v>
      </c>
    </row>
    <row r="216" ht="15.0" customHeight="1">
      <c r="A216" s="53">
        <v>189.0</v>
      </c>
      <c r="B216" s="51">
        <f t="shared" si="1"/>
        <v>677.6528771</v>
      </c>
      <c r="C216" s="51">
        <f>SUM(D215*(RATE/12))</f>
        <v>1257.347123</v>
      </c>
      <c r="D216" s="51">
        <f t="shared" si="2"/>
        <v>203907.6417</v>
      </c>
      <c r="E216" s="52">
        <f t="shared" si="3"/>
        <v>76092.3583</v>
      </c>
      <c r="F216" s="52">
        <f t="shared" si="4"/>
        <v>289622.6417</v>
      </c>
      <c r="G216" s="3"/>
      <c r="H216" s="53">
        <v>189.0</v>
      </c>
      <c r="I216" s="51">
        <f t="shared" si="5"/>
        <v>677.6528771</v>
      </c>
      <c r="J216" s="51">
        <f>SUM(K215*(RATE2/12))</f>
        <v>1257.347123</v>
      </c>
      <c r="K216" s="51">
        <f t="shared" si="6"/>
        <v>203907.6417</v>
      </c>
      <c r="L216" s="52">
        <f t="shared" si="7"/>
        <v>76092.3583</v>
      </c>
      <c r="M216" s="52">
        <f t="shared" si="8"/>
        <v>289622.6417</v>
      </c>
    </row>
    <row r="217" ht="15.0" customHeight="1">
      <c r="A217" s="53">
        <v>190.0</v>
      </c>
      <c r="B217" s="51">
        <f t="shared" si="1"/>
        <v>681.8176187</v>
      </c>
      <c r="C217" s="51">
        <f>SUM(D216*(RATE/12))</f>
        <v>1253.182381</v>
      </c>
      <c r="D217" s="51">
        <f t="shared" si="2"/>
        <v>203225.8241</v>
      </c>
      <c r="E217" s="52">
        <f t="shared" si="3"/>
        <v>76774.17592</v>
      </c>
      <c r="F217" s="52">
        <f t="shared" si="4"/>
        <v>290875.8241</v>
      </c>
      <c r="G217" s="3"/>
      <c r="H217" s="53">
        <v>190.0</v>
      </c>
      <c r="I217" s="51">
        <f t="shared" si="5"/>
        <v>681.8176187</v>
      </c>
      <c r="J217" s="51">
        <f>SUM(K216*(RATE2/12))</f>
        <v>1253.182381</v>
      </c>
      <c r="K217" s="51">
        <f t="shared" si="6"/>
        <v>203225.8241</v>
      </c>
      <c r="L217" s="52">
        <f t="shared" si="7"/>
        <v>76774.17592</v>
      </c>
      <c r="M217" s="52">
        <f t="shared" si="8"/>
        <v>290875.8241</v>
      </c>
    </row>
    <row r="218" ht="15.0" customHeight="1">
      <c r="A218" s="53">
        <v>191.0</v>
      </c>
      <c r="B218" s="51">
        <f t="shared" si="1"/>
        <v>686.0079561</v>
      </c>
      <c r="C218" s="51">
        <f>SUM(D217*(RATE/12))</f>
        <v>1248.992044</v>
      </c>
      <c r="D218" s="51">
        <f t="shared" si="2"/>
        <v>202539.8161</v>
      </c>
      <c r="E218" s="52">
        <f t="shared" si="3"/>
        <v>77460.18387</v>
      </c>
      <c r="F218" s="52">
        <f t="shared" si="4"/>
        <v>292124.8161</v>
      </c>
      <c r="G218" s="3"/>
      <c r="H218" s="53">
        <v>191.0</v>
      </c>
      <c r="I218" s="51">
        <f t="shared" si="5"/>
        <v>686.0079561</v>
      </c>
      <c r="J218" s="51">
        <f>SUM(K217*(RATE2/12))</f>
        <v>1248.992044</v>
      </c>
      <c r="K218" s="51">
        <f t="shared" si="6"/>
        <v>202539.8161</v>
      </c>
      <c r="L218" s="52">
        <f t="shared" si="7"/>
        <v>77460.18387</v>
      </c>
      <c r="M218" s="52">
        <f t="shared" si="8"/>
        <v>292124.8161</v>
      </c>
    </row>
    <row r="219" ht="15.0" customHeight="1">
      <c r="A219" s="50" t="s">
        <v>49</v>
      </c>
      <c r="B219" s="51">
        <f t="shared" si="1"/>
        <v>690.2240467</v>
      </c>
      <c r="C219" s="51">
        <f>SUM(D218*(RATE/12))</f>
        <v>1244.775953</v>
      </c>
      <c r="D219" s="51">
        <f t="shared" si="2"/>
        <v>201849.5921</v>
      </c>
      <c r="E219" s="52">
        <f t="shared" si="3"/>
        <v>78150.40792</v>
      </c>
      <c r="F219" s="52">
        <f t="shared" si="4"/>
        <v>293369.5921</v>
      </c>
      <c r="G219" s="3"/>
      <c r="H219" s="50" t="s">
        <v>49</v>
      </c>
      <c r="I219" s="51">
        <f t="shared" si="5"/>
        <v>690.2240467</v>
      </c>
      <c r="J219" s="51">
        <f>SUM(K218*(RATE2/12))</f>
        <v>1244.775953</v>
      </c>
      <c r="K219" s="51">
        <f t="shared" si="6"/>
        <v>201849.5921</v>
      </c>
      <c r="L219" s="52">
        <f t="shared" si="7"/>
        <v>78150.40792</v>
      </c>
      <c r="M219" s="52">
        <f t="shared" si="8"/>
        <v>293369.5921</v>
      </c>
    </row>
    <row r="220" ht="15.0" customHeight="1">
      <c r="A220" s="53">
        <v>193.0</v>
      </c>
      <c r="B220" s="51">
        <f t="shared" si="1"/>
        <v>694.4660487</v>
      </c>
      <c r="C220" s="51">
        <f>SUM(D219*(RATE/12))</f>
        <v>1240.533951</v>
      </c>
      <c r="D220" s="51">
        <f t="shared" si="2"/>
        <v>201155.126</v>
      </c>
      <c r="E220" s="52">
        <f t="shared" si="3"/>
        <v>78844.87397</v>
      </c>
      <c r="F220" s="52">
        <f t="shared" si="4"/>
        <v>294610.126</v>
      </c>
      <c r="G220" s="3"/>
      <c r="H220" s="53">
        <v>193.0</v>
      </c>
      <c r="I220" s="51">
        <f t="shared" si="5"/>
        <v>694.4660487</v>
      </c>
      <c r="J220" s="51">
        <f>SUM(K219*(RATE2/12))</f>
        <v>1240.533951</v>
      </c>
      <c r="K220" s="51">
        <f t="shared" si="6"/>
        <v>201155.126</v>
      </c>
      <c r="L220" s="52">
        <f t="shared" si="7"/>
        <v>78844.87397</v>
      </c>
      <c r="M220" s="52">
        <f t="shared" si="8"/>
        <v>294610.126</v>
      </c>
    </row>
    <row r="221" ht="15.0" customHeight="1">
      <c r="A221" s="53">
        <v>194.0</v>
      </c>
      <c r="B221" s="51">
        <f t="shared" si="1"/>
        <v>698.7341213</v>
      </c>
      <c r="C221" s="51">
        <f>SUM(D220*(RATE/12))</f>
        <v>1236.265879</v>
      </c>
      <c r="D221" s="51">
        <f t="shared" si="2"/>
        <v>200456.3919</v>
      </c>
      <c r="E221" s="52">
        <f t="shared" si="3"/>
        <v>79543.60809</v>
      </c>
      <c r="F221" s="52">
        <f t="shared" si="4"/>
        <v>295846.3919</v>
      </c>
      <c r="G221" s="3"/>
      <c r="H221" s="53">
        <v>194.0</v>
      </c>
      <c r="I221" s="51">
        <f t="shared" si="5"/>
        <v>698.7341213</v>
      </c>
      <c r="J221" s="51">
        <f>SUM(K220*(RATE2/12))</f>
        <v>1236.265879</v>
      </c>
      <c r="K221" s="51">
        <f t="shared" si="6"/>
        <v>200456.3919</v>
      </c>
      <c r="L221" s="52">
        <f t="shared" si="7"/>
        <v>79543.60809</v>
      </c>
      <c r="M221" s="52">
        <f t="shared" si="8"/>
        <v>295846.3919</v>
      </c>
    </row>
    <row r="222" ht="15.0" customHeight="1">
      <c r="A222" s="53">
        <v>195.0</v>
      </c>
      <c r="B222" s="51">
        <f t="shared" si="1"/>
        <v>703.0284247</v>
      </c>
      <c r="C222" s="51">
        <f>SUM(D221*(RATE/12))</f>
        <v>1231.971575</v>
      </c>
      <c r="D222" s="51">
        <f t="shared" si="2"/>
        <v>199753.3635</v>
      </c>
      <c r="E222" s="52">
        <f t="shared" si="3"/>
        <v>80246.63651</v>
      </c>
      <c r="F222" s="52">
        <f t="shared" si="4"/>
        <v>297078.3635</v>
      </c>
      <c r="G222" s="3"/>
      <c r="H222" s="53">
        <v>195.0</v>
      </c>
      <c r="I222" s="51">
        <f t="shared" si="5"/>
        <v>703.0284247</v>
      </c>
      <c r="J222" s="51">
        <f>SUM(K221*(RATE2/12))</f>
        <v>1231.971575</v>
      </c>
      <c r="K222" s="51">
        <f t="shared" si="6"/>
        <v>199753.3635</v>
      </c>
      <c r="L222" s="52">
        <f t="shared" si="7"/>
        <v>80246.63651</v>
      </c>
      <c r="M222" s="52">
        <f t="shared" si="8"/>
        <v>297078.3635</v>
      </c>
    </row>
    <row r="223" ht="15.0" customHeight="1">
      <c r="A223" s="53">
        <v>196.0</v>
      </c>
      <c r="B223" s="51">
        <f t="shared" si="1"/>
        <v>707.3491202</v>
      </c>
      <c r="C223" s="51">
        <f>SUM(D222*(RATE/12))</f>
        <v>1227.65088</v>
      </c>
      <c r="D223" s="51">
        <f t="shared" si="2"/>
        <v>199046.0144</v>
      </c>
      <c r="E223" s="52">
        <f t="shared" si="3"/>
        <v>80953.98563</v>
      </c>
      <c r="F223" s="52">
        <f t="shared" si="4"/>
        <v>298306.0144</v>
      </c>
      <c r="G223" s="3"/>
      <c r="H223" s="53">
        <v>196.0</v>
      </c>
      <c r="I223" s="51">
        <f t="shared" si="5"/>
        <v>707.3491202</v>
      </c>
      <c r="J223" s="51">
        <f>SUM(K222*(RATE2/12))</f>
        <v>1227.65088</v>
      </c>
      <c r="K223" s="51">
        <f t="shared" si="6"/>
        <v>199046.0144</v>
      </c>
      <c r="L223" s="52">
        <f t="shared" si="7"/>
        <v>80953.98563</v>
      </c>
      <c r="M223" s="52">
        <f t="shared" si="8"/>
        <v>298306.0144</v>
      </c>
    </row>
    <row r="224" ht="15.0" customHeight="1">
      <c r="A224" s="53">
        <v>197.0</v>
      </c>
      <c r="B224" s="51">
        <f t="shared" si="1"/>
        <v>711.69637</v>
      </c>
      <c r="C224" s="51">
        <f>SUM(D223*(RATE/12))</f>
        <v>1223.30363</v>
      </c>
      <c r="D224" s="51">
        <f t="shared" si="2"/>
        <v>198334.318</v>
      </c>
      <c r="E224" s="52">
        <f t="shared" si="3"/>
        <v>81665.682</v>
      </c>
      <c r="F224" s="52">
        <f t="shared" si="4"/>
        <v>299529.318</v>
      </c>
      <c r="G224" s="3"/>
      <c r="H224" s="53">
        <v>197.0</v>
      </c>
      <c r="I224" s="51">
        <f t="shared" si="5"/>
        <v>711.69637</v>
      </c>
      <c r="J224" s="51">
        <f>SUM(K223*(RATE2/12))</f>
        <v>1223.30363</v>
      </c>
      <c r="K224" s="51">
        <f t="shared" si="6"/>
        <v>198334.318</v>
      </c>
      <c r="L224" s="52">
        <f t="shared" si="7"/>
        <v>81665.682</v>
      </c>
      <c r="M224" s="52">
        <f t="shared" si="8"/>
        <v>299529.318</v>
      </c>
    </row>
    <row r="225" ht="15.0" customHeight="1">
      <c r="A225" s="53">
        <v>198.0</v>
      </c>
      <c r="B225" s="51">
        <f t="shared" si="1"/>
        <v>716.0703373</v>
      </c>
      <c r="C225" s="51">
        <f>SUM(D224*(RATE/12))</f>
        <v>1218.929663</v>
      </c>
      <c r="D225" s="51">
        <f t="shared" si="2"/>
        <v>197618.2477</v>
      </c>
      <c r="E225" s="52">
        <f t="shared" si="3"/>
        <v>82381.75234</v>
      </c>
      <c r="F225" s="52">
        <f t="shared" si="4"/>
        <v>300748.2477</v>
      </c>
      <c r="G225" s="3"/>
      <c r="H225" s="53">
        <v>198.0</v>
      </c>
      <c r="I225" s="51">
        <f t="shared" si="5"/>
        <v>716.0703373</v>
      </c>
      <c r="J225" s="51">
        <f>SUM(K224*(RATE2/12))</f>
        <v>1218.929663</v>
      </c>
      <c r="K225" s="51">
        <f t="shared" si="6"/>
        <v>197618.2477</v>
      </c>
      <c r="L225" s="52">
        <f t="shared" si="7"/>
        <v>82381.75234</v>
      </c>
      <c r="M225" s="52">
        <f t="shared" si="8"/>
        <v>300748.2477</v>
      </c>
    </row>
    <row r="226" ht="15.0" customHeight="1">
      <c r="A226" s="53">
        <v>199.0</v>
      </c>
      <c r="B226" s="51">
        <f t="shared" si="1"/>
        <v>720.4711863</v>
      </c>
      <c r="C226" s="51">
        <f>SUM(D225*(RATE/12))</f>
        <v>1214.528814</v>
      </c>
      <c r="D226" s="51">
        <f t="shared" si="2"/>
        <v>196897.7765</v>
      </c>
      <c r="E226" s="52">
        <f t="shared" si="3"/>
        <v>83102.22353</v>
      </c>
      <c r="F226" s="52">
        <f t="shared" si="4"/>
        <v>301962.7765</v>
      </c>
      <c r="G226" s="3"/>
      <c r="H226" s="53">
        <v>199.0</v>
      </c>
      <c r="I226" s="51">
        <f t="shared" si="5"/>
        <v>720.4711863</v>
      </c>
      <c r="J226" s="51">
        <f>SUM(K225*(RATE2/12))</f>
        <v>1214.528814</v>
      </c>
      <c r="K226" s="51">
        <f t="shared" si="6"/>
        <v>196897.7765</v>
      </c>
      <c r="L226" s="52">
        <f t="shared" si="7"/>
        <v>83102.22353</v>
      </c>
      <c r="M226" s="52">
        <f t="shared" si="8"/>
        <v>301962.7765</v>
      </c>
    </row>
    <row r="227" ht="15.0" customHeight="1">
      <c r="A227" s="53">
        <v>200.0</v>
      </c>
      <c r="B227" s="51">
        <f t="shared" si="1"/>
        <v>724.8990821</v>
      </c>
      <c r="C227" s="51">
        <f>SUM(D226*(RATE/12))</f>
        <v>1210.100918</v>
      </c>
      <c r="D227" s="51">
        <f t="shared" si="2"/>
        <v>196172.8774</v>
      </c>
      <c r="E227" s="52">
        <f t="shared" si="3"/>
        <v>83827.12261</v>
      </c>
      <c r="F227" s="52">
        <f t="shared" si="4"/>
        <v>303172.8774</v>
      </c>
      <c r="G227" s="3"/>
      <c r="H227" s="53">
        <v>200.0</v>
      </c>
      <c r="I227" s="51">
        <f t="shared" si="5"/>
        <v>724.8990821</v>
      </c>
      <c r="J227" s="51">
        <f>SUM(K226*(RATE2/12))</f>
        <v>1210.100918</v>
      </c>
      <c r="K227" s="51">
        <f t="shared" si="6"/>
        <v>196172.8774</v>
      </c>
      <c r="L227" s="52">
        <f t="shared" si="7"/>
        <v>83827.12261</v>
      </c>
      <c r="M227" s="52">
        <f t="shared" si="8"/>
        <v>303172.8774</v>
      </c>
    </row>
    <row r="228" ht="15.0" customHeight="1">
      <c r="A228" s="53">
        <v>201.0</v>
      </c>
      <c r="B228" s="51">
        <f t="shared" si="1"/>
        <v>729.354191</v>
      </c>
      <c r="C228" s="51">
        <f>SUM(D227*(RATE/12))</f>
        <v>1205.645809</v>
      </c>
      <c r="D228" s="51">
        <f t="shared" si="2"/>
        <v>195443.5232</v>
      </c>
      <c r="E228" s="52">
        <f t="shared" si="3"/>
        <v>84556.4768</v>
      </c>
      <c r="F228" s="52">
        <f t="shared" si="4"/>
        <v>304378.5232</v>
      </c>
      <c r="G228" s="3"/>
      <c r="H228" s="53">
        <v>201.0</v>
      </c>
      <c r="I228" s="51">
        <f t="shared" si="5"/>
        <v>729.354191</v>
      </c>
      <c r="J228" s="51">
        <f>SUM(K227*(RATE2/12))</f>
        <v>1205.645809</v>
      </c>
      <c r="K228" s="51">
        <f t="shared" si="6"/>
        <v>195443.5232</v>
      </c>
      <c r="L228" s="52">
        <f t="shared" si="7"/>
        <v>84556.4768</v>
      </c>
      <c r="M228" s="52">
        <f t="shared" si="8"/>
        <v>304378.5232</v>
      </c>
    </row>
    <row r="229" ht="15.0" customHeight="1">
      <c r="A229" s="53">
        <v>202.0</v>
      </c>
      <c r="B229" s="51">
        <f t="shared" si="1"/>
        <v>733.8366803</v>
      </c>
      <c r="C229" s="51">
        <f>SUM(D228*(RATE/12))</f>
        <v>1201.16332</v>
      </c>
      <c r="D229" s="51">
        <f t="shared" si="2"/>
        <v>194709.6865</v>
      </c>
      <c r="E229" s="52">
        <f t="shared" si="3"/>
        <v>85290.31348</v>
      </c>
      <c r="F229" s="52">
        <f t="shared" si="4"/>
        <v>305579.6865</v>
      </c>
      <c r="G229" s="3"/>
      <c r="H229" s="53">
        <v>202.0</v>
      </c>
      <c r="I229" s="51">
        <f t="shared" si="5"/>
        <v>733.8366803</v>
      </c>
      <c r="J229" s="51">
        <f>SUM(K228*(RATE2/12))</f>
        <v>1201.16332</v>
      </c>
      <c r="K229" s="51">
        <f t="shared" si="6"/>
        <v>194709.6865</v>
      </c>
      <c r="L229" s="52">
        <f t="shared" si="7"/>
        <v>85290.31348</v>
      </c>
      <c r="M229" s="52">
        <f t="shared" si="8"/>
        <v>305579.6865</v>
      </c>
    </row>
    <row r="230" ht="15.0" customHeight="1">
      <c r="A230" s="53">
        <v>203.0</v>
      </c>
      <c r="B230" s="51">
        <f t="shared" si="1"/>
        <v>738.3467183</v>
      </c>
      <c r="C230" s="51">
        <f>SUM(D229*(RATE/12))</f>
        <v>1196.653282</v>
      </c>
      <c r="D230" s="51">
        <f t="shared" si="2"/>
        <v>193971.3398</v>
      </c>
      <c r="E230" s="52">
        <f t="shared" si="3"/>
        <v>86028.6602</v>
      </c>
      <c r="F230" s="52">
        <f t="shared" si="4"/>
        <v>306776.3398</v>
      </c>
      <c r="G230" s="3"/>
      <c r="H230" s="53">
        <v>203.0</v>
      </c>
      <c r="I230" s="51">
        <f t="shared" si="5"/>
        <v>738.3467183</v>
      </c>
      <c r="J230" s="51">
        <f>SUM(K229*(RATE2/12))</f>
        <v>1196.653282</v>
      </c>
      <c r="K230" s="51">
        <f t="shared" si="6"/>
        <v>193971.3398</v>
      </c>
      <c r="L230" s="52">
        <f t="shared" si="7"/>
        <v>86028.6602</v>
      </c>
      <c r="M230" s="52">
        <f t="shared" si="8"/>
        <v>306776.3398</v>
      </c>
    </row>
    <row r="231" ht="15.0" customHeight="1">
      <c r="A231" s="50" t="s">
        <v>50</v>
      </c>
      <c r="B231" s="51">
        <f t="shared" si="1"/>
        <v>742.8844741</v>
      </c>
      <c r="C231" s="51">
        <f>SUM(D230*(RATE/12))</f>
        <v>1192.115526</v>
      </c>
      <c r="D231" s="51">
        <f t="shared" si="2"/>
        <v>193228.4553</v>
      </c>
      <c r="E231" s="52">
        <f t="shared" si="3"/>
        <v>86771.54467</v>
      </c>
      <c r="F231" s="52">
        <f t="shared" si="4"/>
        <v>307968.4553</v>
      </c>
      <c r="G231" s="3"/>
      <c r="H231" s="50" t="s">
        <v>50</v>
      </c>
      <c r="I231" s="51">
        <f t="shared" si="5"/>
        <v>742.8844741</v>
      </c>
      <c r="J231" s="51">
        <f>SUM(K230*(RATE2/12))</f>
        <v>1192.115526</v>
      </c>
      <c r="K231" s="51">
        <f t="shared" si="6"/>
        <v>193228.4553</v>
      </c>
      <c r="L231" s="52">
        <f t="shared" si="7"/>
        <v>86771.54467</v>
      </c>
      <c r="M231" s="52">
        <f t="shared" si="8"/>
        <v>307968.4553</v>
      </c>
    </row>
    <row r="232" ht="15.0" customHeight="1">
      <c r="A232" s="53">
        <v>205.0</v>
      </c>
      <c r="B232" s="51">
        <f t="shared" si="1"/>
        <v>747.4501183</v>
      </c>
      <c r="C232" s="51">
        <f>SUM(D231*(RATE/12))</f>
        <v>1187.549882</v>
      </c>
      <c r="D232" s="51">
        <f t="shared" si="2"/>
        <v>192481.0052</v>
      </c>
      <c r="E232" s="52">
        <f t="shared" si="3"/>
        <v>87518.99479</v>
      </c>
      <c r="F232" s="52">
        <f t="shared" si="4"/>
        <v>309156.0052</v>
      </c>
      <c r="G232" s="3"/>
      <c r="H232" s="53">
        <v>205.0</v>
      </c>
      <c r="I232" s="51">
        <f t="shared" si="5"/>
        <v>747.4501183</v>
      </c>
      <c r="J232" s="51">
        <f>SUM(K231*(RATE2/12))</f>
        <v>1187.549882</v>
      </c>
      <c r="K232" s="51">
        <f t="shared" si="6"/>
        <v>192481.0052</v>
      </c>
      <c r="L232" s="52">
        <f t="shared" si="7"/>
        <v>87518.99479</v>
      </c>
      <c r="M232" s="52">
        <f t="shared" si="8"/>
        <v>309156.0052</v>
      </c>
    </row>
    <row r="233" ht="15.0" customHeight="1">
      <c r="A233" s="53">
        <v>206.0</v>
      </c>
      <c r="B233" s="51">
        <f t="shared" si="1"/>
        <v>752.0438222</v>
      </c>
      <c r="C233" s="51">
        <f>SUM(D232*(RATE/12))</f>
        <v>1182.956178</v>
      </c>
      <c r="D233" s="51">
        <f t="shared" si="2"/>
        <v>191728.9614</v>
      </c>
      <c r="E233" s="52">
        <f t="shared" si="3"/>
        <v>88271.03861</v>
      </c>
      <c r="F233" s="52">
        <f t="shared" si="4"/>
        <v>310338.9614</v>
      </c>
      <c r="G233" s="3"/>
      <c r="H233" s="53">
        <v>206.0</v>
      </c>
      <c r="I233" s="51">
        <f t="shared" si="5"/>
        <v>752.0438222</v>
      </c>
      <c r="J233" s="51">
        <f>SUM(K232*(RATE2/12))</f>
        <v>1182.956178</v>
      </c>
      <c r="K233" s="51">
        <f t="shared" si="6"/>
        <v>191728.9614</v>
      </c>
      <c r="L233" s="52">
        <f t="shared" si="7"/>
        <v>88271.03861</v>
      </c>
      <c r="M233" s="52">
        <f t="shared" si="8"/>
        <v>310338.9614</v>
      </c>
    </row>
    <row r="234" ht="15.0" customHeight="1">
      <c r="A234" s="53">
        <v>207.0</v>
      </c>
      <c r="B234" s="51">
        <f t="shared" si="1"/>
        <v>756.6657581</v>
      </c>
      <c r="C234" s="51">
        <f>SUM(D233*(RATE/12))</f>
        <v>1178.334242</v>
      </c>
      <c r="D234" s="51">
        <f t="shared" si="2"/>
        <v>190972.2956</v>
      </c>
      <c r="E234" s="52">
        <f t="shared" si="3"/>
        <v>89027.70437</v>
      </c>
      <c r="F234" s="52">
        <f t="shared" si="4"/>
        <v>311517.2956</v>
      </c>
      <c r="G234" s="3"/>
      <c r="H234" s="53">
        <v>207.0</v>
      </c>
      <c r="I234" s="51">
        <f t="shared" si="5"/>
        <v>756.6657581</v>
      </c>
      <c r="J234" s="51">
        <f>SUM(K233*(RATE2/12))</f>
        <v>1178.334242</v>
      </c>
      <c r="K234" s="51">
        <f t="shared" si="6"/>
        <v>190972.2956</v>
      </c>
      <c r="L234" s="52">
        <f t="shared" si="7"/>
        <v>89027.70437</v>
      </c>
      <c r="M234" s="52">
        <f t="shared" si="8"/>
        <v>311517.2956</v>
      </c>
    </row>
    <row r="235" ht="15.0" customHeight="1">
      <c r="A235" s="53">
        <v>208.0</v>
      </c>
      <c r="B235" s="51">
        <f t="shared" si="1"/>
        <v>761.3160998</v>
      </c>
      <c r="C235" s="51">
        <f>SUM(D234*(RATE/12))</f>
        <v>1173.6839</v>
      </c>
      <c r="D235" s="51">
        <f t="shared" si="2"/>
        <v>190210.9795</v>
      </c>
      <c r="E235" s="52">
        <f t="shared" si="3"/>
        <v>89789.02047</v>
      </c>
      <c r="F235" s="52">
        <f t="shared" si="4"/>
        <v>312690.9795</v>
      </c>
      <c r="G235" s="3"/>
      <c r="H235" s="53">
        <v>208.0</v>
      </c>
      <c r="I235" s="51">
        <f t="shared" si="5"/>
        <v>761.3160998</v>
      </c>
      <c r="J235" s="51">
        <f>SUM(K234*(RATE2/12))</f>
        <v>1173.6839</v>
      </c>
      <c r="K235" s="51">
        <f t="shared" si="6"/>
        <v>190210.9795</v>
      </c>
      <c r="L235" s="52">
        <f t="shared" si="7"/>
        <v>89789.02047</v>
      </c>
      <c r="M235" s="52">
        <f t="shared" si="8"/>
        <v>312690.9795</v>
      </c>
    </row>
    <row r="236" ht="15.0" customHeight="1">
      <c r="A236" s="53">
        <v>209.0</v>
      </c>
      <c r="B236" s="51">
        <f t="shared" si="1"/>
        <v>765.9950216</v>
      </c>
      <c r="C236" s="51">
        <f>SUM(D235*(RATE/12))</f>
        <v>1169.004978</v>
      </c>
      <c r="D236" s="51">
        <f t="shared" si="2"/>
        <v>189444.9845</v>
      </c>
      <c r="E236" s="52">
        <f t="shared" si="3"/>
        <v>90555.01549</v>
      </c>
      <c r="F236" s="52">
        <f t="shared" si="4"/>
        <v>313859.9845</v>
      </c>
      <c r="G236" s="3"/>
      <c r="H236" s="53">
        <v>209.0</v>
      </c>
      <c r="I236" s="51">
        <f t="shared" si="5"/>
        <v>765.9950216</v>
      </c>
      <c r="J236" s="51">
        <f>SUM(K235*(RATE2/12))</f>
        <v>1169.004978</v>
      </c>
      <c r="K236" s="51">
        <f t="shared" si="6"/>
        <v>189444.9845</v>
      </c>
      <c r="L236" s="52">
        <f t="shared" si="7"/>
        <v>90555.01549</v>
      </c>
      <c r="M236" s="52">
        <f t="shared" si="8"/>
        <v>313859.9845</v>
      </c>
    </row>
    <row r="237" ht="15.0" customHeight="1">
      <c r="A237" s="53">
        <v>210.0</v>
      </c>
      <c r="B237" s="51">
        <f t="shared" si="1"/>
        <v>770.7026994</v>
      </c>
      <c r="C237" s="51">
        <f>SUM(D236*(RATE/12))</f>
        <v>1164.297301</v>
      </c>
      <c r="D237" s="51">
        <f t="shared" si="2"/>
        <v>188674.2818</v>
      </c>
      <c r="E237" s="52">
        <f t="shared" si="3"/>
        <v>91325.71819</v>
      </c>
      <c r="F237" s="52">
        <f t="shared" si="4"/>
        <v>315024.2818</v>
      </c>
      <c r="G237" s="3"/>
      <c r="H237" s="53">
        <v>210.0</v>
      </c>
      <c r="I237" s="51">
        <f t="shared" si="5"/>
        <v>770.7026994</v>
      </c>
      <c r="J237" s="51">
        <f>SUM(K236*(RATE2/12))</f>
        <v>1164.297301</v>
      </c>
      <c r="K237" s="51">
        <f t="shared" si="6"/>
        <v>188674.2818</v>
      </c>
      <c r="L237" s="52">
        <f t="shared" si="7"/>
        <v>91325.71819</v>
      </c>
      <c r="M237" s="52">
        <f t="shared" si="8"/>
        <v>315024.2818</v>
      </c>
    </row>
    <row r="238" ht="15.0" customHeight="1">
      <c r="A238" s="53">
        <v>211.0</v>
      </c>
      <c r="B238" s="51">
        <f t="shared" si="1"/>
        <v>775.4393097</v>
      </c>
      <c r="C238" s="51">
        <f>SUM(D237*(RATE/12))</f>
        <v>1159.56069</v>
      </c>
      <c r="D238" s="51">
        <f t="shared" si="2"/>
        <v>187898.8425</v>
      </c>
      <c r="E238" s="52">
        <f t="shared" si="3"/>
        <v>92101.1575</v>
      </c>
      <c r="F238" s="52">
        <f t="shared" si="4"/>
        <v>316183.8425</v>
      </c>
      <c r="G238" s="3"/>
      <c r="H238" s="53">
        <v>211.0</v>
      </c>
      <c r="I238" s="51">
        <f t="shared" si="5"/>
        <v>775.4393097</v>
      </c>
      <c r="J238" s="51">
        <f>SUM(K237*(RATE2/12))</f>
        <v>1159.56069</v>
      </c>
      <c r="K238" s="51">
        <f t="shared" si="6"/>
        <v>187898.8425</v>
      </c>
      <c r="L238" s="52">
        <f t="shared" si="7"/>
        <v>92101.1575</v>
      </c>
      <c r="M238" s="52">
        <f t="shared" si="8"/>
        <v>316183.8425</v>
      </c>
    </row>
    <row r="239" ht="15.0" customHeight="1">
      <c r="A239" s="53">
        <v>212.0</v>
      </c>
      <c r="B239" s="51">
        <f t="shared" si="1"/>
        <v>780.2050305</v>
      </c>
      <c r="C239" s="51">
        <f>SUM(D238*(RATE/12))</f>
        <v>1154.79497</v>
      </c>
      <c r="D239" s="51">
        <f t="shared" si="2"/>
        <v>187118.6375</v>
      </c>
      <c r="E239" s="52">
        <f t="shared" si="3"/>
        <v>92881.36253</v>
      </c>
      <c r="F239" s="52">
        <f t="shared" si="4"/>
        <v>317338.6375</v>
      </c>
      <c r="G239" s="3"/>
      <c r="H239" s="53">
        <v>212.0</v>
      </c>
      <c r="I239" s="51">
        <f t="shared" si="5"/>
        <v>780.2050305</v>
      </c>
      <c r="J239" s="51">
        <f>SUM(K238*(RATE2/12))</f>
        <v>1154.79497</v>
      </c>
      <c r="K239" s="51">
        <f t="shared" si="6"/>
        <v>187118.6375</v>
      </c>
      <c r="L239" s="52">
        <f t="shared" si="7"/>
        <v>92881.36253</v>
      </c>
      <c r="M239" s="52">
        <f t="shared" si="8"/>
        <v>317338.6375</v>
      </c>
    </row>
    <row r="240" ht="15.0" customHeight="1">
      <c r="A240" s="53">
        <v>213.0</v>
      </c>
      <c r="B240" s="51">
        <f t="shared" si="1"/>
        <v>785.0000406</v>
      </c>
      <c r="C240" s="51">
        <f>SUM(D239*(RATE/12))</f>
        <v>1149.999959</v>
      </c>
      <c r="D240" s="51">
        <f t="shared" si="2"/>
        <v>186333.6374</v>
      </c>
      <c r="E240" s="52">
        <f t="shared" si="3"/>
        <v>93666.36257</v>
      </c>
      <c r="F240" s="52">
        <f t="shared" si="4"/>
        <v>318488.6374</v>
      </c>
      <c r="G240" s="3"/>
      <c r="H240" s="53">
        <v>213.0</v>
      </c>
      <c r="I240" s="51">
        <f t="shared" si="5"/>
        <v>785.0000406</v>
      </c>
      <c r="J240" s="51">
        <f>SUM(K239*(RATE2/12))</f>
        <v>1149.999959</v>
      </c>
      <c r="K240" s="51">
        <f t="shared" si="6"/>
        <v>186333.6374</v>
      </c>
      <c r="L240" s="52">
        <f t="shared" si="7"/>
        <v>93666.36257</v>
      </c>
      <c r="M240" s="52">
        <f t="shared" si="8"/>
        <v>318488.6374</v>
      </c>
    </row>
    <row r="241" ht="15.0" customHeight="1">
      <c r="A241" s="53">
        <v>214.0</v>
      </c>
      <c r="B241" s="51">
        <f t="shared" si="1"/>
        <v>789.82452</v>
      </c>
      <c r="C241" s="51">
        <f>SUM(D240*(RATE/12))</f>
        <v>1145.17548</v>
      </c>
      <c r="D241" s="51">
        <f t="shared" si="2"/>
        <v>185543.8129</v>
      </c>
      <c r="E241" s="52">
        <f t="shared" si="3"/>
        <v>94456.18709</v>
      </c>
      <c r="F241" s="52">
        <f t="shared" si="4"/>
        <v>319633.8129</v>
      </c>
      <c r="G241" s="3"/>
      <c r="H241" s="53">
        <v>214.0</v>
      </c>
      <c r="I241" s="51">
        <f t="shared" si="5"/>
        <v>789.82452</v>
      </c>
      <c r="J241" s="51">
        <f>SUM(K240*(RATE2/12))</f>
        <v>1145.17548</v>
      </c>
      <c r="K241" s="51">
        <f t="shared" si="6"/>
        <v>185543.8129</v>
      </c>
      <c r="L241" s="52">
        <f t="shared" si="7"/>
        <v>94456.18709</v>
      </c>
      <c r="M241" s="52">
        <f t="shared" si="8"/>
        <v>319633.8129</v>
      </c>
    </row>
    <row r="242" ht="15.0" customHeight="1">
      <c r="A242" s="53">
        <v>215.0</v>
      </c>
      <c r="B242" s="51">
        <f t="shared" si="1"/>
        <v>794.6786498</v>
      </c>
      <c r="C242" s="51">
        <f>SUM(D241*(RATE/12))</f>
        <v>1140.32135</v>
      </c>
      <c r="D242" s="51">
        <f t="shared" si="2"/>
        <v>184749.1343</v>
      </c>
      <c r="E242" s="52">
        <f t="shared" si="3"/>
        <v>95250.86574</v>
      </c>
      <c r="F242" s="52">
        <f t="shared" si="4"/>
        <v>320774.1343</v>
      </c>
      <c r="G242" s="3"/>
      <c r="H242" s="53">
        <v>215.0</v>
      </c>
      <c r="I242" s="51">
        <f t="shared" si="5"/>
        <v>794.6786498</v>
      </c>
      <c r="J242" s="51">
        <f>SUM(K241*(RATE2/12))</f>
        <v>1140.32135</v>
      </c>
      <c r="K242" s="51">
        <f t="shared" si="6"/>
        <v>184749.1343</v>
      </c>
      <c r="L242" s="52">
        <f t="shared" si="7"/>
        <v>95250.86574</v>
      </c>
      <c r="M242" s="52">
        <f t="shared" si="8"/>
        <v>320774.1343</v>
      </c>
    </row>
    <row r="243" ht="15.0" customHeight="1">
      <c r="A243" s="50" t="s">
        <v>51</v>
      </c>
      <c r="B243" s="51">
        <f t="shared" si="1"/>
        <v>799.5626124</v>
      </c>
      <c r="C243" s="51">
        <f>SUM(D242*(RATE/12))</f>
        <v>1135.437388</v>
      </c>
      <c r="D243" s="51">
        <f t="shared" si="2"/>
        <v>183949.5716</v>
      </c>
      <c r="E243" s="52">
        <f t="shared" si="3"/>
        <v>96050.42836</v>
      </c>
      <c r="F243" s="52">
        <f t="shared" si="4"/>
        <v>321909.5716</v>
      </c>
      <c r="G243" s="3"/>
      <c r="H243" s="50" t="s">
        <v>51</v>
      </c>
      <c r="I243" s="51">
        <f t="shared" si="5"/>
        <v>799.5626124</v>
      </c>
      <c r="J243" s="51">
        <f>SUM(K242*(RATE2/12))</f>
        <v>1135.437388</v>
      </c>
      <c r="K243" s="51">
        <f t="shared" si="6"/>
        <v>183949.5716</v>
      </c>
      <c r="L243" s="52">
        <f t="shared" si="7"/>
        <v>96050.42836</v>
      </c>
      <c r="M243" s="52">
        <f t="shared" si="8"/>
        <v>321909.5716</v>
      </c>
    </row>
    <row r="244" ht="15.0" customHeight="1">
      <c r="A244" s="53">
        <v>217.0</v>
      </c>
      <c r="B244" s="51">
        <f t="shared" si="1"/>
        <v>804.4765909</v>
      </c>
      <c r="C244" s="51">
        <f>SUM(D243*(RATE/12))</f>
        <v>1130.523409</v>
      </c>
      <c r="D244" s="51">
        <f t="shared" si="2"/>
        <v>183145.0951</v>
      </c>
      <c r="E244" s="52">
        <f t="shared" si="3"/>
        <v>96854.90495</v>
      </c>
      <c r="F244" s="52">
        <f t="shared" si="4"/>
        <v>323040.0951</v>
      </c>
      <c r="G244" s="3"/>
      <c r="H244" s="53">
        <v>217.0</v>
      </c>
      <c r="I244" s="51">
        <f t="shared" si="5"/>
        <v>804.4765909</v>
      </c>
      <c r="J244" s="51">
        <f>SUM(K243*(RATE2/12))</f>
        <v>1130.523409</v>
      </c>
      <c r="K244" s="51">
        <f t="shared" si="6"/>
        <v>183145.0951</v>
      </c>
      <c r="L244" s="52">
        <f t="shared" si="7"/>
        <v>96854.90495</v>
      </c>
      <c r="M244" s="52">
        <f t="shared" si="8"/>
        <v>323040.0951</v>
      </c>
    </row>
    <row r="245" ht="15.0" customHeight="1">
      <c r="A245" s="53">
        <v>218.0</v>
      </c>
      <c r="B245" s="51">
        <f t="shared" si="1"/>
        <v>809.42077</v>
      </c>
      <c r="C245" s="51">
        <f>SUM(D244*(RATE/12))</f>
        <v>1125.57923</v>
      </c>
      <c r="D245" s="51">
        <f t="shared" si="2"/>
        <v>182335.6743</v>
      </c>
      <c r="E245" s="52">
        <f t="shared" si="3"/>
        <v>97664.32572</v>
      </c>
      <c r="F245" s="52">
        <f t="shared" si="4"/>
        <v>324165.6743</v>
      </c>
      <c r="G245" s="3"/>
      <c r="H245" s="53">
        <v>218.0</v>
      </c>
      <c r="I245" s="51">
        <f t="shared" si="5"/>
        <v>809.42077</v>
      </c>
      <c r="J245" s="51">
        <f>SUM(K244*(RATE2/12))</f>
        <v>1125.57923</v>
      </c>
      <c r="K245" s="51">
        <f t="shared" si="6"/>
        <v>182335.6743</v>
      </c>
      <c r="L245" s="52">
        <f t="shared" si="7"/>
        <v>97664.32572</v>
      </c>
      <c r="M245" s="52">
        <f t="shared" si="8"/>
        <v>324165.6743</v>
      </c>
    </row>
    <row r="246" ht="15.0" customHeight="1">
      <c r="A246" s="53">
        <v>219.0</v>
      </c>
      <c r="B246" s="51">
        <f t="shared" si="1"/>
        <v>814.3953351</v>
      </c>
      <c r="C246" s="51">
        <f>SUM(D245*(RATE/12))</f>
        <v>1120.604665</v>
      </c>
      <c r="D246" s="51">
        <f t="shared" si="2"/>
        <v>181521.2789</v>
      </c>
      <c r="E246" s="52">
        <f t="shared" si="3"/>
        <v>98478.72105</v>
      </c>
      <c r="F246" s="52">
        <f t="shared" si="4"/>
        <v>325286.2789</v>
      </c>
      <c r="G246" s="3"/>
      <c r="H246" s="53">
        <v>219.0</v>
      </c>
      <c r="I246" s="51">
        <f t="shared" si="5"/>
        <v>814.3953351</v>
      </c>
      <c r="J246" s="51">
        <f>SUM(K245*(RATE2/12))</f>
        <v>1120.604665</v>
      </c>
      <c r="K246" s="51">
        <f t="shared" si="6"/>
        <v>181521.2789</v>
      </c>
      <c r="L246" s="52">
        <f t="shared" si="7"/>
        <v>98478.72105</v>
      </c>
      <c r="M246" s="52">
        <f t="shared" si="8"/>
        <v>325286.2789</v>
      </c>
    </row>
    <row r="247" ht="15.0" customHeight="1">
      <c r="A247" s="53">
        <v>220.0</v>
      </c>
      <c r="B247" s="51">
        <f t="shared" si="1"/>
        <v>819.4004731</v>
      </c>
      <c r="C247" s="51">
        <f>SUM(D246*(RATE/12))</f>
        <v>1115.599527</v>
      </c>
      <c r="D247" s="51">
        <f t="shared" si="2"/>
        <v>180701.8785</v>
      </c>
      <c r="E247" s="52">
        <f t="shared" si="3"/>
        <v>99298.12152</v>
      </c>
      <c r="F247" s="52">
        <f t="shared" si="4"/>
        <v>326401.8785</v>
      </c>
      <c r="G247" s="3"/>
      <c r="H247" s="53">
        <v>220.0</v>
      </c>
      <c r="I247" s="51">
        <f t="shared" si="5"/>
        <v>819.4004731</v>
      </c>
      <c r="J247" s="51">
        <f>SUM(K246*(RATE2/12))</f>
        <v>1115.599527</v>
      </c>
      <c r="K247" s="51">
        <f t="shared" si="6"/>
        <v>180701.8785</v>
      </c>
      <c r="L247" s="52">
        <f t="shared" si="7"/>
        <v>99298.12152</v>
      </c>
      <c r="M247" s="52">
        <f t="shared" si="8"/>
        <v>326401.8785</v>
      </c>
    </row>
    <row r="248" ht="15.0" customHeight="1">
      <c r="A248" s="53">
        <v>221.0</v>
      </c>
      <c r="B248" s="51">
        <f t="shared" si="1"/>
        <v>824.4363719</v>
      </c>
      <c r="C248" s="51">
        <f>SUM(D247*(RATE/12))</f>
        <v>1110.563628</v>
      </c>
      <c r="D248" s="51">
        <f t="shared" si="2"/>
        <v>179877.4421</v>
      </c>
      <c r="E248" s="52">
        <f t="shared" si="3"/>
        <v>100122.5579</v>
      </c>
      <c r="F248" s="52">
        <f t="shared" si="4"/>
        <v>327512.4421</v>
      </c>
      <c r="G248" s="3"/>
      <c r="H248" s="53">
        <v>221.0</v>
      </c>
      <c r="I248" s="51">
        <f t="shared" si="5"/>
        <v>824.4363719</v>
      </c>
      <c r="J248" s="51">
        <f>SUM(K247*(RATE2/12))</f>
        <v>1110.563628</v>
      </c>
      <c r="K248" s="51">
        <f t="shared" si="6"/>
        <v>179877.4421</v>
      </c>
      <c r="L248" s="52">
        <f t="shared" si="7"/>
        <v>100122.5579</v>
      </c>
      <c r="M248" s="52">
        <f t="shared" si="8"/>
        <v>327512.4421</v>
      </c>
    </row>
    <row r="249" ht="15.0" customHeight="1">
      <c r="A249" s="53">
        <v>222.0</v>
      </c>
      <c r="B249" s="51">
        <f t="shared" si="1"/>
        <v>829.5032204</v>
      </c>
      <c r="C249" s="51">
        <f>SUM(D248*(RATE/12))</f>
        <v>1105.49678</v>
      </c>
      <c r="D249" s="51">
        <f t="shared" si="2"/>
        <v>179047.9389</v>
      </c>
      <c r="E249" s="52">
        <f t="shared" si="3"/>
        <v>100952.0611</v>
      </c>
      <c r="F249" s="52">
        <f t="shared" si="4"/>
        <v>328617.9389</v>
      </c>
      <c r="G249" s="3"/>
      <c r="H249" s="53">
        <v>222.0</v>
      </c>
      <c r="I249" s="51">
        <f t="shared" si="5"/>
        <v>829.5032204</v>
      </c>
      <c r="J249" s="51">
        <f>SUM(K248*(RATE2/12))</f>
        <v>1105.49678</v>
      </c>
      <c r="K249" s="51">
        <f t="shared" si="6"/>
        <v>179047.9389</v>
      </c>
      <c r="L249" s="52">
        <f t="shared" si="7"/>
        <v>100952.0611</v>
      </c>
      <c r="M249" s="52">
        <f t="shared" si="8"/>
        <v>328617.9389</v>
      </c>
    </row>
    <row r="250" ht="15.0" customHeight="1">
      <c r="A250" s="53">
        <v>223.0</v>
      </c>
      <c r="B250" s="51">
        <f t="shared" si="1"/>
        <v>834.6012089</v>
      </c>
      <c r="C250" s="51">
        <f>SUM(D249*(RATE/12))</f>
        <v>1100.398791</v>
      </c>
      <c r="D250" s="51">
        <f t="shared" si="2"/>
        <v>178213.3377</v>
      </c>
      <c r="E250" s="52">
        <f t="shared" si="3"/>
        <v>101786.6623</v>
      </c>
      <c r="F250" s="52">
        <f t="shared" si="4"/>
        <v>329718.3377</v>
      </c>
      <c r="G250" s="3"/>
      <c r="H250" s="53">
        <v>223.0</v>
      </c>
      <c r="I250" s="51">
        <f t="shared" si="5"/>
        <v>834.6012089</v>
      </c>
      <c r="J250" s="51">
        <f>SUM(K249*(RATE2/12))</f>
        <v>1100.398791</v>
      </c>
      <c r="K250" s="51">
        <f t="shared" si="6"/>
        <v>178213.3377</v>
      </c>
      <c r="L250" s="52">
        <f t="shared" si="7"/>
        <v>101786.6623</v>
      </c>
      <c r="M250" s="52">
        <f t="shared" si="8"/>
        <v>329718.3377</v>
      </c>
    </row>
    <row r="251" ht="15.0" customHeight="1">
      <c r="A251" s="53">
        <v>224.0</v>
      </c>
      <c r="B251" s="51">
        <f t="shared" si="1"/>
        <v>839.7305289</v>
      </c>
      <c r="C251" s="51">
        <f>SUM(D250*(RATE/12))</f>
        <v>1095.269471</v>
      </c>
      <c r="D251" s="51">
        <f t="shared" si="2"/>
        <v>177373.6071</v>
      </c>
      <c r="E251" s="52">
        <f t="shared" si="3"/>
        <v>102626.3929</v>
      </c>
      <c r="F251" s="52">
        <f t="shared" si="4"/>
        <v>330813.6071</v>
      </c>
      <c r="G251" s="3"/>
      <c r="H251" s="53">
        <v>224.0</v>
      </c>
      <c r="I251" s="51">
        <f t="shared" si="5"/>
        <v>839.7305289</v>
      </c>
      <c r="J251" s="51">
        <f>SUM(K250*(RATE2/12))</f>
        <v>1095.269471</v>
      </c>
      <c r="K251" s="51">
        <f t="shared" si="6"/>
        <v>177373.6071</v>
      </c>
      <c r="L251" s="52">
        <f t="shared" si="7"/>
        <v>102626.3929</v>
      </c>
      <c r="M251" s="52">
        <f t="shared" si="8"/>
        <v>330813.6071</v>
      </c>
    </row>
    <row r="252" ht="15.0" customHeight="1">
      <c r="A252" s="53">
        <v>225.0</v>
      </c>
      <c r="B252" s="51">
        <f t="shared" si="1"/>
        <v>844.8913728</v>
      </c>
      <c r="C252" s="51">
        <f>SUM(D251*(RATE/12))</f>
        <v>1090.108627</v>
      </c>
      <c r="D252" s="51">
        <f t="shared" si="2"/>
        <v>176528.7158</v>
      </c>
      <c r="E252" s="52">
        <f t="shared" si="3"/>
        <v>103471.2842</v>
      </c>
      <c r="F252" s="52">
        <f t="shared" si="4"/>
        <v>331903.7158</v>
      </c>
      <c r="G252" s="3"/>
      <c r="H252" s="53">
        <v>225.0</v>
      </c>
      <c r="I252" s="51">
        <f t="shared" si="5"/>
        <v>844.8913728</v>
      </c>
      <c r="J252" s="51">
        <f>SUM(K251*(RATE2/12))</f>
        <v>1090.108627</v>
      </c>
      <c r="K252" s="51">
        <f t="shared" si="6"/>
        <v>176528.7158</v>
      </c>
      <c r="L252" s="52">
        <f t="shared" si="7"/>
        <v>103471.2842</v>
      </c>
      <c r="M252" s="52">
        <f t="shared" si="8"/>
        <v>331903.7158</v>
      </c>
    </row>
    <row r="253" ht="15.0" customHeight="1">
      <c r="A253" s="53">
        <v>226.0</v>
      </c>
      <c r="B253" s="51">
        <f t="shared" si="1"/>
        <v>850.0839343</v>
      </c>
      <c r="C253" s="51">
        <f>SUM(D252*(RATE/12))</f>
        <v>1084.916066</v>
      </c>
      <c r="D253" s="51">
        <f t="shared" si="2"/>
        <v>175678.6318</v>
      </c>
      <c r="E253" s="52">
        <f t="shared" si="3"/>
        <v>104321.3682</v>
      </c>
      <c r="F253" s="52">
        <f t="shared" si="4"/>
        <v>332988.6318</v>
      </c>
      <c r="G253" s="3"/>
      <c r="H253" s="53">
        <v>226.0</v>
      </c>
      <c r="I253" s="51">
        <f t="shared" si="5"/>
        <v>850.0839343</v>
      </c>
      <c r="J253" s="51">
        <f>SUM(K252*(RATE2/12))</f>
        <v>1084.916066</v>
      </c>
      <c r="K253" s="51">
        <f t="shared" si="6"/>
        <v>175678.6318</v>
      </c>
      <c r="L253" s="52">
        <f t="shared" si="7"/>
        <v>104321.3682</v>
      </c>
      <c r="M253" s="52">
        <f t="shared" si="8"/>
        <v>332988.6318</v>
      </c>
    </row>
    <row r="254" ht="15.0" customHeight="1">
      <c r="A254" s="53">
        <v>227.0</v>
      </c>
      <c r="B254" s="51">
        <f t="shared" si="1"/>
        <v>855.3084085</v>
      </c>
      <c r="C254" s="51">
        <f>SUM(D253*(RATE/12))</f>
        <v>1079.691592</v>
      </c>
      <c r="D254" s="51">
        <f t="shared" si="2"/>
        <v>174823.3234</v>
      </c>
      <c r="E254" s="52">
        <f t="shared" si="3"/>
        <v>105176.6766</v>
      </c>
      <c r="F254" s="52">
        <f t="shared" si="4"/>
        <v>334068.3234</v>
      </c>
      <c r="G254" s="3"/>
      <c r="H254" s="53">
        <v>227.0</v>
      </c>
      <c r="I254" s="51">
        <f t="shared" si="5"/>
        <v>855.3084085</v>
      </c>
      <c r="J254" s="51">
        <f>SUM(K253*(RATE2/12))</f>
        <v>1079.691592</v>
      </c>
      <c r="K254" s="51">
        <f t="shared" si="6"/>
        <v>174823.3234</v>
      </c>
      <c r="L254" s="52">
        <f t="shared" si="7"/>
        <v>105176.6766</v>
      </c>
      <c r="M254" s="52">
        <f t="shared" si="8"/>
        <v>334068.3234</v>
      </c>
    </row>
    <row r="255" ht="15.0" customHeight="1">
      <c r="A255" s="50" t="s">
        <v>52</v>
      </c>
      <c r="B255" s="51">
        <f t="shared" si="1"/>
        <v>860.5649914</v>
      </c>
      <c r="C255" s="51">
        <f>SUM(D254*(RATE/12))</f>
        <v>1074.435009</v>
      </c>
      <c r="D255" s="51">
        <f t="shared" si="2"/>
        <v>173962.7584</v>
      </c>
      <c r="E255" s="52">
        <f t="shared" si="3"/>
        <v>106037.2416</v>
      </c>
      <c r="F255" s="52">
        <f t="shared" si="4"/>
        <v>335142.7584</v>
      </c>
      <c r="G255" s="3"/>
      <c r="H255" s="50" t="s">
        <v>52</v>
      </c>
      <c r="I255" s="51">
        <f t="shared" si="5"/>
        <v>860.5649914</v>
      </c>
      <c r="J255" s="51">
        <f>SUM(K254*(RATE2/12))</f>
        <v>1074.435009</v>
      </c>
      <c r="K255" s="51">
        <f t="shared" si="6"/>
        <v>173962.7584</v>
      </c>
      <c r="L255" s="52">
        <f t="shared" si="7"/>
        <v>106037.2416</v>
      </c>
      <c r="M255" s="52">
        <f t="shared" si="8"/>
        <v>335142.7584</v>
      </c>
    </row>
    <row r="256" ht="15.0" customHeight="1">
      <c r="A256" s="53">
        <v>229.0</v>
      </c>
      <c r="B256" s="51">
        <f t="shared" si="1"/>
        <v>865.8538804</v>
      </c>
      <c r="C256" s="51">
        <f>SUM(D255*(RATE/12))</f>
        <v>1069.14612</v>
      </c>
      <c r="D256" s="51">
        <f t="shared" si="2"/>
        <v>173096.9046</v>
      </c>
      <c r="E256" s="52">
        <f t="shared" si="3"/>
        <v>106903.0954</v>
      </c>
      <c r="F256" s="52">
        <f t="shared" si="4"/>
        <v>336211.9046</v>
      </c>
      <c r="G256" s="3"/>
      <c r="H256" s="53">
        <v>229.0</v>
      </c>
      <c r="I256" s="51">
        <f t="shared" si="5"/>
        <v>865.8538804</v>
      </c>
      <c r="J256" s="51">
        <f>SUM(K255*(RATE2/12))</f>
        <v>1069.14612</v>
      </c>
      <c r="K256" s="51">
        <f t="shared" si="6"/>
        <v>173096.9046</v>
      </c>
      <c r="L256" s="52">
        <f t="shared" si="7"/>
        <v>106903.0954</v>
      </c>
      <c r="M256" s="52">
        <f t="shared" si="8"/>
        <v>336211.9046</v>
      </c>
    </row>
    <row r="257" ht="15.0" customHeight="1">
      <c r="A257" s="53">
        <v>230.0</v>
      </c>
      <c r="B257" s="51">
        <f t="shared" si="1"/>
        <v>871.1752741</v>
      </c>
      <c r="C257" s="51">
        <f>SUM(D256*(RATE/12))</f>
        <v>1063.824726</v>
      </c>
      <c r="D257" s="51">
        <f t="shared" si="2"/>
        <v>172225.7293</v>
      </c>
      <c r="E257" s="52">
        <f t="shared" si="3"/>
        <v>107774.2707</v>
      </c>
      <c r="F257" s="52">
        <f t="shared" si="4"/>
        <v>337275.7293</v>
      </c>
      <c r="G257" s="3"/>
      <c r="H257" s="53">
        <v>230.0</v>
      </c>
      <c r="I257" s="51">
        <f t="shared" si="5"/>
        <v>871.1752741</v>
      </c>
      <c r="J257" s="51">
        <f>SUM(K256*(RATE2/12))</f>
        <v>1063.824726</v>
      </c>
      <c r="K257" s="51">
        <f t="shared" si="6"/>
        <v>172225.7293</v>
      </c>
      <c r="L257" s="52">
        <f t="shared" si="7"/>
        <v>107774.2707</v>
      </c>
      <c r="M257" s="52">
        <f t="shared" si="8"/>
        <v>337275.7293</v>
      </c>
    </row>
    <row r="258" ht="15.0" customHeight="1">
      <c r="A258" s="53">
        <v>231.0</v>
      </c>
      <c r="B258" s="51">
        <f t="shared" si="1"/>
        <v>876.5293721</v>
      </c>
      <c r="C258" s="51">
        <f>SUM(D257*(RATE/12))</f>
        <v>1058.470628</v>
      </c>
      <c r="D258" s="51">
        <f t="shared" si="2"/>
        <v>171349.1999</v>
      </c>
      <c r="E258" s="52">
        <f t="shared" si="3"/>
        <v>108650.8001</v>
      </c>
      <c r="F258" s="52">
        <f t="shared" si="4"/>
        <v>338334.1999</v>
      </c>
      <c r="G258" s="3"/>
      <c r="H258" s="53">
        <v>231.0</v>
      </c>
      <c r="I258" s="51">
        <f t="shared" si="5"/>
        <v>876.5293721</v>
      </c>
      <c r="J258" s="51">
        <f>SUM(K257*(RATE2/12))</f>
        <v>1058.470628</v>
      </c>
      <c r="K258" s="51">
        <f t="shared" si="6"/>
        <v>171349.1999</v>
      </c>
      <c r="L258" s="52">
        <f t="shared" si="7"/>
        <v>108650.8001</v>
      </c>
      <c r="M258" s="52">
        <f t="shared" si="8"/>
        <v>338334.1999</v>
      </c>
    </row>
    <row r="259" ht="15.0" customHeight="1">
      <c r="A259" s="53">
        <v>232.0</v>
      </c>
      <c r="B259" s="51">
        <f t="shared" si="1"/>
        <v>881.9163755</v>
      </c>
      <c r="C259" s="51">
        <f>SUM(D258*(RATE/12))</f>
        <v>1053.083624</v>
      </c>
      <c r="D259" s="51">
        <f t="shared" si="2"/>
        <v>170467.2835</v>
      </c>
      <c r="E259" s="52">
        <f t="shared" si="3"/>
        <v>109532.7165</v>
      </c>
      <c r="F259" s="52">
        <f t="shared" si="4"/>
        <v>339387.2835</v>
      </c>
      <c r="G259" s="3"/>
      <c r="H259" s="53">
        <v>232.0</v>
      </c>
      <c r="I259" s="51">
        <f t="shared" si="5"/>
        <v>881.9163755</v>
      </c>
      <c r="J259" s="51">
        <f>SUM(K258*(RATE2/12))</f>
        <v>1053.083624</v>
      </c>
      <c r="K259" s="51">
        <f t="shared" si="6"/>
        <v>170467.2835</v>
      </c>
      <c r="L259" s="52">
        <f t="shared" si="7"/>
        <v>109532.7165</v>
      </c>
      <c r="M259" s="52">
        <f t="shared" si="8"/>
        <v>339387.2835</v>
      </c>
    </row>
    <row r="260" ht="15.0" customHeight="1">
      <c r="A260" s="53">
        <v>233.0</v>
      </c>
      <c r="B260" s="51">
        <f t="shared" si="1"/>
        <v>887.3364866</v>
      </c>
      <c r="C260" s="51">
        <f>SUM(D259*(RATE/12))</f>
        <v>1047.663513</v>
      </c>
      <c r="D260" s="51">
        <f t="shared" si="2"/>
        <v>169579.947</v>
      </c>
      <c r="E260" s="52">
        <f t="shared" si="3"/>
        <v>110420.053</v>
      </c>
      <c r="F260" s="52">
        <f t="shared" si="4"/>
        <v>340434.947</v>
      </c>
      <c r="G260" s="3"/>
      <c r="H260" s="53">
        <v>233.0</v>
      </c>
      <c r="I260" s="51">
        <f t="shared" si="5"/>
        <v>887.3364866</v>
      </c>
      <c r="J260" s="51">
        <f>SUM(K259*(RATE2/12))</f>
        <v>1047.663513</v>
      </c>
      <c r="K260" s="51">
        <f t="shared" si="6"/>
        <v>169579.947</v>
      </c>
      <c r="L260" s="52">
        <f t="shared" si="7"/>
        <v>110420.053</v>
      </c>
      <c r="M260" s="52">
        <f t="shared" si="8"/>
        <v>340434.947</v>
      </c>
    </row>
    <row r="261" ht="15.0" customHeight="1">
      <c r="A261" s="53">
        <v>234.0</v>
      </c>
      <c r="B261" s="51">
        <f t="shared" si="1"/>
        <v>892.7899088</v>
      </c>
      <c r="C261" s="51">
        <f>SUM(D260*(RATE/12))</f>
        <v>1042.210091</v>
      </c>
      <c r="D261" s="51">
        <f t="shared" si="2"/>
        <v>168687.1571</v>
      </c>
      <c r="E261" s="52">
        <f t="shared" si="3"/>
        <v>111312.8429</v>
      </c>
      <c r="F261" s="52">
        <f t="shared" si="4"/>
        <v>341477.1571</v>
      </c>
      <c r="G261" s="3"/>
      <c r="H261" s="53">
        <v>234.0</v>
      </c>
      <c r="I261" s="51">
        <f t="shared" si="5"/>
        <v>892.7899088</v>
      </c>
      <c r="J261" s="51">
        <f>SUM(K260*(RATE2/12))</f>
        <v>1042.210091</v>
      </c>
      <c r="K261" s="51">
        <f t="shared" si="6"/>
        <v>168687.1571</v>
      </c>
      <c r="L261" s="52">
        <f t="shared" si="7"/>
        <v>111312.8429</v>
      </c>
      <c r="M261" s="52">
        <f t="shared" si="8"/>
        <v>341477.1571</v>
      </c>
    </row>
    <row r="262" ht="15.0" customHeight="1">
      <c r="A262" s="53">
        <v>235.0</v>
      </c>
      <c r="B262" s="51">
        <f t="shared" si="1"/>
        <v>898.2768467</v>
      </c>
      <c r="C262" s="51">
        <f>SUM(D261*(RATE/12))</f>
        <v>1036.723153</v>
      </c>
      <c r="D262" s="51">
        <f t="shared" si="2"/>
        <v>167788.8803</v>
      </c>
      <c r="E262" s="52">
        <f t="shared" si="3"/>
        <v>112211.1197</v>
      </c>
      <c r="F262" s="52">
        <f t="shared" si="4"/>
        <v>342513.8803</v>
      </c>
      <c r="G262" s="3"/>
      <c r="H262" s="53">
        <v>235.0</v>
      </c>
      <c r="I262" s="51">
        <f t="shared" si="5"/>
        <v>898.2768467</v>
      </c>
      <c r="J262" s="51">
        <f>SUM(K261*(RATE2/12))</f>
        <v>1036.723153</v>
      </c>
      <c r="K262" s="51">
        <f t="shared" si="6"/>
        <v>167788.8803</v>
      </c>
      <c r="L262" s="52">
        <f t="shared" si="7"/>
        <v>112211.1197</v>
      </c>
      <c r="M262" s="52">
        <f t="shared" si="8"/>
        <v>342513.8803</v>
      </c>
    </row>
    <row r="263" ht="15.0" customHeight="1">
      <c r="A263" s="53">
        <v>236.0</v>
      </c>
      <c r="B263" s="51">
        <f t="shared" si="1"/>
        <v>903.7975065</v>
      </c>
      <c r="C263" s="51">
        <f>SUM(D262*(RATE/12))</f>
        <v>1031.202493</v>
      </c>
      <c r="D263" s="51">
        <f t="shared" si="2"/>
        <v>166885.0828</v>
      </c>
      <c r="E263" s="52">
        <f t="shared" si="3"/>
        <v>113114.9172</v>
      </c>
      <c r="F263" s="52">
        <f t="shared" si="4"/>
        <v>343545.0828</v>
      </c>
      <c r="G263" s="3"/>
      <c r="H263" s="53">
        <v>236.0</v>
      </c>
      <c r="I263" s="51">
        <f t="shared" si="5"/>
        <v>903.7975065</v>
      </c>
      <c r="J263" s="51">
        <f>SUM(K262*(RATE2/12))</f>
        <v>1031.202493</v>
      </c>
      <c r="K263" s="51">
        <f t="shared" si="6"/>
        <v>166885.0828</v>
      </c>
      <c r="L263" s="52">
        <f t="shared" si="7"/>
        <v>113114.9172</v>
      </c>
      <c r="M263" s="52">
        <f t="shared" si="8"/>
        <v>343545.0828</v>
      </c>
    </row>
    <row r="264" ht="15.0" customHeight="1">
      <c r="A264" s="53">
        <v>237.0</v>
      </c>
      <c r="B264" s="51">
        <f t="shared" si="1"/>
        <v>909.3520954</v>
      </c>
      <c r="C264" s="51">
        <f>SUM(D263*(RATE/12))</f>
        <v>1025.647905</v>
      </c>
      <c r="D264" s="51">
        <f t="shared" si="2"/>
        <v>165975.7307</v>
      </c>
      <c r="E264" s="52">
        <f t="shared" si="3"/>
        <v>114024.2693</v>
      </c>
      <c r="F264" s="52">
        <f t="shared" si="4"/>
        <v>344570.7307</v>
      </c>
      <c r="G264" s="3"/>
      <c r="H264" s="53">
        <v>237.0</v>
      </c>
      <c r="I264" s="51">
        <f t="shared" si="5"/>
        <v>909.3520954</v>
      </c>
      <c r="J264" s="51">
        <f>SUM(K263*(RATE2/12))</f>
        <v>1025.647905</v>
      </c>
      <c r="K264" s="51">
        <f t="shared" si="6"/>
        <v>165975.7307</v>
      </c>
      <c r="L264" s="52">
        <f t="shared" si="7"/>
        <v>114024.2693</v>
      </c>
      <c r="M264" s="52">
        <f t="shared" si="8"/>
        <v>344570.7307</v>
      </c>
    </row>
    <row r="265" ht="15.0" customHeight="1">
      <c r="A265" s="53">
        <v>238.0</v>
      </c>
      <c r="B265" s="51">
        <f t="shared" si="1"/>
        <v>914.9408218</v>
      </c>
      <c r="C265" s="51">
        <f>SUM(D264*(RATE/12))</f>
        <v>1020.059178</v>
      </c>
      <c r="D265" s="51">
        <f t="shared" si="2"/>
        <v>165060.7899</v>
      </c>
      <c r="E265" s="52">
        <f t="shared" si="3"/>
        <v>114939.2101</v>
      </c>
      <c r="F265" s="52">
        <f t="shared" si="4"/>
        <v>345590.7899</v>
      </c>
      <c r="G265" s="3"/>
      <c r="H265" s="53">
        <v>238.0</v>
      </c>
      <c r="I265" s="51">
        <f t="shared" si="5"/>
        <v>914.9408218</v>
      </c>
      <c r="J265" s="51">
        <f>SUM(K264*(RATE2/12))</f>
        <v>1020.059178</v>
      </c>
      <c r="K265" s="51">
        <f t="shared" si="6"/>
        <v>165060.7899</v>
      </c>
      <c r="L265" s="52">
        <f t="shared" si="7"/>
        <v>114939.2101</v>
      </c>
      <c r="M265" s="52">
        <f t="shared" si="8"/>
        <v>345590.7899</v>
      </c>
    </row>
    <row r="266" ht="15.0" customHeight="1">
      <c r="A266" s="53">
        <v>239.0</v>
      </c>
      <c r="B266" s="51">
        <f t="shared" si="1"/>
        <v>920.5638956</v>
      </c>
      <c r="C266" s="51">
        <f>SUM(D265*(RATE/12))</f>
        <v>1014.436104</v>
      </c>
      <c r="D266" s="51">
        <f t="shared" si="2"/>
        <v>164140.226</v>
      </c>
      <c r="E266" s="52">
        <f t="shared" si="3"/>
        <v>115859.774</v>
      </c>
      <c r="F266" s="52">
        <f t="shared" si="4"/>
        <v>346605.226</v>
      </c>
      <c r="G266" s="3"/>
      <c r="H266" s="53">
        <v>239.0</v>
      </c>
      <c r="I266" s="51">
        <f t="shared" si="5"/>
        <v>920.5638956</v>
      </c>
      <c r="J266" s="51">
        <f>SUM(K265*(RATE2/12))</f>
        <v>1014.436104</v>
      </c>
      <c r="K266" s="51">
        <f t="shared" si="6"/>
        <v>164140.226</v>
      </c>
      <c r="L266" s="52">
        <f t="shared" si="7"/>
        <v>115859.774</v>
      </c>
      <c r="M266" s="52">
        <f t="shared" si="8"/>
        <v>346605.226</v>
      </c>
    </row>
    <row r="267" ht="15.0" customHeight="1">
      <c r="A267" s="50" t="s">
        <v>53</v>
      </c>
      <c r="B267" s="51">
        <f t="shared" si="1"/>
        <v>926.2215279</v>
      </c>
      <c r="C267" s="51">
        <f>SUM(D266*(RATE/12))</f>
        <v>1008.778472</v>
      </c>
      <c r="D267" s="51">
        <f t="shared" si="2"/>
        <v>163214.0044</v>
      </c>
      <c r="E267" s="52">
        <f t="shared" si="3"/>
        <v>116785.9956</v>
      </c>
      <c r="F267" s="52">
        <f t="shared" si="4"/>
        <v>347614.0044</v>
      </c>
      <c r="G267" s="3"/>
      <c r="H267" s="50" t="s">
        <v>53</v>
      </c>
      <c r="I267" s="51">
        <f t="shared" si="5"/>
        <v>926.2215279</v>
      </c>
      <c r="J267" s="51">
        <f>SUM(K266*(RATE2/12))</f>
        <v>1008.778472</v>
      </c>
      <c r="K267" s="51">
        <f t="shared" si="6"/>
        <v>163214.0044</v>
      </c>
      <c r="L267" s="52">
        <f t="shared" si="7"/>
        <v>116785.9956</v>
      </c>
      <c r="M267" s="52">
        <f t="shared" si="8"/>
        <v>347614.0044</v>
      </c>
    </row>
    <row r="268" ht="15.0" customHeight="1">
      <c r="A268" s="53">
        <v>241.0</v>
      </c>
      <c r="B268" s="51">
        <f t="shared" si="1"/>
        <v>931.913931</v>
      </c>
      <c r="C268" s="51">
        <f>SUM(D267*(RATE/12))</f>
        <v>1003.086069</v>
      </c>
      <c r="D268" s="51">
        <f t="shared" si="2"/>
        <v>162282.0905</v>
      </c>
      <c r="E268" s="52">
        <f t="shared" si="3"/>
        <v>117717.9095</v>
      </c>
      <c r="F268" s="52">
        <f t="shared" si="4"/>
        <v>348617.0905</v>
      </c>
      <c r="G268" s="3"/>
      <c r="H268" s="53">
        <v>241.0</v>
      </c>
      <c r="I268" s="51">
        <f t="shared" si="5"/>
        <v>931.913931</v>
      </c>
      <c r="J268" s="51">
        <f>SUM(K267*(RATE2/12))</f>
        <v>1003.086069</v>
      </c>
      <c r="K268" s="51">
        <f t="shared" si="6"/>
        <v>162282.0905</v>
      </c>
      <c r="L268" s="52">
        <f t="shared" si="7"/>
        <v>117717.9095</v>
      </c>
      <c r="M268" s="52">
        <f t="shared" si="8"/>
        <v>348617.0905</v>
      </c>
    </row>
    <row r="269" ht="15.0" customHeight="1">
      <c r="A269" s="53">
        <v>242.0</v>
      </c>
      <c r="B269" s="51">
        <f t="shared" si="1"/>
        <v>937.6413187</v>
      </c>
      <c r="C269" s="51">
        <f>SUM(D268*(RATE/12))</f>
        <v>997.3586813</v>
      </c>
      <c r="D269" s="51">
        <f t="shared" si="2"/>
        <v>161344.4492</v>
      </c>
      <c r="E269" s="52">
        <f t="shared" si="3"/>
        <v>118655.5508</v>
      </c>
      <c r="F269" s="52">
        <f t="shared" si="4"/>
        <v>349614.4492</v>
      </c>
      <c r="G269" s="3"/>
      <c r="H269" s="53">
        <v>242.0</v>
      </c>
      <c r="I269" s="51">
        <f t="shared" si="5"/>
        <v>937.6413187</v>
      </c>
      <c r="J269" s="51">
        <f>SUM(K268*(RATE2/12))</f>
        <v>997.3586813</v>
      </c>
      <c r="K269" s="51">
        <f t="shared" si="6"/>
        <v>161344.4492</v>
      </c>
      <c r="L269" s="52">
        <f t="shared" si="7"/>
        <v>118655.5508</v>
      </c>
      <c r="M269" s="52">
        <f t="shared" si="8"/>
        <v>349614.4492</v>
      </c>
    </row>
    <row r="270" ht="15.0" customHeight="1">
      <c r="A270" s="53">
        <v>243.0</v>
      </c>
      <c r="B270" s="51">
        <f t="shared" si="1"/>
        <v>943.403906</v>
      </c>
      <c r="C270" s="51">
        <f>SUM(D269*(RATE/12))</f>
        <v>991.596094</v>
      </c>
      <c r="D270" s="51">
        <f t="shared" si="2"/>
        <v>160401.0453</v>
      </c>
      <c r="E270" s="52">
        <f t="shared" si="3"/>
        <v>119598.9547</v>
      </c>
      <c r="F270" s="52">
        <f t="shared" si="4"/>
        <v>350606.0453</v>
      </c>
      <c r="G270" s="3"/>
      <c r="H270" s="53">
        <v>243.0</v>
      </c>
      <c r="I270" s="51">
        <f t="shared" si="5"/>
        <v>943.403906</v>
      </c>
      <c r="J270" s="51">
        <f>SUM(K269*(RATE2/12))</f>
        <v>991.596094</v>
      </c>
      <c r="K270" s="51">
        <f t="shared" si="6"/>
        <v>160401.0453</v>
      </c>
      <c r="L270" s="52">
        <f t="shared" si="7"/>
        <v>119598.9547</v>
      </c>
      <c r="M270" s="52">
        <f t="shared" si="8"/>
        <v>350606.0453</v>
      </c>
    </row>
    <row r="271" ht="15.0" customHeight="1">
      <c r="A271" s="53">
        <v>244.0</v>
      </c>
      <c r="B271" s="51">
        <f t="shared" si="1"/>
        <v>949.2019091</v>
      </c>
      <c r="C271" s="51">
        <f>SUM(D270*(RATE/12))</f>
        <v>985.7980909</v>
      </c>
      <c r="D271" s="51">
        <f t="shared" si="2"/>
        <v>159451.8434</v>
      </c>
      <c r="E271" s="52">
        <f t="shared" si="3"/>
        <v>120548.1566</v>
      </c>
      <c r="F271" s="52">
        <f t="shared" si="4"/>
        <v>351591.8434</v>
      </c>
      <c r="G271" s="3"/>
      <c r="H271" s="53">
        <v>244.0</v>
      </c>
      <c r="I271" s="51">
        <f t="shared" si="5"/>
        <v>949.2019091</v>
      </c>
      <c r="J271" s="51">
        <f>SUM(K270*(RATE2/12))</f>
        <v>985.7980909</v>
      </c>
      <c r="K271" s="51">
        <f t="shared" si="6"/>
        <v>159451.8434</v>
      </c>
      <c r="L271" s="52">
        <f t="shared" si="7"/>
        <v>120548.1566</v>
      </c>
      <c r="M271" s="52">
        <f t="shared" si="8"/>
        <v>351591.8434</v>
      </c>
    </row>
    <row r="272" ht="15.0" customHeight="1">
      <c r="A272" s="53">
        <v>245.0</v>
      </c>
      <c r="B272" s="51">
        <f t="shared" si="1"/>
        <v>955.0355459</v>
      </c>
      <c r="C272" s="51">
        <f>SUM(D271*(RATE/12))</f>
        <v>979.9644541</v>
      </c>
      <c r="D272" s="51">
        <f t="shared" si="2"/>
        <v>158496.8078</v>
      </c>
      <c r="E272" s="52">
        <f t="shared" si="3"/>
        <v>121503.1922</v>
      </c>
      <c r="F272" s="52">
        <f t="shared" si="4"/>
        <v>352571.8078</v>
      </c>
      <c r="G272" s="3"/>
      <c r="H272" s="53">
        <v>245.0</v>
      </c>
      <c r="I272" s="51">
        <f t="shared" si="5"/>
        <v>955.0355459</v>
      </c>
      <c r="J272" s="51">
        <f>SUM(K271*(RATE2/12))</f>
        <v>979.9644541</v>
      </c>
      <c r="K272" s="51">
        <f t="shared" si="6"/>
        <v>158496.8078</v>
      </c>
      <c r="L272" s="52">
        <f t="shared" si="7"/>
        <v>121503.1922</v>
      </c>
      <c r="M272" s="52">
        <f t="shared" si="8"/>
        <v>352571.8078</v>
      </c>
    </row>
    <row r="273" ht="15.0" customHeight="1">
      <c r="A273" s="53">
        <v>246.0</v>
      </c>
      <c r="B273" s="51">
        <f t="shared" si="1"/>
        <v>960.9050352</v>
      </c>
      <c r="C273" s="51">
        <f>SUM(D272*(RATE/12))</f>
        <v>974.0949648</v>
      </c>
      <c r="D273" s="51">
        <f t="shared" si="2"/>
        <v>157535.9028</v>
      </c>
      <c r="E273" s="52">
        <f t="shared" si="3"/>
        <v>122464.0972</v>
      </c>
      <c r="F273" s="52">
        <f t="shared" si="4"/>
        <v>353545.9028</v>
      </c>
      <c r="G273" s="3"/>
      <c r="H273" s="53">
        <v>246.0</v>
      </c>
      <c r="I273" s="51">
        <f t="shared" si="5"/>
        <v>960.9050352</v>
      </c>
      <c r="J273" s="51">
        <f>SUM(K272*(RATE2/12))</f>
        <v>974.0949648</v>
      </c>
      <c r="K273" s="51">
        <f t="shared" si="6"/>
        <v>157535.9028</v>
      </c>
      <c r="L273" s="52">
        <f t="shared" si="7"/>
        <v>122464.0972</v>
      </c>
      <c r="M273" s="52">
        <f t="shared" si="8"/>
        <v>353545.9028</v>
      </c>
    </row>
    <row r="274" ht="15.0" customHeight="1">
      <c r="A274" s="53">
        <v>247.0</v>
      </c>
      <c r="B274" s="51">
        <f t="shared" si="1"/>
        <v>966.8105974</v>
      </c>
      <c r="C274" s="51">
        <f>SUM(D273*(RATE/12))</f>
        <v>968.1894026</v>
      </c>
      <c r="D274" s="51">
        <f t="shared" si="2"/>
        <v>156569.0922</v>
      </c>
      <c r="E274" s="52">
        <f t="shared" si="3"/>
        <v>123430.9078</v>
      </c>
      <c r="F274" s="52">
        <f t="shared" si="4"/>
        <v>354514.0922</v>
      </c>
      <c r="G274" s="3"/>
      <c r="H274" s="53">
        <v>247.0</v>
      </c>
      <c r="I274" s="51">
        <f t="shared" si="5"/>
        <v>966.8105974</v>
      </c>
      <c r="J274" s="51">
        <f>SUM(K273*(RATE2/12))</f>
        <v>968.1894026</v>
      </c>
      <c r="K274" s="51">
        <f t="shared" si="6"/>
        <v>156569.0922</v>
      </c>
      <c r="L274" s="52">
        <f t="shared" si="7"/>
        <v>123430.9078</v>
      </c>
      <c r="M274" s="52">
        <f t="shared" si="8"/>
        <v>354514.0922</v>
      </c>
    </row>
    <row r="275" ht="15.0" customHeight="1">
      <c r="A275" s="53">
        <v>248.0</v>
      </c>
      <c r="B275" s="51">
        <f t="shared" si="1"/>
        <v>972.7524542</v>
      </c>
      <c r="C275" s="51">
        <f>SUM(D274*(RATE/12))</f>
        <v>962.2475458</v>
      </c>
      <c r="D275" s="51">
        <f t="shared" si="2"/>
        <v>155596.3397</v>
      </c>
      <c r="E275" s="52">
        <f t="shared" si="3"/>
        <v>124403.6603</v>
      </c>
      <c r="F275" s="52">
        <f t="shared" si="4"/>
        <v>355476.3397</v>
      </c>
      <c r="G275" s="3"/>
      <c r="H275" s="53">
        <v>248.0</v>
      </c>
      <c r="I275" s="51">
        <f t="shared" si="5"/>
        <v>972.7524542</v>
      </c>
      <c r="J275" s="51">
        <f>SUM(K274*(RATE2/12))</f>
        <v>962.2475458</v>
      </c>
      <c r="K275" s="51">
        <f t="shared" si="6"/>
        <v>155596.3397</v>
      </c>
      <c r="L275" s="52">
        <f t="shared" si="7"/>
        <v>124403.6603</v>
      </c>
      <c r="M275" s="52">
        <f t="shared" si="8"/>
        <v>355476.3397</v>
      </c>
    </row>
    <row r="276" ht="15.0" customHeight="1">
      <c r="A276" s="53">
        <v>249.0</v>
      </c>
      <c r="B276" s="51">
        <f t="shared" si="1"/>
        <v>978.7308286</v>
      </c>
      <c r="C276" s="51">
        <f>SUM(D275*(RATE/12))</f>
        <v>956.2691714</v>
      </c>
      <c r="D276" s="51">
        <f t="shared" si="2"/>
        <v>154617.6089</v>
      </c>
      <c r="E276" s="52">
        <f t="shared" si="3"/>
        <v>125382.3911</v>
      </c>
      <c r="F276" s="52">
        <f t="shared" si="4"/>
        <v>356432.6089</v>
      </c>
      <c r="G276" s="3"/>
      <c r="H276" s="53">
        <v>249.0</v>
      </c>
      <c r="I276" s="51">
        <f t="shared" si="5"/>
        <v>978.7308286</v>
      </c>
      <c r="J276" s="51">
        <f>SUM(K275*(RATE2/12))</f>
        <v>956.2691714</v>
      </c>
      <c r="K276" s="51">
        <f t="shared" si="6"/>
        <v>154617.6089</v>
      </c>
      <c r="L276" s="52">
        <f t="shared" si="7"/>
        <v>125382.3911</v>
      </c>
      <c r="M276" s="52">
        <f t="shared" si="8"/>
        <v>356432.6089</v>
      </c>
    </row>
    <row r="277" ht="15.0" customHeight="1">
      <c r="A277" s="53">
        <v>250.0</v>
      </c>
      <c r="B277" s="51">
        <f t="shared" si="1"/>
        <v>984.7459452</v>
      </c>
      <c r="C277" s="51">
        <f>SUM(D276*(RATE/12))</f>
        <v>950.2540548</v>
      </c>
      <c r="D277" s="51">
        <f t="shared" si="2"/>
        <v>153632.863</v>
      </c>
      <c r="E277" s="52">
        <f t="shared" si="3"/>
        <v>126367.137</v>
      </c>
      <c r="F277" s="52">
        <f t="shared" si="4"/>
        <v>357382.863</v>
      </c>
      <c r="G277" s="3"/>
      <c r="H277" s="53">
        <v>250.0</v>
      </c>
      <c r="I277" s="51">
        <f t="shared" si="5"/>
        <v>984.7459452</v>
      </c>
      <c r="J277" s="51">
        <f>SUM(K276*(RATE2/12))</f>
        <v>950.2540548</v>
      </c>
      <c r="K277" s="51">
        <f t="shared" si="6"/>
        <v>153632.863</v>
      </c>
      <c r="L277" s="52">
        <f t="shared" si="7"/>
        <v>126367.137</v>
      </c>
      <c r="M277" s="52">
        <f t="shared" si="8"/>
        <v>357382.863</v>
      </c>
    </row>
    <row r="278" ht="15.0" customHeight="1">
      <c r="A278" s="53">
        <v>251.0</v>
      </c>
      <c r="B278" s="51">
        <f t="shared" si="1"/>
        <v>990.7980296</v>
      </c>
      <c r="C278" s="51">
        <f>SUM(D277*(RATE/12))</f>
        <v>944.2019704</v>
      </c>
      <c r="D278" s="51">
        <f t="shared" si="2"/>
        <v>152642.0649</v>
      </c>
      <c r="E278" s="52">
        <f t="shared" si="3"/>
        <v>127357.9351</v>
      </c>
      <c r="F278" s="52">
        <f t="shared" si="4"/>
        <v>358327.0649</v>
      </c>
      <c r="G278" s="3"/>
      <c r="H278" s="53">
        <v>251.0</v>
      </c>
      <c r="I278" s="51">
        <f t="shared" si="5"/>
        <v>990.7980296</v>
      </c>
      <c r="J278" s="51">
        <f>SUM(K277*(RATE2/12))</f>
        <v>944.2019704</v>
      </c>
      <c r="K278" s="51">
        <f t="shared" si="6"/>
        <v>152642.0649</v>
      </c>
      <c r="L278" s="52">
        <f t="shared" si="7"/>
        <v>127357.9351</v>
      </c>
      <c r="M278" s="52">
        <f t="shared" si="8"/>
        <v>358327.0649</v>
      </c>
    </row>
    <row r="279" ht="15.0" customHeight="1">
      <c r="A279" s="50" t="s">
        <v>54</v>
      </c>
      <c r="B279" s="51">
        <f t="shared" si="1"/>
        <v>996.8873092</v>
      </c>
      <c r="C279" s="51">
        <f>SUM(D278*(RATE/12))</f>
        <v>938.1126908</v>
      </c>
      <c r="D279" s="51">
        <f t="shared" si="2"/>
        <v>151645.1776</v>
      </c>
      <c r="E279" s="52">
        <f t="shared" si="3"/>
        <v>128354.8224</v>
      </c>
      <c r="F279" s="52">
        <f t="shared" si="4"/>
        <v>359265.1776</v>
      </c>
      <c r="G279" s="3"/>
      <c r="H279" s="50" t="s">
        <v>54</v>
      </c>
      <c r="I279" s="51">
        <f t="shared" si="5"/>
        <v>996.8873092</v>
      </c>
      <c r="J279" s="51">
        <f>SUM(K278*(RATE2/12))</f>
        <v>938.1126908</v>
      </c>
      <c r="K279" s="51">
        <f t="shared" si="6"/>
        <v>151645.1776</v>
      </c>
      <c r="L279" s="52">
        <f t="shared" si="7"/>
        <v>128354.8224</v>
      </c>
      <c r="M279" s="52">
        <f t="shared" si="8"/>
        <v>359265.1776</v>
      </c>
    </row>
    <row r="280" ht="15.0" customHeight="1">
      <c r="A280" s="53">
        <v>253.0</v>
      </c>
      <c r="B280" s="51">
        <f t="shared" si="1"/>
        <v>1003.014012</v>
      </c>
      <c r="C280" s="51">
        <f>SUM(D279*(RATE/12))</f>
        <v>931.9859876</v>
      </c>
      <c r="D280" s="51">
        <f t="shared" si="2"/>
        <v>150642.1636</v>
      </c>
      <c r="E280" s="52">
        <f t="shared" si="3"/>
        <v>129357.8364</v>
      </c>
      <c r="F280" s="52">
        <f t="shared" si="4"/>
        <v>360197.1636</v>
      </c>
      <c r="G280" s="3"/>
      <c r="H280" s="53">
        <v>253.0</v>
      </c>
      <c r="I280" s="51">
        <f t="shared" si="5"/>
        <v>1003.014012</v>
      </c>
      <c r="J280" s="51">
        <f>SUM(K279*(RATE2/12))</f>
        <v>931.9859876</v>
      </c>
      <c r="K280" s="51">
        <f t="shared" si="6"/>
        <v>150642.1636</v>
      </c>
      <c r="L280" s="52">
        <f t="shared" si="7"/>
        <v>129357.8364</v>
      </c>
      <c r="M280" s="52">
        <f t="shared" si="8"/>
        <v>360197.1636</v>
      </c>
    </row>
    <row r="281" ht="15.0" customHeight="1">
      <c r="A281" s="53">
        <v>254.0</v>
      </c>
      <c r="B281" s="51">
        <f t="shared" si="1"/>
        <v>1009.178369</v>
      </c>
      <c r="C281" s="51">
        <f>SUM(D280*(RATE/12))</f>
        <v>925.8216306</v>
      </c>
      <c r="D281" s="51">
        <f t="shared" si="2"/>
        <v>149632.9853</v>
      </c>
      <c r="E281" s="52">
        <f t="shared" si="3"/>
        <v>130367.0147</v>
      </c>
      <c r="F281" s="52">
        <f t="shared" si="4"/>
        <v>361122.9853</v>
      </c>
      <c r="G281" s="3"/>
      <c r="H281" s="53">
        <v>254.0</v>
      </c>
      <c r="I281" s="51">
        <f t="shared" si="5"/>
        <v>1009.178369</v>
      </c>
      <c r="J281" s="51">
        <f>SUM(K280*(RATE2/12))</f>
        <v>925.8216306</v>
      </c>
      <c r="K281" s="51">
        <f t="shared" si="6"/>
        <v>149632.9853</v>
      </c>
      <c r="L281" s="52">
        <f t="shared" si="7"/>
        <v>130367.0147</v>
      </c>
      <c r="M281" s="52">
        <f t="shared" si="8"/>
        <v>361122.9853</v>
      </c>
    </row>
    <row r="282" ht="15.0" customHeight="1">
      <c r="A282" s="53">
        <v>255.0</v>
      </c>
      <c r="B282" s="51">
        <f t="shared" si="1"/>
        <v>1015.380611</v>
      </c>
      <c r="C282" s="51">
        <f>SUM(D281*(RATE/12))</f>
        <v>919.6193885</v>
      </c>
      <c r="D282" s="51">
        <f t="shared" si="2"/>
        <v>148617.6046</v>
      </c>
      <c r="E282" s="52">
        <f t="shared" si="3"/>
        <v>131382.3954</v>
      </c>
      <c r="F282" s="52">
        <f t="shared" si="4"/>
        <v>362042.6046</v>
      </c>
      <c r="G282" s="3"/>
      <c r="H282" s="53">
        <v>255.0</v>
      </c>
      <c r="I282" s="51">
        <f t="shared" si="5"/>
        <v>1015.380611</v>
      </c>
      <c r="J282" s="51">
        <f>SUM(K281*(RATE2/12))</f>
        <v>919.6193885</v>
      </c>
      <c r="K282" s="51">
        <f t="shared" si="6"/>
        <v>148617.6046</v>
      </c>
      <c r="L282" s="52">
        <f t="shared" si="7"/>
        <v>131382.3954</v>
      </c>
      <c r="M282" s="52">
        <f t="shared" si="8"/>
        <v>362042.6046</v>
      </c>
    </row>
    <row r="283" ht="15.0" customHeight="1">
      <c r="A283" s="53">
        <v>256.0</v>
      </c>
      <c r="B283" s="51">
        <f t="shared" si="1"/>
        <v>1021.620971</v>
      </c>
      <c r="C283" s="51">
        <f>SUM(D282*(RATE/12))</f>
        <v>913.3790285</v>
      </c>
      <c r="D283" s="51">
        <f t="shared" si="2"/>
        <v>147595.9837</v>
      </c>
      <c r="E283" s="52">
        <f t="shared" si="3"/>
        <v>132404.0163</v>
      </c>
      <c r="F283" s="52">
        <f t="shared" si="4"/>
        <v>362955.9837</v>
      </c>
      <c r="G283" s="3"/>
      <c r="H283" s="53">
        <v>256.0</v>
      </c>
      <c r="I283" s="51">
        <f t="shared" si="5"/>
        <v>1021.620971</v>
      </c>
      <c r="J283" s="51">
        <f>SUM(K282*(RATE2/12))</f>
        <v>913.3790285</v>
      </c>
      <c r="K283" s="51">
        <f t="shared" si="6"/>
        <v>147595.9837</v>
      </c>
      <c r="L283" s="52">
        <f t="shared" si="7"/>
        <v>132404.0163</v>
      </c>
      <c r="M283" s="52">
        <f t="shared" si="8"/>
        <v>362955.9837</v>
      </c>
    </row>
    <row r="284" ht="15.0" customHeight="1">
      <c r="A284" s="53">
        <v>257.0</v>
      </c>
      <c r="B284" s="51">
        <f t="shared" si="1"/>
        <v>1027.899684</v>
      </c>
      <c r="C284" s="51">
        <f>SUM(D283*(RATE/12))</f>
        <v>907.1003163</v>
      </c>
      <c r="D284" s="51">
        <f t="shared" si="2"/>
        <v>146568.084</v>
      </c>
      <c r="E284" s="52">
        <f t="shared" si="3"/>
        <v>133431.916</v>
      </c>
      <c r="F284" s="52">
        <f t="shared" si="4"/>
        <v>363863.084</v>
      </c>
      <c r="G284" s="3"/>
      <c r="H284" s="53">
        <v>257.0</v>
      </c>
      <c r="I284" s="51">
        <f t="shared" si="5"/>
        <v>1027.899684</v>
      </c>
      <c r="J284" s="51">
        <f>SUM(K283*(RATE2/12))</f>
        <v>907.1003163</v>
      </c>
      <c r="K284" s="51">
        <f t="shared" si="6"/>
        <v>146568.084</v>
      </c>
      <c r="L284" s="52">
        <f t="shared" si="7"/>
        <v>133431.916</v>
      </c>
      <c r="M284" s="52">
        <f t="shared" si="8"/>
        <v>363863.084</v>
      </c>
    </row>
    <row r="285" ht="15.0" customHeight="1">
      <c r="A285" s="53">
        <v>258.0</v>
      </c>
      <c r="B285" s="51">
        <f t="shared" si="1"/>
        <v>1034.216984</v>
      </c>
      <c r="C285" s="51">
        <f>SUM(D284*(RATE/12))</f>
        <v>900.7830162</v>
      </c>
      <c r="D285" s="51">
        <f t="shared" si="2"/>
        <v>145533.867</v>
      </c>
      <c r="E285" s="52">
        <f t="shared" si="3"/>
        <v>134466.133</v>
      </c>
      <c r="F285" s="52">
        <f t="shared" si="4"/>
        <v>364763.867</v>
      </c>
      <c r="G285" s="3"/>
      <c r="H285" s="53">
        <v>258.0</v>
      </c>
      <c r="I285" s="51">
        <f t="shared" si="5"/>
        <v>1034.216984</v>
      </c>
      <c r="J285" s="51">
        <f>SUM(K284*(RATE2/12))</f>
        <v>900.7830162</v>
      </c>
      <c r="K285" s="51">
        <f t="shared" si="6"/>
        <v>145533.867</v>
      </c>
      <c r="L285" s="52">
        <f t="shared" si="7"/>
        <v>134466.133</v>
      </c>
      <c r="M285" s="52">
        <f t="shared" si="8"/>
        <v>364763.867</v>
      </c>
    </row>
    <row r="286" ht="15.0" customHeight="1">
      <c r="A286" s="53">
        <v>259.0</v>
      </c>
      <c r="B286" s="51">
        <f t="shared" si="1"/>
        <v>1040.573109</v>
      </c>
      <c r="C286" s="51">
        <f>SUM(D285*(RATE/12))</f>
        <v>894.426891</v>
      </c>
      <c r="D286" s="51">
        <f t="shared" si="2"/>
        <v>144493.2939</v>
      </c>
      <c r="E286" s="52">
        <f t="shared" si="3"/>
        <v>135506.7061</v>
      </c>
      <c r="F286" s="52">
        <f t="shared" si="4"/>
        <v>365658.2939</v>
      </c>
      <c r="G286" s="3"/>
      <c r="H286" s="53">
        <v>259.0</v>
      </c>
      <c r="I286" s="51">
        <f t="shared" si="5"/>
        <v>1040.573109</v>
      </c>
      <c r="J286" s="51">
        <f>SUM(K285*(RATE2/12))</f>
        <v>894.426891</v>
      </c>
      <c r="K286" s="51">
        <f t="shared" si="6"/>
        <v>144493.2939</v>
      </c>
      <c r="L286" s="52">
        <f t="shared" si="7"/>
        <v>135506.7061</v>
      </c>
      <c r="M286" s="52">
        <f t="shared" si="8"/>
        <v>365658.2939</v>
      </c>
    </row>
    <row r="287" ht="15.0" customHeight="1">
      <c r="A287" s="53">
        <v>260.0</v>
      </c>
      <c r="B287" s="51">
        <f t="shared" si="1"/>
        <v>1046.968298</v>
      </c>
      <c r="C287" s="51">
        <f>SUM(D286*(RATE/12))</f>
        <v>888.0317021</v>
      </c>
      <c r="D287" s="51">
        <f t="shared" si="2"/>
        <v>143446.3256</v>
      </c>
      <c r="E287" s="52">
        <f t="shared" si="3"/>
        <v>136553.6744</v>
      </c>
      <c r="F287" s="52">
        <f t="shared" si="4"/>
        <v>366546.3256</v>
      </c>
      <c r="G287" s="3"/>
      <c r="H287" s="53">
        <v>260.0</v>
      </c>
      <c r="I287" s="51">
        <f t="shared" si="5"/>
        <v>1046.968298</v>
      </c>
      <c r="J287" s="51">
        <f>SUM(K286*(RATE2/12))</f>
        <v>888.0317021</v>
      </c>
      <c r="K287" s="51">
        <f t="shared" si="6"/>
        <v>143446.3256</v>
      </c>
      <c r="L287" s="52">
        <f t="shared" si="7"/>
        <v>136553.6744</v>
      </c>
      <c r="M287" s="52">
        <f t="shared" si="8"/>
        <v>366546.3256</v>
      </c>
    </row>
    <row r="288" ht="15.0" customHeight="1">
      <c r="A288" s="53">
        <v>261.0</v>
      </c>
      <c r="B288" s="51">
        <f t="shared" si="1"/>
        <v>1053.402791</v>
      </c>
      <c r="C288" s="51">
        <f>SUM(D287*(RATE/12))</f>
        <v>881.5972094</v>
      </c>
      <c r="D288" s="51">
        <f t="shared" si="2"/>
        <v>142392.9228</v>
      </c>
      <c r="E288" s="52">
        <f t="shared" si="3"/>
        <v>137607.0772</v>
      </c>
      <c r="F288" s="52">
        <f t="shared" si="4"/>
        <v>367427.9228</v>
      </c>
      <c r="G288" s="3"/>
      <c r="H288" s="53">
        <v>261.0</v>
      </c>
      <c r="I288" s="51">
        <f t="shared" si="5"/>
        <v>1053.402791</v>
      </c>
      <c r="J288" s="51">
        <f>SUM(K287*(RATE2/12))</f>
        <v>881.5972094</v>
      </c>
      <c r="K288" s="51">
        <f t="shared" si="6"/>
        <v>142392.9228</v>
      </c>
      <c r="L288" s="52">
        <f t="shared" si="7"/>
        <v>137607.0772</v>
      </c>
      <c r="M288" s="52">
        <f t="shared" si="8"/>
        <v>367427.9228</v>
      </c>
    </row>
    <row r="289" ht="15.0" customHeight="1">
      <c r="A289" s="53">
        <v>262.0</v>
      </c>
      <c r="B289" s="51">
        <f t="shared" si="1"/>
        <v>1059.876829</v>
      </c>
      <c r="C289" s="51">
        <f>SUM(D288*(RATE/12))</f>
        <v>875.1231714</v>
      </c>
      <c r="D289" s="51">
        <f t="shared" si="2"/>
        <v>141333.046</v>
      </c>
      <c r="E289" s="52">
        <f t="shared" si="3"/>
        <v>138666.954</v>
      </c>
      <c r="F289" s="52">
        <f t="shared" si="4"/>
        <v>368303.046</v>
      </c>
      <c r="G289" s="3"/>
      <c r="H289" s="53">
        <v>262.0</v>
      </c>
      <c r="I289" s="51">
        <f t="shared" si="5"/>
        <v>1059.876829</v>
      </c>
      <c r="J289" s="51">
        <f>SUM(K288*(RATE2/12))</f>
        <v>875.1231714</v>
      </c>
      <c r="K289" s="51">
        <f t="shared" si="6"/>
        <v>141333.046</v>
      </c>
      <c r="L289" s="52">
        <f t="shared" si="7"/>
        <v>138666.954</v>
      </c>
      <c r="M289" s="52">
        <f t="shared" si="8"/>
        <v>368303.046</v>
      </c>
    </row>
    <row r="290" ht="15.0" customHeight="1">
      <c r="A290" s="53">
        <v>263.0</v>
      </c>
      <c r="B290" s="51">
        <f t="shared" si="1"/>
        <v>1066.390655</v>
      </c>
      <c r="C290" s="51">
        <f>SUM(D289*(RATE/12))</f>
        <v>868.6093451</v>
      </c>
      <c r="D290" s="51">
        <f t="shared" si="2"/>
        <v>140266.6553</v>
      </c>
      <c r="E290" s="52">
        <f t="shared" si="3"/>
        <v>139733.3447</v>
      </c>
      <c r="F290" s="52">
        <f t="shared" si="4"/>
        <v>369171.6553</v>
      </c>
      <c r="G290" s="3"/>
      <c r="H290" s="53">
        <v>263.0</v>
      </c>
      <c r="I290" s="51">
        <f t="shared" si="5"/>
        <v>1066.390655</v>
      </c>
      <c r="J290" s="51">
        <f>SUM(K289*(RATE2/12))</f>
        <v>868.6093451</v>
      </c>
      <c r="K290" s="51">
        <f t="shared" si="6"/>
        <v>140266.6553</v>
      </c>
      <c r="L290" s="52">
        <f t="shared" si="7"/>
        <v>139733.3447</v>
      </c>
      <c r="M290" s="52">
        <f t="shared" si="8"/>
        <v>369171.6553</v>
      </c>
    </row>
    <row r="291" ht="15.0" customHeight="1">
      <c r="A291" s="50" t="s">
        <v>55</v>
      </c>
      <c r="B291" s="51">
        <f t="shared" si="1"/>
        <v>1072.944514</v>
      </c>
      <c r="C291" s="51">
        <f>SUM(D290*(RATE/12))</f>
        <v>862.0554858</v>
      </c>
      <c r="D291" s="51">
        <f t="shared" si="2"/>
        <v>139193.7108</v>
      </c>
      <c r="E291" s="52">
        <f t="shared" si="3"/>
        <v>140806.2892</v>
      </c>
      <c r="F291" s="52">
        <f t="shared" si="4"/>
        <v>370033.7108</v>
      </c>
      <c r="G291" s="3"/>
      <c r="H291" s="50" t="s">
        <v>55</v>
      </c>
      <c r="I291" s="51">
        <f t="shared" si="5"/>
        <v>1072.944514</v>
      </c>
      <c r="J291" s="51">
        <f>SUM(K290*(RATE2/12))</f>
        <v>862.0554858</v>
      </c>
      <c r="K291" s="51">
        <f t="shared" si="6"/>
        <v>139193.7108</v>
      </c>
      <c r="L291" s="52">
        <f t="shared" si="7"/>
        <v>140806.2892</v>
      </c>
      <c r="M291" s="52">
        <f t="shared" si="8"/>
        <v>370033.7108</v>
      </c>
    </row>
    <row r="292" ht="15.0" customHeight="1">
      <c r="A292" s="53">
        <v>265.0</v>
      </c>
      <c r="B292" s="51">
        <f t="shared" si="1"/>
        <v>1079.538652</v>
      </c>
      <c r="C292" s="51">
        <f>SUM(D291*(RATE/12))</f>
        <v>855.4613477</v>
      </c>
      <c r="D292" s="51">
        <f t="shared" si="2"/>
        <v>138114.1722</v>
      </c>
      <c r="E292" s="52">
        <f t="shared" si="3"/>
        <v>141885.8278</v>
      </c>
      <c r="F292" s="52">
        <f t="shared" si="4"/>
        <v>370889.1722</v>
      </c>
      <c r="G292" s="3"/>
      <c r="H292" s="53">
        <v>265.0</v>
      </c>
      <c r="I292" s="51">
        <f t="shared" si="5"/>
        <v>1079.538652</v>
      </c>
      <c r="J292" s="51">
        <f>SUM(K291*(RATE2/12))</f>
        <v>855.4613477</v>
      </c>
      <c r="K292" s="51">
        <f t="shared" si="6"/>
        <v>138114.1722</v>
      </c>
      <c r="L292" s="52">
        <f t="shared" si="7"/>
        <v>141885.8278</v>
      </c>
      <c r="M292" s="52">
        <f t="shared" si="8"/>
        <v>370889.1722</v>
      </c>
    </row>
    <row r="293" ht="15.0" customHeight="1">
      <c r="A293" s="53">
        <v>266.0</v>
      </c>
      <c r="B293" s="51">
        <f t="shared" si="1"/>
        <v>1086.173317</v>
      </c>
      <c r="C293" s="51">
        <f>SUM(D292*(RATE/12))</f>
        <v>848.8266831</v>
      </c>
      <c r="D293" s="51">
        <f t="shared" si="2"/>
        <v>137027.9988</v>
      </c>
      <c r="E293" s="52">
        <f t="shared" si="3"/>
        <v>142972.0012</v>
      </c>
      <c r="F293" s="52">
        <f t="shared" si="4"/>
        <v>371737.9988</v>
      </c>
      <c r="G293" s="3"/>
      <c r="H293" s="53">
        <v>266.0</v>
      </c>
      <c r="I293" s="51">
        <f t="shared" si="5"/>
        <v>1086.173317</v>
      </c>
      <c r="J293" s="51">
        <f>SUM(K292*(RATE2/12))</f>
        <v>848.8266831</v>
      </c>
      <c r="K293" s="51">
        <f t="shared" si="6"/>
        <v>137027.9988</v>
      </c>
      <c r="L293" s="52">
        <f t="shared" si="7"/>
        <v>142972.0012</v>
      </c>
      <c r="M293" s="52">
        <f t="shared" si="8"/>
        <v>371737.9988</v>
      </c>
    </row>
    <row r="294" ht="15.0" customHeight="1">
      <c r="A294" s="53">
        <v>267.0</v>
      </c>
      <c r="B294" s="51">
        <f t="shared" si="1"/>
        <v>1092.848757</v>
      </c>
      <c r="C294" s="51">
        <f>SUM(D293*(RATE/12))</f>
        <v>842.1512429</v>
      </c>
      <c r="D294" s="51">
        <f t="shared" si="2"/>
        <v>135935.1501</v>
      </c>
      <c r="E294" s="52">
        <f t="shared" si="3"/>
        <v>144064.8499</v>
      </c>
      <c r="F294" s="52">
        <f t="shared" si="4"/>
        <v>372580.1501</v>
      </c>
      <c r="G294" s="3"/>
      <c r="H294" s="53">
        <v>267.0</v>
      </c>
      <c r="I294" s="51">
        <f t="shared" si="5"/>
        <v>1092.848757</v>
      </c>
      <c r="J294" s="51">
        <f>SUM(K293*(RATE2/12))</f>
        <v>842.1512429</v>
      </c>
      <c r="K294" s="51">
        <f t="shared" si="6"/>
        <v>135935.1501</v>
      </c>
      <c r="L294" s="52">
        <f t="shared" si="7"/>
        <v>144064.8499</v>
      </c>
      <c r="M294" s="52">
        <f t="shared" si="8"/>
        <v>372580.1501</v>
      </c>
    </row>
    <row r="295" ht="15.0" customHeight="1">
      <c r="A295" s="53">
        <v>268.0</v>
      </c>
      <c r="B295" s="51">
        <f t="shared" si="1"/>
        <v>1099.565223</v>
      </c>
      <c r="C295" s="51">
        <f>SUM(D294*(RATE/12))</f>
        <v>835.4347766</v>
      </c>
      <c r="D295" s="51">
        <f t="shared" si="2"/>
        <v>134835.5849</v>
      </c>
      <c r="E295" s="52">
        <f t="shared" si="3"/>
        <v>145164.4151</v>
      </c>
      <c r="F295" s="52">
        <f t="shared" si="4"/>
        <v>373415.5849</v>
      </c>
      <c r="G295" s="3"/>
      <c r="H295" s="53">
        <v>268.0</v>
      </c>
      <c r="I295" s="51">
        <f t="shared" si="5"/>
        <v>1099.565223</v>
      </c>
      <c r="J295" s="51">
        <f>SUM(K294*(RATE2/12))</f>
        <v>835.4347766</v>
      </c>
      <c r="K295" s="51">
        <f t="shared" si="6"/>
        <v>134835.5849</v>
      </c>
      <c r="L295" s="52">
        <f t="shared" si="7"/>
        <v>145164.4151</v>
      </c>
      <c r="M295" s="52">
        <f t="shared" si="8"/>
        <v>373415.5849</v>
      </c>
    </row>
    <row r="296" ht="15.0" customHeight="1">
      <c r="A296" s="53">
        <v>269.0</v>
      </c>
      <c r="B296" s="51">
        <f t="shared" si="1"/>
        <v>1106.322968</v>
      </c>
      <c r="C296" s="51">
        <f>SUM(D295*(RATE/12))</f>
        <v>828.677032</v>
      </c>
      <c r="D296" s="51">
        <f t="shared" si="2"/>
        <v>133729.2619</v>
      </c>
      <c r="E296" s="52">
        <f t="shared" si="3"/>
        <v>146270.7381</v>
      </c>
      <c r="F296" s="52">
        <f t="shared" si="4"/>
        <v>374244.2619</v>
      </c>
      <c r="G296" s="3"/>
      <c r="H296" s="53">
        <v>269.0</v>
      </c>
      <c r="I296" s="51">
        <f t="shared" si="5"/>
        <v>1106.322968</v>
      </c>
      <c r="J296" s="51">
        <f>SUM(K295*(RATE2/12))</f>
        <v>828.677032</v>
      </c>
      <c r="K296" s="51">
        <f t="shared" si="6"/>
        <v>133729.2619</v>
      </c>
      <c r="L296" s="52">
        <f t="shared" si="7"/>
        <v>146270.7381</v>
      </c>
      <c r="M296" s="52">
        <f t="shared" si="8"/>
        <v>374244.2619</v>
      </c>
    </row>
    <row r="297" ht="15.0" customHeight="1">
      <c r="A297" s="53">
        <v>270.0</v>
      </c>
      <c r="B297" s="51">
        <f t="shared" si="1"/>
        <v>1113.122245</v>
      </c>
      <c r="C297" s="51">
        <f>SUM(D296*(RATE/12))</f>
        <v>821.8777554</v>
      </c>
      <c r="D297" s="51">
        <f t="shared" si="2"/>
        <v>132616.1396</v>
      </c>
      <c r="E297" s="52">
        <f t="shared" si="3"/>
        <v>147383.8604</v>
      </c>
      <c r="F297" s="52">
        <f t="shared" si="4"/>
        <v>375066.1396</v>
      </c>
      <c r="G297" s="3"/>
      <c r="H297" s="53">
        <v>270.0</v>
      </c>
      <c r="I297" s="51">
        <f t="shared" si="5"/>
        <v>1113.122245</v>
      </c>
      <c r="J297" s="51">
        <f>SUM(K296*(RATE2/12))</f>
        <v>821.8777554</v>
      </c>
      <c r="K297" s="51">
        <f t="shared" si="6"/>
        <v>132616.1396</v>
      </c>
      <c r="L297" s="52">
        <f t="shared" si="7"/>
        <v>147383.8604</v>
      </c>
      <c r="M297" s="52">
        <f t="shared" si="8"/>
        <v>375066.1396</v>
      </c>
    </row>
    <row r="298" ht="15.0" customHeight="1">
      <c r="A298" s="53">
        <v>271.0</v>
      </c>
      <c r="B298" s="51">
        <f t="shared" si="1"/>
        <v>1119.963308</v>
      </c>
      <c r="C298" s="51">
        <f>SUM(D297*(RATE/12))</f>
        <v>815.0366916</v>
      </c>
      <c r="D298" s="51">
        <f t="shared" si="2"/>
        <v>131496.1763</v>
      </c>
      <c r="E298" s="52">
        <f t="shared" si="3"/>
        <v>148503.8237</v>
      </c>
      <c r="F298" s="52">
        <f t="shared" si="4"/>
        <v>375881.1763</v>
      </c>
      <c r="G298" s="3"/>
      <c r="H298" s="53">
        <v>271.0</v>
      </c>
      <c r="I298" s="51">
        <f t="shared" si="5"/>
        <v>1119.963308</v>
      </c>
      <c r="J298" s="51">
        <f>SUM(K297*(RATE2/12))</f>
        <v>815.0366916</v>
      </c>
      <c r="K298" s="51">
        <f t="shared" si="6"/>
        <v>131496.1763</v>
      </c>
      <c r="L298" s="52">
        <f t="shared" si="7"/>
        <v>148503.8237</v>
      </c>
      <c r="M298" s="52">
        <f t="shared" si="8"/>
        <v>375881.1763</v>
      </c>
    </row>
    <row r="299" ht="15.0" customHeight="1">
      <c r="A299" s="53">
        <v>272.0</v>
      </c>
      <c r="B299" s="51">
        <f t="shared" si="1"/>
        <v>1126.846416</v>
      </c>
      <c r="C299" s="51">
        <f>SUM(D298*(RATE/12))</f>
        <v>808.1535837</v>
      </c>
      <c r="D299" s="51">
        <f t="shared" si="2"/>
        <v>130369.3299</v>
      </c>
      <c r="E299" s="52">
        <f t="shared" si="3"/>
        <v>149630.6701</v>
      </c>
      <c r="F299" s="52">
        <f t="shared" si="4"/>
        <v>376689.3299</v>
      </c>
      <c r="G299" s="3"/>
      <c r="H299" s="53">
        <v>272.0</v>
      </c>
      <c r="I299" s="51">
        <f t="shared" si="5"/>
        <v>1126.846416</v>
      </c>
      <c r="J299" s="51">
        <f>SUM(K298*(RATE2/12))</f>
        <v>808.1535837</v>
      </c>
      <c r="K299" s="51">
        <f t="shared" si="6"/>
        <v>130369.3299</v>
      </c>
      <c r="L299" s="52">
        <f t="shared" si="7"/>
        <v>149630.6701</v>
      </c>
      <c r="M299" s="52">
        <f t="shared" si="8"/>
        <v>376689.3299</v>
      </c>
    </row>
    <row r="300" ht="15.0" customHeight="1">
      <c r="A300" s="53">
        <v>273.0</v>
      </c>
      <c r="B300" s="51">
        <f t="shared" si="1"/>
        <v>1133.771827</v>
      </c>
      <c r="C300" s="51">
        <f>SUM(D299*(RATE/12))</f>
        <v>801.2281735</v>
      </c>
      <c r="D300" s="51">
        <f t="shared" si="2"/>
        <v>129235.5581</v>
      </c>
      <c r="E300" s="52">
        <f t="shared" si="3"/>
        <v>150764.4419</v>
      </c>
      <c r="F300" s="52">
        <f t="shared" si="4"/>
        <v>377490.5581</v>
      </c>
      <c r="G300" s="3"/>
      <c r="H300" s="53">
        <v>273.0</v>
      </c>
      <c r="I300" s="51">
        <f t="shared" si="5"/>
        <v>1133.771827</v>
      </c>
      <c r="J300" s="51">
        <f>SUM(K299*(RATE2/12))</f>
        <v>801.2281735</v>
      </c>
      <c r="K300" s="51">
        <f t="shared" si="6"/>
        <v>129235.5581</v>
      </c>
      <c r="L300" s="52">
        <f t="shared" si="7"/>
        <v>150764.4419</v>
      </c>
      <c r="M300" s="52">
        <f t="shared" si="8"/>
        <v>377490.5581</v>
      </c>
    </row>
    <row r="301" ht="15.0" customHeight="1">
      <c r="A301" s="53">
        <v>274.0</v>
      </c>
      <c r="B301" s="51">
        <f t="shared" si="1"/>
        <v>1140.739799</v>
      </c>
      <c r="C301" s="51">
        <f>SUM(D300*(RATE/12))</f>
        <v>794.2602008</v>
      </c>
      <c r="D301" s="51">
        <f t="shared" si="2"/>
        <v>128094.8183</v>
      </c>
      <c r="E301" s="52">
        <f t="shared" si="3"/>
        <v>151905.1817</v>
      </c>
      <c r="F301" s="52">
        <f t="shared" si="4"/>
        <v>378284.8183</v>
      </c>
      <c r="G301" s="3"/>
      <c r="H301" s="53">
        <v>274.0</v>
      </c>
      <c r="I301" s="51">
        <f t="shared" si="5"/>
        <v>1140.739799</v>
      </c>
      <c r="J301" s="51">
        <f>SUM(K300*(RATE2/12))</f>
        <v>794.2602008</v>
      </c>
      <c r="K301" s="51">
        <f t="shared" si="6"/>
        <v>128094.8183</v>
      </c>
      <c r="L301" s="52">
        <f t="shared" si="7"/>
        <v>151905.1817</v>
      </c>
      <c r="M301" s="52">
        <f t="shared" si="8"/>
        <v>378284.8183</v>
      </c>
    </row>
    <row r="302" ht="15.0" customHeight="1">
      <c r="A302" s="53">
        <v>275.0</v>
      </c>
      <c r="B302" s="51">
        <f t="shared" si="1"/>
        <v>1147.750596</v>
      </c>
      <c r="C302" s="51">
        <f>SUM(D301*(RATE/12))</f>
        <v>787.2494041</v>
      </c>
      <c r="D302" s="51">
        <f t="shared" si="2"/>
        <v>126947.0677</v>
      </c>
      <c r="E302" s="52">
        <f t="shared" si="3"/>
        <v>153052.9323</v>
      </c>
      <c r="F302" s="52">
        <f t="shared" si="4"/>
        <v>379072.0677</v>
      </c>
      <c r="G302" s="3"/>
      <c r="H302" s="53">
        <v>275.0</v>
      </c>
      <c r="I302" s="51">
        <f t="shared" si="5"/>
        <v>1147.750596</v>
      </c>
      <c r="J302" s="51">
        <f>SUM(K301*(RATE2/12))</f>
        <v>787.2494041</v>
      </c>
      <c r="K302" s="51">
        <f t="shared" si="6"/>
        <v>126947.0677</v>
      </c>
      <c r="L302" s="52">
        <f t="shared" si="7"/>
        <v>153052.9323</v>
      </c>
      <c r="M302" s="52">
        <f t="shared" si="8"/>
        <v>379072.0677</v>
      </c>
    </row>
    <row r="303" ht="15.0" customHeight="1">
      <c r="A303" s="50" t="s">
        <v>56</v>
      </c>
      <c r="B303" s="51">
        <f t="shared" si="1"/>
        <v>1154.80448</v>
      </c>
      <c r="C303" s="51">
        <f>SUM(D302*(RATE/12))</f>
        <v>780.1955202</v>
      </c>
      <c r="D303" s="51">
        <f t="shared" si="2"/>
        <v>125792.2632</v>
      </c>
      <c r="E303" s="52">
        <f t="shared" si="3"/>
        <v>154207.7368</v>
      </c>
      <c r="F303" s="52">
        <f t="shared" si="4"/>
        <v>379852.2632</v>
      </c>
      <c r="G303" s="3"/>
      <c r="H303" s="50" t="s">
        <v>56</v>
      </c>
      <c r="I303" s="51">
        <f t="shared" si="5"/>
        <v>1154.80448</v>
      </c>
      <c r="J303" s="51">
        <f>SUM(K302*(RATE2/12))</f>
        <v>780.1955202</v>
      </c>
      <c r="K303" s="51">
        <f t="shared" si="6"/>
        <v>125792.2632</v>
      </c>
      <c r="L303" s="52">
        <f t="shared" si="7"/>
        <v>154207.7368</v>
      </c>
      <c r="M303" s="52">
        <f t="shared" si="8"/>
        <v>379852.2632</v>
      </c>
    </row>
    <row r="304" ht="15.0" customHeight="1">
      <c r="A304" s="53">
        <v>277.0</v>
      </c>
      <c r="B304" s="51">
        <f t="shared" si="1"/>
        <v>1161.901716</v>
      </c>
      <c r="C304" s="51">
        <f>SUM(D303*(RATE/12))</f>
        <v>773.0982844</v>
      </c>
      <c r="D304" s="51">
        <f t="shared" si="2"/>
        <v>124630.3615</v>
      </c>
      <c r="E304" s="52">
        <f t="shared" si="3"/>
        <v>155369.6385</v>
      </c>
      <c r="F304" s="52">
        <f t="shared" si="4"/>
        <v>380625.3615</v>
      </c>
      <c r="G304" s="3"/>
      <c r="H304" s="53">
        <v>277.0</v>
      </c>
      <c r="I304" s="51">
        <f t="shared" si="5"/>
        <v>1161.901716</v>
      </c>
      <c r="J304" s="51">
        <f>SUM(K303*(RATE2/12))</f>
        <v>773.0982844</v>
      </c>
      <c r="K304" s="51">
        <f t="shared" si="6"/>
        <v>124630.3615</v>
      </c>
      <c r="L304" s="52">
        <f t="shared" si="7"/>
        <v>155369.6385</v>
      </c>
      <c r="M304" s="52">
        <f t="shared" si="8"/>
        <v>380625.3615</v>
      </c>
    </row>
    <row r="305" ht="15.0" customHeight="1">
      <c r="A305" s="53">
        <v>278.0</v>
      </c>
      <c r="B305" s="51">
        <f t="shared" si="1"/>
        <v>1169.04257</v>
      </c>
      <c r="C305" s="51">
        <f>SUM(D304*(RATE/12))</f>
        <v>765.9574301</v>
      </c>
      <c r="D305" s="51">
        <f t="shared" si="2"/>
        <v>123461.3189</v>
      </c>
      <c r="E305" s="52">
        <f t="shared" si="3"/>
        <v>156538.6811</v>
      </c>
      <c r="F305" s="52">
        <f t="shared" si="4"/>
        <v>381391.3189</v>
      </c>
      <c r="G305" s="3"/>
      <c r="H305" s="53">
        <v>278.0</v>
      </c>
      <c r="I305" s="51">
        <f t="shared" si="5"/>
        <v>1169.04257</v>
      </c>
      <c r="J305" s="51">
        <f>SUM(K304*(RATE2/12))</f>
        <v>765.9574301</v>
      </c>
      <c r="K305" s="51">
        <f t="shared" si="6"/>
        <v>123461.3189</v>
      </c>
      <c r="L305" s="52">
        <f t="shared" si="7"/>
        <v>156538.6811</v>
      </c>
      <c r="M305" s="52">
        <f t="shared" si="8"/>
        <v>381391.3189</v>
      </c>
    </row>
    <row r="306" ht="15.0" customHeight="1">
      <c r="A306" s="53">
        <v>279.0</v>
      </c>
      <c r="B306" s="51">
        <f t="shared" si="1"/>
        <v>1176.227311</v>
      </c>
      <c r="C306" s="51">
        <f>SUM(D305*(RATE/12))</f>
        <v>758.7726893</v>
      </c>
      <c r="D306" s="51">
        <f t="shared" si="2"/>
        <v>122285.0916</v>
      </c>
      <c r="E306" s="52">
        <f t="shared" si="3"/>
        <v>157714.9084</v>
      </c>
      <c r="F306" s="52">
        <f t="shared" si="4"/>
        <v>382150.0916</v>
      </c>
      <c r="G306" s="3"/>
      <c r="H306" s="53">
        <v>279.0</v>
      </c>
      <c r="I306" s="51">
        <f t="shared" si="5"/>
        <v>1176.227311</v>
      </c>
      <c r="J306" s="51">
        <f>SUM(K305*(RATE2/12))</f>
        <v>758.7726893</v>
      </c>
      <c r="K306" s="51">
        <f t="shared" si="6"/>
        <v>122285.0916</v>
      </c>
      <c r="L306" s="52">
        <f t="shared" si="7"/>
        <v>157714.9084</v>
      </c>
      <c r="M306" s="52">
        <f t="shared" si="8"/>
        <v>382150.0916</v>
      </c>
    </row>
    <row r="307" ht="15.0" customHeight="1">
      <c r="A307" s="53">
        <v>280.0</v>
      </c>
      <c r="B307" s="51">
        <f t="shared" si="1"/>
        <v>1183.456208</v>
      </c>
      <c r="C307" s="51">
        <f>SUM(D306*(RATE/12))</f>
        <v>751.5437923</v>
      </c>
      <c r="D307" s="51">
        <f t="shared" si="2"/>
        <v>121101.6354</v>
      </c>
      <c r="E307" s="52">
        <f t="shared" si="3"/>
        <v>158898.3646</v>
      </c>
      <c r="F307" s="52">
        <f t="shared" si="4"/>
        <v>382901.6354</v>
      </c>
      <c r="G307" s="3"/>
      <c r="H307" s="53">
        <v>280.0</v>
      </c>
      <c r="I307" s="51">
        <f t="shared" si="5"/>
        <v>1183.456208</v>
      </c>
      <c r="J307" s="51">
        <f>SUM(K306*(RATE2/12))</f>
        <v>751.5437923</v>
      </c>
      <c r="K307" s="51">
        <f t="shared" si="6"/>
        <v>121101.6354</v>
      </c>
      <c r="L307" s="52">
        <f t="shared" si="7"/>
        <v>158898.3646</v>
      </c>
      <c r="M307" s="52">
        <f t="shared" si="8"/>
        <v>382901.6354</v>
      </c>
    </row>
    <row r="308" ht="15.0" customHeight="1">
      <c r="A308" s="53">
        <v>281.0</v>
      </c>
      <c r="B308" s="51">
        <f t="shared" si="1"/>
        <v>1190.729532</v>
      </c>
      <c r="C308" s="51">
        <f>SUM(D307*(RATE/12))</f>
        <v>744.2704677</v>
      </c>
      <c r="D308" s="51">
        <f t="shared" si="2"/>
        <v>119910.9059</v>
      </c>
      <c r="E308" s="52">
        <f t="shared" si="3"/>
        <v>160089.0941</v>
      </c>
      <c r="F308" s="52">
        <f t="shared" si="4"/>
        <v>383645.9059</v>
      </c>
      <c r="G308" s="3"/>
      <c r="H308" s="53">
        <v>281.0</v>
      </c>
      <c r="I308" s="51">
        <f t="shared" si="5"/>
        <v>1190.729532</v>
      </c>
      <c r="J308" s="51">
        <f>SUM(K307*(RATE2/12))</f>
        <v>744.2704677</v>
      </c>
      <c r="K308" s="51">
        <f t="shared" si="6"/>
        <v>119910.9059</v>
      </c>
      <c r="L308" s="52">
        <f t="shared" si="7"/>
        <v>160089.0941</v>
      </c>
      <c r="M308" s="52">
        <f t="shared" si="8"/>
        <v>383645.9059</v>
      </c>
    </row>
    <row r="309" ht="15.0" customHeight="1">
      <c r="A309" s="53">
        <v>282.0</v>
      </c>
      <c r="B309" s="51">
        <f t="shared" si="1"/>
        <v>1198.047558</v>
      </c>
      <c r="C309" s="51">
        <f>SUM(D308*(RATE/12))</f>
        <v>736.9524424</v>
      </c>
      <c r="D309" s="51">
        <f t="shared" si="2"/>
        <v>118712.8583</v>
      </c>
      <c r="E309" s="52">
        <f t="shared" si="3"/>
        <v>161287.1417</v>
      </c>
      <c r="F309" s="52">
        <f t="shared" si="4"/>
        <v>384382.8583</v>
      </c>
      <c r="G309" s="3"/>
      <c r="H309" s="53">
        <v>282.0</v>
      </c>
      <c r="I309" s="51">
        <f t="shared" si="5"/>
        <v>1198.047558</v>
      </c>
      <c r="J309" s="51">
        <f>SUM(K308*(RATE2/12))</f>
        <v>736.9524424</v>
      </c>
      <c r="K309" s="51">
        <f t="shared" si="6"/>
        <v>118712.8583</v>
      </c>
      <c r="L309" s="52">
        <f t="shared" si="7"/>
        <v>161287.1417</v>
      </c>
      <c r="M309" s="52">
        <f t="shared" si="8"/>
        <v>384382.8583</v>
      </c>
    </row>
    <row r="310" ht="15.0" customHeight="1">
      <c r="A310" s="53">
        <v>283.0</v>
      </c>
      <c r="B310" s="51">
        <f t="shared" si="1"/>
        <v>1205.410558</v>
      </c>
      <c r="C310" s="51">
        <f>SUM(D309*(RATE/12))</f>
        <v>729.5894418</v>
      </c>
      <c r="D310" s="51">
        <f t="shared" si="2"/>
        <v>117507.4478</v>
      </c>
      <c r="E310" s="52">
        <f t="shared" si="3"/>
        <v>162492.5522</v>
      </c>
      <c r="F310" s="52">
        <f t="shared" si="4"/>
        <v>385112.4478</v>
      </c>
      <c r="G310" s="3"/>
      <c r="H310" s="53">
        <v>283.0</v>
      </c>
      <c r="I310" s="51">
        <f t="shared" si="5"/>
        <v>1205.410558</v>
      </c>
      <c r="J310" s="51">
        <f>SUM(K309*(RATE2/12))</f>
        <v>729.5894418</v>
      </c>
      <c r="K310" s="51">
        <f t="shared" si="6"/>
        <v>117507.4478</v>
      </c>
      <c r="L310" s="52">
        <f t="shared" si="7"/>
        <v>162492.5522</v>
      </c>
      <c r="M310" s="52">
        <f t="shared" si="8"/>
        <v>385112.4478</v>
      </c>
    </row>
    <row r="311" ht="15.0" customHeight="1">
      <c r="A311" s="53">
        <v>284.0</v>
      </c>
      <c r="B311" s="51">
        <f t="shared" si="1"/>
        <v>1212.818811</v>
      </c>
      <c r="C311" s="51">
        <f>SUM(D310*(RATE/12))</f>
        <v>722.1811894</v>
      </c>
      <c r="D311" s="51">
        <f t="shared" si="2"/>
        <v>116294.629</v>
      </c>
      <c r="E311" s="52">
        <f t="shared" si="3"/>
        <v>163705.371</v>
      </c>
      <c r="F311" s="52">
        <f t="shared" si="4"/>
        <v>385834.629</v>
      </c>
      <c r="G311" s="3"/>
      <c r="H311" s="53">
        <v>284.0</v>
      </c>
      <c r="I311" s="51">
        <f t="shared" si="5"/>
        <v>1212.818811</v>
      </c>
      <c r="J311" s="51">
        <f>SUM(K310*(RATE2/12))</f>
        <v>722.1811894</v>
      </c>
      <c r="K311" s="51">
        <f t="shared" si="6"/>
        <v>116294.629</v>
      </c>
      <c r="L311" s="52">
        <f t="shared" si="7"/>
        <v>163705.371</v>
      </c>
      <c r="M311" s="52">
        <f t="shared" si="8"/>
        <v>385834.629</v>
      </c>
    </row>
    <row r="312" ht="15.0" customHeight="1">
      <c r="A312" s="53">
        <v>285.0</v>
      </c>
      <c r="B312" s="51">
        <f t="shared" si="1"/>
        <v>1220.272593</v>
      </c>
      <c r="C312" s="51">
        <f>SUM(D311*(RATE/12))</f>
        <v>714.7274071</v>
      </c>
      <c r="D312" s="51">
        <f t="shared" si="2"/>
        <v>115074.3564</v>
      </c>
      <c r="E312" s="52">
        <f t="shared" si="3"/>
        <v>164925.6436</v>
      </c>
      <c r="F312" s="52">
        <f t="shared" si="4"/>
        <v>386549.3564</v>
      </c>
      <c r="G312" s="3"/>
      <c r="H312" s="53">
        <v>285.0</v>
      </c>
      <c r="I312" s="51">
        <f t="shared" si="5"/>
        <v>1220.272593</v>
      </c>
      <c r="J312" s="51">
        <f>SUM(K311*(RATE2/12))</f>
        <v>714.7274071</v>
      </c>
      <c r="K312" s="51">
        <f t="shared" si="6"/>
        <v>115074.3564</v>
      </c>
      <c r="L312" s="52">
        <f t="shared" si="7"/>
        <v>164925.6436</v>
      </c>
      <c r="M312" s="52">
        <f t="shared" si="8"/>
        <v>386549.3564</v>
      </c>
    </row>
    <row r="313" ht="15.0" customHeight="1">
      <c r="A313" s="53">
        <v>286.0</v>
      </c>
      <c r="B313" s="51">
        <f t="shared" si="1"/>
        <v>1227.772185</v>
      </c>
      <c r="C313" s="51">
        <f>SUM(D312*(RATE/12))</f>
        <v>707.2278152</v>
      </c>
      <c r="D313" s="51">
        <f t="shared" si="2"/>
        <v>113846.5842</v>
      </c>
      <c r="E313" s="52">
        <f t="shared" si="3"/>
        <v>166153.4158</v>
      </c>
      <c r="F313" s="52">
        <f t="shared" si="4"/>
        <v>387256.5842</v>
      </c>
      <c r="G313" s="3"/>
      <c r="H313" s="53">
        <v>286.0</v>
      </c>
      <c r="I313" s="51">
        <f t="shared" si="5"/>
        <v>1227.772185</v>
      </c>
      <c r="J313" s="51">
        <f>SUM(K312*(RATE2/12))</f>
        <v>707.2278152</v>
      </c>
      <c r="K313" s="51">
        <f t="shared" si="6"/>
        <v>113846.5842</v>
      </c>
      <c r="L313" s="52">
        <f t="shared" si="7"/>
        <v>166153.4158</v>
      </c>
      <c r="M313" s="52">
        <f t="shared" si="8"/>
        <v>387256.5842</v>
      </c>
    </row>
    <row r="314" ht="15.0" customHeight="1">
      <c r="A314" s="53">
        <v>287.0</v>
      </c>
      <c r="B314" s="51">
        <f t="shared" si="1"/>
        <v>1235.317868</v>
      </c>
      <c r="C314" s="51">
        <f>SUM(D313*(RATE/12))</f>
        <v>699.6821319</v>
      </c>
      <c r="D314" s="51">
        <f t="shared" si="2"/>
        <v>112611.2663</v>
      </c>
      <c r="E314" s="52">
        <f t="shared" si="3"/>
        <v>167388.7337</v>
      </c>
      <c r="F314" s="52">
        <f t="shared" si="4"/>
        <v>387956.2663</v>
      </c>
      <c r="G314" s="3"/>
      <c r="H314" s="53">
        <v>287.0</v>
      </c>
      <c r="I314" s="51">
        <f t="shared" si="5"/>
        <v>1235.317868</v>
      </c>
      <c r="J314" s="51">
        <f>SUM(K313*(RATE2/12))</f>
        <v>699.6821319</v>
      </c>
      <c r="K314" s="51">
        <f t="shared" si="6"/>
        <v>112611.2663</v>
      </c>
      <c r="L314" s="52">
        <f t="shared" si="7"/>
        <v>167388.7337</v>
      </c>
      <c r="M314" s="52">
        <f t="shared" si="8"/>
        <v>387956.2663</v>
      </c>
    </row>
    <row r="315" ht="15.0" customHeight="1">
      <c r="A315" s="50" t="s">
        <v>57</v>
      </c>
      <c r="B315" s="51">
        <f t="shared" si="1"/>
        <v>1242.909926</v>
      </c>
      <c r="C315" s="51">
        <f>SUM(D314*(RATE/12))</f>
        <v>692.0900742</v>
      </c>
      <c r="D315" s="51">
        <f t="shared" si="2"/>
        <v>111368.3564</v>
      </c>
      <c r="E315" s="52">
        <f t="shared" si="3"/>
        <v>168631.6436</v>
      </c>
      <c r="F315" s="52">
        <f t="shared" si="4"/>
        <v>388648.3564</v>
      </c>
      <c r="G315" s="3"/>
      <c r="H315" s="50" t="s">
        <v>57</v>
      </c>
      <c r="I315" s="51">
        <f t="shared" si="5"/>
        <v>1242.909926</v>
      </c>
      <c r="J315" s="51">
        <f>SUM(K314*(RATE2/12))</f>
        <v>692.0900742</v>
      </c>
      <c r="K315" s="51">
        <f t="shared" si="6"/>
        <v>111368.3564</v>
      </c>
      <c r="L315" s="52">
        <f t="shared" si="7"/>
        <v>168631.6436</v>
      </c>
      <c r="M315" s="52">
        <f t="shared" si="8"/>
        <v>388648.3564</v>
      </c>
    </row>
    <row r="316" ht="15.0" customHeight="1">
      <c r="A316" s="53">
        <v>289.0</v>
      </c>
      <c r="B316" s="51">
        <f t="shared" si="1"/>
        <v>1250.548643</v>
      </c>
      <c r="C316" s="51">
        <f>SUM(D315*(RATE/12))</f>
        <v>684.451357</v>
      </c>
      <c r="D316" s="51">
        <f t="shared" si="2"/>
        <v>110117.8077</v>
      </c>
      <c r="E316" s="52">
        <f t="shared" si="3"/>
        <v>169882.1923</v>
      </c>
      <c r="F316" s="52">
        <f t="shared" si="4"/>
        <v>389332.8077</v>
      </c>
      <c r="G316" s="3"/>
      <c r="H316" s="53">
        <v>289.0</v>
      </c>
      <c r="I316" s="51">
        <f t="shared" si="5"/>
        <v>1250.548643</v>
      </c>
      <c r="J316" s="51">
        <f>SUM(K315*(RATE2/12))</f>
        <v>684.451357</v>
      </c>
      <c r="K316" s="51">
        <f t="shared" si="6"/>
        <v>110117.8077</v>
      </c>
      <c r="L316" s="52">
        <f t="shared" si="7"/>
        <v>169882.1923</v>
      </c>
      <c r="M316" s="52">
        <f t="shared" si="8"/>
        <v>389332.8077</v>
      </c>
    </row>
    <row r="317" ht="15.0" customHeight="1">
      <c r="A317" s="53">
        <v>290.0</v>
      </c>
      <c r="B317" s="51">
        <f t="shared" si="1"/>
        <v>1258.234307</v>
      </c>
      <c r="C317" s="51">
        <f>SUM(D316*(RATE/12))</f>
        <v>676.7656934</v>
      </c>
      <c r="D317" s="51">
        <f t="shared" si="2"/>
        <v>108859.5734</v>
      </c>
      <c r="E317" s="52">
        <f t="shared" si="3"/>
        <v>171140.4266</v>
      </c>
      <c r="F317" s="52">
        <f t="shared" si="4"/>
        <v>390009.5734</v>
      </c>
      <c r="G317" s="3"/>
      <c r="H317" s="53">
        <v>290.0</v>
      </c>
      <c r="I317" s="51">
        <f t="shared" si="5"/>
        <v>1258.234307</v>
      </c>
      <c r="J317" s="51">
        <f>SUM(K316*(RATE2/12))</f>
        <v>676.7656934</v>
      </c>
      <c r="K317" s="51">
        <f t="shared" si="6"/>
        <v>108859.5734</v>
      </c>
      <c r="L317" s="52">
        <f t="shared" si="7"/>
        <v>171140.4266</v>
      </c>
      <c r="M317" s="52">
        <f t="shared" si="8"/>
        <v>390009.5734</v>
      </c>
    </row>
    <row r="318" ht="15.0" customHeight="1">
      <c r="A318" s="53">
        <v>291.0</v>
      </c>
      <c r="B318" s="51">
        <f t="shared" si="1"/>
        <v>1265.967205</v>
      </c>
      <c r="C318" s="51">
        <f>SUM(D317*(RATE/12))</f>
        <v>669.0327951</v>
      </c>
      <c r="D318" s="51">
        <f t="shared" si="2"/>
        <v>107593.6062</v>
      </c>
      <c r="E318" s="52">
        <f t="shared" si="3"/>
        <v>172406.3938</v>
      </c>
      <c r="F318" s="52">
        <f t="shared" si="4"/>
        <v>390678.6062</v>
      </c>
      <c r="G318" s="3"/>
      <c r="H318" s="53">
        <v>291.0</v>
      </c>
      <c r="I318" s="51">
        <f t="shared" si="5"/>
        <v>1265.967205</v>
      </c>
      <c r="J318" s="51">
        <f>SUM(K317*(RATE2/12))</f>
        <v>669.0327951</v>
      </c>
      <c r="K318" s="51">
        <f t="shared" si="6"/>
        <v>107593.6062</v>
      </c>
      <c r="L318" s="52">
        <f t="shared" si="7"/>
        <v>172406.3938</v>
      </c>
      <c r="M318" s="52">
        <f t="shared" si="8"/>
        <v>390678.6062</v>
      </c>
    </row>
    <row r="319" ht="15.0" customHeight="1">
      <c r="A319" s="53">
        <v>292.0</v>
      </c>
      <c r="B319" s="51">
        <f t="shared" si="1"/>
        <v>1273.747628</v>
      </c>
      <c r="C319" s="51">
        <f>SUM(D318*(RATE/12))</f>
        <v>661.2523716</v>
      </c>
      <c r="D319" s="51">
        <f t="shared" si="2"/>
        <v>106319.8586</v>
      </c>
      <c r="E319" s="52">
        <f t="shared" si="3"/>
        <v>173680.1414</v>
      </c>
      <c r="F319" s="52">
        <f t="shared" si="4"/>
        <v>391339.8586</v>
      </c>
      <c r="G319" s="3"/>
      <c r="H319" s="53">
        <v>292.0</v>
      </c>
      <c r="I319" s="51">
        <f t="shared" si="5"/>
        <v>1273.747628</v>
      </c>
      <c r="J319" s="51">
        <f>SUM(K318*(RATE2/12))</f>
        <v>661.2523716</v>
      </c>
      <c r="K319" s="51">
        <f t="shared" si="6"/>
        <v>106319.8586</v>
      </c>
      <c r="L319" s="52">
        <f t="shared" si="7"/>
        <v>173680.1414</v>
      </c>
      <c r="M319" s="52">
        <f t="shared" si="8"/>
        <v>391339.8586</v>
      </c>
    </row>
    <row r="320" ht="15.0" customHeight="1">
      <c r="A320" s="53">
        <v>293.0</v>
      </c>
      <c r="B320" s="51">
        <f t="shared" si="1"/>
        <v>1281.575869</v>
      </c>
      <c r="C320" s="51">
        <f>SUM(D319*(RATE/12))</f>
        <v>653.424131</v>
      </c>
      <c r="D320" s="51">
        <f t="shared" si="2"/>
        <v>105038.2827</v>
      </c>
      <c r="E320" s="52">
        <f t="shared" si="3"/>
        <v>174961.7173</v>
      </c>
      <c r="F320" s="52">
        <f t="shared" si="4"/>
        <v>391993.2827</v>
      </c>
      <c r="G320" s="3"/>
      <c r="H320" s="53">
        <v>293.0</v>
      </c>
      <c r="I320" s="51">
        <f t="shared" si="5"/>
        <v>1281.575869</v>
      </c>
      <c r="J320" s="51">
        <f>SUM(K319*(RATE2/12))</f>
        <v>653.424131</v>
      </c>
      <c r="K320" s="51">
        <f t="shared" si="6"/>
        <v>105038.2827</v>
      </c>
      <c r="L320" s="52">
        <f t="shared" si="7"/>
        <v>174961.7173</v>
      </c>
      <c r="M320" s="52">
        <f t="shared" si="8"/>
        <v>391993.2827</v>
      </c>
    </row>
    <row r="321" ht="15.0" customHeight="1">
      <c r="A321" s="53">
        <v>294.0</v>
      </c>
      <c r="B321" s="51">
        <f t="shared" si="1"/>
        <v>1289.452221</v>
      </c>
      <c r="C321" s="51">
        <f>SUM(D320*(RATE/12))</f>
        <v>645.5477793</v>
      </c>
      <c r="D321" s="51">
        <f t="shared" si="2"/>
        <v>103748.8305</v>
      </c>
      <c r="E321" s="52">
        <f t="shared" si="3"/>
        <v>176251.1695</v>
      </c>
      <c r="F321" s="52">
        <f t="shared" si="4"/>
        <v>392638.8305</v>
      </c>
      <c r="G321" s="3"/>
      <c r="H321" s="53">
        <v>294.0</v>
      </c>
      <c r="I321" s="51">
        <f t="shared" si="5"/>
        <v>1289.452221</v>
      </c>
      <c r="J321" s="51">
        <f>SUM(K320*(RATE2/12))</f>
        <v>645.5477793</v>
      </c>
      <c r="K321" s="51">
        <f t="shared" si="6"/>
        <v>103748.8305</v>
      </c>
      <c r="L321" s="52">
        <f t="shared" si="7"/>
        <v>176251.1695</v>
      </c>
      <c r="M321" s="52">
        <f t="shared" si="8"/>
        <v>392638.8305</v>
      </c>
    </row>
    <row r="322" ht="15.0" customHeight="1">
      <c r="A322" s="53">
        <v>295.0</v>
      </c>
      <c r="B322" s="51">
        <f t="shared" si="1"/>
        <v>1297.376979</v>
      </c>
      <c r="C322" s="51">
        <f>SUM(D321*(RATE/12))</f>
        <v>637.6230209</v>
      </c>
      <c r="D322" s="51">
        <f t="shared" si="2"/>
        <v>102451.4535</v>
      </c>
      <c r="E322" s="52">
        <f t="shared" si="3"/>
        <v>177548.5465</v>
      </c>
      <c r="F322" s="52">
        <f t="shared" si="4"/>
        <v>393276.4535</v>
      </c>
      <c r="G322" s="3"/>
      <c r="H322" s="53">
        <v>295.0</v>
      </c>
      <c r="I322" s="51">
        <f t="shared" si="5"/>
        <v>1297.376979</v>
      </c>
      <c r="J322" s="51">
        <f>SUM(K321*(RATE2/12))</f>
        <v>637.6230209</v>
      </c>
      <c r="K322" s="51">
        <f t="shared" si="6"/>
        <v>102451.4535</v>
      </c>
      <c r="L322" s="52">
        <f t="shared" si="7"/>
        <v>177548.5465</v>
      </c>
      <c r="M322" s="52">
        <f t="shared" si="8"/>
        <v>393276.4535</v>
      </c>
    </row>
    <row r="323" ht="15.0" customHeight="1">
      <c r="A323" s="53">
        <v>296.0</v>
      </c>
      <c r="B323" s="51">
        <f t="shared" si="1"/>
        <v>1305.350442</v>
      </c>
      <c r="C323" s="51">
        <f>SUM(D322*(RATE/12))</f>
        <v>629.6495582</v>
      </c>
      <c r="D323" s="51">
        <f t="shared" si="2"/>
        <v>101146.1031</v>
      </c>
      <c r="E323" s="52">
        <f t="shared" si="3"/>
        <v>178853.8969</v>
      </c>
      <c r="F323" s="52">
        <f t="shared" si="4"/>
        <v>393906.1031</v>
      </c>
      <c r="G323" s="3"/>
      <c r="H323" s="53">
        <v>296.0</v>
      </c>
      <c r="I323" s="51">
        <f t="shared" si="5"/>
        <v>1305.350442</v>
      </c>
      <c r="J323" s="51">
        <f>SUM(K322*(RATE2/12))</f>
        <v>629.6495582</v>
      </c>
      <c r="K323" s="51">
        <f t="shared" si="6"/>
        <v>101146.1031</v>
      </c>
      <c r="L323" s="52">
        <f t="shared" si="7"/>
        <v>178853.8969</v>
      </c>
      <c r="M323" s="52">
        <f t="shared" si="8"/>
        <v>393906.1031</v>
      </c>
    </row>
    <row r="324" ht="15.0" customHeight="1">
      <c r="A324" s="53">
        <v>297.0</v>
      </c>
      <c r="B324" s="51">
        <f t="shared" si="1"/>
        <v>1313.372908</v>
      </c>
      <c r="C324" s="51">
        <f>SUM(D323*(RATE/12))</f>
        <v>621.6270919</v>
      </c>
      <c r="D324" s="51">
        <f t="shared" si="2"/>
        <v>99832.73019</v>
      </c>
      <c r="E324" s="52">
        <f t="shared" si="3"/>
        <v>180167.2698</v>
      </c>
      <c r="F324" s="52">
        <f t="shared" si="4"/>
        <v>394527.7302</v>
      </c>
      <c r="G324" s="3"/>
      <c r="H324" s="53">
        <v>297.0</v>
      </c>
      <c r="I324" s="51">
        <f t="shared" si="5"/>
        <v>1313.372908</v>
      </c>
      <c r="J324" s="51">
        <f>SUM(K323*(RATE2/12))</f>
        <v>621.6270919</v>
      </c>
      <c r="K324" s="51">
        <f t="shared" si="6"/>
        <v>99832.73019</v>
      </c>
      <c r="L324" s="52">
        <f t="shared" si="7"/>
        <v>180167.2698</v>
      </c>
      <c r="M324" s="52">
        <f t="shared" si="8"/>
        <v>394527.7302</v>
      </c>
    </row>
    <row r="325" ht="15.0" customHeight="1">
      <c r="A325" s="53">
        <v>298.0</v>
      </c>
      <c r="B325" s="51">
        <f t="shared" si="1"/>
        <v>1321.444679</v>
      </c>
      <c r="C325" s="51">
        <f>SUM(D324*(RATE/12))</f>
        <v>613.5553209</v>
      </c>
      <c r="D325" s="51">
        <f t="shared" si="2"/>
        <v>98511.28551</v>
      </c>
      <c r="E325" s="52">
        <f t="shared" si="3"/>
        <v>181488.7145</v>
      </c>
      <c r="F325" s="52">
        <f t="shared" si="4"/>
        <v>395141.2855</v>
      </c>
      <c r="G325" s="3"/>
      <c r="H325" s="53">
        <v>298.0</v>
      </c>
      <c r="I325" s="51">
        <f t="shared" si="5"/>
        <v>1321.444679</v>
      </c>
      <c r="J325" s="51">
        <f>SUM(K324*(RATE2/12))</f>
        <v>613.5553209</v>
      </c>
      <c r="K325" s="51">
        <f t="shared" si="6"/>
        <v>98511.28551</v>
      </c>
      <c r="L325" s="52">
        <f t="shared" si="7"/>
        <v>181488.7145</v>
      </c>
      <c r="M325" s="52">
        <f t="shared" si="8"/>
        <v>395141.2855</v>
      </c>
    </row>
    <row r="326" ht="15.0" customHeight="1">
      <c r="A326" s="53">
        <v>299.0</v>
      </c>
      <c r="B326" s="51">
        <f t="shared" si="1"/>
        <v>1329.566058</v>
      </c>
      <c r="C326" s="51">
        <f>SUM(D325*(RATE/12))</f>
        <v>605.4339422</v>
      </c>
      <c r="D326" s="51">
        <f t="shared" si="2"/>
        <v>97181.71945</v>
      </c>
      <c r="E326" s="52">
        <f t="shared" si="3"/>
        <v>182818.2806</v>
      </c>
      <c r="F326" s="52">
        <f t="shared" si="4"/>
        <v>395746.7194</v>
      </c>
      <c r="G326" s="3"/>
      <c r="H326" s="53">
        <v>299.0</v>
      </c>
      <c r="I326" s="51">
        <f t="shared" si="5"/>
        <v>1329.566058</v>
      </c>
      <c r="J326" s="51">
        <f>SUM(K325*(RATE2/12))</f>
        <v>605.4339422</v>
      </c>
      <c r="K326" s="51">
        <f t="shared" si="6"/>
        <v>97181.71945</v>
      </c>
      <c r="L326" s="52">
        <f t="shared" si="7"/>
        <v>182818.2806</v>
      </c>
      <c r="M326" s="52">
        <f t="shared" si="8"/>
        <v>395746.7194</v>
      </c>
    </row>
    <row r="327" ht="15.0" customHeight="1">
      <c r="A327" s="50" t="s">
        <v>58</v>
      </c>
      <c r="B327" s="51">
        <f t="shared" si="1"/>
        <v>1337.737349</v>
      </c>
      <c r="C327" s="51">
        <f>SUM(D326*(RATE/12))</f>
        <v>597.2626508</v>
      </c>
      <c r="D327" s="51">
        <f t="shared" si="2"/>
        <v>95843.9821</v>
      </c>
      <c r="E327" s="52">
        <f t="shared" si="3"/>
        <v>184156.0179</v>
      </c>
      <c r="F327" s="52">
        <f t="shared" si="4"/>
        <v>396343.9821</v>
      </c>
      <c r="G327" s="3"/>
      <c r="H327" s="50" t="s">
        <v>58</v>
      </c>
      <c r="I327" s="51">
        <f t="shared" si="5"/>
        <v>1337.737349</v>
      </c>
      <c r="J327" s="51">
        <f>SUM(K326*(RATE2/12))</f>
        <v>597.2626508</v>
      </c>
      <c r="K327" s="51">
        <f t="shared" si="6"/>
        <v>95843.9821</v>
      </c>
      <c r="L327" s="52">
        <f t="shared" si="7"/>
        <v>184156.0179</v>
      </c>
      <c r="M327" s="52">
        <f t="shared" si="8"/>
        <v>396343.9821</v>
      </c>
    </row>
    <row r="328" ht="15.0" customHeight="1">
      <c r="A328" s="53">
        <v>301.0</v>
      </c>
      <c r="B328" s="51">
        <f t="shared" si="1"/>
        <v>1345.95886</v>
      </c>
      <c r="C328" s="51">
        <f>SUM(D327*(RATE/12))</f>
        <v>589.04114</v>
      </c>
      <c r="D328" s="51">
        <f t="shared" si="2"/>
        <v>94498.02324</v>
      </c>
      <c r="E328" s="52">
        <f t="shared" si="3"/>
        <v>185501.9768</v>
      </c>
      <c r="F328" s="52">
        <f t="shared" si="4"/>
        <v>396933.0232</v>
      </c>
      <c r="G328" s="3"/>
      <c r="H328" s="53">
        <v>301.0</v>
      </c>
      <c r="I328" s="51">
        <f t="shared" si="5"/>
        <v>1345.95886</v>
      </c>
      <c r="J328" s="51">
        <f>SUM(K327*(RATE2/12))</f>
        <v>589.04114</v>
      </c>
      <c r="K328" s="51">
        <f t="shared" si="6"/>
        <v>94498.02324</v>
      </c>
      <c r="L328" s="52">
        <f t="shared" si="7"/>
        <v>185501.9768</v>
      </c>
      <c r="M328" s="52">
        <f t="shared" si="8"/>
        <v>396933.0232</v>
      </c>
    </row>
    <row r="329" ht="15.0" customHeight="1">
      <c r="A329" s="53">
        <v>302.0</v>
      </c>
      <c r="B329" s="51">
        <f t="shared" si="1"/>
        <v>1354.230899</v>
      </c>
      <c r="C329" s="51">
        <f>SUM(D328*(RATE/12))</f>
        <v>580.7691012</v>
      </c>
      <c r="D329" s="51">
        <f t="shared" si="2"/>
        <v>93143.79234</v>
      </c>
      <c r="E329" s="52">
        <f t="shared" si="3"/>
        <v>186856.2077</v>
      </c>
      <c r="F329" s="52">
        <f t="shared" si="4"/>
        <v>397513.7923</v>
      </c>
      <c r="G329" s="3"/>
      <c r="H329" s="53">
        <v>302.0</v>
      </c>
      <c r="I329" s="51">
        <f t="shared" si="5"/>
        <v>1354.230899</v>
      </c>
      <c r="J329" s="51">
        <f>SUM(K328*(RATE2/12))</f>
        <v>580.7691012</v>
      </c>
      <c r="K329" s="51">
        <f t="shared" si="6"/>
        <v>93143.79234</v>
      </c>
      <c r="L329" s="52">
        <f t="shared" si="7"/>
        <v>186856.2077</v>
      </c>
      <c r="M329" s="52">
        <f t="shared" si="8"/>
        <v>397513.7923</v>
      </c>
    </row>
    <row r="330" ht="15.0" customHeight="1">
      <c r="A330" s="53">
        <v>303.0</v>
      </c>
      <c r="B330" s="51">
        <f t="shared" si="1"/>
        <v>1362.553776</v>
      </c>
      <c r="C330" s="51">
        <f>SUM(D329*(RATE/12))</f>
        <v>572.4462238</v>
      </c>
      <c r="D330" s="51">
        <f t="shared" si="2"/>
        <v>91781.23856</v>
      </c>
      <c r="E330" s="52">
        <f t="shared" si="3"/>
        <v>188218.7614</v>
      </c>
      <c r="F330" s="52">
        <f t="shared" si="4"/>
        <v>398086.2386</v>
      </c>
      <c r="G330" s="3"/>
      <c r="H330" s="53">
        <v>303.0</v>
      </c>
      <c r="I330" s="51">
        <f t="shared" si="5"/>
        <v>1362.553776</v>
      </c>
      <c r="J330" s="51">
        <f>SUM(K329*(RATE2/12))</f>
        <v>572.4462238</v>
      </c>
      <c r="K330" s="51">
        <f t="shared" si="6"/>
        <v>91781.23856</v>
      </c>
      <c r="L330" s="52">
        <f t="shared" si="7"/>
        <v>188218.7614</v>
      </c>
      <c r="M330" s="52">
        <f t="shared" si="8"/>
        <v>398086.2386</v>
      </c>
    </row>
    <row r="331" ht="15.0" customHeight="1">
      <c r="A331" s="53">
        <v>304.0</v>
      </c>
      <c r="B331" s="51">
        <f t="shared" si="1"/>
        <v>1370.927805</v>
      </c>
      <c r="C331" s="51">
        <f>SUM(D330*(RATE/12))</f>
        <v>564.0721953</v>
      </c>
      <c r="D331" s="51">
        <f t="shared" si="2"/>
        <v>90410.31076</v>
      </c>
      <c r="E331" s="52">
        <f t="shared" si="3"/>
        <v>189589.6892</v>
      </c>
      <c r="F331" s="52">
        <f t="shared" si="4"/>
        <v>398650.3108</v>
      </c>
      <c r="G331" s="3"/>
      <c r="H331" s="53">
        <v>304.0</v>
      </c>
      <c r="I331" s="51">
        <f t="shared" si="5"/>
        <v>1370.927805</v>
      </c>
      <c r="J331" s="51">
        <f>SUM(K330*(RATE2/12))</f>
        <v>564.0721953</v>
      </c>
      <c r="K331" s="51">
        <f t="shared" si="6"/>
        <v>90410.31076</v>
      </c>
      <c r="L331" s="52">
        <f t="shared" si="7"/>
        <v>189589.6892</v>
      </c>
      <c r="M331" s="52">
        <f t="shared" si="8"/>
        <v>398650.3108</v>
      </c>
    </row>
    <row r="332" ht="15.0" customHeight="1">
      <c r="A332" s="53">
        <v>305.0</v>
      </c>
      <c r="B332" s="51">
        <f t="shared" si="1"/>
        <v>1379.353298</v>
      </c>
      <c r="C332" s="51">
        <f>SUM(D331*(RATE/12))</f>
        <v>555.6467015</v>
      </c>
      <c r="D332" s="51">
        <f t="shared" si="2"/>
        <v>89030.95746</v>
      </c>
      <c r="E332" s="52">
        <f t="shared" si="3"/>
        <v>190969.0425</v>
      </c>
      <c r="F332" s="52">
        <f t="shared" si="4"/>
        <v>399205.9575</v>
      </c>
      <c r="G332" s="3"/>
      <c r="H332" s="53">
        <v>305.0</v>
      </c>
      <c r="I332" s="51">
        <f t="shared" si="5"/>
        <v>1379.353298</v>
      </c>
      <c r="J332" s="51">
        <f>SUM(K331*(RATE2/12))</f>
        <v>555.6467015</v>
      </c>
      <c r="K332" s="51">
        <f t="shared" si="6"/>
        <v>89030.95746</v>
      </c>
      <c r="L332" s="52">
        <f t="shared" si="7"/>
        <v>190969.0425</v>
      </c>
      <c r="M332" s="52">
        <f t="shared" si="8"/>
        <v>399205.9575</v>
      </c>
    </row>
    <row r="333" ht="15.0" customHeight="1">
      <c r="A333" s="53">
        <v>306.0</v>
      </c>
      <c r="B333" s="51">
        <f t="shared" si="1"/>
        <v>1387.830574</v>
      </c>
      <c r="C333" s="51">
        <f>SUM(D332*(RATE/12))</f>
        <v>547.1694261</v>
      </c>
      <c r="D333" s="51">
        <f t="shared" si="2"/>
        <v>87643.12689</v>
      </c>
      <c r="E333" s="52">
        <f t="shared" si="3"/>
        <v>192356.8731</v>
      </c>
      <c r="F333" s="52">
        <f t="shared" si="4"/>
        <v>399753.1269</v>
      </c>
      <c r="G333" s="3"/>
      <c r="H333" s="53">
        <v>306.0</v>
      </c>
      <c r="I333" s="51">
        <f t="shared" si="5"/>
        <v>1387.830574</v>
      </c>
      <c r="J333" s="51">
        <f>SUM(K332*(RATE2/12))</f>
        <v>547.1694261</v>
      </c>
      <c r="K333" s="51">
        <f t="shared" si="6"/>
        <v>87643.12689</v>
      </c>
      <c r="L333" s="52">
        <f t="shared" si="7"/>
        <v>192356.8731</v>
      </c>
      <c r="M333" s="52">
        <f t="shared" si="8"/>
        <v>399753.1269</v>
      </c>
    </row>
    <row r="334" ht="15.0" customHeight="1">
      <c r="A334" s="53">
        <v>307.0</v>
      </c>
      <c r="B334" s="51">
        <f t="shared" si="1"/>
        <v>1396.359949</v>
      </c>
      <c r="C334" s="51">
        <f>SUM(D333*(RATE/12))</f>
        <v>538.6400507</v>
      </c>
      <c r="D334" s="51">
        <f t="shared" si="2"/>
        <v>86246.76694</v>
      </c>
      <c r="E334" s="52">
        <f t="shared" si="3"/>
        <v>193753.2331</v>
      </c>
      <c r="F334" s="52">
        <f t="shared" si="4"/>
        <v>400291.7669</v>
      </c>
      <c r="G334" s="3"/>
      <c r="H334" s="53">
        <v>307.0</v>
      </c>
      <c r="I334" s="51">
        <f t="shared" si="5"/>
        <v>1396.359949</v>
      </c>
      <c r="J334" s="51">
        <f>SUM(K333*(RATE2/12))</f>
        <v>538.6400507</v>
      </c>
      <c r="K334" s="51">
        <f t="shared" si="6"/>
        <v>86246.76694</v>
      </c>
      <c r="L334" s="52">
        <f t="shared" si="7"/>
        <v>193753.2331</v>
      </c>
      <c r="M334" s="52">
        <f t="shared" si="8"/>
        <v>400291.7669</v>
      </c>
    </row>
    <row r="335" ht="15.0" customHeight="1">
      <c r="A335" s="53">
        <v>308.0</v>
      </c>
      <c r="B335" s="51">
        <f t="shared" si="1"/>
        <v>1404.941745</v>
      </c>
      <c r="C335" s="51">
        <f>SUM(D334*(RATE/12))</f>
        <v>530.0582551</v>
      </c>
      <c r="D335" s="51">
        <f t="shared" si="2"/>
        <v>84841.82519</v>
      </c>
      <c r="E335" s="52">
        <f t="shared" si="3"/>
        <v>195158.1748</v>
      </c>
      <c r="F335" s="52">
        <f t="shared" si="4"/>
        <v>400821.8252</v>
      </c>
      <c r="G335" s="3"/>
      <c r="H335" s="53">
        <v>308.0</v>
      </c>
      <c r="I335" s="51">
        <f t="shared" si="5"/>
        <v>1404.941745</v>
      </c>
      <c r="J335" s="51">
        <f>SUM(K334*(RATE2/12))</f>
        <v>530.0582551</v>
      </c>
      <c r="K335" s="51">
        <f t="shared" si="6"/>
        <v>84841.82519</v>
      </c>
      <c r="L335" s="52">
        <f t="shared" si="7"/>
        <v>195158.1748</v>
      </c>
      <c r="M335" s="52">
        <f t="shared" si="8"/>
        <v>400821.8252</v>
      </c>
    </row>
    <row r="336" ht="15.0" customHeight="1">
      <c r="A336" s="53">
        <v>309.0</v>
      </c>
      <c r="B336" s="51">
        <f t="shared" si="1"/>
        <v>1413.576283</v>
      </c>
      <c r="C336" s="51">
        <f>SUM(D335*(RATE/12))</f>
        <v>521.4237173</v>
      </c>
      <c r="D336" s="51">
        <f t="shared" si="2"/>
        <v>83428.24891</v>
      </c>
      <c r="E336" s="52">
        <f t="shared" si="3"/>
        <v>196571.7511</v>
      </c>
      <c r="F336" s="52">
        <f t="shared" si="4"/>
        <v>401343.2489</v>
      </c>
      <c r="G336" s="3"/>
      <c r="H336" s="53">
        <v>309.0</v>
      </c>
      <c r="I336" s="51">
        <f t="shared" si="5"/>
        <v>1413.576283</v>
      </c>
      <c r="J336" s="51">
        <f>SUM(K335*(RATE2/12))</f>
        <v>521.4237173</v>
      </c>
      <c r="K336" s="51">
        <f t="shared" si="6"/>
        <v>83428.24891</v>
      </c>
      <c r="L336" s="52">
        <f t="shared" si="7"/>
        <v>196571.7511</v>
      </c>
      <c r="M336" s="52">
        <f t="shared" si="8"/>
        <v>401343.2489</v>
      </c>
    </row>
    <row r="337" ht="15.0" customHeight="1">
      <c r="A337" s="53">
        <v>310.0</v>
      </c>
      <c r="B337" s="51">
        <f t="shared" si="1"/>
        <v>1422.263887</v>
      </c>
      <c r="C337" s="51">
        <f>SUM(D336*(RATE/12))</f>
        <v>512.7361131</v>
      </c>
      <c r="D337" s="51">
        <f t="shared" si="2"/>
        <v>82005.98502</v>
      </c>
      <c r="E337" s="52">
        <f t="shared" si="3"/>
        <v>197994.015</v>
      </c>
      <c r="F337" s="52">
        <f t="shared" si="4"/>
        <v>401855.985</v>
      </c>
      <c r="G337" s="3"/>
      <c r="H337" s="53">
        <v>310.0</v>
      </c>
      <c r="I337" s="51">
        <f t="shared" si="5"/>
        <v>1422.263887</v>
      </c>
      <c r="J337" s="51">
        <f>SUM(K336*(RATE2/12))</f>
        <v>512.7361131</v>
      </c>
      <c r="K337" s="51">
        <f t="shared" si="6"/>
        <v>82005.98502</v>
      </c>
      <c r="L337" s="52">
        <f t="shared" si="7"/>
        <v>197994.015</v>
      </c>
      <c r="M337" s="52">
        <f t="shared" si="8"/>
        <v>401855.985</v>
      </c>
    </row>
    <row r="338" ht="15.0" customHeight="1">
      <c r="A338" s="53">
        <v>311.0</v>
      </c>
      <c r="B338" s="51">
        <f t="shared" si="1"/>
        <v>1431.004884</v>
      </c>
      <c r="C338" s="51">
        <f>SUM(D337*(RATE/12))</f>
        <v>503.9951163</v>
      </c>
      <c r="D338" s="51">
        <f t="shared" si="2"/>
        <v>80574.98014</v>
      </c>
      <c r="E338" s="52">
        <f t="shared" si="3"/>
        <v>199425.0199</v>
      </c>
      <c r="F338" s="52">
        <f t="shared" si="4"/>
        <v>402359.9801</v>
      </c>
      <c r="G338" s="3"/>
      <c r="H338" s="53">
        <v>311.0</v>
      </c>
      <c r="I338" s="51">
        <f t="shared" si="5"/>
        <v>1431.004884</v>
      </c>
      <c r="J338" s="51">
        <f>SUM(K337*(RATE2/12))</f>
        <v>503.9951163</v>
      </c>
      <c r="K338" s="51">
        <f t="shared" si="6"/>
        <v>80574.98014</v>
      </c>
      <c r="L338" s="52">
        <f t="shared" si="7"/>
        <v>199425.0199</v>
      </c>
      <c r="M338" s="52">
        <f t="shared" si="8"/>
        <v>402359.9801</v>
      </c>
    </row>
    <row r="339" ht="15.0" customHeight="1">
      <c r="A339" s="50" t="s">
        <v>59</v>
      </c>
      <c r="B339" s="51">
        <f t="shared" si="1"/>
        <v>1439.799601</v>
      </c>
      <c r="C339" s="51">
        <f>SUM(D338*(RATE/12))</f>
        <v>495.2003988</v>
      </c>
      <c r="D339" s="51">
        <f t="shared" si="2"/>
        <v>79135.18054</v>
      </c>
      <c r="E339" s="52">
        <f t="shared" si="3"/>
        <v>200864.8195</v>
      </c>
      <c r="F339" s="52">
        <f t="shared" si="4"/>
        <v>402855.1805</v>
      </c>
      <c r="G339" s="3"/>
      <c r="H339" s="50" t="s">
        <v>59</v>
      </c>
      <c r="I339" s="51">
        <f t="shared" si="5"/>
        <v>1439.799601</v>
      </c>
      <c r="J339" s="51">
        <f>SUM(K338*(RATE2/12))</f>
        <v>495.2003988</v>
      </c>
      <c r="K339" s="51">
        <f t="shared" si="6"/>
        <v>79135.18054</v>
      </c>
      <c r="L339" s="52">
        <f t="shared" si="7"/>
        <v>200864.8195</v>
      </c>
      <c r="M339" s="52">
        <f t="shared" si="8"/>
        <v>402855.1805</v>
      </c>
    </row>
    <row r="340" ht="15.0" customHeight="1">
      <c r="A340" s="53">
        <v>313.0</v>
      </c>
      <c r="B340" s="51">
        <f t="shared" si="1"/>
        <v>1448.64837</v>
      </c>
      <c r="C340" s="51">
        <f>SUM(D339*(RATE/12))</f>
        <v>486.3516304</v>
      </c>
      <c r="D340" s="51">
        <f t="shared" si="2"/>
        <v>77686.53217</v>
      </c>
      <c r="E340" s="52">
        <f t="shared" si="3"/>
        <v>202313.4678</v>
      </c>
      <c r="F340" s="52">
        <f t="shared" si="4"/>
        <v>403341.5322</v>
      </c>
      <c r="G340" s="3"/>
      <c r="H340" s="53">
        <v>313.0</v>
      </c>
      <c r="I340" s="51">
        <f t="shared" si="5"/>
        <v>1448.64837</v>
      </c>
      <c r="J340" s="51">
        <f>SUM(K339*(RATE2/12))</f>
        <v>486.3516304</v>
      </c>
      <c r="K340" s="51">
        <f t="shared" si="6"/>
        <v>77686.53217</v>
      </c>
      <c r="L340" s="52">
        <f t="shared" si="7"/>
        <v>202313.4678</v>
      </c>
      <c r="M340" s="52">
        <f t="shared" si="8"/>
        <v>403341.5322</v>
      </c>
    </row>
    <row r="341" ht="15.0" customHeight="1">
      <c r="A341" s="53">
        <v>314.0</v>
      </c>
      <c r="B341" s="51">
        <f t="shared" si="1"/>
        <v>1457.551521</v>
      </c>
      <c r="C341" s="51">
        <f>SUM(D340*(RATE/12))</f>
        <v>477.448479</v>
      </c>
      <c r="D341" s="51">
        <f t="shared" si="2"/>
        <v>76228.98065</v>
      </c>
      <c r="E341" s="52">
        <f t="shared" si="3"/>
        <v>203771.0194</v>
      </c>
      <c r="F341" s="52">
        <f t="shared" si="4"/>
        <v>403818.9806</v>
      </c>
      <c r="G341" s="3"/>
      <c r="H341" s="53">
        <v>314.0</v>
      </c>
      <c r="I341" s="51">
        <f t="shared" si="5"/>
        <v>1457.551521</v>
      </c>
      <c r="J341" s="51">
        <f>SUM(K340*(RATE2/12))</f>
        <v>477.448479</v>
      </c>
      <c r="K341" s="51">
        <f t="shared" si="6"/>
        <v>76228.98065</v>
      </c>
      <c r="L341" s="52">
        <f t="shared" si="7"/>
        <v>203771.0194</v>
      </c>
      <c r="M341" s="52">
        <f t="shared" si="8"/>
        <v>403818.9806</v>
      </c>
    </row>
    <row r="342" ht="15.0" customHeight="1">
      <c r="A342" s="53">
        <v>315.0</v>
      </c>
      <c r="B342" s="51">
        <f t="shared" si="1"/>
        <v>1466.50939</v>
      </c>
      <c r="C342" s="51">
        <f>SUM(D341*(RATE/12))</f>
        <v>468.4906102</v>
      </c>
      <c r="D342" s="51">
        <f t="shared" si="2"/>
        <v>74762.47126</v>
      </c>
      <c r="E342" s="52">
        <f t="shared" si="3"/>
        <v>205237.5287</v>
      </c>
      <c r="F342" s="52">
        <f t="shared" si="4"/>
        <v>404287.4713</v>
      </c>
      <c r="G342" s="3"/>
      <c r="H342" s="53">
        <v>315.0</v>
      </c>
      <c r="I342" s="51">
        <f t="shared" si="5"/>
        <v>1466.50939</v>
      </c>
      <c r="J342" s="51">
        <f>SUM(K341*(RATE2/12))</f>
        <v>468.4906102</v>
      </c>
      <c r="K342" s="51">
        <f t="shared" si="6"/>
        <v>74762.47126</v>
      </c>
      <c r="L342" s="52">
        <f t="shared" si="7"/>
        <v>205237.5287</v>
      </c>
      <c r="M342" s="52">
        <f t="shared" si="8"/>
        <v>404287.4713</v>
      </c>
    </row>
    <row r="343" ht="15.0" customHeight="1">
      <c r="A343" s="53">
        <v>316.0</v>
      </c>
      <c r="B343" s="51">
        <f t="shared" si="1"/>
        <v>1475.522312</v>
      </c>
      <c r="C343" s="51">
        <f>SUM(D342*(RATE/12))</f>
        <v>459.4776879</v>
      </c>
      <c r="D343" s="51">
        <f t="shared" si="2"/>
        <v>73286.94895</v>
      </c>
      <c r="E343" s="52">
        <f t="shared" si="3"/>
        <v>206713.0511</v>
      </c>
      <c r="F343" s="52">
        <f t="shared" si="4"/>
        <v>404746.9489</v>
      </c>
      <c r="G343" s="3"/>
      <c r="H343" s="53">
        <v>316.0</v>
      </c>
      <c r="I343" s="51">
        <f t="shared" si="5"/>
        <v>1475.522312</v>
      </c>
      <c r="J343" s="51">
        <f>SUM(K342*(RATE2/12))</f>
        <v>459.4776879</v>
      </c>
      <c r="K343" s="51">
        <f t="shared" si="6"/>
        <v>73286.94895</v>
      </c>
      <c r="L343" s="52">
        <f t="shared" si="7"/>
        <v>206713.0511</v>
      </c>
      <c r="M343" s="52">
        <f t="shared" si="8"/>
        <v>404746.9489</v>
      </c>
    </row>
    <row r="344" ht="15.0" customHeight="1">
      <c r="A344" s="53">
        <v>317.0</v>
      </c>
      <c r="B344" s="51">
        <f t="shared" si="1"/>
        <v>1484.590626</v>
      </c>
      <c r="C344" s="51">
        <f>SUM(D343*(RATE/12))</f>
        <v>450.4093737</v>
      </c>
      <c r="D344" s="51">
        <f t="shared" si="2"/>
        <v>71802.35832</v>
      </c>
      <c r="E344" s="52">
        <f t="shared" si="3"/>
        <v>208197.6417</v>
      </c>
      <c r="F344" s="52">
        <f t="shared" si="4"/>
        <v>405197.3583</v>
      </c>
      <c r="G344" s="3"/>
      <c r="H344" s="53">
        <v>317.0</v>
      </c>
      <c r="I344" s="51">
        <f t="shared" si="5"/>
        <v>1484.590626</v>
      </c>
      <c r="J344" s="51">
        <f>SUM(K343*(RATE2/12))</f>
        <v>450.4093737</v>
      </c>
      <c r="K344" s="51">
        <f t="shared" si="6"/>
        <v>71802.35832</v>
      </c>
      <c r="L344" s="52">
        <f t="shared" si="7"/>
        <v>208197.6417</v>
      </c>
      <c r="M344" s="52">
        <f t="shared" si="8"/>
        <v>405197.3583</v>
      </c>
    </row>
    <row r="345" ht="15.0" customHeight="1">
      <c r="A345" s="53">
        <v>318.0</v>
      </c>
      <c r="B345" s="51">
        <f t="shared" si="1"/>
        <v>1493.714673</v>
      </c>
      <c r="C345" s="51">
        <f>SUM(D344*(RATE/12))</f>
        <v>441.2853272</v>
      </c>
      <c r="D345" s="51">
        <f t="shared" si="2"/>
        <v>70308.64365</v>
      </c>
      <c r="E345" s="52">
        <f t="shared" si="3"/>
        <v>209691.3564</v>
      </c>
      <c r="F345" s="52">
        <f t="shared" si="4"/>
        <v>405638.6436</v>
      </c>
      <c r="G345" s="3"/>
      <c r="H345" s="53">
        <v>318.0</v>
      </c>
      <c r="I345" s="51">
        <f t="shared" si="5"/>
        <v>1493.714673</v>
      </c>
      <c r="J345" s="51">
        <f>SUM(K344*(RATE2/12))</f>
        <v>441.2853272</v>
      </c>
      <c r="K345" s="51">
        <f t="shared" si="6"/>
        <v>70308.64365</v>
      </c>
      <c r="L345" s="52">
        <f t="shared" si="7"/>
        <v>209691.3564</v>
      </c>
      <c r="M345" s="52">
        <f t="shared" si="8"/>
        <v>405638.6436</v>
      </c>
    </row>
    <row r="346" ht="15.0" customHeight="1">
      <c r="A346" s="53">
        <v>319.0</v>
      </c>
      <c r="B346" s="51">
        <f t="shared" si="1"/>
        <v>1502.894794</v>
      </c>
      <c r="C346" s="51">
        <f>SUM(D345*(RATE/12))</f>
        <v>432.1052057</v>
      </c>
      <c r="D346" s="51">
        <f t="shared" si="2"/>
        <v>68805.74885</v>
      </c>
      <c r="E346" s="52">
        <f t="shared" si="3"/>
        <v>211194.2511</v>
      </c>
      <c r="F346" s="52">
        <f t="shared" si="4"/>
        <v>406070.7489</v>
      </c>
      <c r="G346" s="3"/>
      <c r="H346" s="53">
        <v>319.0</v>
      </c>
      <c r="I346" s="51">
        <f t="shared" si="5"/>
        <v>1502.894794</v>
      </c>
      <c r="J346" s="51">
        <f>SUM(K345*(RATE2/12))</f>
        <v>432.1052057</v>
      </c>
      <c r="K346" s="51">
        <f t="shared" si="6"/>
        <v>68805.74885</v>
      </c>
      <c r="L346" s="52">
        <f t="shared" si="7"/>
        <v>211194.2511</v>
      </c>
      <c r="M346" s="52">
        <f t="shared" si="8"/>
        <v>406070.7489</v>
      </c>
    </row>
    <row r="347" ht="15.0" customHeight="1">
      <c r="A347" s="53">
        <v>320.0</v>
      </c>
      <c r="B347" s="51">
        <f t="shared" si="1"/>
        <v>1512.131335</v>
      </c>
      <c r="C347" s="51">
        <f>SUM(D346*(RATE/12))</f>
        <v>422.8686648</v>
      </c>
      <c r="D347" s="51">
        <f t="shared" si="2"/>
        <v>67293.61752</v>
      </c>
      <c r="E347" s="52">
        <f t="shared" si="3"/>
        <v>212706.3825</v>
      </c>
      <c r="F347" s="52">
        <f t="shared" si="4"/>
        <v>406493.6175</v>
      </c>
      <c r="G347" s="3"/>
      <c r="H347" s="53">
        <v>320.0</v>
      </c>
      <c r="I347" s="51">
        <f t="shared" si="5"/>
        <v>1512.131335</v>
      </c>
      <c r="J347" s="51">
        <f>SUM(K346*(RATE2/12))</f>
        <v>422.8686648</v>
      </c>
      <c r="K347" s="51">
        <f t="shared" si="6"/>
        <v>67293.61752</v>
      </c>
      <c r="L347" s="52">
        <f t="shared" si="7"/>
        <v>212706.3825</v>
      </c>
      <c r="M347" s="52">
        <f t="shared" si="8"/>
        <v>406493.6175</v>
      </c>
    </row>
    <row r="348" ht="15.0" customHeight="1">
      <c r="A348" s="53">
        <v>321.0</v>
      </c>
      <c r="B348" s="51">
        <f t="shared" si="1"/>
        <v>1521.424642</v>
      </c>
      <c r="C348" s="51">
        <f>SUM(D347*(RATE/12))</f>
        <v>413.5753577</v>
      </c>
      <c r="D348" s="51">
        <f t="shared" si="2"/>
        <v>65772.19288</v>
      </c>
      <c r="E348" s="52">
        <f t="shared" si="3"/>
        <v>214227.8071</v>
      </c>
      <c r="F348" s="52">
        <f t="shared" si="4"/>
        <v>406907.1929</v>
      </c>
      <c r="G348" s="3"/>
      <c r="H348" s="53">
        <v>321.0</v>
      </c>
      <c r="I348" s="51">
        <f t="shared" si="5"/>
        <v>1521.424642</v>
      </c>
      <c r="J348" s="51">
        <f>SUM(K347*(RATE2/12))</f>
        <v>413.5753577</v>
      </c>
      <c r="K348" s="51">
        <f t="shared" si="6"/>
        <v>65772.19288</v>
      </c>
      <c r="L348" s="52">
        <f t="shared" si="7"/>
        <v>214227.8071</v>
      </c>
      <c r="M348" s="52">
        <f t="shared" si="8"/>
        <v>406907.1929</v>
      </c>
    </row>
    <row r="349" ht="15.0" customHeight="1">
      <c r="A349" s="53">
        <v>322.0</v>
      </c>
      <c r="B349" s="51">
        <f t="shared" si="1"/>
        <v>1530.775065</v>
      </c>
      <c r="C349" s="51">
        <f>SUM(D348*(RATE/12))</f>
        <v>404.2249354</v>
      </c>
      <c r="D349" s="51">
        <f t="shared" si="2"/>
        <v>64241.41781</v>
      </c>
      <c r="E349" s="52">
        <f t="shared" si="3"/>
        <v>215758.5822</v>
      </c>
      <c r="F349" s="52">
        <f t="shared" si="4"/>
        <v>407311.4178</v>
      </c>
      <c r="G349" s="3"/>
      <c r="H349" s="53">
        <v>322.0</v>
      </c>
      <c r="I349" s="51">
        <f t="shared" si="5"/>
        <v>1530.775065</v>
      </c>
      <c r="J349" s="51">
        <f>SUM(K348*(RATE2/12))</f>
        <v>404.2249354</v>
      </c>
      <c r="K349" s="51">
        <f t="shared" si="6"/>
        <v>64241.41781</v>
      </c>
      <c r="L349" s="52">
        <f t="shared" si="7"/>
        <v>215758.5822</v>
      </c>
      <c r="M349" s="52">
        <f t="shared" si="8"/>
        <v>407311.4178</v>
      </c>
    </row>
    <row r="350" ht="15.0" customHeight="1">
      <c r="A350" s="53">
        <v>323.0</v>
      </c>
      <c r="B350" s="51">
        <f t="shared" si="1"/>
        <v>1540.182953</v>
      </c>
      <c r="C350" s="51">
        <f>SUM(D349*(RATE/12))</f>
        <v>394.817047</v>
      </c>
      <c r="D350" s="51">
        <f t="shared" si="2"/>
        <v>62701.23486</v>
      </c>
      <c r="E350" s="52">
        <f t="shared" si="3"/>
        <v>217298.7651</v>
      </c>
      <c r="F350" s="52">
        <f t="shared" si="4"/>
        <v>407706.2349</v>
      </c>
      <c r="G350" s="3"/>
      <c r="H350" s="53">
        <v>323.0</v>
      </c>
      <c r="I350" s="51">
        <f t="shared" si="5"/>
        <v>1540.182953</v>
      </c>
      <c r="J350" s="51">
        <f>SUM(K349*(RATE2/12))</f>
        <v>394.817047</v>
      </c>
      <c r="K350" s="51">
        <f t="shared" si="6"/>
        <v>62701.23486</v>
      </c>
      <c r="L350" s="52">
        <f t="shared" si="7"/>
        <v>217298.7651</v>
      </c>
      <c r="M350" s="52">
        <f t="shared" si="8"/>
        <v>407706.2349</v>
      </c>
    </row>
    <row r="351" ht="15.0" customHeight="1">
      <c r="A351" s="50" t="s">
        <v>60</v>
      </c>
      <c r="B351" s="51">
        <f t="shared" si="1"/>
        <v>1549.648661</v>
      </c>
      <c r="C351" s="51">
        <f>SUM(D350*(RATE/12))</f>
        <v>385.3513392</v>
      </c>
      <c r="D351" s="51">
        <f t="shared" si="2"/>
        <v>61151.5862</v>
      </c>
      <c r="E351" s="52">
        <f t="shared" si="3"/>
        <v>218848.4138</v>
      </c>
      <c r="F351" s="52">
        <f t="shared" si="4"/>
        <v>408091.5862</v>
      </c>
      <c r="G351" s="3"/>
      <c r="H351" s="50" t="s">
        <v>60</v>
      </c>
      <c r="I351" s="51">
        <f t="shared" si="5"/>
        <v>1549.648661</v>
      </c>
      <c r="J351" s="51">
        <f>SUM(K350*(RATE2/12))</f>
        <v>385.3513392</v>
      </c>
      <c r="K351" s="51">
        <f t="shared" si="6"/>
        <v>61151.5862</v>
      </c>
      <c r="L351" s="52">
        <f t="shared" si="7"/>
        <v>218848.4138</v>
      </c>
      <c r="M351" s="52">
        <f t="shared" si="8"/>
        <v>408091.5862</v>
      </c>
    </row>
    <row r="352" ht="15.0" customHeight="1">
      <c r="A352" s="53">
        <v>325.0</v>
      </c>
      <c r="B352" s="51">
        <f t="shared" si="1"/>
        <v>1559.172543</v>
      </c>
      <c r="C352" s="51">
        <f>SUM(D351*(RATE/12))</f>
        <v>375.8274568</v>
      </c>
      <c r="D352" s="51">
        <f t="shared" si="2"/>
        <v>59592.41365</v>
      </c>
      <c r="E352" s="52">
        <f t="shared" si="3"/>
        <v>220407.5863</v>
      </c>
      <c r="F352" s="52">
        <f t="shared" si="4"/>
        <v>408467.4137</v>
      </c>
      <c r="G352" s="3"/>
      <c r="H352" s="53">
        <v>325.0</v>
      </c>
      <c r="I352" s="51">
        <f t="shared" si="5"/>
        <v>1559.172543</v>
      </c>
      <c r="J352" s="51">
        <f>SUM(K351*(RATE2/12))</f>
        <v>375.8274568</v>
      </c>
      <c r="K352" s="51">
        <f t="shared" si="6"/>
        <v>59592.41365</v>
      </c>
      <c r="L352" s="52">
        <f t="shared" si="7"/>
        <v>220407.5863</v>
      </c>
      <c r="M352" s="52">
        <f t="shared" si="8"/>
        <v>408467.4137</v>
      </c>
    </row>
    <row r="353" ht="15.0" customHeight="1">
      <c r="A353" s="53">
        <v>326.0</v>
      </c>
      <c r="B353" s="51">
        <f t="shared" si="1"/>
        <v>1568.754958</v>
      </c>
      <c r="C353" s="51">
        <f>SUM(D352*(RATE/12))</f>
        <v>366.2450422</v>
      </c>
      <c r="D353" s="51">
        <f t="shared" si="2"/>
        <v>58023.6587</v>
      </c>
      <c r="E353" s="52">
        <f t="shared" si="3"/>
        <v>221976.3413</v>
      </c>
      <c r="F353" s="52">
        <f t="shared" si="4"/>
        <v>408833.6587</v>
      </c>
      <c r="G353" s="3"/>
      <c r="H353" s="53">
        <v>326.0</v>
      </c>
      <c r="I353" s="51">
        <f t="shared" si="5"/>
        <v>1568.754958</v>
      </c>
      <c r="J353" s="51">
        <f>SUM(K352*(RATE2/12))</f>
        <v>366.2450422</v>
      </c>
      <c r="K353" s="51">
        <f t="shared" si="6"/>
        <v>58023.6587</v>
      </c>
      <c r="L353" s="52">
        <f t="shared" si="7"/>
        <v>221976.3413</v>
      </c>
      <c r="M353" s="52">
        <f t="shared" si="8"/>
        <v>408833.6587</v>
      </c>
    </row>
    <row r="354" ht="15.0" customHeight="1">
      <c r="A354" s="53">
        <v>327.0</v>
      </c>
      <c r="B354" s="51">
        <f t="shared" si="1"/>
        <v>1578.396264</v>
      </c>
      <c r="C354" s="51">
        <f>SUM(D353*(RATE/12))</f>
        <v>356.6037357</v>
      </c>
      <c r="D354" s="51">
        <f t="shared" si="2"/>
        <v>56445.26243</v>
      </c>
      <c r="E354" s="52">
        <f t="shared" si="3"/>
        <v>223554.7376</v>
      </c>
      <c r="F354" s="52">
        <f t="shared" si="4"/>
        <v>409190.2624</v>
      </c>
      <c r="G354" s="3"/>
      <c r="H354" s="53">
        <v>327.0</v>
      </c>
      <c r="I354" s="51">
        <f t="shared" si="5"/>
        <v>1578.396264</v>
      </c>
      <c r="J354" s="51">
        <f>SUM(K353*(RATE2/12))</f>
        <v>356.6037357</v>
      </c>
      <c r="K354" s="51">
        <f t="shared" si="6"/>
        <v>56445.26243</v>
      </c>
      <c r="L354" s="52">
        <f t="shared" si="7"/>
        <v>223554.7376</v>
      </c>
      <c r="M354" s="52">
        <f t="shared" si="8"/>
        <v>409190.2624</v>
      </c>
    </row>
    <row r="355" ht="15.0" customHeight="1">
      <c r="A355" s="53">
        <v>328.0</v>
      </c>
      <c r="B355" s="51">
        <f t="shared" si="1"/>
        <v>1588.096825</v>
      </c>
      <c r="C355" s="51">
        <f>SUM(D354*(RATE/12))</f>
        <v>346.9031754</v>
      </c>
      <c r="D355" s="51">
        <f t="shared" si="2"/>
        <v>54857.16561</v>
      </c>
      <c r="E355" s="52">
        <f t="shared" si="3"/>
        <v>225142.8344</v>
      </c>
      <c r="F355" s="52">
        <f t="shared" si="4"/>
        <v>409537.1656</v>
      </c>
      <c r="G355" s="3"/>
      <c r="H355" s="53">
        <v>328.0</v>
      </c>
      <c r="I355" s="51">
        <f t="shared" si="5"/>
        <v>1588.096825</v>
      </c>
      <c r="J355" s="51">
        <f>SUM(K354*(RATE2/12))</f>
        <v>346.9031754</v>
      </c>
      <c r="K355" s="51">
        <f t="shared" si="6"/>
        <v>54857.16561</v>
      </c>
      <c r="L355" s="52">
        <f t="shared" si="7"/>
        <v>225142.8344</v>
      </c>
      <c r="M355" s="52">
        <f t="shared" si="8"/>
        <v>409537.1656</v>
      </c>
    </row>
    <row r="356" ht="15.0" customHeight="1">
      <c r="A356" s="53">
        <v>329.0</v>
      </c>
      <c r="B356" s="51">
        <f t="shared" si="1"/>
        <v>1597.857003</v>
      </c>
      <c r="C356" s="51">
        <f>SUM(D355*(RATE/12))</f>
        <v>337.142997</v>
      </c>
      <c r="D356" s="51">
        <f t="shared" si="2"/>
        <v>53259.3086</v>
      </c>
      <c r="E356" s="52">
        <f t="shared" si="3"/>
        <v>226740.6914</v>
      </c>
      <c r="F356" s="52">
        <f t="shared" si="4"/>
        <v>409874.3086</v>
      </c>
      <c r="G356" s="3"/>
      <c r="H356" s="53">
        <v>329.0</v>
      </c>
      <c r="I356" s="51">
        <f t="shared" si="5"/>
        <v>1597.857003</v>
      </c>
      <c r="J356" s="51">
        <f>SUM(K355*(RATE2/12))</f>
        <v>337.142997</v>
      </c>
      <c r="K356" s="51">
        <f t="shared" si="6"/>
        <v>53259.3086</v>
      </c>
      <c r="L356" s="52">
        <f t="shared" si="7"/>
        <v>226740.6914</v>
      </c>
      <c r="M356" s="52">
        <f t="shared" si="8"/>
        <v>409874.3086</v>
      </c>
    </row>
    <row r="357" ht="15.0" customHeight="1">
      <c r="A357" s="53">
        <v>330.0</v>
      </c>
      <c r="B357" s="51">
        <f t="shared" si="1"/>
        <v>1607.677166</v>
      </c>
      <c r="C357" s="51">
        <f>SUM(D356*(RATE/12))</f>
        <v>327.3228341</v>
      </c>
      <c r="D357" s="51">
        <f t="shared" si="2"/>
        <v>51651.63144</v>
      </c>
      <c r="E357" s="52">
        <f t="shared" si="3"/>
        <v>228348.3686</v>
      </c>
      <c r="F357" s="52">
        <f t="shared" si="4"/>
        <v>410201.6314</v>
      </c>
      <c r="G357" s="3"/>
      <c r="H357" s="53">
        <v>330.0</v>
      </c>
      <c r="I357" s="51">
        <f t="shared" si="5"/>
        <v>1607.677166</v>
      </c>
      <c r="J357" s="51">
        <f>SUM(K356*(RATE2/12))</f>
        <v>327.3228341</v>
      </c>
      <c r="K357" s="51">
        <f t="shared" si="6"/>
        <v>51651.63144</v>
      </c>
      <c r="L357" s="52">
        <f t="shared" si="7"/>
        <v>228348.3686</v>
      </c>
      <c r="M357" s="52">
        <f t="shared" si="8"/>
        <v>410201.6314</v>
      </c>
    </row>
    <row r="358" ht="15.0" customHeight="1">
      <c r="A358" s="53">
        <v>331.0</v>
      </c>
      <c r="B358" s="51">
        <f t="shared" si="1"/>
        <v>1617.557682</v>
      </c>
      <c r="C358" s="51">
        <f>SUM(D357*(RATE/12))</f>
        <v>317.4423182</v>
      </c>
      <c r="D358" s="51">
        <f t="shared" si="2"/>
        <v>50034.07376</v>
      </c>
      <c r="E358" s="52">
        <f t="shared" si="3"/>
        <v>229965.9262</v>
      </c>
      <c r="F358" s="52">
        <f t="shared" si="4"/>
        <v>410519.0738</v>
      </c>
      <c r="G358" s="3"/>
      <c r="H358" s="53">
        <v>331.0</v>
      </c>
      <c r="I358" s="51">
        <f t="shared" si="5"/>
        <v>1617.557682</v>
      </c>
      <c r="J358" s="51">
        <f>SUM(K357*(RATE2/12))</f>
        <v>317.4423182</v>
      </c>
      <c r="K358" s="51">
        <f t="shared" si="6"/>
        <v>50034.07376</v>
      </c>
      <c r="L358" s="52">
        <f t="shared" si="7"/>
        <v>229965.9262</v>
      </c>
      <c r="M358" s="52">
        <f t="shared" si="8"/>
        <v>410519.0738</v>
      </c>
    </row>
    <row r="359" ht="15.0" customHeight="1">
      <c r="A359" s="53">
        <v>332.0</v>
      </c>
      <c r="B359" s="51">
        <f t="shared" si="1"/>
        <v>1627.498922</v>
      </c>
      <c r="C359" s="51">
        <f>SUM(D358*(RATE/12))</f>
        <v>307.5010783</v>
      </c>
      <c r="D359" s="51">
        <f t="shared" si="2"/>
        <v>48406.57483</v>
      </c>
      <c r="E359" s="52">
        <f t="shared" si="3"/>
        <v>231593.4252</v>
      </c>
      <c r="F359" s="52">
        <f t="shared" si="4"/>
        <v>410826.5748</v>
      </c>
      <c r="G359" s="3"/>
      <c r="H359" s="53">
        <v>332.0</v>
      </c>
      <c r="I359" s="51">
        <f t="shared" si="5"/>
        <v>1627.498922</v>
      </c>
      <c r="J359" s="51">
        <f>SUM(K358*(RATE2/12))</f>
        <v>307.5010783</v>
      </c>
      <c r="K359" s="51">
        <f t="shared" si="6"/>
        <v>48406.57483</v>
      </c>
      <c r="L359" s="52">
        <f t="shared" si="7"/>
        <v>231593.4252</v>
      </c>
      <c r="M359" s="52">
        <f t="shared" si="8"/>
        <v>410826.5748</v>
      </c>
    </row>
    <row r="360" ht="15.0" customHeight="1">
      <c r="A360" s="53">
        <v>333.0</v>
      </c>
      <c r="B360" s="51">
        <f t="shared" si="1"/>
        <v>1637.501259</v>
      </c>
      <c r="C360" s="51">
        <f>SUM(D359*(RATE/12))</f>
        <v>297.4987412</v>
      </c>
      <c r="D360" s="51">
        <f t="shared" si="2"/>
        <v>46769.07358</v>
      </c>
      <c r="E360" s="52">
        <f t="shared" si="3"/>
        <v>233230.9264</v>
      </c>
      <c r="F360" s="52">
        <f t="shared" si="4"/>
        <v>411124.0736</v>
      </c>
      <c r="G360" s="3"/>
      <c r="H360" s="53">
        <v>333.0</v>
      </c>
      <c r="I360" s="51">
        <f t="shared" si="5"/>
        <v>1637.501259</v>
      </c>
      <c r="J360" s="51">
        <f>SUM(K359*(RATE2/12))</f>
        <v>297.4987412</v>
      </c>
      <c r="K360" s="51">
        <f t="shared" si="6"/>
        <v>46769.07358</v>
      </c>
      <c r="L360" s="52">
        <f t="shared" si="7"/>
        <v>233230.9264</v>
      </c>
      <c r="M360" s="52">
        <f t="shared" si="8"/>
        <v>411124.0736</v>
      </c>
    </row>
    <row r="361" ht="15.0" customHeight="1">
      <c r="A361" s="53">
        <v>334.0</v>
      </c>
      <c r="B361" s="51">
        <f t="shared" si="1"/>
        <v>1647.565069</v>
      </c>
      <c r="C361" s="51">
        <f>SUM(D360*(RATE/12))</f>
        <v>287.4349314</v>
      </c>
      <c r="D361" s="51">
        <f t="shared" si="2"/>
        <v>45121.50851</v>
      </c>
      <c r="E361" s="52">
        <f t="shared" si="3"/>
        <v>234878.4915</v>
      </c>
      <c r="F361" s="52">
        <f t="shared" si="4"/>
        <v>411411.5085</v>
      </c>
      <c r="G361" s="3"/>
      <c r="H361" s="53">
        <v>334.0</v>
      </c>
      <c r="I361" s="51">
        <f t="shared" si="5"/>
        <v>1647.565069</v>
      </c>
      <c r="J361" s="51">
        <f>SUM(K360*(RATE2/12))</f>
        <v>287.4349314</v>
      </c>
      <c r="K361" s="51">
        <f t="shared" si="6"/>
        <v>45121.50851</v>
      </c>
      <c r="L361" s="52">
        <f t="shared" si="7"/>
        <v>234878.4915</v>
      </c>
      <c r="M361" s="52">
        <f t="shared" si="8"/>
        <v>411411.5085</v>
      </c>
    </row>
    <row r="362" ht="15.0" customHeight="1">
      <c r="A362" s="53">
        <v>335.0</v>
      </c>
      <c r="B362" s="51">
        <f t="shared" si="1"/>
        <v>1657.690729</v>
      </c>
      <c r="C362" s="51">
        <f>SUM(D361*(RATE/12))</f>
        <v>277.309271</v>
      </c>
      <c r="D362" s="51">
        <f t="shared" si="2"/>
        <v>43463.81778</v>
      </c>
      <c r="E362" s="52">
        <f t="shared" si="3"/>
        <v>236536.1822</v>
      </c>
      <c r="F362" s="52">
        <f t="shared" si="4"/>
        <v>411688.8178</v>
      </c>
      <c r="G362" s="3"/>
      <c r="H362" s="53">
        <v>335.0</v>
      </c>
      <c r="I362" s="51">
        <f t="shared" si="5"/>
        <v>1657.690729</v>
      </c>
      <c r="J362" s="51">
        <f>SUM(K361*(RATE2/12))</f>
        <v>277.309271</v>
      </c>
      <c r="K362" s="51">
        <f t="shared" si="6"/>
        <v>43463.81778</v>
      </c>
      <c r="L362" s="52">
        <f t="shared" si="7"/>
        <v>236536.1822</v>
      </c>
      <c r="M362" s="52">
        <f t="shared" si="8"/>
        <v>411688.8178</v>
      </c>
    </row>
    <row r="363" ht="15.0" customHeight="1">
      <c r="A363" s="50" t="s">
        <v>61</v>
      </c>
      <c r="B363" s="51">
        <f t="shared" si="1"/>
        <v>1667.87862</v>
      </c>
      <c r="C363" s="51">
        <f>SUM(D362*(RATE/12))</f>
        <v>267.1213801</v>
      </c>
      <c r="D363" s="51">
        <f t="shared" si="2"/>
        <v>41795.93916</v>
      </c>
      <c r="E363" s="52">
        <f t="shared" si="3"/>
        <v>238204.0608</v>
      </c>
      <c r="F363" s="52">
        <f t="shared" si="4"/>
        <v>411955.9392</v>
      </c>
      <c r="G363" s="3"/>
      <c r="H363" s="50" t="s">
        <v>61</v>
      </c>
      <c r="I363" s="51">
        <f t="shared" si="5"/>
        <v>1667.87862</v>
      </c>
      <c r="J363" s="51">
        <f>SUM(K362*(RATE2/12))</f>
        <v>267.1213801</v>
      </c>
      <c r="K363" s="51">
        <f t="shared" si="6"/>
        <v>41795.93916</v>
      </c>
      <c r="L363" s="52">
        <f t="shared" si="7"/>
        <v>238204.0608</v>
      </c>
      <c r="M363" s="52">
        <f t="shared" si="8"/>
        <v>411955.9392</v>
      </c>
    </row>
    <row r="364" ht="15.0" customHeight="1">
      <c r="A364" s="53">
        <v>337.0</v>
      </c>
      <c r="B364" s="51">
        <f t="shared" si="1"/>
        <v>1678.129124</v>
      </c>
      <c r="C364" s="51">
        <f>SUM(D363*(RATE/12))</f>
        <v>256.8708761</v>
      </c>
      <c r="D364" s="51">
        <f t="shared" si="2"/>
        <v>40117.81003</v>
      </c>
      <c r="E364" s="52">
        <f t="shared" si="3"/>
        <v>239882.19</v>
      </c>
      <c r="F364" s="52">
        <f t="shared" si="4"/>
        <v>412212.81</v>
      </c>
      <c r="G364" s="3"/>
      <c r="H364" s="53">
        <v>337.0</v>
      </c>
      <c r="I364" s="51">
        <f t="shared" si="5"/>
        <v>1678.129124</v>
      </c>
      <c r="J364" s="51">
        <f>SUM(K363*(RATE2/12))</f>
        <v>256.8708761</v>
      </c>
      <c r="K364" s="51">
        <f t="shared" si="6"/>
        <v>40117.81003</v>
      </c>
      <c r="L364" s="52">
        <f t="shared" si="7"/>
        <v>239882.19</v>
      </c>
      <c r="M364" s="52">
        <f t="shared" si="8"/>
        <v>412212.81</v>
      </c>
    </row>
    <row r="365" ht="15.0" customHeight="1">
      <c r="A365" s="53">
        <v>338.0</v>
      </c>
      <c r="B365" s="51">
        <f t="shared" si="1"/>
        <v>1688.442626</v>
      </c>
      <c r="C365" s="51">
        <f>SUM(D364*(RATE/12))</f>
        <v>246.5573742</v>
      </c>
      <c r="D365" s="51">
        <f t="shared" si="2"/>
        <v>38429.36741</v>
      </c>
      <c r="E365" s="52">
        <f t="shared" si="3"/>
        <v>241570.6326</v>
      </c>
      <c r="F365" s="52">
        <f t="shared" si="4"/>
        <v>412459.3674</v>
      </c>
      <c r="G365" s="3"/>
      <c r="H365" s="53">
        <v>338.0</v>
      </c>
      <c r="I365" s="51">
        <f t="shared" si="5"/>
        <v>1688.442626</v>
      </c>
      <c r="J365" s="51">
        <f>SUM(K364*(RATE2/12))</f>
        <v>246.5573742</v>
      </c>
      <c r="K365" s="51">
        <f t="shared" si="6"/>
        <v>38429.36741</v>
      </c>
      <c r="L365" s="52">
        <f t="shared" si="7"/>
        <v>241570.6326</v>
      </c>
      <c r="M365" s="52">
        <f t="shared" si="8"/>
        <v>412459.3674</v>
      </c>
    </row>
    <row r="366" ht="15.0" customHeight="1">
      <c r="A366" s="53">
        <v>339.0</v>
      </c>
      <c r="B366" s="51">
        <f t="shared" si="1"/>
        <v>1698.819513</v>
      </c>
      <c r="C366" s="51">
        <f>SUM(D365*(RATE/12))</f>
        <v>236.1804872</v>
      </c>
      <c r="D366" s="51">
        <f t="shared" si="2"/>
        <v>36730.5479</v>
      </c>
      <c r="E366" s="52">
        <f t="shared" si="3"/>
        <v>243269.4521</v>
      </c>
      <c r="F366" s="52">
        <f t="shared" si="4"/>
        <v>412695.5479</v>
      </c>
      <c r="G366" s="3"/>
      <c r="H366" s="53">
        <v>339.0</v>
      </c>
      <c r="I366" s="51">
        <f t="shared" si="5"/>
        <v>1698.819513</v>
      </c>
      <c r="J366" s="51">
        <f>SUM(K365*(RATE2/12))</f>
        <v>236.1804872</v>
      </c>
      <c r="K366" s="51">
        <f t="shared" si="6"/>
        <v>36730.5479</v>
      </c>
      <c r="L366" s="52">
        <f t="shared" si="7"/>
        <v>243269.4521</v>
      </c>
      <c r="M366" s="52">
        <f t="shared" si="8"/>
        <v>412695.5479</v>
      </c>
    </row>
    <row r="367" ht="15.0" customHeight="1">
      <c r="A367" s="53">
        <v>340.0</v>
      </c>
      <c r="B367" s="51">
        <f t="shared" si="1"/>
        <v>1709.260174</v>
      </c>
      <c r="C367" s="51">
        <f>SUM(D366*(RATE/12))</f>
        <v>225.7398256</v>
      </c>
      <c r="D367" s="51">
        <f t="shared" si="2"/>
        <v>35021.28772</v>
      </c>
      <c r="E367" s="52">
        <f t="shared" si="3"/>
        <v>244978.7123</v>
      </c>
      <c r="F367" s="52">
        <f t="shared" si="4"/>
        <v>412921.2877</v>
      </c>
      <c r="G367" s="3"/>
      <c r="H367" s="53">
        <v>340.0</v>
      </c>
      <c r="I367" s="51">
        <f t="shared" si="5"/>
        <v>1709.260174</v>
      </c>
      <c r="J367" s="51">
        <f>SUM(K366*(RATE2/12))</f>
        <v>225.7398256</v>
      </c>
      <c r="K367" s="51">
        <f t="shared" si="6"/>
        <v>35021.28772</v>
      </c>
      <c r="L367" s="52">
        <f t="shared" si="7"/>
        <v>244978.7123</v>
      </c>
      <c r="M367" s="52">
        <f t="shared" si="8"/>
        <v>412921.2877</v>
      </c>
    </row>
    <row r="368" ht="15.0" customHeight="1">
      <c r="A368" s="53">
        <v>341.0</v>
      </c>
      <c r="B368" s="51">
        <f t="shared" si="1"/>
        <v>1719.765003</v>
      </c>
      <c r="C368" s="51">
        <f>SUM(D367*(RATE/12))</f>
        <v>215.2349975</v>
      </c>
      <c r="D368" s="51">
        <f t="shared" si="2"/>
        <v>33301.52272</v>
      </c>
      <c r="E368" s="52">
        <f t="shared" si="3"/>
        <v>246698.4773</v>
      </c>
      <c r="F368" s="52">
        <f t="shared" si="4"/>
        <v>413136.5227</v>
      </c>
      <c r="G368" s="3"/>
      <c r="H368" s="53">
        <v>341.0</v>
      </c>
      <c r="I368" s="51">
        <f t="shared" si="5"/>
        <v>1719.765003</v>
      </c>
      <c r="J368" s="51">
        <f>SUM(K367*(RATE2/12))</f>
        <v>215.2349975</v>
      </c>
      <c r="K368" s="51">
        <f t="shared" si="6"/>
        <v>33301.52272</v>
      </c>
      <c r="L368" s="52">
        <f t="shared" si="7"/>
        <v>246698.4773</v>
      </c>
      <c r="M368" s="52">
        <f t="shared" si="8"/>
        <v>413136.5227</v>
      </c>
    </row>
    <row r="369" ht="15.0" customHeight="1">
      <c r="A369" s="53">
        <v>342.0</v>
      </c>
      <c r="B369" s="51">
        <f t="shared" si="1"/>
        <v>1730.334392</v>
      </c>
      <c r="C369" s="51">
        <f>SUM(D368*(RATE/12))</f>
        <v>204.6656084</v>
      </c>
      <c r="D369" s="51">
        <f t="shared" si="2"/>
        <v>31571.18833</v>
      </c>
      <c r="E369" s="52">
        <f t="shared" si="3"/>
        <v>248428.8117</v>
      </c>
      <c r="F369" s="52">
        <f t="shared" si="4"/>
        <v>413341.1883</v>
      </c>
      <c r="G369" s="3"/>
      <c r="H369" s="53">
        <v>342.0</v>
      </c>
      <c r="I369" s="51">
        <f t="shared" si="5"/>
        <v>1730.334392</v>
      </c>
      <c r="J369" s="51">
        <f>SUM(K368*(RATE2/12))</f>
        <v>204.6656084</v>
      </c>
      <c r="K369" s="51">
        <f t="shared" si="6"/>
        <v>31571.18833</v>
      </c>
      <c r="L369" s="52">
        <f t="shared" si="7"/>
        <v>248428.8117</v>
      </c>
      <c r="M369" s="52">
        <f t="shared" si="8"/>
        <v>413341.1883</v>
      </c>
    </row>
    <row r="370" ht="15.0" customHeight="1">
      <c r="A370" s="53">
        <v>343.0</v>
      </c>
      <c r="B370" s="51">
        <f t="shared" si="1"/>
        <v>1740.968738</v>
      </c>
      <c r="C370" s="51">
        <f>SUM(D369*(RATE/12))</f>
        <v>194.0312616</v>
      </c>
      <c r="D370" s="51">
        <f t="shared" si="2"/>
        <v>29830.21959</v>
      </c>
      <c r="E370" s="52">
        <f t="shared" si="3"/>
        <v>250169.7804</v>
      </c>
      <c r="F370" s="52">
        <f t="shared" si="4"/>
        <v>413535.2196</v>
      </c>
      <c r="G370" s="3"/>
      <c r="H370" s="53">
        <v>343.0</v>
      </c>
      <c r="I370" s="51">
        <f t="shared" si="5"/>
        <v>1740.968738</v>
      </c>
      <c r="J370" s="51">
        <f>SUM(K369*(RATE2/12))</f>
        <v>194.0312616</v>
      </c>
      <c r="K370" s="51">
        <f t="shared" si="6"/>
        <v>29830.21959</v>
      </c>
      <c r="L370" s="52">
        <f t="shared" si="7"/>
        <v>250169.7804</v>
      </c>
      <c r="M370" s="52">
        <f t="shared" si="8"/>
        <v>413535.2196</v>
      </c>
    </row>
    <row r="371" ht="15.0" customHeight="1">
      <c r="A371" s="53">
        <v>344.0</v>
      </c>
      <c r="B371" s="51">
        <f t="shared" si="1"/>
        <v>1751.668442</v>
      </c>
      <c r="C371" s="51">
        <f>SUM(D370*(RATE/12))</f>
        <v>183.3315579</v>
      </c>
      <c r="D371" s="51">
        <f t="shared" si="2"/>
        <v>28078.55115</v>
      </c>
      <c r="E371" s="52">
        <f t="shared" si="3"/>
        <v>251921.4489</v>
      </c>
      <c r="F371" s="52">
        <f t="shared" si="4"/>
        <v>413718.5511</v>
      </c>
      <c r="G371" s="3"/>
      <c r="H371" s="53">
        <v>344.0</v>
      </c>
      <c r="I371" s="51">
        <f t="shared" si="5"/>
        <v>1751.668442</v>
      </c>
      <c r="J371" s="51">
        <f>SUM(K370*(RATE2/12))</f>
        <v>183.3315579</v>
      </c>
      <c r="K371" s="51">
        <f t="shared" si="6"/>
        <v>28078.55115</v>
      </c>
      <c r="L371" s="52">
        <f t="shared" si="7"/>
        <v>251921.4489</v>
      </c>
      <c r="M371" s="52">
        <f t="shared" si="8"/>
        <v>413718.5511</v>
      </c>
    </row>
    <row r="372" ht="15.0" customHeight="1">
      <c r="A372" s="53">
        <v>345.0</v>
      </c>
      <c r="B372" s="51">
        <f t="shared" si="1"/>
        <v>1762.433904</v>
      </c>
      <c r="C372" s="51">
        <f>SUM(D371*(RATE/12))</f>
        <v>172.5660956</v>
      </c>
      <c r="D372" s="51">
        <f t="shared" si="2"/>
        <v>26316.11724</v>
      </c>
      <c r="E372" s="52">
        <f t="shared" si="3"/>
        <v>253683.8828</v>
      </c>
      <c r="F372" s="52">
        <f t="shared" si="4"/>
        <v>413891.1172</v>
      </c>
      <c r="G372" s="3"/>
      <c r="H372" s="53">
        <v>345.0</v>
      </c>
      <c r="I372" s="51">
        <f t="shared" si="5"/>
        <v>1762.433904</v>
      </c>
      <c r="J372" s="51">
        <f>SUM(K371*(RATE2/12))</f>
        <v>172.5660956</v>
      </c>
      <c r="K372" s="51">
        <f t="shared" si="6"/>
        <v>26316.11724</v>
      </c>
      <c r="L372" s="52">
        <f t="shared" si="7"/>
        <v>253683.8828</v>
      </c>
      <c r="M372" s="52">
        <f t="shared" si="8"/>
        <v>413891.1172</v>
      </c>
    </row>
    <row r="373" ht="15.0" customHeight="1">
      <c r="A373" s="53">
        <v>346.0</v>
      </c>
      <c r="B373" s="51">
        <f t="shared" si="1"/>
        <v>1773.265529</v>
      </c>
      <c r="C373" s="51">
        <f>SUM(D372*(RATE/12))</f>
        <v>161.7344706</v>
      </c>
      <c r="D373" s="51">
        <f t="shared" si="2"/>
        <v>24542.85171</v>
      </c>
      <c r="E373" s="52">
        <f t="shared" si="3"/>
        <v>255457.1483</v>
      </c>
      <c r="F373" s="52">
        <f t="shared" si="4"/>
        <v>414052.8517</v>
      </c>
      <c r="G373" s="3"/>
      <c r="H373" s="53">
        <v>346.0</v>
      </c>
      <c r="I373" s="51">
        <f t="shared" si="5"/>
        <v>1773.265529</v>
      </c>
      <c r="J373" s="51">
        <f>SUM(K372*(RATE2/12))</f>
        <v>161.7344706</v>
      </c>
      <c r="K373" s="51">
        <f t="shared" si="6"/>
        <v>24542.85171</v>
      </c>
      <c r="L373" s="52">
        <f t="shared" si="7"/>
        <v>255457.1483</v>
      </c>
      <c r="M373" s="52">
        <f t="shared" si="8"/>
        <v>414052.8517</v>
      </c>
    </row>
    <row r="374" ht="15.0" customHeight="1">
      <c r="A374" s="53">
        <v>347.0</v>
      </c>
      <c r="B374" s="51">
        <f t="shared" si="1"/>
        <v>1784.163724</v>
      </c>
      <c r="C374" s="51">
        <f>SUM(D373*(RATE/12))</f>
        <v>150.8362762</v>
      </c>
      <c r="D374" s="51">
        <f t="shared" si="2"/>
        <v>22758.68799</v>
      </c>
      <c r="E374" s="52">
        <f t="shared" si="3"/>
        <v>257241.312</v>
      </c>
      <c r="F374" s="52">
        <f t="shared" si="4"/>
        <v>414203.688</v>
      </c>
      <c r="G374" s="3"/>
      <c r="H374" s="53">
        <v>347.0</v>
      </c>
      <c r="I374" s="51">
        <f t="shared" si="5"/>
        <v>1784.163724</v>
      </c>
      <c r="J374" s="51">
        <f>SUM(K373*(RATE2/12))</f>
        <v>150.8362762</v>
      </c>
      <c r="K374" s="51">
        <f t="shared" si="6"/>
        <v>22758.68799</v>
      </c>
      <c r="L374" s="52">
        <f t="shared" si="7"/>
        <v>257241.312</v>
      </c>
      <c r="M374" s="52">
        <f t="shared" si="8"/>
        <v>414203.688</v>
      </c>
    </row>
    <row r="375" ht="15.0" customHeight="1">
      <c r="A375" s="50" t="s">
        <v>62</v>
      </c>
      <c r="B375" s="51">
        <f t="shared" si="1"/>
        <v>1795.128897</v>
      </c>
      <c r="C375" s="51">
        <f>SUM(D374*(RATE/12))</f>
        <v>139.8711033</v>
      </c>
      <c r="D375" s="51">
        <f t="shared" si="2"/>
        <v>20963.55909</v>
      </c>
      <c r="E375" s="52">
        <f t="shared" si="3"/>
        <v>259036.4409</v>
      </c>
      <c r="F375" s="52">
        <f t="shared" si="4"/>
        <v>414343.5591</v>
      </c>
      <c r="G375" s="3"/>
      <c r="H375" s="50" t="s">
        <v>62</v>
      </c>
      <c r="I375" s="51">
        <f t="shared" si="5"/>
        <v>1795.128897</v>
      </c>
      <c r="J375" s="51">
        <f>SUM(K374*(RATE2/12))</f>
        <v>139.8711033</v>
      </c>
      <c r="K375" s="51">
        <f t="shared" si="6"/>
        <v>20963.55909</v>
      </c>
      <c r="L375" s="52">
        <f t="shared" si="7"/>
        <v>259036.4409</v>
      </c>
      <c r="M375" s="52">
        <f t="shared" si="8"/>
        <v>414343.5591</v>
      </c>
    </row>
    <row r="376" ht="15.0" customHeight="1">
      <c r="A376" s="53">
        <v>349.0</v>
      </c>
      <c r="B376" s="51">
        <f t="shared" si="1"/>
        <v>1806.16146</v>
      </c>
      <c r="C376" s="51">
        <f>SUM(D375*(RATE/12))</f>
        <v>128.8385403</v>
      </c>
      <c r="D376" s="51">
        <f t="shared" si="2"/>
        <v>19157.39763</v>
      </c>
      <c r="E376" s="52">
        <f t="shared" si="3"/>
        <v>260842.6024</v>
      </c>
      <c r="F376" s="52">
        <f t="shared" si="4"/>
        <v>414472.3976</v>
      </c>
      <c r="G376" s="3"/>
      <c r="H376" s="53">
        <v>349.0</v>
      </c>
      <c r="I376" s="51">
        <f t="shared" si="5"/>
        <v>1806.16146</v>
      </c>
      <c r="J376" s="51">
        <f>SUM(K375*(RATE2/12))</f>
        <v>128.8385403</v>
      </c>
      <c r="K376" s="51">
        <f t="shared" si="6"/>
        <v>19157.39763</v>
      </c>
      <c r="L376" s="52">
        <f t="shared" si="7"/>
        <v>260842.6024</v>
      </c>
      <c r="M376" s="52">
        <f t="shared" si="8"/>
        <v>414472.3976</v>
      </c>
    </row>
    <row r="377" ht="15.0" customHeight="1">
      <c r="A377" s="53">
        <v>350.0</v>
      </c>
      <c r="B377" s="51">
        <f t="shared" si="1"/>
        <v>1817.261827</v>
      </c>
      <c r="C377" s="51">
        <f>SUM(D376*(RATE/12))</f>
        <v>117.7381729</v>
      </c>
      <c r="D377" s="51">
        <f t="shared" si="2"/>
        <v>17340.13581</v>
      </c>
      <c r="E377" s="52">
        <f t="shared" si="3"/>
        <v>262659.8642</v>
      </c>
      <c r="F377" s="52">
        <f t="shared" si="4"/>
        <v>414590.1358</v>
      </c>
      <c r="G377" s="3"/>
      <c r="H377" s="53">
        <v>350.0</v>
      </c>
      <c r="I377" s="51">
        <f t="shared" si="5"/>
        <v>1817.261827</v>
      </c>
      <c r="J377" s="51">
        <f>SUM(K376*(RATE2/12))</f>
        <v>117.7381729</v>
      </c>
      <c r="K377" s="51">
        <f t="shared" si="6"/>
        <v>17340.13581</v>
      </c>
      <c r="L377" s="52">
        <f t="shared" si="7"/>
        <v>262659.8642</v>
      </c>
      <c r="M377" s="52">
        <f t="shared" si="8"/>
        <v>414590.1358</v>
      </c>
    </row>
    <row r="378" ht="15.0" customHeight="1">
      <c r="A378" s="53">
        <v>351.0</v>
      </c>
      <c r="B378" s="51">
        <f t="shared" si="1"/>
        <v>1828.430415</v>
      </c>
      <c r="C378" s="51">
        <f>SUM(D377*(RATE/12))</f>
        <v>106.5695846</v>
      </c>
      <c r="D378" s="51">
        <f t="shared" si="2"/>
        <v>15511.70539</v>
      </c>
      <c r="E378" s="52">
        <f t="shared" si="3"/>
        <v>264488.2946</v>
      </c>
      <c r="F378" s="52">
        <f t="shared" si="4"/>
        <v>414696.7054</v>
      </c>
      <c r="G378" s="3"/>
      <c r="H378" s="53">
        <v>351.0</v>
      </c>
      <c r="I378" s="51">
        <f t="shared" si="5"/>
        <v>1828.430415</v>
      </c>
      <c r="J378" s="51">
        <f>SUM(K377*(RATE2/12))</f>
        <v>106.5695846</v>
      </c>
      <c r="K378" s="51">
        <f t="shared" si="6"/>
        <v>15511.70539</v>
      </c>
      <c r="L378" s="52">
        <f t="shared" si="7"/>
        <v>264488.2946</v>
      </c>
      <c r="M378" s="52">
        <f t="shared" si="8"/>
        <v>414696.7054</v>
      </c>
    </row>
    <row r="379" ht="15.0" customHeight="1">
      <c r="A379" s="53">
        <v>352.0</v>
      </c>
      <c r="B379" s="51">
        <f t="shared" si="1"/>
        <v>1839.667644</v>
      </c>
      <c r="C379" s="51">
        <f>SUM(D378*(RATE/12))</f>
        <v>95.33235604</v>
      </c>
      <c r="D379" s="51">
        <f t="shared" si="2"/>
        <v>13672.03775</v>
      </c>
      <c r="E379" s="52">
        <f t="shared" si="3"/>
        <v>266327.9623</v>
      </c>
      <c r="F379" s="52">
        <f t="shared" si="4"/>
        <v>414792.0377</v>
      </c>
      <c r="G379" s="3"/>
      <c r="H379" s="53">
        <v>352.0</v>
      </c>
      <c r="I379" s="51">
        <f t="shared" si="5"/>
        <v>1839.667644</v>
      </c>
      <c r="J379" s="51">
        <f>SUM(K378*(RATE2/12))</f>
        <v>95.33235604</v>
      </c>
      <c r="K379" s="51">
        <f t="shared" si="6"/>
        <v>13672.03775</v>
      </c>
      <c r="L379" s="52">
        <f t="shared" si="7"/>
        <v>266327.9623</v>
      </c>
      <c r="M379" s="52">
        <f t="shared" si="8"/>
        <v>414792.0377</v>
      </c>
    </row>
    <row r="380" ht="15.0" customHeight="1">
      <c r="A380" s="53">
        <v>353.0</v>
      </c>
      <c r="B380" s="51">
        <f t="shared" si="1"/>
        <v>1850.973935</v>
      </c>
      <c r="C380" s="51">
        <f>SUM(D379*(RATE/12))</f>
        <v>84.02606531</v>
      </c>
      <c r="D380" s="51">
        <f t="shared" si="2"/>
        <v>11821.06381</v>
      </c>
      <c r="E380" s="52">
        <f t="shared" si="3"/>
        <v>268178.9362</v>
      </c>
      <c r="F380" s="52">
        <f t="shared" si="4"/>
        <v>414876.0638</v>
      </c>
      <c r="G380" s="3"/>
      <c r="H380" s="53">
        <v>353.0</v>
      </c>
      <c r="I380" s="51">
        <f t="shared" si="5"/>
        <v>1850.973935</v>
      </c>
      <c r="J380" s="51">
        <f>SUM(K379*(RATE2/12))</f>
        <v>84.02606531</v>
      </c>
      <c r="K380" s="51">
        <f t="shared" si="6"/>
        <v>11821.06381</v>
      </c>
      <c r="L380" s="52">
        <f t="shared" si="7"/>
        <v>268178.9362</v>
      </c>
      <c r="M380" s="52">
        <f t="shared" si="8"/>
        <v>414876.0638</v>
      </c>
    </row>
    <row r="381" ht="15.0" customHeight="1">
      <c r="A381" s="53">
        <v>354.0</v>
      </c>
      <c r="B381" s="51">
        <f t="shared" si="1"/>
        <v>1862.349712</v>
      </c>
      <c r="C381" s="51">
        <f>SUM(D380*(RATE/12))</f>
        <v>72.65028801</v>
      </c>
      <c r="D381" s="51">
        <f t="shared" si="2"/>
        <v>9958.714099</v>
      </c>
      <c r="E381" s="52">
        <f t="shared" si="3"/>
        <v>270041.2859</v>
      </c>
      <c r="F381" s="52">
        <f t="shared" si="4"/>
        <v>414948.7141</v>
      </c>
      <c r="G381" s="3"/>
      <c r="H381" s="53">
        <v>354.0</v>
      </c>
      <c r="I381" s="51">
        <f t="shared" si="5"/>
        <v>1862.349712</v>
      </c>
      <c r="J381" s="51">
        <f>SUM(K380*(RATE2/12))</f>
        <v>72.65028801</v>
      </c>
      <c r="K381" s="51">
        <f t="shared" si="6"/>
        <v>9958.714099</v>
      </c>
      <c r="L381" s="52">
        <f t="shared" si="7"/>
        <v>270041.2859</v>
      </c>
      <c r="M381" s="52">
        <f t="shared" si="8"/>
        <v>414948.7141</v>
      </c>
    </row>
    <row r="382" ht="15.0" customHeight="1">
      <c r="A382" s="53">
        <v>355.0</v>
      </c>
      <c r="B382" s="51">
        <f t="shared" si="1"/>
        <v>1873.795403</v>
      </c>
      <c r="C382" s="51">
        <f>SUM(D381*(RATE/12))</f>
        <v>61.20459707</v>
      </c>
      <c r="D382" s="51">
        <f t="shared" si="2"/>
        <v>8084.918696</v>
      </c>
      <c r="E382" s="52">
        <f t="shared" si="3"/>
        <v>271915.0813</v>
      </c>
      <c r="F382" s="52">
        <f t="shared" si="4"/>
        <v>415009.9187</v>
      </c>
      <c r="G382" s="3"/>
      <c r="H382" s="53">
        <v>355.0</v>
      </c>
      <c r="I382" s="51">
        <f t="shared" si="5"/>
        <v>1873.795403</v>
      </c>
      <c r="J382" s="51">
        <f>SUM(K381*(RATE2/12))</f>
        <v>61.20459707</v>
      </c>
      <c r="K382" s="51">
        <f t="shared" si="6"/>
        <v>8084.918696</v>
      </c>
      <c r="L382" s="52">
        <f t="shared" si="7"/>
        <v>271915.0813</v>
      </c>
      <c r="M382" s="52">
        <f t="shared" si="8"/>
        <v>415009.9187</v>
      </c>
    </row>
    <row r="383" ht="15.0" customHeight="1">
      <c r="A383" s="53">
        <v>356.0</v>
      </c>
      <c r="B383" s="51">
        <f t="shared" si="1"/>
        <v>1885.311437</v>
      </c>
      <c r="C383" s="51">
        <f>SUM(D382*(RATE/12))</f>
        <v>49.68856282</v>
      </c>
      <c r="D383" s="51">
        <f t="shared" si="2"/>
        <v>6199.607259</v>
      </c>
      <c r="E383" s="52">
        <f t="shared" si="3"/>
        <v>273800.3927</v>
      </c>
      <c r="F383" s="52">
        <f t="shared" si="4"/>
        <v>415059.6073</v>
      </c>
      <c r="G383" s="3"/>
      <c r="H383" s="53">
        <v>356.0</v>
      </c>
      <c r="I383" s="51">
        <f t="shared" si="5"/>
        <v>1885.311437</v>
      </c>
      <c r="J383" s="51">
        <f>SUM(K382*(RATE2/12))</f>
        <v>49.68856282</v>
      </c>
      <c r="K383" s="51">
        <f t="shared" si="6"/>
        <v>6199.607259</v>
      </c>
      <c r="L383" s="52">
        <f t="shared" si="7"/>
        <v>273800.3927</v>
      </c>
      <c r="M383" s="52">
        <f t="shared" si="8"/>
        <v>415059.6073</v>
      </c>
    </row>
    <row r="384" ht="15.0" customHeight="1">
      <c r="A384" s="53">
        <v>357.0</v>
      </c>
      <c r="B384" s="51">
        <f t="shared" si="1"/>
        <v>1896.898247</v>
      </c>
      <c r="C384" s="51">
        <f>SUM(D383*(RATE/12))</f>
        <v>38.10175295</v>
      </c>
      <c r="D384" s="51">
        <f t="shared" si="2"/>
        <v>4302.709012</v>
      </c>
      <c r="E384" s="52">
        <f t="shared" si="3"/>
        <v>275697.291</v>
      </c>
      <c r="F384" s="52">
        <f t="shared" si="4"/>
        <v>415097.709</v>
      </c>
      <c r="G384" s="3"/>
      <c r="H384" s="53">
        <v>357.0</v>
      </c>
      <c r="I384" s="51">
        <f t="shared" si="5"/>
        <v>1896.898247</v>
      </c>
      <c r="J384" s="51">
        <f>SUM(K383*(RATE2/12))</f>
        <v>38.10175295</v>
      </c>
      <c r="K384" s="51">
        <f t="shared" si="6"/>
        <v>4302.709012</v>
      </c>
      <c r="L384" s="52">
        <f t="shared" si="7"/>
        <v>275697.291</v>
      </c>
      <c r="M384" s="52">
        <f t="shared" si="8"/>
        <v>415097.709</v>
      </c>
    </row>
    <row r="385" ht="15.0" customHeight="1">
      <c r="A385" s="53">
        <v>358.0</v>
      </c>
      <c r="B385" s="51">
        <f t="shared" si="1"/>
        <v>1908.556268</v>
      </c>
      <c r="C385" s="51">
        <f>SUM(D384*(RATE/12))</f>
        <v>26.44373247</v>
      </c>
      <c r="D385" s="51">
        <f t="shared" si="2"/>
        <v>2394.152745</v>
      </c>
      <c r="E385" s="52">
        <f t="shared" si="3"/>
        <v>277605.8473</v>
      </c>
      <c r="F385" s="52">
        <f t="shared" si="4"/>
        <v>415124.1527</v>
      </c>
      <c r="G385" s="3"/>
      <c r="H385" s="53">
        <v>358.0</v>
      </c>
      <c r="I385" s="51">
        <f t="shared" si="5"/>
        <v>1908.556268</v>
      </c>
      <c r="J385" s="51">
        <f>SUM(K384*(RATE2/12))</f>
        <v>26.44373247</v>
      </c>
      <c r="K385" s="51">
        <f t="shared" si="6"/>
        <v>2394.152745</v>
      </c>
      <c r="L385" s="52">
        <f t="shared" si="7"/>
        <v>277605.8473</v>
      </c>
      <c r="M385" s="52">
        <f t="shared" si="8"/>
        <v>415124.1527</v>
      </c>
    </row>
    <row r="386" ht="15.0" customHeight="1">
      <c r="A386" s="53">
        <v>359.0</v>
      </c>
      <c r="B386" s="51">
        <f t="shared" si="1"/>
        <v>1920.285936</v>
      </c>
      <c r="C386" s="51">
        <f>SUM(D385*(RATE/12))</f>
        <v>14.71406374</v>
      </c>
      <c r="D386" s="51">
        <f t="shared" si="2"/>
        <v>473.8668085</v>
      </c>
      <c r="E386" s="52">
        <f t="shared" si="3"/>
        <v>279526.1332</v>
      </c>
      <c r="F386" s="52">
        <f t="shared" si="4"/>
        <v>415138.8668</v>
      </c>
      <c r="G386" s="3"/>
      <c r="H386" s="53">
        <v>359.0</v>
      </c>
      <c r="I386" s="51">
        <f t="shared" si="5"/>
        <v>1920.285936</v>
      </c>
      <c r="J386" s="51">
        <f>SUM(K385*(RATE2/12))</f>
        <v>14.71406374</v>
      </c>
      <c r="K386" s="51">
        <f t="shared" si="6"/>
        <v>473.8668085</v>
      </c>
      <c r="L386" s="52">
        <f t="shared" si="7"/>
        <v>279526.1332</v>
      </c>
      <c r="M386" s="52">
        <f t="shared" si="8"/>
        <v>415138.8668</v>
      </c>
    </row>
    <row r="387" ht="15.0" customHeight="1">
      <c r="A387" s="50" t="s">
        <v>63</v>
      </c>
      <c r="B387" s="51">
        <f t="shared" si="1"/>
        <v>1932.087694</v>
      </c>
      <c r="C387" s="51">
        <f>SUM(D386*(RATE/12))</f>
        <v>2.912306427</v>
      </c>
      <c r="D387" s="51">
        <f t="shared" si="2"/>
        <v>0</v>
      </c>
      <c r="E387" s="52">
        <f t="shared" si="3"/>
        <v>281458.2209</v>
      </c>
      <c r="F387" s="52">
        <f t="shared" si="4"/>
        <v>415141.7791</v>
      </c>
      <c r="H387" s="50" t="s">
        <v>63</v>
      </c>
      <c r="I387" s="51">
        <f t="shared" si="5"/>
        <v>1932.087694</v>
      </c>
      <c r="J387" s="51">
        <f>SUM(K386*(RATE2/12))</f>
        <v>2.912306427</v>
      </c>
      <c r="K387" s="51">
        <f t="shared" si="6"/>
        <v>0</v>
      </c>
      <c r="L387" s="52">
        <f t="shared" si="7"/>
        <v>281458.2209</v>
      </c>
      <c r="M387" s="52">
        <f t="shared" si="8"/>
        <v>415141.7791</v>
      </c>
    </row>
    <row r="388" ht="15.0" customHeight="1">
      <c r="B388" s="51">
        <f t="shared" si="1"/>
        <v>0</v>
      </c>
      <c r="C388" s="51">
        <f>SUM(D387*(RATE/12))</f>
        <v>0</v>
      </c>
      <c r="D388" s="51">
        <f t="shared" si="2"/>
        <v>0</v>
      </c>
      <c r="E388" s="52">
        <f t="shared" si="3"/>
        <v>0</v>
      </c>
      <c r="F388" s="52">
        <f t="shared" si="4"/>
        <v>0</v>
      </c>
      <c r="I388" s="51">
        <f t="shared" si="5"/>
        <v>0</v>
      </c>
      <c r="J388" s="51">
        <f>SUM(K387*(RATE2/12))</f>
        <v>0</v>
      </c>
      <c r="K388" s="51">
        <f t="shared" si="6"/>
        <v>0</v>
      </c>
      <c r="L388" s="52">
        <f t="shared" si="7"/>
        <v>0</v>
      </c>
      <c r="M388" s="52">
        <f t="shared" si="8"/>
        <v>0</v>
      </c>
    </row>
    <row r="389" ht="15.0" customHeight="1">
      <c r="B389" s="51"/>
      <c r="C389" s="51"/>
      <c r="D389" s="51"/>
      <c r="E389" s="52"/>
      <c r="F389" s="52"/>
    </row>
    <row r="390" ht="15.0" customHeight="1">
      <c r="B390" s="51"/>
      <c r="C390" s="51"/>
      <c r="D390" s="51"/>
      <c r="E390" s="52"/>
      <c r="F390" s="52"/>
    </row>
    <row r="391" ht="12.75" customHeight="1"/>
    <row r="392" ht="12.75" customHeight="1"/>
    <row r="393" ht="12.75" customHeight="1">
      <c r="F393" s="54"/>
    </row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2008-03-13T23:30:14Z</dcterms:created>
  <dc:creator>Quicken Loans</dc:creator>
</cp:coreProperties>
</file>