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ASE MORTGAGE\Lead Magnet\"/>
    </mc:Choice>
  </mc:AlternateContent>
  <xr:revisionPtr revIDLastSave="0" documentId="13_ncr:1_{39E2BF24-8C8A-481D-9D05-9FE17B1C61A8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Mortgage Calculator" sheetId="1" r:id="rId1"/>
  </sheets>
  <calcPr calcId="191029"/>
</workbook>
</file>

<file path=xl/calcChain.xml><?xml version="1.0" encoding="utf-8"?>
<calcChain xmlns="http://schemas.openxmlformats.org/spreadsheetml/2006/main">
  <c r="C7" i="1" l="1"/>
  <c r="C8" i="1" s="1"/>
  <c r="C15" i="1" s="1"/>
  <c r="C17" i="1"/>
  <c r="C16" i="1"/>
  <c r="C18" i="1" l="1"/>
</calcChain>
</file>

<file path=xl/sharedStrings.xml><?xml version="1.0" encoding="utf-8"?>
<sst xmlns="http://schemas.openxmlformats.org/spreadsheetml/2006/main" count="29" uniqueCount="24">
  <si>
    <t>Mortgage Payment Calculator</t>
  </si>
  <si>
    <t>INPUTS</t>
  </si>
  <si>
    <t>Purchase Price</t>
  </si>
  <si>
    <t>Down Payment %</t>
  </si>
  <si>
    <t>Down Payment $</t>
  </si>
  <si>
    <t>Loan Amount</t>
  </si>
  <si>
    <t>Interest Rate (Annual %)</t>
  </si>
  <si>
    <t>Loan Term (Years)</t>
  </si>
  <si>
    <t>Property Taxes (Annual)</t>
  </si>
  <si>
    <t>Homeowners Insurance (Annual)</t>
  </si>
  <si>
    <t>OUTPUTS (Monthly)</t>
  </si>
  <si>
    <t>Principal &amp; Interest</t>
  </si>
  <si>
    <t>Property Taxes</t>
  </si>
  <si>
    <t>Homeowners Insurance</t>
  </si>
  <si>
    <t>Total Monthly Payment (PITI)</t>
  </si>
  <si>
    <t>Notes:</t>
  </si>
  <si>
    <t>• Enter values in the gray cells only. 
• Interest rate should be annual (e.g., 6.75%). 
• Taxes &amp; insurance are annual amounts; the sheet converts them to monthly. 
• Total Monthly Payment = Principal &amp; Interest + Taxes + Insurance (PITI).</t>
  </si>
  <si>
    <t>Created by Justin Allor • NMLS #2093054 • Michigan</t>
  </si>
  <si>
    <t xml:space="preserve">&lt;-- Edit </t>
  </si>
  <si>
    <t>No touch!</t>
  </si>
  <si>
    <t>Enter the gray input fields. Output updates automatically. "No touch!" means do not edit this field</t>
  </si>
  <si>
    <t xml:space="preserve">Tax Estimator Click here </t>
  </si>
  <si>
    <t xml:space="preserve">HOW TO TUTORIAL VIDEO --&gt; </t>
  </si>
  <si>
    <t>Watch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</si>
</sst>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Calibri"/>
    </font>
    <font>
      <b/>
      <sz val="11"/>
      <name val="Calibri"/>
    </font>
    <font>
      <sz val="9"/>
      <color rgb="FF6B7280"/>
      <name val="Calibri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1FAE5"/>
        <bgColor rgb="FFD1FAE5"/>
      </patternFill>
    </fill>
    <fill>
      <patternFill patternType="solid">
        <fgColor theme="0" tint="-0.249977111117893"/>
        <bgColor rgb="FFF3F4F6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1F2937"/>
      </patternFill>
    </fill>
  </fills>
  <borders count="1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medium">
        <color indexed="64"/>
      </right>
      <top style="thin">
        <color rgb="FFD1D5DB"/>
      </top>
      <bottom style="thin">
        <color rgb="FFD1D5D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4" fontId="0" fillId="2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horizontal="left" vertical="center"/>
    </xf>
    <xf numFmtId="0" fontId="5" fillId="0" borderId="6" xfId="1" applyBorder="1"/>
    <xf numFmtId="164" fontId="1" fillId="4" borderId="1" xfId="0" applyNumberFormat="1" applyFont="1" applyFill="1" applyBorder="1" applyAlignment="1">
      <alignment horizontal="left" vertical="center"/>
    </xf>
    <xf numFmtId="10" fontId="1" fillId="4" borderId="1" xfId="0" applyNumberFormat="1" applyFont="1" applyFill="1" applyBorder="1" applyAlignment="1">
      <alignment horizontal="left" vertical="center"/>
    </xf>
    <xf numFmtId="165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top" wrapText="1"/>
    </xf>
    <xf numFmtId="0" fontId="0" fillId="0" borderId="0" xfId="0"/>
    <xf numFmtId="0" fontId="0" fillId="0" borderId="8" xfId="0" applyBorder="1"/>
    <xf numFmtId="0" fontId="0" fillId="0" borderId="7" xfId="0" applyBorder="1"/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" fillId="0" borderId="5" xfId="0" applyFont="1" applyBorder="1" applyAlignment="1">
      <alignment horizontal="left" vertical="center"/>
    </xf>
    <xf numFmtId="0" fontId="0" fillId="0" borderId="6" xfId="0" applyBorder="1"/>
    <xf numFmtId="0" fontId="3" fillId="0" borderId="5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left" vertical="center"/>
    </xf>
    <xf numFmtId="0" fontId="0" fillId="5" borderId="0" xfId="0" applyFill="1"/>
    <xf numFmtId="0" fontId="0" fillId="5" borderId="6" xfId="0" applyFill="1" applyBorder="1"/>
    <xf numFmtId="0" fontId="6" fillId="0" borderId="12" xfId="0" applyFont="1" applyBorder="1"/>
    <xf numFmtId="0" fontId="5" fillId="0" borderId="13" xfId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</xdr:colOff>
      <xdr:row>4</xdr:row>
      <xdr:rowOff>24765</xdr:rowOff>
    </xdr:from>
    <xdr:to>
      <xdr:col>11</xdr:col>
      <xdr:colOff>170699</xdr:colOff>
      <xdr:row>22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9266B1-8DAE-C715-F855-1F48C7D0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8009" y="853440"/>
          <a:ext cx="5222760" cy="341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loom.com/share/f6782b7d13464802a615ad858ccff72d" TargetMode="External"/><Relationship Id="rId1" Type="http://schemas.openxmlformats.org/officeDocument/2006/relationships/hyperlink" Target="https://smartasset.com/taxes/property-tax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pane ySplit="4" topLeftCell="A5" activePane="bottomLeft" state="frozen"/>
      <selection pane="bottomLeft" activeCell="K33" sqref="K33"/>
    </sheetView>
  </sheetViews>
  <sheetFormatPr defaultRowHeight="14.4" x14ac:dyDescent="0.3"/>
  <cols>
    <col min="1" max="1" width="28" customWidth="1"/>
    <col min="2" max="2" width="18" customWidth="1"/>
    <col min="3" max="3" width="22" customWidth="1"/>
    <col min="4" max="4" width="24" customWidth="1"/>
    <col min="6" max="6" width="26.5546875" bestFit="1" customWidth="1"/>
    <col min="7" max="7" width="11.6640625" bestFit="1" customWidth="1"/>
  </cols>
  <sheetData>
    <row r="1" spans="1:4" ht="21" x14ac:dyDescent="0.3">
      <c r="A1" s="21" t="s">
        <v>0</v>
      </c>
      <c r="B1" s="22"/>
      <c r="C1" s="22"/>
      <c r="D1" s="23"/>
    </row>
    <row r="2" spans="1:4" x14ac:dyDescent="0.3">
      <c r="A2" s="18" t="s">
        <v>20</v>
      </c>
      <c r="B2" s="12"/>
      <c r="C2" s="12"/>
      <c r="D2" s="19"/>
    </row>
    <row r="3" spans="1:4" x14ac:dyDescent="0.3">
      <c r="A3" s="4"/>
      <c r="D3" s="3"/>
    </row>
    <row r="4" spans="1:4" ht="15.6" x14ac:dyDescent="0.3">
      <c r="A4" s="24" t="s">
        <v>1</v>
      </c>
      <c r="B4" s="25"/>
      <c r="C4" s="25"/>
      <c r="D4" s="26"/>
    </row>
    <row r="5" spans="1:4" x14ac:dyDescent="0.3">
      <c r="A5" s="5" t="s">
        <v>2</v>
      </c>
      <c r="C5" s="7">
        <v>200000</v>
      </c>
      <c r="D5" s="3" t="s">
        <v>18</v>
      </c>
    </row>
    <row r="6" spans="1:4" x14ac:dyDescent="0.3">
      <c r="A6" s="5" t="s">
        <v>3</v>
      </c>
      <c r="C6" s="8">
        <v>0.2</v>
      </c>
      <c r="D6" s="3" t="s">
        <v>18</v>
      </c>
    </row>
    <row r="7" spans="1:4" x14ac:dyDescent="0.3">
      <c r="A7" s="5" t="s">
        <v>4</v>
      </c>
      <c r="C7" s="7">
        <f>C5*C6</f>
        <v>40000</v>
      </c>
      <c r="D7" s="3" t="s">
        <v>19</v>
      </c>
    </row>
    <row r="8" spans="1:4" x14ac:dyDescent="0.3">
      <c r="A8" s="5" t="s">
        <v>5</v>
      </c>
      <c r="C8" s="7">
        <f>C5-C7</f>
        <v>160000</v>
      </c>
      <c r="D8" s="3" t="s">
        <v>19</v>
      </c>
    </row>
    <row r="9" spans="1:4" x14ac:dyDescent="0.3">
      <c r="A9" s="5" t="s">
        <v>6</v>
      </c>
      <c r="C9" s="9">
        <v>6.1249999999999999E-2</v>
      </c>
      <c r="D9" s="3" t="s">
        <v>18</v>
      </c>
    </row>
    <row r="10" spans="1:4" x14ac:dyDescent="0.3">
      <c r="A10" s="5" t="s">
        <v>7</v>
      </c>
      <c r="C10" s="10">
        <v>30</v>
      </c>
      <c r="D10" s="3" t="s">
        <v>18</v>
      </c>
    </row>
    <row r="11" spans="1:4" x14ac:dyDescent="0.3">
      <c r="A11" s="5" t="s">
        <v>8</v>
      </c>
      <c r="C11" s="7">
        <v>3000</v>
      </c>
      <c r="D11" s="6" t="s">
        <v>21</v>
      </c>
    </row>
    <row r="12" spans="1:4" x14ac:dyDescent="0.3">
      <c r="A12" s="5" t="s">
        <v>9</v>
      </c>
      <c r="C12" s="7">
        <v>1200</v>
      </c>
      <c r="D12" s="3" t="s">
        <v>18</v>
      </c>
    </row>
    <row r="13" spans="1:4" x14ac:dyDescent="0.3">
      <c r="A13" s="4"/>
      <c r="D13" s="3"/>
    </row>
    <row r="14" spans="1:4" ht="15.6" x14ac:dyDescent="0.3">
      <c r="A14" s="24" t="s">
        <v>10</v>
      </c>
      <c r="B14" s="25"/>
      <c r="C14" s="25"/>
      <c r="D14" s="26"/>
    </row>
    <row r="15" spans="1:4" x14ac:dyDescent="0.3">
      <c r="A15" s="5" t="s">
        <v>11</v>
      </c>
      <c r="C15" s="1">
        <f>-PMT(C9/12,C10*12,C8)</f>
        <v>972.17686332910682</v>
      </c>
      <c r="D15" s="3"/>
    </row>
    <row r="16" spans="1:4" x14ac:dyDescent="0.3">
      <c r="A16" s="5" t="s">
        <v>12</v>
      </c>
      <c r="C16" s="1">
        <f>C11/12</f>
        <v>250</v>
      </c>
      <c r="D16" s="6"/>
    </row>
    <row r="17" spans="1:7" x14ac:dyDescent="0.3">
      <c r="A17" s="5" t="s">
        <v>13</v>
      </c>
      <c r="C17" s="1">
        <f>C12/12</f>
        <v>100</v>
      </c>
      <c r="D17" s="3"/>
    </row>
    <row r="18" spans="1:7" x14ac:dyDescent="0.3">
      <c r="A18" s="5" t="s">
        <v>14</v>
      </c>
      <c r="C18" s="2">
        <f>C15+C16+C17</f>
        <v>1322.1768633291067</v>
      </c>
      <c r="D18" s="3"/>
    </row>
    <row r="19" spans="1:7" x14ac:dyDescent="0.3">
      <c r="A19" s="4"/>
      <c r="D19" s="3"/>
    </row>
    <row r="20" spans="1:7" x14ac:dyDescent="0.3">
      <c r="A20" s="20" t="s">
        <v>15</v>
      </c>
      <c r="B20" s="12"/>
      <c r="C20" s="12"/>
      <c r="D20" s="19"/>
    </row>
    <row r="21" spans="1:7" x14ac:dyDescent="0.3">
      <c r="A21" s="11" t="s">
        <v>16</v>
      </c>
      <c r="B21" s="12"/>
      <c r="C21" s="12"/>
      <c r="D21" s="13"/>
    </row>
    <row r="22" spans="1:7" x14ac:dyDescent="0.3">
      <c r="A22" s="14"/>
      <c r="B22" s="12"/>
      <c r="C22" s="12"/>
      <c r="D22" s="13"/>
    </row>
    <row r="23" spans="1:7" x14ac:dyDescent="0.3">
      <c r="A23" s="14"/>
      <c r="B23" s="12"/>
      <c r="C23" s="12"/>
      <c r="D23" s="13"/>
    </row>
    <row r="24" spans="1:7" x14ac:dyDescent="0.3">
      <c r="A24" s="14"/>
      <c r="B24" s="12"/>
      <c r="C24" s="12"/>
      <c r="D24" s="13"/>
    </row>
    <row r="25" spans="1:7" x14ac:dyDescent="0.3">
      <c r="A25" s="4"/>
      <c r="D25" s="3"/>
    </row>
    <row r="26" spans="1:7" ht="15" thickBot="1" x14ac:dyDescent="0.35">
      <c r="A26" s="15" t="s">
        <v>17</v>
      </c>
      <c r="B26" s="16"/>
      <c r="C26" s="16"/>
      <c r="D26" s="17"/>
      <c r="F26" s="27" t="s">
        <v>22</v>
      </c>
      <c r="G26" s="28" t="s">
        <v>23</v>
      </c>
    </row>
  </sheetData>
  <mergeCells count="7">
    <mergeCell ref="A21:D24"/>
    <mergeCell ref="A26:D26"/>
    <mergeCell ref="A1:D1"/>
    <mergeCell ref="A2:D2"/>
    <mergeCell ref="A4:D4"/>
    <mergeCell ref="A14:D14"/>
    <mergeCell ref="A20:D20"/>
  </mergeCells>
  <dataValidations count="1">
    <dataValidation type="list" showInputMessage="1" showErrorMessage="1" sqref="C10" xr:uid="{00000000-0002-0000-0000-000000000000}">
      <formula1>"10,15,20,25,30"</formula1>
    </dataValidation>
  </dataValidations>
  <hyperlinks>
    <hyperlink ref="D11" r:id="rId1" xr:uid="{AA604AD6-C3BC-45A8-9F85-1EE47D87DD3D}"/>
    <hyperlink ref="G26" r:id="rId2" xr:uid="{B7D4F42D-FCAE-4C35-AD85-3CFF1E29658E}"/>
  </hyperlinks>
  <pageMargins left="0.75" right="0.75" top="1" bottom="1" header="0.5" footer="0.5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Mortgage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Allor</cp:lastModifiedBy>
  <dcterms:created xsi:type="dcterms:W3CDTF">2025-10-23T16:44:09Z</dcterms:created>
  <dcterms:modified xsi:type="dcterms:W3CDTF">2025-10-29T17:41:18Z</dcterms:modified>
</cp:coreProperties>
</file>