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\TSR\2022\"/>
    </mc:Choice>
  </mc:AlternateContent>
  <xr:revisionPtr revIDLastSave="0" documentId="13_ncr:1_{A63D9579-7923-458E-A087-FC1543C634B1}" xr6:coauthVersionLast="47" xr6:coauthVersionMax="47" xr10:uidLastSave="{00000000-0000-0000-0000-000000000000}"/>
  <bookViews>
    <workbookView xWindow="4226" yWindow="1046" windowWidth="23854" windowHeight="16371" xr2:uid="{00000000-000D-0000-FFFF-FFFF00000000}"/>
  </bookViews>
  <sheets>
    <sheet name="2000 Tri-Service Cup" sheetId="1" r:id="rId1"/>
  </sheets>
  <definedNames>
    <definedName name="_xlnm.Print_Area" localSheetId="0">'2000 Tri-Service Cup'!$A$1:$K$26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J10" i="1" s="1"/>
  <c r="I12" i="1"/>
  <c r="J12" i="1" s="1"/>
  <c r="I11" i="1"/>
  <c r="J11" i="1" s="1"/>
  <c r="I14" i="1"/>
  <c r="J14" i="1" s="1"/>
  <c r="I36" i="1"/>
  <c r="J36" i="1" s="1"/>
  <c r="I35" i="1"/>
  <c r="J35" i="1" s="1"/>
  <c r="I37" i="1"/>
  <c r="J37" i="1" s="1"/>
  <c r="I34" i="1"/>
  <c r="J34" i="1" s="1"/>
  <c r="I25" i="1"/>
  <c r="J25" i="1" s="1"/>
  <c r="I26" i="1"/>
  <c r="J26" i="1" s="1"/>
  <c r="I24" i="1"/>
  <c r="J24" i="1" s="1"/>
  <c r="I18" i="1"/>
  <c r="J18" i="1" s="1"/>
  <c r="I20" i="1"/>
  <c r="J20" i="1" s="1"/>
  <c r="I17" i="1"/>
  <c r="J17" i="1" s="1"/>
  <c r="I21" i="1"/>
  <c r="J21" i="1" s="1"/>
  <c r="I19" i="1"/>
  <c r="J19" i="1" s="1"/>
  <c r="I31" i="1"/>
  <c r="J31" i="1" s="1"/>
  <c r="I30" i="1"/>
  <c r="J30" i="1" s="1"/>
  <c r="I13" i="1"/>
  <c r="J13" i="1" s="1"/>
  <c r="I29" i="1"/>
  <c r="J29" i="1" s="1"/>
</calcChain>
</file>

<file path=xl/sharedStrings.xml><?xml version="1.0" encoding="utf-8"?>
<sst xmlns="http://schemas.openxmlformats.org/spreadsheetml/2006/main" count="166" uniqueCount="105">
  <si>
    <t>Date</t>
  </si>
  <si>
    <t>Yacht</t>
  </si>
  <si>
    <t>Sail</t>
  </si>
  <si>
    <t>PHRF</t>
  </si>
  <si>
    <t>Finish</t>
  </si>
  <si>
    <t>Elapsed</t>
  </si>
  <si>
    <t>Corrected</t>
  </si>
  <si>
    <t>Name</t>
  </si>
  <si>
    <t>No.</t>
  </si>
  <si>
    <t>Skipper</t>
  </si>
  <si>
    <t>Rating</t>
  </si>
  <si>
    <t>Club</t>
  </si>
  <si>
    <t>Class</t>
  </si>
  <si>
    <t>Time</t>
  </si>
  <si>
    <t>Place</t>
  </si>
  <si>
    <t>Make</t>
  </si>
  <si>
    <t xml:space="preserve">Start Times </t>
  </si>
  <si>
    <t>Cruising 1</t>
  </si>
  <si>
    <t>Cruising 2</t>
  </si>
  <si>
    <t>Cruising 3</t>
  </si>
  <si>
    <t>NNSA</t>
  </si>
  <si>
    <t xml:space="preserve">Scottie Nielsen </t>
  </si>
  <si>
    <t>H-37.5</t>
  </si>
  <si>
    <t>Old Crow</t>
  </si>
  <si>
    <t>OPCYC</t>
  </si>
  <si>
    <t>Chess Harris</t>
  </si>
  <si>
    <t>IP 38</t>
  </si>
  <si>
    <t>Belle of VA</t>
  </si>
  <si>
    <t>Ellis Malabad</t>
  </si>
  <si>
    <t>Island Dream</t>
  </si>
  <si>
    <t>Tartan 34</t>
  </si>
  <si>
    <t>Skymark</t>
  </si>
  <si>
    <t>Tim Dull</t>
  </si>
  <si>
    <t>Excelsior</t>
  </si>
  <si>
    <t>Course Length</t>
  </si>
  <si>
    <t>Mark Merrick</t>
  </si>
  <si>
    <t>Racing 1</t>
  </si>
  <si>
    <t>Racing 2</t>
  </si>
  <si>
    <t>2022 Tri-Service Regatta</t>
  </si>
  <si>
    <t>Island Packet 380</t>
  </si>
  <si>
    <t>Hunter 37.5</t>
  </si>
  <si>
    <t>Catalina 44</t>
  </si>
  <si>
    <t>Mattapoiset</t>
  </si>
  <si>
    <t>Sean Neilan</t>
  </si>
  <si>
    <t>Duel Natured</t>
  </si>
  <si>
    <t>Eruc Cheesic</t>
  </si>
  <si>
    <t>Pearson 39</t>
  </si>
  <si>
    <t>Catalina 22</t>
  </si>
  <si>
    <t>Allegory</t>
  </si>
  <si>
    <t>Jim Gordon</t>
  </si>
  <si>
    <t>Watkins 32</t>
  </si>
  <si>
    <t>Arete</t>
  </si>
  <si>
    <t>Roy Weisert</t>
  </si>
  <si>
    <t>J24</t>
  </si>
  <si>
    <t>Reflex</t>
  </si>
  <si>
    <t>Jason Abernathy</t>
  </si>
  <si>
    <t>RACING 1</t>
  </si>
  <si>
    <t>J Boat /27</t>
  </si>
  <si>
    <t>Creek Water</t>
  </si>
  <si>
    <t>Andrew Spittler</t>
  </si>
  <si>
    <t>CS-40</t>
  </si>
  <si>
    <t>Elixir</t>
  </si>
  <si>
    <t>Pearson 28-2</t>
  </si>
  <si>
    <t>Aventura</t>
  </si>
  <si>
    <t>Norman Effinger</t>
  </si>
  <si>
    <t>Pearson 35</t>
  </si>
  <si>
    <t>Finally</t>
  </si>
  <si>
    <t>Kenneth Damon</t>
  </si>
  <si>
    <t>J 92</t>
  </si>
  <si>
    <t>Stephen Ritz</t>
  </si>
  <si>
    <t>S2 7.9</t>
  </si>
  <si>
    <t>Dixie Diva</t>
  </si>
  <si>
    <t>John Haracivet</t>
  </si>
  <si>
    <t>Bristol 39</t>
  </si>
  <si>
    <t>Luna Blu</t>
  </si>
  <si>
    <t>USA 1710</t>
  </si>
  <si>
    <t>Keith Midgette</t>
  </si>
  <si>
    <t>All Classes</t>
  </si>
  <si>
    <t>East</t>
  </si>
  <si>
    <t>SF</t>
  </si>
  <si>
    <t>A</t>
  </si>
  <si>
    <t>D</t>
  </si>
  <si>
    <t>B</t>
  </si>
  <si>
    <t>C</t>
  </si>
  <si>
    <t>X</t>
  </si>
  <si>
    <t>West</t>
  </si>
  <si>
    <t>course length</t>
  </si>
  <si>
    <t>Cal 39</t>
  </si>
  <si>
    <t>Courageous</t>
  </si>
  <si>
    <t>Dick McCrillis</t>
  </si>
  <si>
    <t>Ericsson 34</t>
  </si>
  <si>
    <t>Seeker</t>
  </si>
  <si>
    <t>Alan Johnson</t>
  </si>
  <si>
    <t>Oday 34</t>
  </si>
  <si>
    <t>Incentive III</t>
  </si>
  <si>
    <t>Steve Snaidman</t>
  </si>
  <si>
    <t>Rhodes 22</t>
  </si>
  <si>
    <t>R22</t>
  </si>
  <si>
    <t>Michael Corley</t>
  </si>
  <si>
    <t>RACING 2</t>
  </si>
  <si>
    <t>Racing 1 &amp; 2</t>
  </si>
  <si>
    <t>Watkins 33</t>
  </si>
  <si>
    <t>Ranger</t>
  </si>
  <si>
    <t>DNS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</si>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</sst>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0.0"/>
  </numFmts>
  <fonts count="18">
    <font>
      <sz val="10"/>
      <name val="Arial"/>
    </font>
    <font>
      <b/>
      <u/>
      <sz val="12"/>
      <name val="Times New Roman"/>
    </font>
    <font>
      <b/>
      <sz val="12"/>
      <name val="Times New Roman"/>
    </font>
    <font>
      <b/>
      <sz val="12"/>
      <name val="CARRINA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</font>
    <font>
      <b/>
      <u/>
      <sz val="12"/>
      <color indexed="8"/>
      <name val="Times New Roman"/>
    </font>
    <font>
      <b/>
      <sz val="12"/>
      <color indexed="8"/>
      <name val="CARRINA"/>
    </font>
    <font>
      <b/>
      <sz val="24"/>
      <color indexed="8"/>
      <name val="Times New Roman"/>
      <family val="1"/>
    </font>
    <font>
      <b/>
      <sz val="28"/>
      <name val="CARRINA"/>
    </font>
    <font>
      <sz val="12"/>
      <name val="Times New Roman"/>
      <family val="1"/>
    </font>
    <font>
      <sz val="12"/>
      <name val="CARRINA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8" fillId="0" borderId="0" xfId="0" applyFont="1" applyAlignment="1">
      <alignment horizontal="center"/>
    </xf>
    <xf numFmtId="14" fontId="2" fillId="0" borderId="0" xfId="0" applyNumberFormat="1" applyFont="1" applyAlignment="1">
      <alignment horizontal="left" vertical="center"/>
    </xf>
    <xf numFmtId="0" fontId="5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left"/>
    </xf>
    <xf numFmtId="0" fontId="11" fillId="3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2" fillId="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1" fillId="0" borderId="8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2" fillId="5" borderId="9" xfId="0" applyNumberFormat="1" applyFont="1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164" fontId="11" fillId="5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59871</xdr:colOff>
      <xdr:row>0</xdr:row>
      <xdr:rowOff>0</xdr:rowOff>
    </xdr:from>
    <xdr:to>
      <xdr:col>8</xdr:col>
      <xdr:colOff>745671</xdr:colOff>
      <xdr:row>0</xdr:row>
      <xdr:rowOff>2084614</xdr:rowOff>
    </xdr:to>
    <xdr:pic>
      <xdr:nvPicPr>
        <xdr:cNvPr id="1085" name="Picture 1" descr="C:\Documents and Settings\boumaj.TELEINC\Desktop\NNSABanner.jpg">
          <a:extLst>
            <a:ext uri="{FF2B5EF4-FFF2-40B4-BE49-F238E27FC236}">
              <a16:creationId xmlns:a16="http://schemas.microsoft.com/office/drawing/2014/main" id="{0E5877A9-77D4-E149-7D2D-83A30A560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8857" y="0"/>
          <a:ext cx="6302829" cy="208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8"/>
  <sheetViews>
    <sheetView tabSelected="1" topLeftCell="A4" zoomScale="90" zoomScaleNormal="90" workbookViewId="0">
      <selection activeCell="N13" sqref="N13"/>
    </sheetView>
  </sheetViews>
  <sheetFormatPr defaultColWidth="9.15234375" defaultRowHeight="15.45"/>
  <cols>
    <col min="1" max="1" width="21.69140625" style="3" customWidth="1"/>
    <col min="2" max="2" width="20.84375" style="3" customWidth="1"/>
    <col min="3" max="3" width="12" style="3" customWidth="1"/>
    <col min="4" max="4" width="19" style="3" customWidth="1"/>
    <col min="5" max="5" width="15.84375" style="34" customWidth="1"/>
    <col min="6" max="6" width="14.84375" style="3" customWidth="1"/>
    <col min="7" max="7" width="16.3828125" style="3" customWidth="1"/>
    <col min="8" max="8" width="13.3046875" style="24" customWidth="1"/>
    <col min="9" max="9" width="15.53515625" style="24" customWidth="1"/>
    <col min="10" max="10" width="17.3046875" style="24" customWidth="1"/>
    <col min="11" max="11" width="11.3046875" style="3" customWidth="1"/>
    <col min="12" max="12" width="12.23046875" style="3" customWidth="1"/>
    <col min="13" max="16384" width="9.15234375" style="3"/>
  </cols>
  <sheetData>
    <row r="1" spans="1:14" ht="168.7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4" ht="35.15">
      <c r="A2" s="61" t="s">
        <v>38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4" ht="15.9" thickBot="1">
      <c r="A3" s="60"/>
      <c r="B3" s="60"/>
      <c r="C3" s="2"/>
      <c r="D3" s="2"/>
      <c r="E3" s="29"/>
      <c r="F3" s="2"/>
      <c r="G3" s="2"/>
      <c r="H3" s="23" t="s">
        <v>34</v>
      </c>
      <c r="I3" s="2"/>
      <c r="J3" s="2"/>
      <c r="K3" s="2"/>
    </row>
    <row r="4" spans="1:14">
      <c r="A4" s="8" t="s">
        <v>16</v>
      </c>
      <c r="B4" s="9" t="s">
        <v>100</v>
      </c>
      <c r="C4" s="9" t="s">
        <v>17</v>
      </c>
      <c r="D4" s="30" t="s">
        <v>18</v>
      </c>
      <c r="E4" s="10" t="s">
        <v>19</v>
      </c>
      <c r="G4" s="2"/>
      <c r="H4" s="24" t="s">
        <v>77</v>
      </c>
      <c r="I4" s="47"/>
      <c r="J4" s="47"/>
      <c r="K4" s="45" t="s">
        <v>0</v>
      </c>
    </row>
    <row r="5" spans="1:14" ht="15.9" thickBot="1">
      <c r="A5" s="11"/>
      <c r="B5" s="42">
        <v>0.4201388888888889</v>
      </c>
      <c r="C5" s="42">
        <v>0.4236111111111111</v>
      </c>
      <c r="D5" s="43">
        <v>0.42708333333333331</v>
      </c>
      <c r="E5" s="43">
        <v>0.43055555555555558</v>
      </c>
      <c r="G5" s="12"/>
      <c r="H5" s="35">
        <v>8.141</v>
      </c>
      <c r="I5" s="48"/>
      <c r="J5" s="48"/>
      <c r="K5" s="7">
        <v>44814</v>
      </c>
    </row>
    <row r="6" spans="1:14" ht="15.9" thickBot="1">
      <c r="D6" s="1"/>
      <c r="E6" s="29"/>
      <c r="F6" s="2"/>
      <c r="G6" s="2"/>
      <c r="J6" s="36"/>
      <c r="K6" s="2"/>
    </row>
    <row r="7" spans="1:14" s="6" customFormat="1" ht="15.9" thickTop="1">
      <c r="A7" s="4" t="s">
        <v>1</v>
      </c>
      <c r="B7" s="4" t="s">
        <v>1</v>
      </c>
      <c r="C7" s="4" t="s">
        <v>2</v>
      </c>
      <c r="D7" s="5"/>
      <c r="E7" s="31" t="s">
        <v>3</v>
      </c>
      <c r="F7" s="4" t="s">
        <v>1</v>
      </c>
      <c r="G7" s="4"/>
      <c r="H7" s="25" t="s">
        <v>4</v>
      </c>
      <c r="I7" s="25" t="s">
        <v>5</v>
      </c>
      <c r="J7" s="25" t="s">
        <v>6</v>
      </c>
      <c r="K7" s="4" t="s">
        <v>4</v>
      </c>
    </row>
    <row r="8" spans="1:14" s="6" customFormat="1">
      <c r="A8" s="49" t="s">
        <v>15</v>
      </c>
      <c r="B8" s="49" t="s">
        <v>7</v>
      </c>
      <c r="C8" s="49" t="s">
        <v>8</v>
      </c>
      <c r="D8" s="49" t="s">
        <v>9</v>
      </c>
      <c r="E8" s="50" t="s">
        <v>10</v>
      </c>
      <c r="F8" s="49" t="s">
        <v>11</v>
      </c>
      <c r="G8" s="49" t="s">
        <v>12</v>
      </c>
      <c r="H8" s="51" t="s">
        <v>13</v>
      </c>
      <c r="I8" s="51" t="s">
        <v>13</v>
      </c>
      <c r="J8" s="51" t="s">
        <v>13</v>
      </c>
      <c r="K8" s="49" t="s">
        <v>14</v>
      </c>
    </row>
    <row r="9" spans="1:14" s="6" customFormat="1" ht="32.25" customHeight="1">
      <c r="A9" s="65" t="s">
        <v>36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4" ht="15.9">
      <c r="A10" s="38" t="s">
        <v>60</v>
      </c>
      <c r="B10" s="20" t="s">
        <v>61</v>
      </c>
      <c r="C10" s="39">
        <v>5225</v>
      </c>
      <c r="D10" s="38" t="s">
        <v>35</v>
      </c>
      <c r="E10" s="40">
        <v>108</v>
      </c>
      <c r="F10" s="17" t="s">
        <v>20</v>
      </c>
      <c r="G10" s="21" t="s">
        <v>56</v>
      </c>
      <c r="H10" s="26">
        <v>0.48356481481481484</v>
      </c>
      <c r="I10" s="26">
        <f>H10-$B$5</f>
        <v>6.3425925925925941E-2</v>
      </c>
      <c r="J10" s="37">
        <f>I10-($H$5*E10/3600/24)</f>
        <v>5.3249675925925943E-2</v>
      </c>
      <c r="K10" s="21">
        <v>1</v>
      </c>
      <c r="M10" s="44"/>
      <c r="N10" s="46"/>
    </row>
    <row r="11" spans="1:14" ht="15.9">
      <c r="A11" s="38" t="s">
        <v>87</v>
      </c>
      <c r="B11" s="20" t="s">
        <v>88</v>
      </c>
      <c r="C11" s="39">
        <v>33407</v>
      </c>
      <c r="D11" s="38" t="s">
        <v>89</v>
      </c>
      <c r="E11" s="40">
        <v>138</v>
      </c>
      <c r="F11" s="17" t="s">
        <v>20</v>
      </c>
      <c r="G11" s="21" t="s">
        <v>56</v>
      </c>
      <c r="H11" s="26">
        <v>0.48836805555555557</v>
      </c>
      <c r="I11" s="26">
        <f>H11-$B$5</f>
        <v>6.8229166666666674E-2</v>
      </c>
      <c r="J11" s="37">
        <f>I11-($H$5*E11/3600/24)</f>
        <v>5.522618055555556E-2</v>
      </c>
      <c r="K11" s="21">
        <v>2</v>
      </c>
      <c r="M11" s="44"/>
      <c r="N11" s="46"/>
    </row>
    <row r="12" spans="1:14" ht="15.9">
      <c r="A12" s="38" t="s">
        <v>57</v>
      </c>
      <c r="B12" s="20" t="s">
        <v>58</v>
      </c>
      <c r="C12" s="39">
        <v>168</v>
      </c>
      <c r="D12" s="38" t="s">
        <v>59</v>
      </c>
      <c r="E12" s="40">
        <v>129</v>
      </c>
      <c r="F12" s="17" t="s">
        <v>20</v>
      </c>
      <c r="G12" s="21" t="s">
        <v>56</v>
      </c>
      <c r="H12" s="26">
        <v>0.49237268518518523</v>
      </c>
      <c r="I12" s="26">
        <f>H12-$B$5</f>
        <v>7.2233796296296338E-2</v>
      </c>
      <c r="J12" s="37">
        <f>I12-($H$5*E12/3600/24)</f>
        <v>6.0078831018518561E-2</v>
      </c>
      <c r="K12" s="21">
        <v>3</v>
      </c>
      <c r="M12" s="44"/>
      <c r="N12" s="46"/>
    </row>
    <row r="13" spans="1:14" ht="15.9">
      <c r="A13" s="38" t="s">
        <v>68</v>
      </c>
      <c r="B13" s="20" t="s">
        <v>33</v>
      </c>
      <c r="C13" s="39">
        <v>22</v>
      </c>
      <c r="D13" s="38" t="s">
        <v>69</v>
      </c>
      <c r="E13" s="40">
        <v>105</v>
      </c>
      <c r="F13" s="18" t="s">
        <v>24</v>
      </c>
      <c r="G13" s="21" t="s">
        <v>56</v>
      </c>
      <c r="H13" s="26">
        <v>0.49768518518518517</v>
      </c>
      <c r="I13" s="26">
        <f>H13-$B$5</f>
        <v>7.754629629629628E-2</v>
      </c>
      <c r="J13" s="37">
        <f>I13-($H$5*E13/3600/24)</f>
        <v>6.7652719907407385E-2</v>
      </c>
      <c r="K13" s="21">
        <v>4</v>
      </c>
      <c r="M13" s="44"/>
      <c r="N13" s="46"/>
    </row>
    <row r="14" spans="1:14" ht="15.9">
      <c r="A14" s="38" t="s">
        <v>90</v>
      </c>
      <c r="B14" s="20" t="s">
        <v>91</v>
      </c>
      <c r="C14" s="39">
        <v>41374</v>
      </c>
      <c r="D14" s="38" t="s">
        <v>92</v>
      </c>
      <c r="E14" s="40">
        <v>165</v>
      </c>
      <c r="F14" s="18" t="s">
        <v>24</v>
      </c>
      <c r="G14" s="21" t="s">
        <v>56</v>
      </c>
      <c r="H14" s="59" t="s">
        <v>103</v>
      </c>
      <c r="I14" s="26" t="e">
        <f t="shared" ref="I14" si="0">H14-$B$5</f>
        <v>#VALUE!</v>
      </c>
      <c r="J14" s="37" t="e">
        <f t="shared" ref="J14" si="1">I14-($H$5*E14/3600/24)</f>
        <v>#VALUE!</v>
      </c>
      <c r="K14" s="21"/>
      <c r="M14" s="44"/>
      <c r="N14" s="46"/>
    </row>
    <row r="15" spans="1:14" ht="15.9">
      <c r="A15" s="38"/>
      <c r="B15" s="20"/>
      <c r="C15" s="39"/>
      <c r="D15" s="38"/>
      <c r="E15" s="40"/>
      <c r="F15" s="15"/>
      <c r="G15" s="15"/>
      <c r="H15" s="27"/>
      <c r="I15" s="27"/>
      <c r="J15" s="41"/>
      <c r="K15" s="15"/>
    </row>
    <row r="16" spans="1:14" s="6" customFormat="1" ht="32.25" customHeight="1">
      <c r="A16" s="65" t="s">
        <v>37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26" ht="15.9">
      <c r="A17" s="38" t="s">
        <v>30</v>
      </c>
      <c r="B17" s="20" t="s">
        <v>31</v>
      </c>
      <c r="C17" s="39">
        <v>13190</v>
      </c>
      <c r="D17" s="38" t="s">
        <v>32</v>
      </c>
      <c r="E17" s="40">
        <v>192</v>
      </c>
      <c r="F17" s="17" t="s">
        <v>20</v>
      </c>
      <c r="G17" s="21" t="s">
        <v>99</v>
      </c>
      <c r="H17" s="26">
        <v>0.49895833333333334</v>
      </c>
      <c r="I17" s="26">
        <f>H17-$B$5</f>
        <v>7.8819444444444442E-2</v>
      </c>
      <c r="J17" s="37">
        <f>I17-($H$5*E17/3600/24)</f>
        <v>6.0728333333333329E-2</v>
      </c>
      <c r="K17" s="21">
        <v>1</v>
      </c>
      <c r="M17" s="44"/>
      <c r="N17" s="46"/>
    </row>
    <row r="18" spans="1:26" ht="15.9">
      <c r="A18" s="38" t="s">
        <v>53</v>
      </c>
      <c r="B18" s="20" t="s">
        <v>54</v>
      </c>
      <c r="C18" s="39">
        <v>3963</v>
      </c>
      <c r="D18" s="38" t="s">
        <v>55</v>
      </c>
      <c r="E18" s="40">
        <v>171</v>
      </c>
      <c r="F18" s="17" t="s">
        <v>20</v>
      </c>
      <c r="G18" s="21" t="s">
        <v>99</v>
      </c>
      <c r="H18" s="26">
        <v>0.49708333333333332</v>
      </c>
      <c r="I18" s="26">
        <f>H18-$B$5</f>
        <v>7.6944444444444426E-2</v>
      </c>
      <c r="J18" s="37">
        <f>I18-($H$5*E18/3600/24)</f>
        <v>6.0832048611111092E-2</v>
      </c>
      <c r="K18" s="21">
        <v>2</v>
      </c>
      <c r="M18" s="44"/>
      <c r="N18" s="46"/>
    </row>
    <row r="19" spans="1:26" ht="15.9">
      <c r="A19" s="38" t="s">
        <v>70</v>
      </c>
      <c r="B19" s="20" t="s">
        <v>71</v>
      </c>
      <c r="C19" s="39">
        <v>93657</v>
      </c>
      <c r="D19" s="38" t="s">
        <v>72</v>
      </c>
      <c r="E19" s="40">
        <v>168</v>
      </c>
      <c r="F19" s="18" t="s">
        <v>24</v>
      </c>
      <c r="G19" s="21" t="s">
        <v>99</v>
      </c>
      <c r="H19" s="26">
        <v>0.49881944444444443</v>
      </c>
      <c r="I19" s="26">
        <f>H19-$B$5</f>
        <v>7.8680555555555531E-2</v>
      </c>
      <c r="J19" s="37">
        <f>I19-($H$5*E19/3600/24)</f>
        <v>6.28508333333333E-2</v>
      </c>
      <c r="K19" s="21">
        <v>3</v>
      </c>
      <c r="M19" s="44"/>
      <c r="N19" s="46"/>
    </row>
    <row r="20" spans="1:26" ht="15.9">
      <c r="A20" s="38" t="s">
        <v>93</v>
      </c>
      <c r="B20" s="20" t="s">
        <v>94</v>
      </c>
      <c r="C20" s="39">
        <v>83104</v>
      </c>
      <c r="D20" s="38" t="s">
        <v>95</v>
      </c>
      <c r="E20" s="40">
        <v>174</v>
      </c>
      <c r="F20" s="18" t="s">
        <v>24</v>
      </c>
      <c r="G20" s="21" t="s">
        <v>99</v>
      </c>
      <c r="H20" s="26">
        <v>0.50168981481481478</v>
      </c>
      <c r="I20" s="26">
        <f>H20-$B$5</f>
        <v>8.1550925925925888E-2</v>
      </c>
      <c r="J20" s="37">
        <f>I20-($H$5*E20/3600/24)</f>
        <v>6.515585648148145E-2</v>
      </c>
      <c r="K20" s="21">
        <v>4</v>
      </c>
      <c r="M20" s="44"/>
      <c r="N20" s="46"/>
    </row>
    <row r="21" spans="1:26" ht="15.9">
      <c r="A21" s="38" t="s">
        <v>73</v>
      </c>
      <c r="B21" s="20" t="s">
        <v>74</v>
      </c>
      <c r="C21" s="39" t="s">
        <v>75</v>
      </c>
      <c r="D21" s="38" t="s">
        <v>76</v>
      </c>
      <c r="E21" s="40">
        <v>198</v>
      </c>
      <c r="F21" s="18" t="s">
        <v>24</v>
      </c>
      <c r="G21" s="21" t="s">
        <v>99</v>
      </c>
      <c r="H21" s="26">
        <v>0.50880787037037034</v>
      </c>
      <c r="I21" s="26">
        <f>H21-$B$5</f>
        <v>8.8668981481481446E-2</v>
      </c>
      <c r="J21" s="37">
        <f>I21-($H$5*E21/3600/24)</f>
        <v>7.0012523148148112E-2</v>
      </c>
      <c r="K21" s="21">
        <v>5</v>
      </c>
      <c r="M21" s="44"/>
      <c r="N21" s="46"/>
    </row>
    <row r="22" spans="1:26">
      <c r="A22" s="13"/>
      <c r="B22" s="13"/>
      <c r="C22" s="19"/>
      <c r="D22" s="13"/>
      <c r="E22" s="32"/>
      <c r="F22" s="23"/>
      <c r="G22" s="23"/>
      <c r="H22" s="23"/>
      <c r="I22" s="23"/>
      <c r="J22" s="23"/>
      <c r="K22" s="32"/>
    </row>
    <row r="23" spans="1:26" s="6" customFormat="1" ht="32.25" customHeight="1">
      <c r="A23" s="65" t="s">
        <v>17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26" s="44" customFormat="1">
      <c r="A24" s="16" t="s">
        <v>40</v>
      </c>
      <c r="B24" s="14" t="s">
        <v>23</v>
      </c>
      <c r="C24" s="15" t="s">
        <v>22</v>
      </c>
      <c r="D24" s="14" t="s">
        <v>21</v>
      </c>
      <c r="E24" s="32">
        <v>132</v>
      </c>
      <c r="F24" s="17" t="s">
        <v>20</v>
      </c>
      <c r="G24" s="21" t="s">
        <v>17</v>
      </c>
      <c r="H24" s="26">
        <v>0.49815972222222221</v>
      </c>
      <c r="I24" s="26">
        <f>H24-$C$5</f>
        <v>7.4548611111111107E-2</v>
      </c>
      <c r="J24" s="37">
        <f>I24-($H$5*E24/3600/24)</f>
        <v>6.211097222222222E-2</v>
      </c>
      <c r="K24" s="21">
        <v>1</v>
      </c>
      <c r="L24" s="3"/>
    </row>
    <row r="25" spans="1:26">
      <c r="A25" s="16" t="s">
        <v>41</v>
      </c>
      <c r="B25" s="14" t="s">
        <v>42</v>
      </c>
      <c r="C25" s="15">
        <v>98</v>
      </c>
      <c r="D25" s="14" t="s">
        <v>43</v>
      </c>
      <c r="E25" s="32">
        <v>141</v>
      </c>
      <c r="F25" s="17" t="s">
        <v>20</v>
      </c>
      <c r="G25" s="21" t="s">
        <v>17</v>
      </c>
      <c r="H25" s="26">
        <v>0.5108449074074074</v>
      </c>
      <c r="I25" s="26">
        <f t="shared" ref="I25:I26" si="2">H25-$C$5</f>
        <v>8.7233796296296295E-2</v>
      </c>
      <c r="J25" s="37">
        <f t="shared" ref="J25:J26" si="3">I25-($H$5*E25/3600/24)</f>
        <v>7.3948136574074078E-2</v>
      </c>
      <c r="K25" s="21">
        <v>2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>
      <c r="A26" s="16" t="s">
        <v>46</v>
      </c>
      <c r="B26" s="14" t="s">
        <v>44</v>
      </c>
      <c r="C26" s="15">
        <v>5963</v>
      </c>
      <c r="D26" s="14" t="s">
        <v>45</v>
      </c>
      <c r="E26" s="32">
        <v>152</v>
      </c>
      <c r="F26" s="17" t="s">
        <v>20</v>
      </c>
      <c r="G26" s="21" t="s">
        <v>17</v>
      </c>
      <c r="H26" s="59" t="s">
        <v>103</v>
      </c>
      <c r="I26" s="26" t="e">
        <f t="shared" si="2"/>
        <v>#VALUE!</v>
      </c>
      <c r="J26" s="37" t="e">
        <f t="shared" si="3"/>
        <v>#VALUE!</v>
      </c>
      <c r="K26" s="21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>
      <c r="A27" s="22"/>
      <c r="B27" s="22"/>
      <c r="C27" s="22"/>
      <c r="D27" s="22"/>
      <c r="E27" s="33"/>
      <c r="F27" s="22"/>
      <c r="G27" s="22"/>
      <c r="H27" s="28"/>
      <c r="I27" s="28"/>
      <c r="J27" s="28"/>
      <c r="K27" s="28"/>
    </row>
    <row r="28" spans="1:26" s="6" customFormat="1" ht="32.25" customHeight="1">
      <c r="A28" s="65" t="s">
        <v>18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26">
      <c r="A29" s="16" t="s">
        <v>39</v>
      </c>
      <c r="B29" s="14" t="s">
        <v>27</v>
      </c>
      <c r="C29" s="15" t="s">
        <v>26</v>
      </c>
      <c r="D29" s="14" t="s">
        <v>25</v>
      </c>
      <c r="E29" s="32">
        <v>168</v>
      </c>
      <c r="F29" s="17" t="s">
        <v>20</v>
      </c>
      <c r="G29" s="21" t="s">
        <v>18</v>
      </c>
      <c r="H29" s="26">
        <v>0.5146412037037037</v>
      </c>
      <c r="I29" s="26">
        <f>H29-$D$5</f>
        <v>8.7557870370370383E-2</v>
      </c>
      <c r="J29" s="37">
        <f>I29-($H$5*E29/3600/24)</f>
        <v>7.1728148148148152E-2</v>
      </c>
      <c r="K29" s="21">
        <v>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s="44" customFormat="1">
      <c r="A30" s="16" t="s">
        <v>65</v>
      </c>
      <c r="B30" s="14" t="s">
        <v>29</v>
      </c>
      <c r="C30" s="15">
        <v>415</v>
      </c>
      <c r="D30" s="14" t="s">
        <v>28</v>
      </c>
      <c r="E30" s="32">
        <v>183</v>
      </c>
      <c r="F30" s="18" t="s">
        <v>24</v>
      </c>
      <c r="G30" s="21" t="s">
        <v>18</v>
      </c>
      <c r="H30" s="26">
        <v>0.52143518518518517</v>
      </c>
      <c r="I30" s="26">
        <f>H30-$C$5</f>
        <v>9.7824074074074063E-2</v>
      </c>
      <c r="J30" s="37">
        <f t="shared" ref="J30:J31" si="4">I30-($H$5*E30/3600/24)</f>
        <v>8.0580983796296288E-2</v>
      </c>
      <c r="K30" s="21">
        <v>2</v>
      </c>
      <c r="L30" s="3"/>
    </row>
    <row r="31" spans="1:26" s="44" customFormat="1">
      <c r="A31" s="16" t="s">
        <v>62</v>
      </c>
      <c r="B31" s="14" t="s">
        <v>63</v>
      </c>
      <c r="C31" s="15">
        <v>1610</v>
      </c>
      <c r="D31" s="14" t="s">
        <v>64</v>
      </c>
      <c r="E31" s="32">
        <v>189</v>
      </c>
      <c r="F31" s="18" t="s">
        <v>24</v>
      </c>
      <c r="G31" s="21" t="s">
        <v>18</v>
      </c>
      <c r="H31" s="59" t="s">
        <v>104</v>
      </c>
      <c r="I31" s="26" t="e">
        <f>H31-$C$5</f>
        <v>#VALUE!</v>
      </c>
      <c r="J31" s="37" t="e">
        <f t="shared" si="4"/>
        <v>#VALUE!</v>
      </c>
      <c r="K31" s="21"/>
      <c r="L31" s="3"/>
    </row>
    <row r="32" spans="1:26">
      <c r="A32" s="22"/>
      <c r="B32" s="22"/>
      <c r="C32" s="22"/>
      <c r="D32" s="22"/>
      <c r="E32" s="33"/>
      <c r="F32" s="22"/>
      <c r="G32" s="22"/>
      <c r="H32" s="28"/>
      <c r="I32" s="28"/>
      <c r="J32" s="28"/>
      <c r="K32" s="22"/>
    </row>
    <row r="33" spans="1:12" s="6" customFormat="1" ht="32.25" customHeight="1">
      <c r="A33" s="65" t="s">
        <v>19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2" s="44" customFormat="1">
      <c r="A34" s="16" t="s">
        <v>50</v>
      </c>
      <c r="B34" s="14" t="s">
        <v>51</v>
      </c>
      <c r="C34" s="15">
        <v>93131</v>
      </c>
      <c r="D34" s="14" t="s">
        <v>52</v>
      </c>
      <c r="E34" s="32">
        <v>222</v>
      </c>
      <c r="F34" s="17" t="s">
        <v>20</v>
      </c>
      <c r="G34" s="21" t="s">
        <v>19</v>
      </c>
      <c r="H34" s="26">
        <v>0.51712962962962961</v>
      </c>
      <c r="I34" s="26">
        <f>H34-$E$5</f>
        <v>8.6574074074074026E-2</v>
      </c>
      <c r="J34" s="37">
        <f>I34-($H$5*E34/3600/24)</f>
        <v>6.5656226851851809E-2</v>
      </c>
      <c r="K34" s="21">
        <v>1</v>
      </c>
    </row>
    <row r="35" spans="1:12" s="44" customFormat="1">
      <c r="A35" s="16" t="s">
        <v>47</v>
      </c>
      <c r="B35" s="14" t="s">
        <v>48</v>
      </c>
      <c r="C35" s="15">
        <v>14267</v>
      </c>
      <c r="D35" s="14" t="s">
        <v>49</v>
      </c>
      <c r="E35" s="32">
        <v>279</v>
      </c>
      <c r="F35" s="17" t="s">
        <v>20</v>
      </c>
      <c r="G35" s="21" t="s">
        <v>19</v>
      </c>
      <c r="H35" s="26">
        <v>0.53425925925925932</v>
      </c>
      <c r="I35" s="26">
        <f t="shared" ref="I35:I37" si="5">H35-$E$5</f>
        <v>0.10370370370370374</v>
      </c>
      <c r="J35" s="37">
        <f t="shared" ref="J35:J37" si="6">I35-($H$5*E35/3600/24)</f>
        <v>7.741505787037041E-2</v>
      </c>
      <c r="K35" s="21">
        <v>2</v>
      </c>
      <c r="L35" s="3"/>
    </row>
    <row r="36" spans="1:12" s="44" customFormat="1">
      <c r="A36" s="16" t="s">
        <v>101</v>
      </c>
      <c r="B36" s="14" t="s">
        <v>66</v>
      </c>
      <c r="C36" s="15">
        <v>33</v>
      </c>
      <c r="D36" s="14" t="s">
        <v>67</v>
      </c>
      <c r="E36" s="32">
        <v>231</v>
      </c>
      <c r="F36" s="18" t="s">
        <v>24</v>
      </c>
      <c r="G36" s="21" t="s">
        <v>19</v>
      </c>
      <c r="H36" s="26">
        <v>0.53543981481481484</v>
      </c>
      <c r="I36" s="26">
        <f>H36-$E$5</f>
        <v>0.10488425925925926</v>
      </c>
      <c r="J36" s="37">
        <f>I36-($H$5*E36/3600/24)</f>
        <v>8.3118391203703706E-2</v>
      </c>
      <c r="K36" s="21">
        <v>3</v>
      </c>
      <c r="L36" s="3"/>
    </row>
    <row r="37" spans="1:12" s="44" customFormat="1">
      <c r="A37" s="16" t="s">
        <v>96</v>
      </c>
      <c r="B37" s="14" t="s">
        <v>102</v>
      </c>
      <c r="C37" s="15" t="s">
        <v>97</v>
      </c>
      <c r="D37" s="14" t="s">
        <v>98</v>
      </c>
      <c r="E37" s="32">
        <v>280</v>
      </c>
      <c r="F37" s="18" t="s">
        <v>24</v>
      </c>
      <c r="G37" s="21" t="s">
        <v>19</v>
      </c>
      <c r="H37" s="26">
        <v>0.54616898148148152</v>
      </c>
      <c r="I37" s="26">
        <f t="shared" si="5"/>
        <v>0.11561342592592594</v>
      </c>
      <c r="J37" s="37">
        <f t="shared" si="6"/>
        <v>8.9230555555555563E-2</v>
      </c>
      <c r="K37" s="21">
        <v>4</v>
      </c>
      <c r="L37" s="3"/>
    </row>
    <row r="38" spans="1:12">
      <c r="A38" s="22"/>
      <c r="B38" s="22"/>
      <c r="C38" s="22"/>
      <c r="D38" s="22"/>
      <c r="E38" s="33"/>
      <c r="F38" s="22"/>
      <c r="G38" s="22"/>
      <c r="H38" s="28"/>
      <c r="I38" s="28"/>
      <c r="J38" s="28"/>
      <c r="K38" s="22"/>
    </row>
    <row r="39" spans="1:12">
      <c r="A39" s="22"/>
      <c r="B39" s="22"/>
      <c r="C39" s="22"/>
      <c r="D39" s="22"/>
      <c r="E39" s="33"/>
      <c r="F39" s="22"/>
      <c r="G39" s="22"/>
      <c r="H39" s="28"/>
      <c r="I39" s="28"/>
      <c r="J39" s="28"/>
      <c r="K39" s="22"/>
    </row>
    <row r="40" spans="1:12" ht="15.9" thickBot="1">
      <c r="A40" s="22" t="s">
        <v>86</v>
      </c>
      <c r="B40" s="22"/>
      <c r="C40" s="22"/>
      <c r="D40" s="22"/>
      <c r="E40" s="33"/>
      <c r="F40" s="22"/>
      <c r="G40" s="22"/>
      <c r="H40" s="28"/>
      <c r="I40" s="28"/>
      <c r="J40" s="28"/>
      <c r="K40" s="22"/>
    </row>
    <row r="41" spans="1:12" ht="15.9" thickBot="1">
      <c r="A41" s="62" t="s">
        <v>78</v>
      </c>
      <c r="B41" s="63"/>
      <c r="C41" s="63"/>
      <c r="D41" s="63"/>
      <c r="E41" s="63"/>
      <c r="F41" s="63"/>
      <c r="G41" s="63"/>
      <c r="H41" s="63"/>
      <c r="I41" s="64"/>
      <c r="J41" s="52">
        <v>8.141</v>
      </c>
      <c r="K41" s="22"/>
    </row>
    <row r="42" spans="1:12" ht="15.9" thickBot="1">
      <c r="A42" s="53" t="s">
        <v>79</v>
      </c>
      <c r="B42" s="54" t="s">
        <v>80</v>
      </c>
      <c r="C42" s="54" t="s">
        <v>81</v>
      </c>
      <c r="D42" s="54" t="s">
        <v>82</v>
      </c>
      <c r="E42" s="54" t="s">
        <v>83</v>
      </c>
      <c r="F42" s="54" t="s">
        <v>80</v>
      </c>
      <c r="G42" s="54" t="s">
        <v>81</v>
      </c>
      <c r="H42" s="54" t="s">
        <v>82</v>
      </c>
      <c r="I42" s="54" t="s">
        <v>83</v>
      </c>
      <c r="J42" s="54" t="s">
        <v>79</v>
      </c>
      <c r="K42" s="22"/>
    </row>
    <row r="43" spans="1:12" ht="15.9" thickBot="1">
      <c r="A43" s="55" t="s">
        <v>84</v>
      </c>
      <c r="B43" s="54">
        <v>1.0009999999999999</v>
      </c>
      <c r="C43" s="54">
        <v>0.373</v>
      </c>
      <c r="D43" s="54">
        <v>1.579</v>
      </c>
      <c r="E43" s="54">
        <v>0.41299999999999998</v>
      </c>
      <c r="F43" s="54">
        <v>1.7370000000000001</v>
      </c>
      <c r="G43" s="54">
        <v>0.373</v>
      </c>
      <c r="H43" s="54">
        <v>1.579</v>
      </c>
      <c r="I43" s="54">
        <v>0.434</v>
      </c>
      <c r="J43" s="54">
        <v>0.65200000000000002</v>
      </c>
      <c r="K43" s="22"/>
    </row>
    <row r="44" spans="1:12" ht="15.9" thickBot="1">
      <c r="A44" s="57"/>
      <c r="B44" s="56"/>
      <c r="C44" s="56"/>
      <c r="D44" s="56"/>
      <c r="E44" s="56"/>
      <c r="F44" s="56"/>
      <c r="G44" s="56"/>
      <c r="H44" s="56"/>
      <c r="I44" s="56"/>
      <c r="J44" s="56"/>
      <c r="K44" s="22"/>
    </row>
    <row r="45" spans="1:12" ht="15.9" thickBot="1">
      <c r="A45" s="62" t="s">
        <v>85</v>
      </c>
      <c r="B45" s="63"/>
      <c r="C45" s="63"/>
      <c r="D45" s="63"/>
      <c r="E45" s="63"/>
      <c r="F45" s="63"/>
      <c r="G45" s="63"/>
      <c r="H45" s="63"/>
      <c r="I45" s="64"/>
      <c r="J45" s="52">
        <v>8.2240000000000002</v>
      </c>
      <c r="K45" s="22"/>
    </row>
    <row r="46" spans="1:12" ht="15.9" thickBot="1">
      <c r="A46" s="53" t="s">
        <v>79</v>
      </c>
      <c r="B46" s="54" t="s">
        <v>82</v>
      </c>
      <c r="C46" s="54" t="s">
        <v>83</v>
      </c>
      <c r="D46" s="54" t="s">
        <v>80</v>
      </c>
      <c r="E46" s="54" t="s">
        <v>81</v>
      </c>
      <c r="F46" s="54" t="s">
        <v>82</v>
      </c>
      <c r="G46" s="54" t="s">
        <v>83</v>
      </c>
      <c r="H46" s="54" t="s">
        <v>80</v>
      </c>
      <c r="I46" s="54" t="s">
        <v>81</v>
      </c>
      <c r="J46" s="54" t="s">
        <v>79</v>
      </c>
      <c r="K46" s="22"/>
    </row>
    <row r="47" spans="1:12" ht="15.9" thickBot="1">
      <c r="A47" s="53" t="s">
        <v>84</v>
      </c>
      <c r="B47" s="54">
        <v>0.88300000000000001</v>
      </c>
      <c r="C47" s="54">
        <v>0.41299999999999998</v>
      </c>
      <c r="D47" s="54">
        <v>1.7370000000000001</v>
      </c>
      <c r="E47" s="54">
        <v>0.373</v>
      </c>
      <c r="F47" s="54">
        <v>1.579</v>
      </c>
      <c r="G47" s="54">
        <v>0.41299999999999998</v>
      </c>
      <c r="H47" s="54">
        <v>1.7370000000000001</v>
      </c>
      <c r="I47" s="54">
        <v>0.373</v>
      </c>
      <c r="J47" s="54">
        <v>0.71599999999999997</v>
      </c>
      <c r="K47" s="22"/>
    </row>
    <row r="48" spans="1:12">
      <c r="A48" s="58"/>
      <c r="B48"/>
      <c r="C48"/>
      <c r="D48"/>
      <c r="E48"/>
      <c r="F48"/>
      <c r="G48"/>
      <c r="H48"/>
      <c r="I48"/>
      <c r="J48"/>
      <c r="K48" s="22"/>
    </row>
  </sheetData>
  <sortState xmlns:xlrd2="http://schemas.microsoft.com/office/spreadsheetml/2017/richdata2" ref="A17:Z21">
    <sortCondition ref="J17:J21"/>
  </sortState>
  <dataConsolidate/>
  <mergeCells count="10">
    <mergeCell ref="A1:K1"/>
    <mergeCell ref="A2:K2"/>
    <mergeCell ref="A41:I41"/>
    <mergeCell ref="A45:I45"/>
    <mergeCell ref="A28:K28"/>
    <mergeCell ref="A33:K33"/>
    <mergeCell ref="A3:B3"/>
    <mergeCell ref="A9:K9"/>
    <mergeCell ref="A16:K16"/>
    <mergeCell ref="A23:K23"/>
  </mergeCells>
  <printOptions horizontalCentered="1" verticalCentered="1"/>
  <pageMargins left="0.5" right="0.5" top="0.5" bottom="0.5" header="0" footer="0"/>
  <pageSetup scale="6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 Tri-Service Cup</vt:lpstr>
      <vt:lpstr>'2000 Tri-Service Cup'!Print_Area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OPCYC</dc:creator>
  <cp:lastModifiedBy>John Bouma</cp:lastModifiedBy>
  <cp:lastPrinted>2022-09-10T19:06:06Z</cp:lastPrinted>
  <dcterms:created xsi:type="dcterms:W3CDTF">2000-09-17T12:11:43Z</dcterms:created>
  <dcterms:modified xsi:type="dcterms:W3CDTF">2022-09-11T01:29:14Z</dcterms:modified>
</cp:coreProperties>
</file>