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WEBSITE UPDATE\PERSONEL COMPETENCY\"/>
    </mc:Choice>
  </mc:AlternateContent>
  <xr:revisionPtr revIDLastSave="0" documentId="8_{7DEAD407-480B-445C-B794-359C3E8DF196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S&amp;D" sheetId="1" state="hidden" r:id="rId1"/>
    <sheet name="Per Terminal" sheetId="4" state="hidden" r:id="rId2"/>
    <sheet name="Per Terminal 2021" sheetId="5" r:id="rId3"/>
    <sheet name="HSSE Campaigns" sheetId="2" state="hidden" r:id="rId4"/>
    <sheet name="NMIF" sheetId="6" state="hidden" r:id="rId5"/>
    <sheet name="Sheet1" sheetId="9" state="hidden" r:id="rId6"/>
    <sheet name="Training Plan" sheetId="7" r:id="rId7"/>
    <sheet name="Plant Visit" sheetId="8" r:id="rId8"/>
    <sheet name="NMIF Drll Plan" sheetId="10" r:id="rId9"/>
    <sheet name="CBDB Drill Plan" sheetId="11" r:id="rId10"/>
    <sheet name="ILIG Drill Plan" sheetId="12" r:id="rId11"/>
    <sheet name="Villa Drill Plan" sheetId="13" r:id="rId12"/>
    <sheet name="Palawan" sheetId="14" r:id="rId13"/>
    <sheet name="Tagbilaran" sheetId="15" r:id="rId14"/>
    <sheet name="Cebu" sheetId="16" r:id="rId15"/>
  </sheets>
  <externalReferences>
    <externalReference r:id="rId16"/>
    <externalReference r:id="rId17"/>
    <externalReference r:id="rId18"/>
  </externalReferences>
  <definedNames>
    <definedName name="_xlnm.Print_Area" localSheetId="2">'Per Terminal 2021'!$A$51:$A$74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5" l="1"/>
  <c r="L28" i="5"/>
  <c r="K28" i="5"/>
  <c r="J28" i="5"/>
  <c r="I28" i="5"/>
  <c r="H28" i="5"/>
  <c r="G28" i="5"/>
  <c r="F28" i="5"/>
  <c r="E28" i="5"/>
  <c r="D28" i="5"/>
  <c r="C28" i="5"/>
  <c r="B28" i="5"/>
  <c r="M27" i="5"/>
  <c r="L27" i="5"/>
  <c r="K27" i="5"/>
  <c r="J27" i="5"/>
  <c r="I27" i="5"/>
  <c r="H27" i="5"/>
  <c r="G27" i="5"/>
  <c r="F27" i="5"/>
  <c r="E27" i="5"/>
  <c r="D27" i="5"/>
  <c r="C27" i="5"/>
  <c r="B27" i="5"/>
  <c r="M26" i="5"/>
  <c r="L26" i="5"/>
  <c r="K26" i="5"/>
  <c r="J26" i="5"/>
  <c r="I26" i="5"/>
  <c r="H26" i="5"/>
  <c r="G26" i="5"/>
  <c r="F26" i="5"/>
  <c r="E26" i="5"/>
  <c r="D26" i="5"/>
  <c r="C26" i="5"/>
  <c r="B26" i="5"/>
  <c r="M25" i="5"/>
  <c r="L25" i="5"/>
  <c r="K25" i="5"/>
  <c r="J25" i="5"/>
  <c r="I25" i="5"/>
  <c r="H25" i="5"/>
  <c r="G25" i="5"/>
  <c r="F25" i="5"/>
  <c r="E25" i="5"/>
  <c r="D25" i="5"/>
  <c r="C25" i="5"/>
  <c r="B25" i="5"/>
  <c r="M24" i="5"/>
  <c r="L24" i="5"/>
  <c r="K24" i="5"/>
  <c r="J24" i="5"/>
  <c r="I24" i="5"/>
  <c r="H24" i="5"/>
  <c r="G24" i="5"/>
  <c r="F24" i="5"/>
  <c r="E24" i="5"/>
  <c r="D24" i="5"/>
  <c r="C24" i="5"/>
  <c r="B24" i="5"/>
  <c r="M23" i="5"/>
  <c r="L23" i="5"/>
  <c r="K23" i="5"/>
  <c r="J23" i="5"/>
  <c r="I23" i="5"/>
  <c r="H23" i="5"/>
  <c r="G23" i="5"/>
  <c r="F23" i="5"/>
  <c r="E23" i="5"/>
  <c r="D23" i="5"/>
  <c r="C23" i="5"/>
  <c r="B23" i="5"/>
  <c r="M22" i="5"/>
  <c r="L22" i="5"/>
  <c r="K22" i="5"/>
  <c r="J22" i="5"/>
  <c r="I22" i="5"/>
  <c r="H22" i="5"/>
  <c r="G22" i="5"/>
  <c r="F22" i="5"/>
  <c r="E22" i="5"/>
  <c r="D22" i="5"/>
  <c r="C22" i="5"/>
  <c r="B22" i="5"/>
  <c r="M21" i="5"/>
  <c r="L21" i="5"/>
  <c r="K21" i="5"/>
  <c r="J21" i="5"/>
  <c r="I21" i="5"/>
  <c r="H21" i="5"/>
  <c r="G21" i="5"/>
  <c r="F21" i="5"/>
  <c r="E21" i="5"/>
  <c r="D21" i="5"/>
  <c r="C21" i="5"/>
  <c r="B21" i="5"/>
  <c r="M20" i="5"/>
  <c r="L20" i="5"/>
  <c r="K20" i="5"/>
  <c r="J20" i="5"/>
  <c r="I20" i="5"/>
  <c r="H20" i="5"/>
  <c r="G20" i="5"/>
  <c r="F20" i="5"/>
  <c r="E20" i="5"/>
  <c r="D20" i="5"/>
  <c r="C20" i="5"/>
  <c r="B20" i="5"/>
  <c r="M19" i="5"/>
  <c r="L19" i="5"/>
  <c r="K19" i="5"/>
  <c r="J19" i="5"/>
  <c r="I19" i="5"/>
  <c r="H19" i="5"/>
  <c r="G19" i="5"/>
  <c r="F19" i="5"/>
  <c r="E19" i="5"/>
  <c r="D19" i="5"/>
  <c r="C19" i="5"/>
  <c r="AC16" i="8"/>
  <c r="AC15" i="8"/>
  <c r="AC14" i="8"/>
  <c r="M47" i="5"/>
  <c r="L47" i="5"/>
  <c r="K47" i="5"/>
  <c r="J47" i="5"/>
  <c r="I47" i="5"/>
  <c r="H47" i="5"/>
  <c r="G47" i="5"/>
  <c r="F47" i="5"/>
  <c r="E47" i="5"/>
  <c r="D47" i="5"/>
  <c r="C47" i="5"/>
  <c r="B47" i="5"/>
  <c r="I30" i="5"/>
  <c r="M50" i="5"/>
  <c r="L50" i="5"/>
  <c r="K50" i="5"/>
  <c r="J50" i="5"/>
  <c r="I50" i="5"/>
  <c r="H50" i="5"/>
  <c r="G50" i="5"/>
  <c r="F50" i="5"/>
  <c r="E50" i="5"/>
  <c r="D50" i="5"/>
  <c r="C50" i="5"/>
  <c r="B50" i="5"/>
  <c r="M49" i="5"/>
  <c r="L49" i="5"/>
  <c r="K49" i="5"/>
  <c r="J49" i="5"/>
  <c r="I49" i="5"/>
  <c r="H49" i="5"/>
  <c r="G49" i="5"/>
  <c r="F49" i="5"/>
  <c r="E49" i="5"/>
  <c r="D49" i="5"/>
  <c r="C49" i="5"/>
  <c r="B49" i="5"/>
  <c r="M48" i="5"/>
  <c r="L48" i="5"/>
  <c r="K48" i="5"/>
  <c r="J48" i="5"/>
  <c r="I48" i="5"/>
  <c r="H48" i="5"/>
  <c r="G48" i="5"/>
  <c r="F48" i="5"/>
  <c r="E48" i="5"/>
  <c r="D48" i="5"/>
  <c r="C48" i="5"/>
  <c r="B48" i="5"/>
  <c r="AB15" i="8"/>
  <c r="AB14" i="8"/>
  <c r="AC13" i="8"/>
  <c r="AB13" i="8"/>
  <c r="J10" i="16"/>
  <c r="J10" i="15"/>
  <c r="J10" i="14"/>
  <c r="M46" i="5"/>
  <c r="L46" i="5"/>
  <c r="K46" i="5"/>
  <c r="J46" i="5"/>
  <c r="I46" i="5"/>
  <c r="H46" i="5"/>
  <c r="G46" i="5"/>
  <c r="F46" i="5"/>
  <c r="E46" i="5"/>
  <c r="D46" i="5"/>
  <c r="C46" i="5"/>
  <c r="B46" i="5"/>
  <c r="M45" i="5"/>
  <c r="L45" i="5"/>
  <c r="K45" i="5"/>
  <c r="J45" i="5"/>
  <c r="I45" i="5"/>
  <c r="H45" i="5"/>
  <c r="G45" i="5"/>
  <c r="F45" i="5"/>
  <c r="E45" i="5"/>
  <c r="D45" i="5"/>
  <c r="C45" i="5"/>
  <c r="B45" i="5"/>
  <c r="M44" i="5"/>
  <c r="L44" i="5"/>
  <c r="K44" i="5"/>
  <c r="J44" i="5"/>
  <c r="I44" i="5"/>
  <c r="H44" i="5"/>
  <c r="G44" i="5"/>
  <c r="F44" i="5"/>
  <c r="E44" i="5"/>
  <c r="D44" i="5"/>
  <c r="C44" i="5"/>
  <c r="B44" i="5"/>
  <c r="M43" i="5"/>
  <c r="L43" i="5"/>
  <c r="K43" i="5"/>
  <c r="J43" i="5"/>
  <c r="I43" i="5"/>
  <c r="H43" i="5"/>
  <c r="G43" i="5"/>
  <c r="F43" i="5"/>
  <c r="E43" i="5"/>
  <c r="D43" i="5"/>
  <c r="C43" i="5"/>
  <c r="B43" i="5"/>
  <c r="B42" i="5"/>
  <c r="M42" i="5"/>
  <c r="L42" i="5"/>
  <c r="K42" i="5"/>
  <c r="J42" i="5"/>
  <c r="I42" i="5"/>
  <c r="H42" i="5"/>
  <c r="G42" i="5"/>
  <c r="F42" i="5"/>
  <c r="E42" i="5"/>
  <c r="D42" i="5"/>
  <c r="K35" i="5"/>
  <c r="J35" i="5"/>
  <c r="F35" i="5"/>
  <c r="B35" i="5"/>
  <c r="M32" i="5"/>
  <c r="L32" i="5"/>
  <c r="K32" i="5"/>
  <c r="J32" i="5"/>
  <c r="I32" i="5"/>
  <c r="H32" i="5"/>
  <c r="G32" i="5"/>
  <c r="F32" i="5"/>
  <c r="E32" i="5"/>
  <c r="D32" i="5"/>
  <c r="C32" i="5"/>
  <c r="B32" i="5"/>
  <c r="M31" i="5"/>
  <c r="L31" i="5"/>
  <c r="K31" i="5"/>
  <c r="J31" i="5"/>
  <c r="I31" i="5"/>
  <c r="H31" i="5"/>
  <c r="G31" i="5"/>
  <c r="F31" i="5"/>
  <c r="E31" i="5"/>
  <c r="D31" i="5"/>
  <c r="M30" i="5"/>
  <c r="L30" i="5"/>
  <c r="K30" i="5"/>
  <c r="J30" i="5"/>
  <c r="H30" i="5"/>
  <c r="G30" i="5"/>
  <c r="F30" i="5"/>
  <c r="E30" i="5"/>
  <c r="D30" i="5"/>
  <c r="C30" i="5"/>
  <c r="B30" i="5"/>
  <c r="I35" i="5"/>
  <c r="B19" i="5"/>
  <c r="M35" i="5"/>
  <c r="L35" i="5"/>
  <c r="H35" i="5"/>
  <c r="G35" i="5"/>
  <c r="E35" i="5"/>
  <c r="D35" i="5"/>
  <c r="C35" i="5"/>
  <c r="J10" i="13" l="1"/>
  <c r="M35" i="6" l="1"/>
  <c r="L35" i="6"/>
  <c r="K35" i="6"/>
  <c r="J35" i="6"/>
  <c r="I35" i="6"/>
  <c r="H35" i="6"/>
  <c r="G35" i="6"/>
  <c r="F35" i="6"/>
  <c r="E35" i="6"/>
  <c r="M13" i="6" l="1"/>
  <c r="L13" i="6"/>
  <c r="K13" i="6"/>
  <c r="J13" i="6"/>
  <c r="I13" i="6"/>
  <c r="H13" i="6"/>
  <c r="G13" i="6"/>
  <c r="F13" i="6"/>
  <c r="E13" i="6"/>
  <c r="B13" i="6"/>
  <c r="D13" i="6"/>
  <c r="C13" i="6"/>
  <c r="J10" i="12" l="1"/>
  <c r="J10" i="11" l="1"/>
  <c r="I11" i="10" l="1"/>
  <c r="F11" i="10"/>
  <c r="J10" i="10"/>
  <c r="B17" i="6" l="1"/>
  <c r="G11" i="6"/>
  <c r="M17" i="6" l="1"/>
  <c r="J31" i="6" l="1"/>
  <c r="J32" i="6"/>
  <c r="AB16" i="8" l="1"/>
  <c r="M28" i="6" l="1"/>
  <c r="L28" i="6"/>
  <c r="K28" i="6"/>
  <c r="J28" i="6"/>
  <c r="I28" i="6"/>
  <c r="H28" i="6"/>
  <c r="G28" i="6"/>
  <c r="F28" i="6"/>
  <c r="E28" i="6"/>
  <c r="D28" i="6"/>
  <c r="C28" i="6"/>
  <c r="C42" i="5"/>
  <c r="J9" i="6" l="1"/>
  <c r="L17" i="6"/>
  <c r="K17" i="6"/>
  <c r="J17" i="6"/>
  <c r="I17" i="6"/>
  <c r="H17" i="6"/>
  <c r="G17" i="6"/>
  <c r="F17" i="6"/>
  <c r="D17" i="6"/>
  <c r="E17" i="6"/>
  <c r="C17" i="6"/>
  <c r="M11" i="6"/>
  <c r="L11" i="6"/>
  <c r="K11" i="6"/>
  <c r="J11" i="6"/>
  <c r="I11" i="6"/>
  <c r="H11" i="6"/>
  <c r="F11" i="6"/>
  <c r="E11" i="6"/>
  <c r="D11" i="6"/>
  <c r="C11" i="6"/>
  <c r="B28" i="6"/>
  <c r="C27" i="6"/>
  <c r="C25" i="6"/>
  <c r="D24" i="6"/>
  <c r="D21" i="6"/>
  <c r="D20" i="6"/>
  <c r="D19" i="6"/>
  <c r="B11" i="6"/>
  <c r="AB12" i="8"/>
  <c r="AB11" i="8"/>
  <c r="AB10" i="8"/>
  <c r="AB9" i="8"/>
  <c r="AB8" i="8"/>
  <c r="AC12" i="8"/>
  <c r="AC11" i="8"/>
  <c r="AC10" i="8"/>
  <c r="AC9" i="8"/>
  <c r="AC8" i="8"/>
  <c r="AC18" i="8" l="1"/>
  <c r="AB1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Lisa.M.Yap</author>
  </authors>
  <commentList>
    <comment ref="A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Lisa.M.Yap:</t>
        </r>
        <r>
          <rPr>
            <sz val="9"/>
            <color indexed="81"/>
            <rFont val="Tahoma"/>
            <family val="2"/>
          </rPr>
          <t xml:space="preserve">
Q1 – Managing Life on the Road incl. Driver Fatigue, H&amp;M, Other Modules under MLR
Q2 –Product Knowledge
Q3 – Behavioral Based Safety
Q4 – Emergency Response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JDM</author>
  </authors>
  <commentList>
    <comment ref="D1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Re-scheduled by DENR (TBA)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<sst xmlns="http://schemas.openxmlformats.org/spreadsheetml/2006/main" count="758" uniqueCount="292">
  <si>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</si>
  <si>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</si>
  <si>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</si>
  <si>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</si>
  <si>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</si>
  <si>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</si>
  <si>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</si>
  <si>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</si>
  <si>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</si>
  <si>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December</t>
  </si>
  <si>
    <t>Monthly LoD1 Checks</t>
  </si>
  <si>
    <t>Weak Signals Session</t>
  </si>
  <si>
    <t>Incident Reviews</t>
  </si>
  <si>
    <t>Engineering SO Convention</t>
  </si>
  <si>
    <t>Integrity Leadership Workshop</t>
  </si>
  <si>
    <t>Process Safety Culture Survey</t>
  </si>
  <si>
    <t>Fire Fighting Training &amp; Assessment</t>
  </si>
  <si>
    <t>BOSH Training*</t>
  </si>
  <si>
    <t>Safety Practitioner Accreditation</t>
  </si>
  <si>
    <t>ARROWS Audit</t>
  </si>
  <si>
    <t>Monthly Hauler Dashboard Review</t>
  </si>
  <si>
    <t>Quarterly Hauler Dashboard Review</t>
  </si>
  <si>
    <t>FoW/JoWA</t>
  </si>
  <si>
    <t>Greenbanding</t>
  </si>
  <si>
    <t>HAZOP Training</t>
  </si>
  <si>
    <t>Quarterly Engineering Dashboard Review</t>
  </si>
  <si>
    <t>Quarterly Ship Owners' Performance Review</t>
  </si>
  <si>
    <t>HSSE Competence discussion with Supply Staff</t>
  </si>
  <si>
    <t>DDC refresher</t>
  </si>
  <si>
    <t>HRA Review w/ Shell Health</t>
  </si>
  <si>
    <t>SRA Review w/ Corporate Security</t>
  </si>
  <si>
    <t>Process Safety Improvement</t>
  </si>
  <si>
    <t>Journey to Road Safety Excellence</t>
  </si>
  <si>
    <t>Standards, Compliance and Assurance</t>
  </si>
  <si>
    <t>Right HSSE People and Competences</t>
  </si>
  <si>
    <t>Emergency Drills</t>
  </si>
  <si>
    <t>Asset Integrity Review</t>
  </si>
  <si>
    <t>Road Safety Tool Box Talks TBT</t>
  </si>
  <si>
    <t xml:space="preserve">October </t>
  </si>
  <si>
    <t xml:space="preserve">November </t>
  </si>
  <si>
    <t>Seatbelt</t>
  </si>
  <si>
    <t>Working at Heights</t>
  </si>
  <si>
    <t>Alcohol &amp; Drugs</t>
  </si>
  <si>
    <t>M Phone/ Speed</t>
  </si>
  <si>
    <t>Permit to Work</t>
  </si>
  <si>
    <t>JMP</t>
  </si>
  <si>
    <t>Override</t>
  </si>
  <si>
    <t>Smoking</t>
  </si>
  <si>
    <t>Gas Test</t>
  </si>
  <si>
    <t>Isolation</t>
  </si>
  <si>
    <t>CSE</t>
  </si>
  <si>
    <t>Suspended Load</t>
  </si>
  <si>
    <t>Fatigue Awareness Training</t>
  </si>
  <si>
    <t>Fitness to Work</t>
  </si>
  <si>
    <t>Tier 1/ Tier 2 PSE and PS Near Misses</t>
  </si>
  <si>
    <t>Risk Matrix</t>
  </si>
  <si>
    <t>HSSE Competences</t>
  </si>
  <si>
    <t>Health, Security &amp; Environment Manuals</t>
  </si>
  <si>
    <t>HSE MS Manual</t>
  </si>
  <si>
    <t>Process Safety</t>
  </si>
  <si>
    <t>Personal Safety</t>
  </si>
  <si>
    <t>Transport</t>
  </si>
  <si>
    <t>Contractor HSSE, Projects, SP, Product Stewardship</t>
  </si>
  <si>
    <t>Office Safety</t>
  </si>
  <si>
    <t>Contractor Safety</t>
  </si>
  <si>
    <t>Safety Day 2013 (June 19)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</si>
  <si>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</si>
  <si>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</si>
  <si>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</si>
  <si>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</si>
  <si>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</si>
  <si>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</si>
  <si>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</si>
  <si>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</si>
  <si>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</si>
  <si>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</si>
  <si>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</si>
  <si>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</si>
  <si>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Process Safety Super User Network</t>
  </si>
  <si>
    <t>HSSE Monthly Campaigns Discussion</t>
  </si>
  <si>
    <t>TMC Meeting (including HEMP discussion)</t>
  </si>
  <si>
    <t>_____________ Terminal
HSSE PLANS 
Year ________</t>
  </si>
  <si>
    <t>S&amp;D HSSE PLANS
Year __________</t>
  </si>
  <si>
    <t>Launch of Driver Behaviour Indicator Tool</t>
  </si>
  <si>
    <t>HSSE for Front Line Leaders Training</t>
  </si>
  <si>
    <t>Quarterly LoD1 Discussion w/ FM and CGM</t>
  </si>
  <si>
    <t>RT Haulier Conference</t>
  </si>
  <si>
    <t>RT SO Convention</t>
  </si>
  <si>
    <t>Risk Matrix Review</t>
  </si>
  <si>
    <t>HSSE &amp; SP Control Framework Audit</t>
  </si>
  <si>
    <t>GPTW &amp; AGT Training</t>
  </si>
  <si>
    <t>PTW Training - Haulers &amp; Engineering Contractors</t>
  </si>
  <si>
    <t>HSSE Competence Assurance for Front Line Staff</t>
  </si>
  <si>
    <t xml:space="preserve">Annual Ship Owners' Meeting </t>
  </si>
  <si>
    <t>Quarterly Surveyors' Meeting</t>
  </si>
  <si>
    <t>HEMP Review</t>
  </si>
  <si>
    <t>Self Monitoring Report Submission (Quarterly)</t>
  </si>
  <si>
    <t>Sharing of LFIs/Incidents to terminal staff</t>
  </si>
  <si>
    <t>HSSE Manuals Review</t>
  </si>
  <si>
    <t>JCP review</t>
  </si>
  <si>
    <t>HEMP Refresher (One-on-One session with HSSE/TM)</t>
  </si>
  <si>
    <t>Review Driver training materials</t>
  </si>
  <si>
    <t>RTCA - Launch revised 4P/7P mechanics, train PH auditors</t>
  </si>
  <si>
    <t>Arrive Alive Campaigns/TBTs - monthly</t>
  </si>
  <si>
    <t>Review of PARDS/STRIPES Mechanics - IVMS*</t>
  </si>
  <si>
    <t>Review Hauler Dashboard Mechanics - IVMS*</t>
  </si>
  <si>
    <t>JMP Review</t>
  </si>
  <si>
    <t>7/4 Pillars Audit / RTCA</t>
  </si>
  <si>
    <t>PDSI AI-PSM Review</t>
  </si>
  <si>
    <t>Follow up actions/recommendations from 2012 reviews (PDSI, FPIC and SHAPE)</t>
  </si>
  <si>
    <t>FM comments</t>
  </si>
  <si>
    <t>FM Comments</t>
  </si>
  <si>
    <t>ok</t>
  </si>
  <si>
    <t>lets include PSSU, AI</t>
  </si>
  <si>
    <t>can we put under S&amp;D</t>
  </si>
  <si>
    <t>can we put under S&amp;D as this led at HO</t>
  </si>
  <si>
    <t>pls clarify</t>
  </si>
  <si>
    <t>quarterly &amp; monthly</t>
  </si>
  <si>
    <t>pls provide details</t>
  </si>
  <si>
    <t>can we put in S&amp;D</t>
  </si>
  <si>
    <t>HSSE Comments</t>
  </si>
  <si>
    <t>ACACIA AI-PSM Review</t>
  </si>
  <si>
    <t>Quarterly Effluent Testing</t>
  </si>
  <si>
    <t>added</t>
  </si>
  <si>
    <t>Product Quality</t>
  </si>
  <si>
    <t xml:space="preserve">AI-PSM/HEMP Management </t>
  </si>
  <si>
    <t>Statement of Fitness</t>
  </si>
  <si>
    <t>Inspection &amp; Maintenance</t>
  </si>
  <si>
    <t>Operational Controls</t>
  </si>
  <si>
    <t>Road Safety</t>
  </si>
  <si>
    <t>Management of Change</t>
  </si>
  <si>
    <t>Permit Renewal (refer to PAL tracker)</t>
  </si>
  <si>
    <t>Please confirm: Monthly - Visual?</t>
  </si>
  <si>
    <t>Done</t>
  </si>
  <si>
    <t>Review of the Terminal's HEMP to be included in their TMCs</t>
  </si>
  <si>
    <t>Annual review of SRA which coincides with the annual review of the Security Plan</t>
  </si>
  <si>
    <t>TMs to cascade Weak Signals Session to staff after the session in the SD event</t>
  </si>
  <si>
    <t>done</t>
  </si>
  <si>
    <t>Monthly Monitoring Well Testing (Visual)</t>
  </si>
  <si>
    <t>Updating of Audit Tracking System/Action Tracker</t>
  </si>
  <si>
    <t>Land Logistics</t>
  </si>
  <si>
    <t>Compliance</t>
  </si>
  <si>
    <t>Contractor HSSE Management</t>
  </si>
  <si>
    <t>People</t>
  </si>
  <si>
    <t>Leadership</t>
  </si>
  <si>
    <t xml:space="preserve"> </t>
  </si>
  <si>
    <t>Gap Assessment</t>
  </si>
  <si>
    <t>PPE Replacement</t>
  </si>
  <si>
    <t>Physical &amp; Medical Examination incl drug test</t>
  </si>
  <si>
    <t>Dashboard Meeting</t>
  </si>
  <si>
    <t>Contractor HSE Meetings/  Terminal Visits</t>
  </si>
  <si>
    <t xml:space="preserve">           NMIF</t>
  </si>
  <si>
    <t xml:space="preserve">           Sasa</t>
  </si>
  <si>
    <t xml:space="preserve">           Zamboanga</t>
  </si>
  <si>
    <t>Asset Monitoring</t>
  </si>
  <si>
    <t>Business Permit</t>
  </si>
  <si>
    <t>Monthly Process Checks</t>
  </si>
  <si>
    <t>AIMC Safe Program Review</t>
  </si>
  <si>
    <t>Scheduled</t>
  </si>
  <si>
    <t>xx-xx-xx</t>
  </si>
  <si>
    <t>Contractor Staff In-Haus Training</t>
  </si>
  <si>
    <t>Annual Review of HSE-MS</t>
  </si>
  <si>
    <t>SITE</t>
  </si>
  <si>
    <t>NMIF</t>
  </si>
  <si>
    <t>CABADBARAN</t>
  </si>
  <si>
    <t>ILIGAN</t>
  </si>
  <si>
    <t>SASA</t>
  </si>
  <si>
    <t>ZAMBOANGA</t>
  </si>
  <si>
    <t>VILLANUEVA</t>
  </si>
  <si>
    <t xml:space="preserve">           CABADBARAN</t>
  </si>
  <si>
    <t xml:space="preserve">           ILIGAN</t>
  </si>
  <si>
    <t>ARCHIPELAGO INDUSTRIAL MANAGEMENT CORP</t>
  </si>
  <si>
    <t xml:space="preserve">schedule -  </t>
  </si>
  <si>
    <t>S</t>
  </si>
  <si>
    <t>done -</t>
  </si>
  <si>
    <t xml:space="preserve">      Particular</t>
  </si>
  <si>
    <t>TGT per annum</t>
  </si>
  <si>
    <t>ACTUAL visits</t>
  </si>
  <si>
    <t>1) NMIF</t>
  </si>
  <si>
    <t xml:space="preserve">2) CABADBARAN </t>
  </si>
  <si>
    <t>3) ILIGAN</t>
  </si>
  <si>
    <t>4) SASA</t>
  </si>
  <si>
    <t>5) ZAMBOANGA</t>
  </si>
  <si>
    <t xml:space="preserve">           Villanueva</t>
  </si>
  <si>
    <t>`</t>
  </si>
  <si>
    <t xml:space="preserve">           CABADBARAN (1~2)</t>
  </si>
  <si>
    <t xml:space="preserve">           NMIF  (2 ~ 3)</t>
  </si>
  <si>
    <t xml:space="preserve">           ILIGAN  (1~2)</t>
  </si>
  <si>
    <t xml:space="preserve">           Sasa (1)</t>
  </si>
  <si>
    <t xml:space="preserve">           Zamboanga (1)</t>
  </si>
  <si>
    <t xml:space="preserve">           Villanueva (1)</t>
  </si>
  <si>
    <t xml:space="preserve">       Random Drug Test (no of staff per quarter)</t>
  </si>
  <si>
    <t>Third Party Certification of Crane 16 ton</t>
  </si>
  <si>
    <t>Third Party Certification of boom truck</t>
  </si>
  <si>
    <t>Shell Equipment Inspection crane 16 ton</t>
  </si>
  <si>
    <t>XX-XX</t>
  </si>
  <si>
    <t>6) Villanueva</t>
  </si>
  <si>
    <t>ARCHIPELAGO INDUSTRIAL MANAGEMENT CORPORATION
HSSE PLANS 
Year 2019</t>
  </si>
  <si>
    <t>Contractor In-Haus Drill Plan</t>
  </si>
  <si>
    <t>ARCHIPELAGO INDUSTRIAL MANAGEMENT CORPORATION
NMIF HSSE PLANS 
Year 2019</t>
  </si>
  <si>
    <t>contructor assessement / FLBM</t>
  </si>
  <si>
    <t>new TFA</t>
  </si>
  <si>
    <t>BOSH jayn</t>
  </si>
  <si>
    <t>BOSH Arvin</t>
  </si>
  <si>
    <t>DRILLS</t>
  </si>
  <si>
    <t>MAINTENANCE Monthly Process Checks</t>
  </si>
  <si>
    <t>ARCHIPELAGO INDUSTRIAL MANAGEMENT CORPORATION
CABADBARAN HSSE PLANS 
Year 2019</t>
  </si>
  <si>
    <t>Rechell Cagula     05 May 2019</t>
  </si>
  <si>
    <t>Julius Loque          04 July 2019</t>
  </si>
  <si>
    <t>Zarah Peñaflorida      1 Aug 2019      Alljhon Salumanda  06 Aug 2019       Felipe Eway           08 Aug 2019</t>
  </si>
  <si>
    <t>Dennis c. Salvador    23 Oct 2019       Lemuel Simin            23 Oct 2019</t>
  </si>
  <si>
    <t>Richie Rin         06 Nov 2019</t>
  </si>
  <si>
    <t>Gantry operator Training   Richie Rin</t>
  </si>
  <si>
    <t>Gantry Operator Training  Lemuel Simin</t>
  </si>
  <si>
    <t>ARCHIPELAGO INDUSTRIAL MANAGEMENT CORPORATION
ILIGAN HSSE PLANS 
Year 2019</t>
  </si>
  <si>
    <t>3-6 Feb-19, Malongayon and Cabarce</t>
  </si>
  <si>
    <t>Shell Drills</t>
  </si>
  <si>
    <t>AIMC In Haus Drill</t>
  </si>
  <si>
    <t>AIMC In House Drill Plan</t>
  </si>
  <si>
    <t>APPROVED BY</t>
  </si>
  <si>
    <t>March 13, 2019</t>
  </si>
  <si>
    <t>s</t>
  </si>
  <si>
    <t>Contractor 1st Responder Drill Plan</t>
  </si>
  <si>
    <t>Physical</t>
  </si>
  <si>
    <t>Third Party Certification of boom truck -2 ton</t>
  </si>
  <si>
    <t>Third Party Certification of boom truck - 5 ton</t>
  </si>
  <si>
    <t>Man Cage</t>
  </si>
  <si>
    <t xml:space="preserve">While decanting of Nemo 6164 additive a tankfarm attendant notice the MLI leaking on the tank </t>
  </si>
  <si>
    <t>ARCHIPELAGO INDUSTRIAL MANAGEMENT CORPORATION
Villanueva HSSE PLANS 
Year 2019</t>
  </si>
  <si>
    <t>ARCHIPELAGO INDUSTRIAL MANAGEMENT CORPORATION
 TRAINING PLAN
Year 2020</t>
  </si>
  <si>
    <t>2020  PLANT VISIT SCHEDULES &amp;  STAFF ENGAGEMENTS</t>
  </si>
  <si>
    <t>Random Drug Test (no of staff per quarter)</t>
  </si>
  <si>
    <t>ARCHIPELAGO INDUSTRIAL MANAGEMENT CORPORATION
HSSE PLANS 
Year 2021</t>
  </si>
  <si>
    <t>Rigger Training  (22-Jan)</t>
  </si>
  <si>
    <t>DOLE OSH Monitor</t>
  </si>
  <si>
    <t xml:space="preserve">     Annual Work Accident/Injury Exposure Data Report</t>
  </si>
  <si>
    <t xml:space="preserve">     Work Accident &amp; Injury Report (WAIR)</t>
  </si>
  <si>
    <t xml:space="preserve">     Annual Medical Report (AMR)</t>
  </si>
  <si>
    <t xml:space="preserve">     OSH Committee Report</t>
  </si>
  <si>
    <t xml:space="preserve">MERS Drill: During getting sample from the tank of product after tanker receiving, the sampler was collapse </t>
  </si>
  <si>
    <t>During tanker receiving while getting the product line sample at the the sampling cock, the attendant has been splash with product at his eye</t>
  </si>
  <si>
    <t>Fall from Gantry:  TA fell from gantry while getting sample from top of lorry( Jan 16)</t>
  </si>
  <si>
    <t>Third Party Certification of Crane 25 tons</t>
  </si>
  <si>
    <t>Fire on the manifold of the island 3 during product receiving of ETHANOL  from gantry leak cargo hose connection and lorry manifold resulting to fire</t>
  </si>
  <si>
    <t>Small leaks from process equipment and piping, sampling systems, sight glasses, flange joints, etc.: During product receiving of E98, leak occurred at the cargoline flange connection resulting LOPC</t>
  </si>
  <si>
    <t>Failure on the stadis pail handle,damaged full down to tank ring, reason a minor oil spill while on the way dope stadis additive to tank 102 Main tank Farm. (Feb 20)</t>
  </si>
  <si>
    <t>Product PUMP on fire, while gantry loading the pump overheat resulting to fire, while ongoing Gantry operations ADO product (Jan 19)</t>
  </si>
  <si>
    <t>LCM Training (Mar 20,21,27,28)  40 hrs;  DOLE</t>
  </si>
  <si>
    <t>CRANE SAFETY Apr 14</t>
  </si>
  <si>
    <t>Pump house’s (Pump seal or motor fire): Fire broke out an one of the product pump of mogas at the Day Tank Farm Terminal used for gantry loading (Mar 27)</t>
  </si>
  <si>
    <t>LOPC-drill: During loading of MOGAS from the BFG observed passing of lorry discharge valve resulted of LOPC and that resulted also of fire (Mar 25)</t>
  </si>
  <si>
    <t>Pump Operation &amp; Maintenance (May 10)</t>
  </si>
  <si>
    <t>First Aid Rescue Gantry operator got burn while taking bitumen sample. (Mar 26)</t>
  </si>
  <si>
    <t>Delivery of additive pack resulting to LOPC at near the warehouse (apr 13)</t>
  </si>
  <si>
    <t>First aid Rescue from warehouse ,a warehouse man suddenly slipped while transfering slop drums to wood pallet (Apr 4)</t>
  </si>
  <si>
    <t>CRANE SAFETY Apr 14 / SCAFFOLDING SAFETY (apr.23)</t>
  </si>
  <si>
    <t>Product PUMP on fire, while gantry loading the pump overheat resulting to fire, while ongoing Gantry operations MOGAS product (May 29)</t>
  </si>
  <si>
    <t>Fall from gantry:while getting sample from lorry compartment for water extraction testing a TFA fall down to gantry. (May 17)</t>
  </si>
  <si>
    <t>Marine Portable genset at port on fire due to overheat.(May 26)</t>
  </si>
  <si>
    <t xml:space="preserve">           Palawan</t>
  </si>
  <si>
    <t xml:space="preserve">          Tagbilaran</t>
  </si>
  <si>
    <t xml:space="preserve">          Cebu</t>
  </si>
  <si>
    <t xml:space="preserve">           Tagbilaran</t>
  </si>
  <si>
    <t xml:space="preserve">            Cebu</t>
  </si>
  <si>
    <t>7) Palawan</t>
  </si>
  <si>
    <t>8) Tagbilaran</t>
  </si>
  <si>
    <t>9) Cebu</t>
  </si>
  <si>
    <t xml:space="preserve"> PALAWAN</t>
  </si>
  <si>
    <t>TAGBILARAN</t>
  </si>
  <si>
    <t>CEBU</t>
  </si>
  <si>
    <t xml:space="preserve">          Palawan</t>
  </si>
  <si>
    <t xml:space="preserve">           Cebu</t>
  </si>
  <si>
    <t xml:space="preserve">            Maintenance</t>
  </si>
  <si>
    <t>Supervisor discovered  small fire due to Electrical sparks at the MCC room. (June 18)</t>
  </si>
  <si>
    <t>Rigger Hand Signal Review (June 19)</t>
  </si>
  <si>
    <t>MAINTENANCE</t>
  </si>
  <si>
    <t>LINYARD INSPECTION TRAINING 3M</t>
  </si>
  <si>
    <t>Maintenance Checklist Training</t>
  </si>
  <si>
    <t>Delivery of additive pack resulting to LOPC at near the warehouse (June 26)</t>
  </si>
  <si>
    <t>First aid Rescue. A tankfarm attendant collapsed while getting sample from  tank 2 Day tank farm.( Jul 7)</t>
  </si>
  <si>
    <t>Gantry on fire: 
During gantry operation, the lorry  was suddenly hit by another lorry during queing on the gantry operation resulting to fire on gantry. (21 Aug)</t>
  </si>
  <si>
    <t>Maintenance Checklist Training MOD 2</t>
  </si>
  <si>
    <t>Maintenance Checklist Training MOD 3</t>
  </si>
  <si>
    <t>Maintenance Checklist Training MOD 1 (Aug 16)</t>
  </si>
  <si>
    <t>Maintenance personnel collapsed due to extreme heat. (17-Aug)</t>
  </si>
  <si>
    <t xml:space="preserve">Shell Equipment Inspection </t>
  </si>
  <si>
    <t>A major earthquake occurred in the city. After evacuation, it was observed that two staffs were missing. A search and rescue was initiated in the terminal to look for the said personnel (Sept 18)</t>
  </si>
  <si>
    <t>A major earthquake occurred in the city. After evacuation, it was observed that one staff were missing. A search and rescue was initiated in the terminal to look for the said personnel (Sept 29)</t>
  </si>
  <si>
    <t>Overheat at the lorry resulted to fire while at  gantry. (Oct 19)</t>
  </si>
  <si>
    <t>while receiving ethanol product a tankfarm attendant notice the MLI leaking on the tank in service for recieving ethanol lorr (Oct 29)</t>
  </si>
  <si>
    <t>First aid Rescue from warehouse ,a warehouse man suddenly slipped while transfering slop drums to wood pallet (Oct 6)</t>
  </si>
  <si>
    <t>Pump Vibration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</si>
</sst>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;@"/>
    <numFmt numFmtId="165" formatCode="m/d/yy;@"/>
    <numFmt numFmtId="166" formatCode="[$-409]d\-mmm;@"/>
    <numFmt numFmtId="167" formatCode="[$-409]mmm\-yy;@"/>
    <numFmt numFmtId="168" formatCode="d\-mmm\-yy"/>
    <numFmt numFmtId="169" formatCode="d\-mmm"/>
  </numFmts>
  <fonts count="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Futura Bold"/>
    </font>
    <font>
      <b/>
      <sz val="11"/>
      <color theme="1"/>
      <name val="Futura Medium"/>
    </font>
    <font>
      <sz val="11"/>
      <color theme="1"/>
      <name val="Futura Medium"/>
    </font>
    <font>
      <b/>
      <sz val="11"/>
      <color rgb="FFFF0000"/>
      <name val="Futura Medium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Futura Medium"/>
    </font>
    <font>
      <i/>
      <sz val="11"/>
      <color theme="1"/>
      <name val="Futura Medium"/>
    </font>
    <font>
      <b/>
      <i/>
      <sz val="11"/>
      <color theme="1"/>
      <name val="Futura Medium"/>
    </font>
    <font>
      <b/>
      <sz val="11"/>
      <color theme="5"/>
      <name val="Futura Medium"/>
    </font>
    <font>
      <sz val="10"/>
      <color theme="1"/>
      <name val="Futura Medium"/>
    </font>
    <font>
      <sz val="10"/>
      <color rgb="FFFF0000"/>
      <name val="Futura Medium"/>
    </font>
    <font>
      <sz val="10"/>
      <name val="Futura Medium"/>
    </font>
    <font>
      <b/>
      <sz val="11"/>
      <name val="Futura Medium"/>
    </font>
    <font>
      <sz val="9"/>
      <color theme="1"/>
      <name val="Futura Medium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Futura Bold"/>
      <charset val="134"/>
    </font>
    <font>
      <i/>
      <sz val="11"/>
      <color indexed="8"/>
      <name val="Futura Medium"/>
      <charset val="134"/>
    </font>
    <font>
      <sz val="11"/>
      <color indexed="8"/>
      <name val="Futura Medium"/>
      <charset val="134"/>
    </font>
    <font>
      <b/>
      <sz val="11"/>
      <color indexed="8"/>
      <name val="Futura Medium"/>
      <charset val="134"/>
    </font>
    <font>
      <b/>
      <i/>
      <sz val="11"/>
      <color indexed="8"/>
      <name val="Futura Medium"/>
      <charset val="134"/>
    </font>
    <font>
      <b/>
      <sz val="11"/>
      <color indexed="10"/>
      <name val="Futura Medium"/>
      <charset val="134"/>
    </font>
    <font>
      <sz val="10"/>
      <color indexed="8"/>
      <name val="Futura Medium"/>
      <charset val="134"/>
    </font>
    <font>
      <sz val="9"/>
      <color indexed="8"/>
      <name val="Futura Medium"/>
      <charset val="134"/>
    </font>
    <font>
      <sz val="10"/>
      <color indexed="10"/>
      <name val="Futura Medium"/>
      <charset val="134"/>
    </font>
    <font>
      <b/>
      <sz val="16"/>
      <color indexed="8"/>
      <name val="Futura Medium"/>
      <charset val="134"/>
    </font>
    <font>
      <sz val="10"/>
      <color indexed="0"/>
      <name val="Helvetica"/>
      <family val="2"/>
      <charset val="134"/>
    </font>
    <font>
      <sz val="10"/>
      <name val="Futura Medium"/>
      <charset val="134"/>
    </font>
    <font>
      <sz val="10"/>
      <color indexed="0"/>
      <name val="Helvetica"/>
      <charset val="134"/>
    </font>
    <font>
      <b/>
      <sz val="10"/>
      <color indexed="8"/>
      <name val="Helvetica"/>
      <charset val="134"/>
    </font>
    <font>
      <b/>
      <sz val="10"/>
      <color indexed="8"/>
      <name val="Futura Medium"/>
      <charset val="134"/>
    </font>
    <font>
      <sz val="11"/>
      <color indexed="8"/>
      <name val="Calibri"/>
      <family val="2"/>
      <scheme val="minor"/>
    </font>
    <font>
      <sz val="11"/>
      <color indexed="8"/>
      <name val="Helvetica"/>
    </font>
    <font>
      <sz val="9"/>
      <color indexed="8"/>
      <name val="Helvetica"/>
      <charset val="134"/>
    </font>
    <font>
      <i/>
      <sz val="9"/>
      <color theme="1"/>
      <name val="Futura Medium"/>
    </font>
    <font>
      <sz val="9"/>
      <name val="Futura Medium"/>
      <charset val="134"/>
    </font>
    <font>
      <sz val="12"/>
      <color theme="1"/>
      <name val="Futura Medium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0" fontId="4" fillId="0" borderId="0" xfId="0" applyFont="1"/>
    <xf numFmtId="0" fontId="4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5" fillId="0" borderId="1" xfId="0" applyFont="1" applyBorder="1" applyAlignment="1">
      <alignment wrapText="1"/>
    </xf>
    <xf numFmtId="0" fontId="4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wrapText="1" indent="2"/>
    </xf>
    <xf numFmtId="0" fontId="4" fillId="4" borderId="3" xfId="0" applyFont="1" applyFill="1" applyBorder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left" wrapText="1" indent="2"/>
    </xf>
    <xf numFmtId="0" fontId="5" fillId="0" borderId="5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9" fillId="0" borderId="0" xfId="0" applyFont="1"/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5" fontId="1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2" borderId="8" xfId="0" applyFont="1" applyFill="1" applyBorder="1"/>
    <xf numFmtId="0" fontId="12" fillId="0" borderId="7" xfId="0" applyFont="1" applyBorder="1"/>
    <xf numFmtId="0" fontId="12" fillId="0" borderId="8" xfId="0" applyFont="1" applyBorder="1"/>
    <xf numFmtId="0" fontId="12" fillId="0" borderId="2" xfId="0" applyFont="1" applyBorder="1"/>
    <xf numFmtId="15" fontId="12" fillId="0" borderId="7" xfId="0" applyNumberFormat="1" applyFont="1" applyBorder="1"/>
    <xf numFmtId="0" fontId="4" fillId="0" borderId="0" xfId="0" applyFont="1" applyAlignment="1">
      <alignment horizontal="right"/>
    </xf>
    <xf numFmtId="0" fontId="4" fillId="2" borderId="9" xfId="0" applyFont="1" applyFill="1" applyBorder="1" applyAlignment="1">
      <alignment horizontal="center"/>
    </xf>
    <xf numFmtId="15" fontId="12" fillId="6" borderId="2" xfId="0" applyNumberFormat="1" applyFont="1" applyFill="1" applyBorder="1" applyAlignment="1">
      <alignment horizontal="center"/>
    </xf>
    <xf numFmtId="16" fontId="12" fillId="6" borderId="2" xfId="0" applyNumberFormat="1" applyFont="1" applyFill="1" applyBorder="1" applyAlignment="1">
      <alignment horizontal="center"/>
    </xf>
    <xf numFmtId="164" fontId="12" fillId="6" borderId="2" xfId="0" applyNumberFormat="1" applyFont="1" applyFill="1" applyBorder="1" applyAlignment="1">
      <alignment horizontal="center"/>
    </xf>
    <xf numFmtId="15" fontId="12" fillId="6" borderId="2" xfId="0" applyNumberFormat="1" applyFont="1" applyFill="1" applyBorder="1" applyAlignment="1">
      <alignment horizontal="center" wrapText="1"/>
    </xf>
    <xf numFmtId="15" fontId="14" fillId="6" borderId="2" xfId="0" applyNumberFormat="1" applyFont="1" applyFill="1" applyBorder="1" applyAlignment="1">
      <alignment horizontal="center"/>
    </xf>
    <xf numFmtId="16" fontId="12" fillId="0" borderId="2" xfId="0" applyNumberFormat="1" applyFont="1" applyBorder="1" applyAlignment="1">
      <alignment horizontal="center"/>
    </xf>
    <xf numFmtId="17" fontId="12" fillId="6" borderId="2" xfId="0" applyNumberFormat="1" applyFont="1" applyFill="1" applyBorder="1" applyAlignment="1">
      <alignment horizontal="center"/>
    </xf>
    <xf numFmtId="166" fontId="12" fillId="6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7" fontId="12" fillId="6" borderId="2" xfId="0" applyNumberFormat="1" applyFont="1" applyFill="1" applyBorder="1" applyAlignment="1">
      <alignment horizontal="center"/>
    </xf>
    <xf numFmtId="0" fontId="16" fillId="0" borderId="4" xfId="0" applyFont="1" applyBorder="1" applyAlignment="1">
      <alignment wrapText="1"/>
    </xf>
    <xf numFmtId="15" fontId="16" fillId="0" borderId="2" xfId="0" applyNumberFormat="1" applyFont="1" applyBorder="1" applyAlignment="1">
      <alignment horizontal="center"/>
    </xf>
    <xf numFmtId="0" fontId="17" fillId="0" borderId="0" xfId="0" applyFont="1"/>
    <xf numFmtId="1" fontId="18" fillId="0" borderId="0" xfId="0" applyNumberFormat="1" applyFont="1"/>
    <xf numFmtId="1" fontId="0" fillId="0" borderId="0" xfId="0" applyNumberFormat="1"/>
    <xf numFmtId="0" fontId="19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18" fillId="0" borderId="14" xfId="0" applyNumberFormat="1" applyFont="1" applyBorder="1"/>
    <xf numFmtId="1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7" borderId="17" xfId="0" applyFill="1" applyBorder="1" applyAlignment="1">
      <alignment horizontal="center"/>
    </xf>
    <xf numFmtId="1" fontId="18" fillId="0" borderId="9" xfId="0" applyNumberFormat="1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7" borderId="1" xfId="0" applyFill="1" applyBorder="1" applyAlignment="1">
      <alignment horizontal="center"/>
    </xf>
    <xf numFmtId="1" fontId="18" fillId="0" borderId="22" xfId="0" applyNumberFormat="1" applyFont="1" applyBorder="1" applyAlignment="1">
      <alignment horizontal="center"/>
    </xf>
    <xf numFmtId="1" fontId="18" fillId="0" borderId="14" xfId="0" applyNumberFormat="1" applyFont="1" applyBorder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0" borderId="26" xfId="0" applyBorder="1"/>
    <xf numFmtId="1" fontId="0" fillId="0" borderId="25" xfId="0" applyNumberForma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1" fillId="0" borderId="0" xfId="0" applyFont="1"/>
    <xf numFmtId="0" fontId="12" fillId="0" borderId="2" xfId="0" applyFont="1" applyBorder="1" applyAlignment="1">
      <alignment horizontal="center" wrapText="1"/>
    </xf>
    <xf numFmtId="0" fontId="4" fillId="7" borderId="2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6" fillId="0" borderId="4" xfId="0" applyFont="1" applyBorder="1" applyAlignment="1">
      <alignment horizontal="left" wrapText="1"/>
    </xf>
    <xf numFmtId="16" fontId="12" fillId="7" borderId="2" xfId="0" applyNumberFormat="1" applyFont="1" applyFill="1" applyBorder="1" applyAlignment="1">
      <alignment horizontal="center"/>
    </xf>
    <xf numFmtId="166" fontId="12" fillId="7" borderId="2" xfId="0" applyNumberFormat="1" applyFont="1" applyFill="1" applyBorder="1" applyAlignment="1">
      <alignment horizontal="center"/>
    </xf>
    <xf numFmtId="0" fontId="9" fillId="0" borderId="4" xfId="0" applyFont="1" applyBorder="1" applyAlignment="1">
      <alignment wrapText="1"/>
    </xf>
    <xf numFmtId="15" fontId="16" fillId="0" borderId="2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31" xfId="0" applyFont="1" applyBorder="1" applyAlignment="1">
      <alignment wrapText="1"/>
    </xf>
    <xf numFmtId="0" fontId="22" fillId="0" borderId="0" xfId="0" applyFont="1"/>
    <xf numFmtId="0" fontId="0" fillId="7" borderId="2" xfId="0" applyFill="1" applyBorder="1" applyAlignment="1">
      <alignment horizontal="center"/>
    </xf>
    <xf numFmtId="0" fontId="0" fillId="0" borderId="2" xfId="0" applyBorder="1"/>
    <xf numFmtId="0" fontId="20" fillId="2" borderId="2" xfId="0" applyFont="1" applyFill="1" applyBorder="1" applyAlignment="1">
      <alignment horizontal="center"/>
    </xf>
    <xf numFmtId="16" fontId="12" fillId="2" borderId="2" xfId="0" applyNumberFormat="1" applyFont="1" applyFill="1" applyBorder="1" applyAlignment="1">
      <alignment horizontal="center"/>
    </xf>
    <xf numFmtId="15" fontId="12" fillId="2" borderId="2" xfId="0" applyNumberFormat="1" applyFont="1" applyFill="1" applyBorder="1" applyAlignment="1">
      <alignment horizontal="center"/>
    </xf>
    <xf numFmtId="15" fontId="16" fillId="2" borderId="2" xfId="0" applyNumberFormat="1" applyFont="1" applyFill="1" applyBorder="1" applyAlignment="1">
      <alignment horizontal="center" wrapText="1"/>
    </xf>
    <xf numFmtId="166" fontId="16" fillId="7" borderId="2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 wrapText="1"/>
    </xf>
    <xf numFmtId="15" fontId="16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15" fontId="16" fillId="0" borderId="2" xfId="0" applyNumberFormat="1" applyFont="1" applyBorder="1" applyAlignment="1">
      <alignment horizontal="center" vertical="center" wrapText="1"/>
    </xf>
    <xf numFmtId="15" fontId="16" fillId="2" borderId="2" xfId="0" applyNumberFormat="1" applyFont="1" applyFill="1" applyBorder="1" applyAlignment="1">
      <alignment horizontal="center" vertical="center" wrapText="1"/>
    </xf>
    <xf numFmtId="15" fontId="16" fillId="2" borderId="2" xfId="0" applyNumberFormat="1" applyFont="1" applyFill="1" applyBorder="1" applyAlignment="1">
      <alignment horizontal="center" vertical="center"/>
    </xf>
    <xf numFmtId="17" fontId="12" fillId="2" borderId="2" xfId="0" applyNumberFormat="1" applyFont="1" applyFill="1" applyBorder="1" applyAlignment="1">
      <alignment horizontal="center"/>
    </xf>
    <xf numFmtId="166" fontId="16" fillId="2" borderId="2" xfId="0" applyNumberFormat="1" applyFont="1" applyFill="1" applyBorder="1" applyAlignment="1">
      <alignment horizontal="center"/>
    </xf>
    <xf numFmtId="16" fontId="12" fillId="2" borderId="8" xfId="0" applyNumberFormat="1" applyFont="1" applyFill="1" applyBorder="1" applyAlignment="1">
      <alignment horizontal="center"/>
    </xf>
    <xf numFmtId="16" fontId="12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24" fillId="0" borderId="0" xfId="0" applyFont="1"/>
    <xf numFmtId="0" fontId="25" fillId="0" borderId="0" xfId="0" applyFont="1"/>
    <xf numFmtId="0" fontId="25" fillId="9" borderId="3" xfId="0" applyFont="1" applyFill="1" applyBorder="1"/>
    <xf numFmtId="0" fontId="26" fillId="0" borderId="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0" borderId="4" xfId="0" applyFont="1" applyBorder="1" applyAlignment="1">
      <alignment wrapText="1"/>
    </xf>
    <xf numFmtId="0" fontId="25" fillId="0" borderId="2" xfId="0" applyFont="1" applyBorder="1" applyAlignment="1">
      <alignment horizontal="center"/>
    </xf>
    <xf numFmtId="0" fontId="26" fillId="0" borderId="4" xfId="0" applyFont="1" applyBorder="1" applyAlignment="1">
      <alignment wrapText="1"/>
    </xf>
    <xf numFmtId="0" fontId="25" fillId="10" borderId="2" xfId="0" applyFont="1" applyFill="1" applyBorder="1" applyAlignment="1">
      <alignment horizontal="center"/>
    </xf>
    <xf numFmtId="0" fontId="25" fillId="0" borderId="4" xfId="0" applyFont="1" applyBorder="1" applyAlignment="1">
      <alignment wrapText="1"/>
    </xf>
    <xf numFmtId="168" fontId="29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169" fontId="29" fillId="10" borderId="2" xfId="0" applyNumberFormat="1" applyFont="1" applyFill="1" applyBorder="1" applyAlignment="1">
      <alignment horizontal="center"/>
    </xf>
    <xf numFmtId="169" fontId="29" fillId="0" borderId="2" xfId="0" applyNumberFormat="1" applyFont="1" applyBorder="1" applyAlignment="1">
      <alignment horizontal="center"/>
    </xf>
    <xf numFmtId="168" fontId="29" fillId="11" borderId="2" xfId="0" applyNumberFormat="1" applyFont="1" applyFill="1" applyBorder="1" applyAlignment="1">
      <alignment horizontal="center"/>
    </xf>
    <xf numFmtId="0" fontId="24" fillId="0" borderId="4" xfId="0" applyFont="1" applyBorder="1" applyAlignment="1">
      <alignment wrapText="1"/>
    </xf>
    <xf numFmtId="0" fontId="30" fillId="0" borderId="4" xfId="0" applyFont="1" applyBorder="1" applyAlignment="1">
      <alignment wrapText="1"/>
    </xf>
    <xf numFmtId="168" fontId="30" fillId="0" borderId="2" xfId="0" applyNumberFormat="1" applyFont="1" applyBorder="1" applyAlignment="1">
      <alignment horizontal="center"/>
    </xf>
    <xf numFmtId="168" fontId="30" fillId="0" borderId="2" xfId="0" applyNumberFormat="1" applyFont="1" applyBorder="1" applyAlignment="1">
      <alignment horizontal="center" wrapText="1"/>
    </xf>
    <xf numFmtId="166" fontId="30" fillId="10" borderId="2" xfId="0" applyNumberFormat="1" applyFont="1" applyFill="1" applyBorder="1" applyAlignment="1">
      <alignment horizontal="center"/>
    </xf>
    <xf numFmtId="168" fontId="30" fillId="10" borderId="2" xfId="0" applyNumberFormat="1" applyFont="1" applyFill="1" applyBorder="1" applyAlignment="1">
      <alignment horizontal="center" vertical="center" wrapText="1"/>
    </xf>
    <xf numFmtId="168" fontId="30" fillId="12" borderId="2" xfId="0" applyNumberFormat="1" applyFont="1" applyFill="1" applyBorder="1" applyAlignment="1">
      <alignment horizontal="center" vertical="center"/>
    </xf>
    <xf numFmtId="168" fontId="30" fillId="12" borderId="2" xfId="0" applyNumberFormat="1" applyFont="1" applyFill="1" applyBorder="1" applyAlignment="1">
      <alignment horizontal="center" vertical="center" wrapText="1"/>
    </xf>
    <xf numFmtId="168" fontId="30" fillId="10" borderId="2" xfId="0" applyNumberFormat="1" applyFont="1" applyFill="1" applyBorder="1" applyAlignment="1">
      <alignment horizontal="center" vertical="center"/>
    </xf>
    <xf numFmtId="168" fontId="29" fillId="10" borderId="2" xfId="0" applyNumberFormat="1" applyFont="1" applyFill="1" applyBorder="1" applyAlignment="1">
      <alignment horizontal="center"/>
    </xf>
    <xf numFmtId="166" fontId="29" fillId="10" borderId="2" xfId="0" applyNumberFormat="1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8" fillId="0" borderId="31" xfId="0" applyFont="1" applyBorder="1" applyAlignment="1">
      <alignment wrapText="1"/>
    </xf>
    <xf numFmtId="0" fontId="29" fillId="0" borderId="15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31" fillId="12" borderId="18" xfId="0" applyFont="1" applyFill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3" fillId="11" borderId="19" xfId="0" applyFont="1" applyFill="1" applyBorder="1" applyAlignment="1">
      <alignment vertical="center" wrapText="1"/>
    </xf>
    <xf numFmtId="0" fontId="33" fillId="10" borderId="1" xfId="0" applyFont="1" applyFill="1" applyBorder="1" applyAlignment="1">
      <alignment vertical="center" wrapText="1"/>
    </xf>
    <xf numFmtId="0" fontId="33" fillId="10" borderId="1" xfId="0" applyFont="1" applyFill="1" applyBorder="1" applyAlignment="1">
      <alignment horizontal="center" vertical="center" wrapText="1"/>
    </xf>
    <xf numFmtId="0" fontId="29" fillId="0" borderId="1" xfId="0" applyFont="1" applyBorder="1"/>
    <xf numFmtId="0" fontId="24" fillId="12" borderId="0" xfId="0" applyFont="1" applyFill="1"/>
    <xf numFmtId="168" fontId="29" fillId="0" borderId="19" xfId="0" applyNumberFormat="1" applyFont="1" applyBorder="1"/>
    <xf numFmtId="0" fontId="33" fillId="0" borderId="1" xfId="0" applyFont="1" applyBorder="1" applyAlignment="1">
      <alignment vertical="center" wrapText="1"/>
    </xf>
    <xf numFmtId="0" fontId="29" fillId="10" borderId="1" xfId="0" applyFont="1" applyFill="1" applyBorder="1" applyAlignment="1">
      <alignment vertical="center" wrapText="1"/>
    </xf>
    <xf numFmtId="0" fontId="33" fillId="14" borderId="1" xfId="0" applyFont="1" applyFill="1" applyBorder="1" applyAlignment="1">
      <alignment horizontal="center" vertical="center" wrapText="1"/>
    </xf>
    <xf numFmtId="0" fontId="28" fillId="0" borderId="32" xfId="0" applyFont="1" applyBorder="1" applyAlignment="1">
      <alignment wrapText="1"/>
    </xf>
    <xf numFmtId="0" fontId="24" fillId="0" borderId="0" xfId="0" applyFont="1" applyAlignment="1">
      <alignment horizontal="center"/>
    </xf>
    <xf numFmtId="0" fontId="29" fillId="12" borderId="2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9" fillId="10" borderId="2" xfId="0" applyFont="1" applyFill="1" applyBorder="1" applyAlignment="1">
      <alignment horizontal="center"/>
    </xf>
    <xf numFmtId="0" fontId="25" fillId="0" borderId="4" xfId="0" applyFont="1" applyBorder="1" applyAlignment="1">
      <alignment horizontal="left" wrapText="1" indent="2"/>
    </xf>
    <xf numFmtId="164" fontId="29" fillId="0" borderId="2" xfId="0" applyNumberFormat="1" applyFont="1" applyBorder="1" applyAlignment="1">
      <alignment horizontal="center"/>
    </xf>
    <xf numFmtId="166" fontId="34" fillId="11" borderId="2" xfId="0" applyNumberFormat="1" applyFont="1" applyFill="1" applyBorder="1" applyAlignment="1">
      <alignment horizontal="center"/>
    </xf>
    <xf numFmtId="0" fontId="28" fillId="0" borderId="5" xfId="0" applyFont="1" applyBorder="1" applyAlignment="1">
      <alignment wrapText="1"/>
    </xf>
    <xf numFmtId="0" fontId="29" fillId="0" borderId="6" xfId="0" applyFont="1" applyBorder="1" applyAlignment="1">
      <alignment horizontal="center"/>
    </xf>
    <xf numFmtId="169" fontId="29" fillId="10" borderId="6" xfId="0" applyNumberFormat="1" applyFont="1" applyFill="1" applyBorder="1" applyAlignment="1">
      <alignment horizontal="center"/>
    </xf>
    <xf numFmtId="0" fontId="25" fillId="0" borderId="0" xfId="0" applyFont="1" applyAlignment="1">
      <alignment horizontal="right"/>
    </xf>
    <xf numFmtId="0" fontId="25" fillId="10" borderId="9" xfId="0" applyFont="1" applyFill="1" applyBorder="1" applyAlignment="1">
      <alignment horizontal="center"/>
    </xf>
    <xf numFmtId="0" fontId="25" fillId="11" borderId="2" xfId="0" applyFont="1" applyFill="1" applyBorder="1" applyAlignment="1">
      <alignment horizontal="center"/>
    </xf>
    <xf numFmtId="0" fontId="25" fillId="12" borderId="0" xfId="0" applyFont="1" applyFill="1" applyAlignment="1">
      <alignment horizontal="center"/>
    </xf>
    <xf numFmtId="0" fontId="25" fillId="4" borderId="2" xfId="0" applyFont="1" applyFill="1" applyBorder="1" applyAlignment="1">
      <alignment horizontal="center"/>
    </xf>
    <xf numFmtId="15" fontId="29" fillId="0" borderId="2" xfId="0" applyNumberFormat="1" applyFont="1" applyBorder="1" applyAlignment="1">
      <alignment horizontal="center"/>
    </xf>
    <xf numFmtId="16" fontId="29" fillId="10" borderId="2" xfId="0" applyNumberFormat="1" applyFont="1" applyFill="1" applyBorder="1" applyAlignment="1">
      <alignment horizontal="center"/>
    </xf>
    <xf numFmtId="16" fontId="29" fillId="0" borderId="2" xfId="0" applyNumberFormat="1" applyFont="1" applyBorder="1" applyAlignment="1">
      <alignment horizontal="center"/>
    </xf>
    <xf numFmtId="15" fontId="29" fillId="6" borderId="2" xfId="0" applyNumberFormat="1" applyFont="1" applyFill="1" applyBorder="1" applyAlignment="1">
      <alignment horizontal="center"/>
    </xf>
    <xf numFmtId="15" fontId="29" fillId="4" borderId="2" xfId="0" applyNumberFormat="1" applyFont="1" applyFill="1" applyBorder="1" applyAlignment="1">
      <alignment horizontal="center"/>
    </xf>
    <xf numFmtId="15" fontId="29" fillId="2" borderId="2" xfId="0" applyNumberFormat="1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 wrapText="1"/>
    </xf>
    <xf numFmtId="16" fontId="29" fillId="10" borderId="2" xfId="0" applyNumberFormat="1" applyFont="1" applyFill="1" applyBorder="1" applyAlignment="1">
      <alignment horizontal="center" wrapText="1"/>
    </xf>
    <xf numFmtId="15" fontId="30" fillId="0" borderId="2" xfId="0" applyNumberFormat="1" applyFont="1" applyBorder="1" applyAlignment="1">
      <alignment horizontal="center"/>
    </xf>
    <xf numFmtId="15" fontId="30" fillId="0" borderId="2" xfId="0" applyNumberFormat="1" applyFont="1" applyBorder="1" applyAlignment="1">
      <alignment horizontal="center" wrapText="1"/>
    </xf>
    <xf numFmtId="15" fontId="30" fillId="10" borderId="2" xfId="0" applyNumberFormat="1" applyFont="1" applyFill="1" applyBorder="1" applyAlignment="1">
      <alignment horizontal="center" vertical="center" wrapText="1"/>
    </xf>
    <xf numFmtId="15" fontId="30" fillId="12" borderId="2" xfId="0" applyNumberFormat="1" applyFont="1" applyFill="1" applyBorder="1" applyAlignment="1">
      <alignment horizontal="center" vertical="center"/>
    </xf>
    <xf numFmtId="15" fontId="30" fillId="12" borderId="2" xfId="0" applyNumberFormat="1" applyFont="1" applyFill="1" applyBorder="1" applyAlignment="1">
      <alignment horizontal="center" vertical="center" wrapText="1"/>
    </xf>
    <xf numFmtId="15" fontId="29" fillId="10" borderId="2" xfId="0" applyNumberFormat="1" applyFont="1" applyFill="1" applyBorder="1" applyAlignment="1">
      <alignment horizontal="center"/>
    </xf>
    <xf numFmtId="0" fontId="35" fillId="4" borderId="19" xfId="0" applyFont="1" applyFill="1" applyBorder="1" applyAlignment="1">
      <alignment vertical="center" wrapText="1"/>
    </xf>
    <xf numFmtId="0" fontId="24" fillId="4" borderId="0" xfId="0" applyFont="1" applyFill="1"/>
    <xf numFmtId="15" fontId="29" fillId="0" borderId="19" xfId="0" applyNumberFormat="1" applyFont="1" applyBorder="1"/>
    <xf numFmtId="0" fontId="35" fillId="4" borderId="1" xfId="0" applyFont="1" applyFill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vertical="center" wrapText="1"/>
    </xf>
    <xf numFmtId="0" fontId="29" fillId="4" borderId="2" xfId="0" applyFont="1" applyFill="1" applyBorder="1" applyAlignment="1">
      <alignment horizontal="center"/>
    </xf>
    <xf numFmtId="166" fontId="34" fillId="4" borderId="2" xfId="0" applyNumberFormat="1" applyFont="1" applyFill="1" applyBorder="1" applyAlignment="1">
      <alignment horizontal="center"/>
    </xf>
    <xf numFmtId="16" fontId="29" fillId="10" borderId="6" xfId="0" applyNumberFormat="1" applyFont="1" applyFill="1" applyBorder="1" applyAlignment="1">
      <alignment horizontal="center"/>
    </xf>
    <xf numFmtId="15" fontId="29" fillId="11" borderId="2" xfId="0" applyNumberFormat="1" applyFont="1" applyFill="1" applyBorder="1" applyAlignment="1">
      <alignment horizontal="center"/>
    </xf>
    <xf numFmtId="16" fontId="29" fillId="5" borderId="2" xfId="0" applyNumberFormat="1" applyFont="1" applyFill="1" applyBorder="1" applyAlignment="1">
      <alignment horizontal="center"/>
    </xf>
    <xf numFmtId="15" fontId="29" fillId="5" borderId="2" xfId="0" applyNumberFormat="1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 vertical="center" wrapText="1"/>
    </xf>
    <xf numFmtId="166" fontId="30" fillId="5" borderId="2" xfId="0" applyNumberFormat="1" applyFont="1" applyFill="1" applyBorder="1" applyAlignment="1">
      <alignment horizontal="center"/>
    </xf>
    <xf numFmtId="15" fontId="30" fillId="5" borderId="2" xfId="0" applyNumberFormat="1" applyFont="1" applyFill="1" applyBorder="1" applyAlignment="1">
      <alignment horizontal="center" vertical="center" wrapText="1"/>
    </xf>
    <xf numFmtId="15" fontId="30" fillId="5" borderId="2" xfId="0" applyNumberFormat="1" applyFont="1" applyFill="1" applyBorder="1" applyAlignment="1">
      <alignment horizontal="center" vertical="center"/>
    </xf>
    <xf numFmtId="166" fontId="29" fillId="5" borderId="2" xfId="0" applyNumberFormat="1" applyFont="1" applyFill="1" applyBorder="1" applyAlignment="1">
      <alignment horizontal="center"/>
    </xf>
    <xf numFmtId="0" fontId="16" fillId="0" borderId="4" xfId="0" applyFont="1" applyBorder="1" applyAlignment="1">
      <alignment vertical="center" wrapText="1"/>
    </xf>
    <xf numFmtId="166" fontId="16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2" fillId="13" borderId="1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vertical="center"/>
    </xf>
    <xf numFmtId="166" fontId="16" fillId="7" borderId="2" xfId="0" applyNumberFormat="1" applyFont="1" applyFill="1" applyBorder="1" applyAlignment="1">
      <alignment horizontal="center" vertical="center" wrapText="1"/>
    </xf>
    <xf numFmtId="166" fontId="14" fillId="2" borderId="2" xfId="0" applyNumberFormat="1" applyFont="1" applyFill="1" applyBorder="1" applyAlignment="1">
      <alignment horizontal="center"/>
    </xf>
    <xf numFmtId="15" fontId="16" fillId="7" borderId="2" xfId="0" applyNumberFormat="1" applyFont="1" applyFill="1" applyBorder="1" applyAlignment="1">
      <alignment horizontal="center" vertical="center" wrapText="1"/>
    </xf>
    <xf numFmtId="15" fontId="12" fillId="7" borderId="2" xfId="0" applyNumberFormat="1" applyFont="1" applyFill="1" applyBorder="1" applyAlignment="1">
      <alignment horizontal="center"/>
    </xf>
    <xf numFmtId="166" fontId="16" fillId="0" borderId="2" xfId="0" applyNumberFormat="1" applyFont="1" applyFill="1" applyBorder="1" applyAlignment="1">
      <alignment horizontal="center" vertical="center"/>
    </xf>
    <xf numFmtId="166" fontId="1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16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6" fontId="0" fillId="0" borderId="22" xfId="0" applyNumberFormat="1" applyFill="1" applyBorder="1" applyAlignment="1">
      <alignment horizontal="center"/>
    </xf>
    <xf numFmtId="1" fontId="18" fillId="0" borderId="22" xfId="0" applyNumberFormat="1" applyFont="1" applyFill="1" applyBorder="1" applyAlignment="1">
      <alignment horizontal="center"/>
    </xf>
    <xf numFmtId="166" fontId="0" fillId="0" borderId="14" xfId="0" applyNumberFormat="1" applyFill="1" applyBorder="1" applyAlignment="1">
      <alignment horizontal="center"/>
    </xf>
    <xf numFmtId="1" fontId="18" fillId="0" borderId="14" xfId="0" applyNumberFormat="1" applyFont="1" applyFill="1" applyBorder="1" applyAlignment="1">
      <alignment horizontal="center"/>
    </xf>
    <xf numFmtId="166" fontId="0" fillId="0" borderId="9" xfId="0" applyNumberFormat="1" applyFill="1" applyBorder="1" applyAlignment="1">
      <alignment horizontal="center"/>
    </xf>
    <xf numFmtId="16" fontId="12" fillId="0" borderId="1" xfId="0" applyNumberFormat="1" applyFont="1" applyFill="1" applyBorder="1" applyAlignment="1"/>
    <xf numFmtId="0" fontId="4" fillId="0" borderId="0" xfId="0" applyFont="1" applyFill="1" applyAlignment="1">
      <alignment horizontal="center" vertical="center" wrapText="1"/>
    </xf>
    <xf numFmtId="16" fontId="12" fillId="0" borderId="2" xfId="0" applyNumberFormat="1" applyFont="1" applyFill="1" applyBorder="1" applyAlignment="1">
      <alignment horizontal="center"/>
    </xf>
    <xf numFmtId="166" fontId="0" fillId="0" borderId="18" xfId="0" applyNumberFormat="1" applyFill="1" applyBorder="1" applyAlignment="1">
      <alignment horizontal="center"/>
    </xf>
    <xf numFmtId="1" fontId="18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0" fillId="0" borderId="21" xfId="0" applyNumberFormat="1" applyFill="1" applyBorder="1" applyAlignment="1">
      <alignment horizontal="center"/>
    </xf>
    <xf numFmtId="166" fontId="20" fillId="0" borderId="22" xfId="0" applyNumberFormat="1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" fontId="0" fillId="7" borderId="17" xfId="0" applyNumberFormat="1" applyFill="1" applyBorder="1" applyAlignment="1">
      <alignment horizontal="center"/>
    </xf>
    <xf numFmtId="1" fontId="0" fillId="7" borderId="3" xfId="0" applyNumberFormat="1" applyFill="1" applyBorder="1" applyAlignment="1">
      <alignment horizontal="center"/>
    </xf>
    <xf numFmtId="1" fontId="0" fillId="7" borderId="24" xfId="0" applyNumberFormat="1" applyFill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wrapText="1"/>
    </xf>
    <xf numFmtId="0" fontId="33" fillId="0" borderId="19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23" fillId="8" borderId="0" xfId="0" applyNumberFormat="1" applyFont="1" applyFill="1" applyAlignment="1">
      <alignment wrapText="1"/>
    </xf>
    <xf numFmtId="49" fontId="23" fillId="8" borderId="0" xfId="0" applyNumberFormat="1" applyFont="1" applyFill="1" applyAlignment="1"/>
    <xf numFmtId="0" fontId="29" fillId="0" borderId="10" xfId="0" applyFont="1" applyBorder="1" applyAlignment="1"/>
    <xf numFmtId="15" fontId="30" fillId="0" borderId="19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wrapText="1"/>
    </xf>
    <xf numFmtId="166" fontId="4" fillId="0" borderId="2" xfId="0" applyNumberFormat="1" applyFont="1" applyFill="1" applyBorder="1" applyAlignment="1">
      <alignment horizontal="center"/>
    </xf>
    <xf numFmtId="15" fontId="4" fillId="0" borderId="2" xfId="0" applyNumberFormat="1" applyFont="1" applyFill="1" applyBorder="1" applyAlignment="1">
      <alignment horizontal="center" wrapText="1"/>
    </xf>
    <xf numFmtId="15" fontId="4" fillId="0" borderId="2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 wrapText="1"/>
    </xf>
    <xf numFmtId="166" fontId="0" fillId="2" borderId="22" xfId="0" applyNumberFormat="1" applyFill="1" applyBorder="1" applyAlignment="1">
      <alignment horizontal="center"/>
    </xf>
    <xf numFmtId="166" fontId="0" fillId="7" borderId="9" xfId="0" applyNumberFormat="1" applyFill="1" applyBorder="1" applyAlignment="1">
      <alignment horizontal="center"/>
    </xf>
    <xf numFmtId="16" fontId="12" fillId="0" borderId="8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166" fontId="0" fillId="7" borderId="22" xfId="0" applyNumberFormat="1" applyFill="1" applyBorder="1" applyAlignment="1">
      <alignment horizontal="center"/>
    </xf>
    <xf numFmtId="166" fontId="12" fillId="0" borderId="2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15" fontId="12" fillId="0" borderId="2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66" fontId="16" fillId="0" borderId="2" xfId="0" applyNumberFormat="1" applyFont="1" applyFill="1" applyBorder="1" applyAlignment="1">
      <alignment horizontal="center"/>
    </xf>
    <xf numFmtId="166" fontId="16" fillId="0" borderId="2" xfId="0" applyNumberFormat="1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/>
    </xf>
    <xf numFmtId="166" fontId="12" fillId="0" borderId="7" xfId="0" applyNumberFormat="1" applyFont="1" applyFill="1" applyBorder="1" applyAlignment="1">
      <alignment horizontal="center"/>
    </xf>
    <xf numFmtId="166" fontId="12" fillId="0" borderId="9" xfId="0" applyNumberFormat="1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5" fontId="12" fillId="0" borderId="7" xfId="0" applyNumberFormat="1" applyFont="1" applyFill="1" applyBorder="1"/>
    <xf numFmtId="0" fontId="12" fillId="0" borderId="2" xfId="0" applyFont="1" applyFill="1" applyBorder="1"/>
    <xf numFmtId="0" fontId="12" fillId="0" borderId="7" xfId="0" applyFont="1" applyFill="1" applyBorder="1"/>
    <xf numFmtId="0" fontId="12" fillId="0" borderId="8" xfId="0" applyFont="1" applyFill="1" applyBorder="1"/>
    <xf numFmtId="164" fontId="12" fillId="0" borderId="2" xfId="0" applyNumberFormat="1" applyFont="1" applyFill="1" applyBorder="1" applyAlignment="1">
      <alignment horizontal="center"/>
    </xf>
    <xf numFmtId="16" fontId="12" fillId="0" borderId="9" xfId="0" applyNumberFormat="1" applyFont="1" applyFill="1" applyBorder="1" applyAlignment="1">
      <alignment horizontal="center"/>
    </xf>
    <xf numFmtId="166" fontId="12" fillId="0" borderId="10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6" fontId="12" fillId="0" borderId="25" xfId="0" applyNumberFormat="1" applyFont="1" applyFill="1" applyBorder="1" applyAlignment="1"/>
    <xf numFmtId="16" fontId="12" fillId="0" borderId="34" xfId="0" applyNumberFormat="1" applyFont="1" applyFill="1" applyBorder="1" applyAlignment="1"/>
    <xf numFmtId="16" fontId="12" fillId="0" borderId="33" xfId="0" applyNumberFormat="1" applyFont="1" applyFill="1" applyBorder="1" applyAlignment="1"/>
    <xf numFmtId="0" fontId="4" fillId="0" borderId="0" xfId="0" applyFont="1" applyFill="1"/>
    <xf numFmtId="166" fontId="16" fillId="5" borderId="2" xfId="0" applyNumberFormat="1" applyFont="1" applyFill="1" applyBorder="1" applyAlignment="1">
      <alignment horizontal="center" vertical="center" wrapText="1"/>
    </xf>
    <xf numFmtId="166" fontId="12" fillId="7" borderId="7" xfId="0" applyNumberFormat="1" applyFont="1" applyFill="1" applyBorder="1" applyAlignment="1">
      <alignment horizontal="center"/>
    </xf>
    <xf numFmtId="0" fontId="39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0" fillId="2" borderId="1" xfId="0" applyFont="1" applyFill="1" applyBorder="1" applyAlignment="1">
      <alignment horizontal="left" vertical="center" wrapText="1"/>
    </xf>
    <xf numFmtId="0" fontId="42" fillId="2" borderId="1" xfId="0" applyFont="1" applyFill="1" applyBorder="1" applyAlignment="1">
      <alignment horizontal="left" vertical="center" wrapText="1"/>
    </xf>
    <xf numFmtId="0" fontId="40" fillId="2" borderId="19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166" fontId="4" fillId="7" borderId="2" xfId="0" applyNumberFormat="1" applyFont="1" applyFill="1" applyBorder="1" applyAlignment="1">
      <alignment horizontal="center"/>
    </xf>
    <xf numFmtId="0" fontId="40" fillId="7" borderId="1" xfId="0" applyFont="1" applyFill="1" applyBorder="1" applyAlignment="1">
      <alignment horizontal="left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center" vertical="center" wrapText="1"/>
    </xf>
    <xf numFmtId="16" fontId="12" fillId="2" borderId="2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166" fontId="14" fillId="7" borderId="2" xfId="0" applyNumberFormat="1" applyFont="1" applyFill="1" applyBorder="1" applyAlignment="1">
      <alignment horizontal="center"/>
    </xf>
    <xf numFmtId="16" fontId="12" fillId="0" borderId="6" xfId="0" applyNumberFormat="1" applyFont="1" applyFill="1" applyBorder="1" applyAlignment="1">
      <alignment horizontal="center"/>
    </xf>
    <xf numFmtId="0" fontId="38" fillId="7" borderId="1" xfId="0" applyFont="1" applyFill="1" applyBorder="1" applyAlignment="1">
      <alignment horizontal="left" vertical="center" wrapText="1"/>
    </xf>
    <xf numFmtId="166" fontId="22" fillId="0" borderId="22" xfId="0" applyNumberFormat="1" applyFont="1" applyFill="1" applyBorder="1" applyAlignment="1">
      <alignment horizontal="center"/>
    </xf>
    <xf numFmtId="166" fontId="20" fillId="7" borderId="22" xfId="0" applyNumberFormat="1" applyFont="1" applyFill="1" applyBorder="1" applyAlignment="1">
      <alignment horizontal="center"/>
    </xf>
    <xf numFmtId="15" fontId="12" fillId="7" borderId="2" xfId="0" applyNumberFormat="1" applyFont="1" applyFill="1" applyBorder="1" applyAlignment="1">
      <alignment horizontal="center" vertical="center" wrapText="1"/>
    </xf>
    <xf numFmtId="16" fontId="12" fillId="7" borderId="2" xfId="0" applyNumberFormat="1" applyFont="1" applyFill="1" applyBorder="1" applyAlignment="1">
      <alignment horizontal="center" vertical="center"/>
    </xf>
    <xf numFmtId="16" fontId="12" fillId="0" borderId="2" xfId="0" applyNumberFormat="1" applyFont="1" applyFill="1" applyBorder="1" applyAlignment="1">
      <alignment horizontal="center" vertical="center"/>
    </xf>
    <xf numFmtId="166" fontId="0" fillId="0" borderId="22" xfId="0" quotePrefix="1" applyNumberForma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 wrapText="1"/>
    </xf>
    <xf numFmtId="166" fontId="4" fillId="0" borderId="9" xfId="0" applyNumberFormat="1" applyFont="1" applyFill="1" applyBorder="1" applyAlignment="1">
      <alignment horizontal="center"/>
    </xf>
    <xf numFmtId="15" fontId="4" fillId="0" borderId="9" xfId="0" applyNumberFormat="1" applyFont="1" applyFill="1" applyBorder="1" applyAlignment="1">
      <alignment horizontal="center"/>
    </xf>
    <xf numFmtId="0" fontId="43" fillId="0" borderId="4" xfId="0" applyFont="1" applyBorder="1" applyAlignment="1">
      <alignment wrapText="1"/>
    </xf>
    <xf numFmtId="0" fontId="43" fillId="0" borderId="4" xfId="0" applyFont="1" applyBorder="1" applyAlignment="1">
      <alignment vertical="center" wrapText="1"/>
    </xf>
    <xf numFmtId="0" fontId="43" fillId="0" borderId="4" xfId="0" applyFont="1" applyBorder="1" applyAlignment="1">
      <alignment horizontal="left" vertical="center" wrapText="1"/>
    </xf>
    <xf numFmtId="0" fontId="0" fillId="0" borderId="0" xfId="0" applyBorder="1"/>
    <xf numFmtId="0" fontId="0" fillId="7" borderId="0" xfId="0" applyFill="1" applyBorder="1" applyAlignment="1">
      <alignment horizontal="center"/>
    </xf>
    <xf numFmtId="166" fontId="0" fillId="7" borderId="14" xfId="0" applyNumberFormat="1" applyFill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67" fontId="0" fillId="0" borderId="14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0" fontId="43" fillId="0" borderId="31" xfId="0" applyFont="1" applyBorder="1" applyAlignment="1">
      <alignment vertical="center" wrapText="1"/>
    </xf>
    <xf numFmtId="0" fontId="43" fillId="0" borderId="32" xfId="0" applyFont="1" applyBorder="1" applyAlignment="1">
      <alignment vertical="center" wrapText="1"/>
    </xf>
    <xf numFmtId="0" fontId="9" fillId="0" borderId="0" xfId="0" applyFont="1" applyBorder="1"/>
    <xf numFmtId="0" fontId="4" fillId="0" borderId="0" xfId="0" applyFont="1" applyBorder="1"/>
    <xf numFmtId="0" fontId="43" fillId="0" borderId="30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16" fontId="4" fillId="7" borderId="2" xfId="0" applyNumberFormat="1" applyFont="1" applyFill="1" applyBorder="1" applyAlignment="1">
      <alignment horizontal="center"/>
    </xf>
    <xf numFmtId="166" fontId="29" fillId="7" borderId="19" xfId="0" applyNumberFormat="1" applyFont="1" applyFill="1" applyBorder="1" applyAlignment="1">
      <alignment horizontal="center" vertical="center"/>
    </xf>
    <xf numFmtId="166" fontId="29" fillId="0" borderId="19" xfId="0" applyNumberFormat="1" applyFont="1" applyFill="1" applyBorder="1" applyAlignment="1">
      <alignment horizontal="center" vertical="center"/>
    </xf>
    <xf numFmtId="16" fontId="12" fillId="7" borderId="1" xfId="0" applyNumberFormat="1" applyFont="1" applyFill="1" applyBorder="1" applyAlignment="1">
      <alignment horizontal="center"/>
    </xf>
    <xf numFmtId="167" fontId="0" fillId="7" borderId="14" xfId="0" applyNumberFormat="1" applyFill="1" applyBorder="1" applyAlignment="1">
      <alignment horizontal="center"/>
    </xf>
    <xf numFmtId="166" fontId="4" fillId="0" borderId="4" xfId="0" applyNumberFormat="1" applyFont="1" applyBorder="1" applyAlignment="1">
      <alignment wrapText="1"/>
    </xf>
    <xf numFmtId="166" fontId="9" fillId="0" borderId="0" xfId="0" applyNumberFormat="1" applyFont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/>
    <xf numFmtId="166" fontId="4" fillId="0" borderId="4" xfId="0" applyNumberFormat="1" applyFont="1" applyBorder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16" fontId="12" fillId="7" borderId="19" xfId="0" applyNumberFormat="1" applyFont="1" applyFill="1" applyBorder="1" applyAlignment="1">
      <alignment horizontal="center"/>
    </xf>
    <xf numFmtId="16" fontId="12" fillId="7" borderId="20" xfId="0" applyNumberFormat="1" applyFont="1" applyFill="1" applyBorder="1" applyAlignment="1">
      <alignment horizontal="center"/>
    </xf>
    <xf numFmtId="16" fontId="12" fillId="7" borderId="3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16" fontId="12" fillId="0" borderId="7" xfId="0" applyNumberFormat="1" applyFont="1" applyBorder="1" applyAlignment="1">
      <alignment horizontal="center" wrapText="1"/>
    </xf>
    <xf numFmtId="16" fontId="12" fillId="0" borderId="8" xfId="0" applyNumberFormat="1" applyFont="1" applyBorder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0" fillId="7" borderId="9" xfId="0" applyFill="1" applyBorder="1" applyAlignment="1">
      <alignment horizontal="center" wrapText="1"/>
    </xf>
    <xf numFmtId="0" fontId="0" fillId="7" borderId="10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9" fontId="23" fillId="8" borderId="0" xfId="0" applyNumberFormat="1" applyFont="1" applyFill="1" applyAlignment="1">
      <alignment horizontal="center" wrapText="1"/>
    </xf>
    <xf numFmtId="49" fontId="23" fillId="8" borderId="0" xfId="0" applyNumberFormat="1" applyFont="1" applyFill="1" applyAlignment="1">
      <alignment horizontal="center"/>
    </xf>
    <xf numFmtId="0" fontId="32" fillId="13" borderId="1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1066801</xdr:colOff>
      <xdr:row>79</xdr:row>
      <xdr:rowOff>42334</xdr:rowOff>
    </xdr:from>
    <xdr:to>
      <xdr:col>10</xdr:col>
      <xdr:colOff>1065955</xdr:colOff>
      <xdr:row>81</xdr:row>
      <xdr:rowOff>148166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1C9FBA-19AC-4A23-935B-230C15D386F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6801" y="16670867"/>
          <a:ext cx="3741420" cy="495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1066801</xdr:colOff>
      <xdr:row>38</xdr:row>
      <xdr:rowOff>42334</xdr:rowOff>
    </xdr:from>
    <xdr:to>
      <xdr:col>12</xdr:col>
      <xdr:colOff>202354</xdr:colOff>
      <xdr:row>40</xdr:row>
      <xdr:rowOff>154517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5BB3A9-7519-4D53-8874-C75547F2298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4101" y="16463434"/>
          <a:ext cx="3732953" cy="486833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2019%20AIMC%20NMIF%20HSSE%20Plan%20(Drill%20Pla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2019%20AIMC%20CABADBARAN%20HSSE%20Pla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2019%20AIMC%20ILIGAN%20HSSE%20Plan%20(Drill%20%20Pla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&amp;D"/>
      <sheetName val="Per Terminal"/>
      <sheetName val="Per Terminal 2018"/>
      <sheetName val="HSSE Campaigns"/>
      <sheetName val="NMIF"/>
      <sheetName val="drill plan"/>
      <sheetName val="Sheet1"/>
      <sheetName val="Training Plan"/>
      <sheetName val="Plant Visit"/>
    </sheetNames>
    <sheetDataSet>
      <sheetData sheetId="0" refreshError="1"/>
      <sheetData sheetId="1" refreshError="1"/>
      <sheetData sheetId="2">
        <row r="9">
          <cell r="J9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5">
          <cell r="F5" t="str">
            <v>Electrical Technicians Training/PTW</v>
          </cell>
          <cell r="I5" t="str">
            <v>Defensive Driving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&amp;D"/>
      <sheetName val="Per Terminal"/>
      <sheetName val="Per Terminal 2018"/>
      <sheetName val="HSSE Campaigns"/>
      <sheetName val="Cabadbaran Terminal"/>
      <sheetName val="drill plan"/>
      <sheetName val="Sheet1"/>
      <sheetName val="Training Plan"/>
      <sheetName val="Plant Visit"/>
    </sheetNames>
    <sheetDataSet>
      <sheetData sheetId="0" refreshError="1"/>
      <sheetData sheetId="1" refreshError="1"/>
      <sheetData sheetId="2">
        <row r="9">
          <cell r="J9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&amp;D"/>
      <sheetName val="Per Terminal"/>
      <sheetName val="Per Terminal 2018"/>
      <sheetName val="HSSE Campaigns"/>
      <sheetName val="NMIF"/>
      <sheetName val="drill plan"/>
      <sheetName val="Sheet1"/>
      <sheetName val="Training Plan"/>
      <sheetName val="Plant Visit"/>
    </sheetNames>
    <sheetDataSet>
      <sheetData sheetId="0" refreshError="1"/>
      <sheetData sheetId="1" refreshError="1"/>
      <sheetData sheetId="2" refreshError="1">
        <row r="9">
          <cell r="J9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showGridLines="0" zoomScale="90" zoomScaleNormal="90" workbookViewId="0">
      <pane xSplit="12" ySplit="3" topLeftCell="M4" activePane="bottomRight" state="frozen"/>
      <selection pane="topRight" activeCell="M1" sqref="M1"/>
      <selection pane="bottomLeft" activeCell="A4" sqref="A4"/>
      <selection pane="bottomRight" activeCell="A7" sqref="A7"/>
    </sheetView>
  </sheetViews>
  <sheetFormatPr defaultColWidth="9.109375" defaultRowHeight="13.8"/>
  <cols>
    <col min="1" max="1" width="46.6640625" style="5" customWidth="1"/>
    <col min="2" max="13" width="9.33203125" style="5" customWidth="1"/>
    <col min="14" max="14" width="32.88671875" style="5" hidden="1" customWidth="1"/>
    <col min="15" max="15" width="0" style="5" hidden="1" customWidth="1"/>
    <col min="16" max="16" width="10.88671875" style="5" hidden="1" customWidth="1"/>
    <col min="17" max="21" width="0" style="5" hidden="1" customWidth="1"/>
    <col min="22" max="16384" width="9.109375" style="5"/>
  </cols>
  <sheetData>
    <row r="1" spans="1:20" ht="31.5" customHeight="1">
      <c r="A1" s="372" t="s">
        <v>82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3" spans="1:20">
      <c r="A3" s="6"/>
      <c r="B3" s="7" t="s">
        <v>66</v>
      </c>
      <c r="C3" s="7" t="s">
        <v>67</v>
      </c>
      <c r="D3" s="7" t="s">
        <v>68</v>
      </c>
      <c r="E3" s="7" t="s">
        <v>69</v>
      </c>
      <c r="F3" s="7" t="s">
        <v>70</v>
      </c>
      <c r="G3" s="7" t="s">
        <v>71</v>
      </c>
      <c r="H3" s="7" t="s">
        <v>72</v>
      </c>
      <c r="I3" s="7" t="s">
        <v>73</v>
      </c>
      <c r="J3" s="7" t="s">
        <v>74</v>
      </c>
      <c r="K3" s="7" t="s">
        <v>75</v>
      </c>
      <c r="L3" s="7" t="s">
        <v>76</v>
      </c>
      <c r="M3" s="7" t="s">
        <v>77</v>
      </c>
      <c r="N3" s="18" t="s">
        <v>110</v>
      </c>
      <c r="O3" s="20" t="s">
        <v>120</v>
      </c>
      <c r="P3" s="8"/>
      <c r="Q3" s="8"/>
      <c r="R3" s="8"/>
      <c r="S3" s="8"/>
      <c r="T3" s="8"/>
    </row>
    <row r="4" spans="1:20">
      <c r="A4" s="9" t="s">
        <v>31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20">
      <c r="A5" s="13" t="s">
        <v>84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5" t="s">
        <v>113</v>
      </c>
      <c r="O5" s="5" t="s">
        <v>137</v>
      </c>
    </row>
    <row r="6" spans="1:20">
      <c r="A6" s="13" t="s">
        <v>14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20">
      <c r="A7" s="13" t="s">
        <v>11</v>
      </c>
      <c r="B7" s="10"/>
      <c r="C7" s="10"/>
      <c r="D7" s="14"/>
      <c r="E7" s="10"/>
      <c r="F7" s="10"/>
      <c r="G7" s="10"/>
      <c r="H7" s="10"/>
      <c r="I7" s="10"/>
      <c r="J7" s="10"/>
      <c r="K7" s="10"/>
      <c r="L7" s="10"/>
      <c r="M7" s="10"/>
      <c r="P7" s="11"/>
      <c r="Q7" s="12"/>
      <c r="R7" s="12"/>
      <c r="S7" s="12"/>
    </row>
    <row r="8" spans="1:20">
      <c r="A8" s="13" t="s">
        <v>15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20">
      <c r="A9" s="13" t="s">
        <v>78</v>
      </c>
      <c r="B9" s="10"/>
      <c r="C9" s="14"/>
      <c r="D9" s="10"/>
      <c r="E9" s="10"/>
      <c r="F9" s="14"/>
      <c r="G9" s="10"/>
      <c r="H9" s="10"/>
      <c r="I9" s="14"/>
      <c r="J9" s="10"/>
      <c r="K9" s="10"/>
      <c r="L9" s="14"/>
      <c r="M9" s="10"/>
      <c r="N9" s="5" t="s">
        <v>115</v>
      </c>
      <c r="O9" s="5" t="s">
        <v>137</v>
      </c>
      <c r="P9" s="11"/>
      <c r="Q9" s="12"/>
      <c r="R9" s="12"/>
      <c r="S9" s="12"/>
    </row>
    <row r="10" spans="1:20">
      <c r="A10" s="13" t="s">
        <v>36</v>
      </c>
      <c r="B10" s="10"/>
      <c r="C10" s="10"/>
      <c r="D10" s="14"/>
      <c r="E10" s="10"/>
      <c r="F10" s="10"/>
      <c r="G10" s="14"/>
      <c r="H10" s="10"/>
      <c r="I10" s="10"/>
      <c r="J10" s="14"/>
      <c r="K10" s="10"/>
      <c r="L10" s="10"/>
      <c r="M10" s="14"/>
      <c r="N10" s="5" t="s">
        <v>114</v>
      </c>
      <c r="O10" s="5" t="s">
        <v>137</v>
      </c>
      <c r="P10" s="11"/>
      <c r="Q10" s="12"/>
      <c r="R10" s="12"/>
      <c r="S10" s="12"/>
    </row>
    <row r="11" spans="1:20" ht="27.6">
      <c r="A11" s="13" t="s">
        <v>100</v>
      </c>
      <c r="B11" s="10"/>
      <c r="C11" s="19"/>
      <c r="D11" s="19"/>
      <c r="E11" s="19"/>
      <c r="F11" s="15"/>
      <c r="G11" s="15"/>
      <c r="H11" s="13"/>
      <c r="I11" s="10"/>
      <c r="J11" s="10"/>
      <c r="K11" s="10"/>
      <c r="L11" s="10"/>
      <c r="M11" s="10"/>
      <c r="N11" s="5" t="s">
        <v>112</v>
      </c>
    </row>
    <row r="12" spans="1:20">
      <c r="A12" s="13" t="s">
        <v>23</v>
      </c>
      <c r="B12" s="14"/>
      <c r="C12" s="14"/>
      <c r="D12" s="14"/>
      <c r="E12" s="10"/>
      <c r="F12" s="10"/>
      <c r="G12" s="10"/>
      <c r="H12" s="10"/>
      <c r="I12" s="10"/>
      <c r="J12" s="10"/>
      <c r="K12" s="10"/>
      <c r="L12" s="10"/>
      <c r="M12" s="10"/>
    </row>
    <row r="13" spans="1:20">
      <c r="A13" s="13" t="s">
        <v>85</v>
      </c>
      <c r="B13" s="10"/>
      <c r="C13" s="10"/>
      <c r="D13" s="10"/>
      <c r="E13" s="14"/>
      <c r="F13" s="10"/>
      <c r="G13" s="10"/>
      <c r="H13" s="14"/>
      <c r="I13" s="10"/>
      <c r="J13" s="10"/>
      <c r="K13" s="14"/>
      <c r="L13" s="10"/>
      <c r="M13" s="10"/>
    </row>
    <row r="14" spans="1:20">
      <c r="A14" s="13" t="s">
        <v>108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20">
      <c r="A15" s="13" t="s">
        <v>121</v>
      </c>
      <c r="B15" s="16"/>
      <c r="C15" s="16"/>
      <c r="D15" s="10"/>
      <c r="E15" s="10"/>
      <c r="F15" s="10"/>
      <c r="G15" s="10"/>
      <c r="H15" s="10"/>
      <c r="I15" s="10"/>
      <c r="J15" s="10"/>
      <c r="K15" s="10"/>
      <c r="L15" s="16"/>
      <c r="M15" s="16"/>
    </row>
    <row r="16" spans="1:20" ht="27.6">
      <c r="A16" s="13" t="s">
        <v>109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>
      <c r="A17" s="13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9" t="s">
        <v>32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3" t="s">
        <v>86</v>
      </c>
      <c r="B19" s="10"/>
      <c r="C19" s="10"/>
      <c r="D19" s="14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3" t="s">
        <v>87</v>
      </c>
      <c r="B20" s="10"/>
      <c r="C20" s="10"/>
      <c r="D20" s="14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3" t="s">
        <v>104</v>
      </c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3" t="s">
        <v>105</v>
      </c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3" t="s">
        <v>83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4"/>
    </row>
    <row r="24" spans="1:13">
      <c r="A24" s="13" t="s">
        <v>28</v>
      </c>
      <c r="B24" s="10"/>
      <c r="C24" s="14"/>
      <c r="D24" s="10"/>
      <c r="E24" s="16"/>
      <c r="F24" s="10"/>
      <c r="G24" s="10"/>
      <c r="H24" s="10"/>
      <c r="I24" s="10"/>
      <c r="J24" s="10"/>
      <c r="K24" s="10"/>
      <c r="L24" s="10"/>
      <c r="M24" s="10"/>
    </row>
    <row r="25" spans="1:13">
      <c r="A25" s="13" t="s">
        <v>101</v>
      </c>
      <c r="B25" s="10"/>
      <c r="C25" s="14"/>
      <c r="D25" s="10"/>
      <c r="E25" s="10"/>
      <c r="F25" s="14"/>
      <c r="G25" s="10"/>
      <c r="H25" s="10"/>
      <c r="I25" s="14"/>
      <c r="J25" s="10"/>
      <c r="K25" s="10"/>
      <c r="L25" s="14"/>
      <c r="M25" s="10"/>
    </row>
    <row r="26" spans="1:13" ht="27.6">
      <c r="A26" s="13" t="s">
        <v>102</v>
      </c>
      <c r="B26" s="10"/>
      <c r="C26" s="10"/>
      <c r="D26" s="10"/>
      <c r="E26" s="14"/>
      <c r="F26" s="14"/>
      <c r="G26" s="10"/>
      <c r="H26" s="10"/>
      <c r="I26" s="10"/>
      <c r="J26" s="10"/>
      <c r="K26" s="10"/>
      <c r="L26" s="10"/>
      <c r="M26" s="10"/>
    </row>
    <row r="27" spans="1:13">
      <c r="A27" s="13" t="s">
        <v>103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>
      <c r="A28" s="13" t="s">
        <v>106</v>
      </c>
      <c r="B28" s="10"/>
      <c r="C28" s="10"/>
      <c r="D28" s="16"/>
      <c r="E28" s="10"/>
      <c r="F28" s="10"/>
      <c r="G28" s="10"/>
      <c r="H28" s="10"/>
      <c r="I28" s="10"/>
      <c r="J28" s="10"/>
      <c r="K28" s="14"/>
      <c r="L28" s="10"/>
      <c r="M28" s="10"/>
    </row>
    <row r="29" spans="1:13">
      <c r="A29" s="1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9" t="s">
        <v>33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3" t="s">
        <v>88</v>
      </c>
      <c r="B31" s="14"/>
      <c r="C31" s="16"/>
      <c r="D31" s="16"/>
      <c r="E31" s="14"/>
      <c r="F31" s="16"/>
      <c r="G31" s="16"/>
      <c r="H31" s="14"/>
      <c r="I31" s="16"/>
      <c r="J31" s="16"/>
      <c r="K31" s="14"/>
      <c r="L31" s="16"/>
      <c r="M31" s="16"/>
    </row>
    <row r="32" spans="1:13">
      <c r="A32" s="13" t="s">
        <v>89</v>
      </c>
      <c r="B32" s="10"/>
      <c r="C32" s="10"/>
      <c r="D32" s="10"/>
      <c r="E32" s="10"/>
      <c r="F32" s="10"/>
      <c r="G32" s="10"/>
      <c r="H32" s="14"/>
      <c r="I32" s="10"/>
      <c r="J32" s="10"/>
      <c r="K32" s="10"/>
      <c r="L32" s="10"/>
      <c r="M32" s="10"/>
    </row>
    <row r="33" spans="1:15">
      <c r="A33" s="13" t="s">
        <v>12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5" t="s">
        <v>119</v>
      </c>
      <c r="O33" s="5" t="s">
        <v>137</v>
      </c>
    </row>
    <row r="34" spans="1:15">
      <c r="A34" s="13" t="s">
        <v>19</v>
      </c>
      <c r="B34" s="10"/>
      <c r="C34" s="10"/>
      <c r="D34" s="10"/>
      <c r="E34" s="14"/>
      <c r="F34" s="14"/>
      <c r="G34" s="14"/>
      <c r="H34" s="14"/>
      <c r="I34" s="14"/>
      <c r="J34" s="14"/>
      <c r="K34" s="14"/>
      <c r="L34" s="14"/>
      <c r="M34" s="14"/>
      <c r="N34" s="5" t="s">
        <v>119</v>
      </c>
      <c r="O34" s="5" t="s">
        <v>137</v>
      </c>
    </row>
    <row r="35" spans="1:15">
      <c r="A35" s="1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5">
      <c r="A36" s="9" t="s">
        <v>34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5">
      <c r="A37" s="13" t="s">
        <v>90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5" ht="27.6">
      <c r="A38" s="13" t="s">
        <v>91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5">
      <c r="A39" s="13" t="s">
        <v>24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5">
      <c r="A40" s="13" t="s">
        <v>52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5">
      <c r="A41" s="13" t="s">
        <v>92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5">
      <c r="A42" s="13" t="s">
        <v>27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5">
      <c r="A43" s="13" t="s">
        <v>93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5">
      <c r="A44" s="13" t="s">
        <v>26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5">
      <c r="A45" s="13" t="s">
        <v>94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5">
      <c r="A46" s="13" t="s">
        <v>13</v>
      </c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5">
      <c r="A47" s="13" t="s">
        <v>25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5">
      <c r="A48" s="13" t="s">
        <v>16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5" t="s">
        <v>119</v>
      </c>
      <c r="O48" s="5" t="s">
        <v>137</v>
      </c>
    </row>
    <row r="49" spans="1:15">
      <c r="A49" s="13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5" t="s">
        <v>119</v>
      </c>
      <c r="O49" s="5" t="s">
        <v>137</v>
      </c>
    </row>
    <row r="50" spans="1:15">
      <c r="A50" s="13" t="s">
        <v>18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5" t="s">
        <v>119</v>
      </c>
      <c r="O50" s="5" t="s">
        <v>137</v>
      </c>
    </row>
    <row r="51" spans="1:15">
      <c r="A51" s="13" t="s">
        <v>52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5" t="s">
        <v>119</v>
      </c>
      <c r="O51" s="5" t="s">
        <v>137</v>
      </c>
    </row>
    <row r="52" spans="1: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5">
      <c r="A53" s="17" t="s">
        <v>65</v>
      </c>
      <c r="B53" s="10"/>
      <c r="C53" s="10"/>
      <c r="D53" s="10"/>
      <c r="E53" s="10"/>
      <c r="F53" s="10"/>
      <c r="G53" s="14"/>
      <c r="H53" s="10"/>
      <c r="I53" s="10"/>
      <c r="J53" s="10"/>
      <c r="K53" s="10"/>
      <c r="L53" s="10"/>
      <c r="M53" s="10"/>
    </row>
  </sheetData>
  <mergeCells count="1">
    <mergeCell ref="A1:M1"/>
  </mergeCells>
  <pageMargins left="0.7" right="0.7" top="0.75" bottom="0.75" header="0.3" footer="0.3"/>
  <pageSetup paperSize="9" scale="5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9425D-0EBF-43AB-8D5A-2D55DD0C8B56}">
  <dimension ref="A1:P32"/>
  <sheetViews>
    <sheetView zoomScale="50" zoomScaleNormal="5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Q16" sqref="Q16"/>
    </sheetView>
  </sheetViews>
  <sheetFormatPr defaultColWidth="9.109375" defaultRowHeight="14.4"/>
  <cols>
    <col min="1" max="1" width="32.21875" style="131" customWidth="1"/>
    <col min="2" max="2" width="26.88671875" style="158" customWidth="1"/>
    <col min="3" max="3" width="22.6640625" style="158" customWidth="1"/>
    <col min="4" max="4" width="20" style="158" customWidth="1"/>
    <col min="5" max="5" width="21.21875" style="158" customWidth="1"/>
    <col min="6" max="6" width="18.21875" style="158" customWidth="1"/>
    <col min="7" max="7" width="19" style="158" customWidth="1"/>
    <col min="8" max="8" width="19.21875" style="158" customWidth="1"/>
    <col min="9" max="9" width="25.33203125" style="158" customWidth="1"/>
    <col min="10" max="10" width="24.21875" style="158" customWidth="1"/>
    <col min="11" max="11" width="21" style="158" customWidth="1"/>
    <col min="12" max="13" width="16.44140625" style="158" customWidth="1"/>
    <col min="14" max="14" width="9.109375" style="130"/>
    <col min="15" max="16384" width="9.109375" style="131"/>
  </cols>
  <sheetData>
    <row r="1" spans="1:16" ht="55.5" customHeight="1">
      <c r="A1" s="391" t="s">
        <v>206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3" spans="1:16" ht="15" thickBot="1">
      <c r="A3" s="132"/>
      <c r="B3" s="133" t="s">
        <v>66</v>
      </c>
      <c r="C3" s="133" t="s">
        <v>67</v>
      </c>
      <c r="D3" s="133" t="s">
        <v>68</v>
      </c>
      <c r="E3" s="133" t="s">
        <v>69</v>
      </c>
      <c r="F3" s="133" t="s">
        <v>70</v>
      </c>
      <c r="G3" s="133" t="s">
        <v>71</v>
      </c>
      <c r="H3" s="133" t="s">
        <v>72</v>
      </c>
      <c r="I3" s="133" t="s">
        <v>73</v>
      </c>
      <c r="J3" s="133" t="s">
        <v>74</v>
      </c>
      <c r="K3" s="133" t="s">
        <v>75</v>
      </c>
      <c r="L3" s="133" t="s">
        <v>76</v>
      </c>
      <c r="M3" s="133" t="s">
        <v>77</v>
      </c>
      <c r="N3" s="134"/>
      <c r="O3" s="135"/>
      <c r="P3" s="135"/>
    </row>
    <row r="4" spans="1:16" ht="15" thickBot="1">
      <c r="A4" s="136" t="s">
        <v>143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6" ht="29.4" thickBot="1">
      <c r="A5" s="138" t="s">
        <v>200</v>
      </c>
      <c r="B5" s="190"/>
      <c r="C5" s="139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6" ht="15" thickBot="1">
      <c r="A6" s="140" t="s">
        <v>146</v>
      </c>
      <c r="B6" s="191"/>
      <c r="C6" s="142"/>
      <c r="D6" s="192"/>
      <c r="E6" s="193"/>
      <c r="F6" s="142"/>
      <c r="G6" s="142"/>
      <c r="H6" s="142"/>
      <c r="I6" s="142"/>
      <c r="J6" s="142"/>
      <c r="K6" s="142"/>
      <c r="L6" s="142"/>
      <c r="M6" s="142"/>
    </row>
    <row r="7" spans="1:16" ht="15" thickBot="1">
      <c r="A7" s="140" t="s">
        <v>147</v>
      </c>
      <c r="B7" s="194">
        <v>43495</v>
      </c>
      <c r="C7" s="142"/>
      <c r="D7" s="142"/>
      <c r="E7" s="142"/>
      <c r="F7" s="142"/>
      <c r="G7" s="142"/>
      <c r="H7" s="142"/>
      <c r="I7" s="142"/>
      <c r="J7" s="142"/>
      <c r="K7" s="192"/>
      <c r="L7" s="142"/>
      <c r="M7" s="142"/>
    </row>
    <row r="8" spans="1:16" ht="90" customHeight="1" thickBot="1">
      <c r="A8" s="140" t="s">
        <v>148</v>
      </c>
      <c r="B8" s="195"/>
      <c r="C8" s="142"/>
      <c r="D8" s="142"/>
      <c r="E8" s="142"/>
      <c r="F8" s="196" t="s">
        <v>207</v>
      </c>
      <c r="G8" s="142"/>
      <c r="H8" s="197" t="s">
        <v>208</v>
      </c>
      <c r="I8" s="197" t="s">
        <v>209</v>
      </c>
      <c r="J8" s="193"/>
      <c r="K8" s="198" t="s">
        <v>210</v>
      </c>
      <c r="L8" s="197" t="s">
        <v>211</v>
      </c>
      <c r="M8" s="142"/>
    </row>
    <row r="9" spans="1:16" ht="29.4" thickBot="1">
      <c r="A9" s="146" t="s">
        <v>191</v>
      </c>
      <c r="B9" s="142"/>
      <c r="C9" s="142"/>
      <c r="D9" s="142"/>
      <c r="E9" s="142"/>
      <c r="F9" s="142"/>
      <c r="G9" s="142"/>
      <c r="H9" s="142"/>
      <c r="I9" s="142"/>
      <c r="J9" s="193"/>
      <c r="K9" s="142"/>
      <c r="L9" s="142"/>
      <c r="M9" s="142"/>
    </row>
    <row r="10" spans="1:16" ht="15" thickBot="1">
      <c r="A10" s="147"/>
      <c r="B10" s="195"/>
      <c r="C10" s="199"/>
      <c r="D10" s="199"/>
      <c r="E10" s="200"/>
      <c r="F10" s="199"/>
      <c r="G10" s="199"/>
      <c r="H10" s="199"/>
      <c r="I10" s="199"/>
      <c r="J10" s="199" t="str">
        <f>'[2]Per Terminal 2018'!J9</f>
        <v xml:space="preserve"> </v>
      </c>
      <c r="K10" s="199"/>
      <c r="L10" s="199"/>
      <c r="M10" s="150"/>
    </row>
    <row r="11" spans="1:16" ht="34.049999999999997" customHeight="1" thickBot="1">
      <c r="A11" s="140" t="s">
        <v>160</v>
      </c>
      <c r="B11" s="200"/>
      <c r="C11" s="201" t="s">
        <v>212</v>
      </c>
      <c r="D11" s="201" t="s">
        <v>213</v>
      </c>
      <c r="E11" s="200"/>
      <c r="F11" s="201"/>
      <c r="G11" s="202"/>
      <c r="H11" s="203"/>
      <c r="I11" s="201" t="s">
        <v>277</v>
      </c>
      <c r="J11" s="203"/>
      <c r="K11" s="200"/>
      <c r="L11" s="199"/>
      <c r="M11" s="202"/>
    </row>
    <row r="12" spans="1:16" ht="15" thickBot="1">
      <c r="A12" s="136" t="s">
        <v>144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6" ht="15" thickBot="1">
      <c r="A13" s="140" t="s">
        <v>149</v>
      </c>
      <c r="B13" s="195"/>
      <c r="C13" s="191"/>
      <c r="D13" s="191"/>
      <c r="E13" s="191"/>
      <c r="F13" s="204"/>
      <c r="G13" s="204"/>
      <c r="H13" s="191"/>
      <c r="I13" s="191"/>
      <c r="J13" s="204"/>
      <c r="K13" s="191"/>
      <c r="L13" s="156"/>
      <c r="M13" s="156"/>
    </row>
    <row r="14" spans="1:16" ht="15" thickBot="1">
      <c r="A14" s="136" t="s">
        <v>142</v>
      </c>
      <c r="B14" s="142"/>
      <c r="C14" s="142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O14" s="158"/>
    </row>
    <row r="15" spans="1:16">
      <c r="A15" s="159" t="s">
        <v>204</v>
      </c>
      <c r="B15" s="160"/>
      <c r="C15" s="161"/>
      <c r="D15" s="162"/>
      <c r="E15" s="163"/>
      <c r="F15" s="164"/>
      <c r="G15" s="165"/>
      <c r="H15" s="163"/>
      <c r="I15" s="164"/>
      <c r="J15" s="165"/>
      <c r="K15" s="163"/>
      <c r="L15" s="164"/>
      <c r="M15" s="165"/>
      <c r="O15" s="158"/>
    </row>
    <row r="16" spans="1:16" ht="139.05000000000001" customHeight="1" thickBot="1">
      <c r="A16" s="227" t="s">
        <v>216</v>
      </c>
      <c r="B16" s="205"/>
      <c r="C16" s="261"/>
      <c r="D16" s="261"/>
      <c r="E16" s="261"/>
      <c r="F16" s="261"/>
      <c r="G16" s="262"/>
      <c r="H16" s="261"/>
      <c r="I16" s="261"/>
      <c r="J16" s="261"/>
      <c r="K16" s="261"/>
      <c r="L16" s="263"/>
      <c r="M16" s="264"/>
      <c r="N16" s="206"/>
    </row>
    <row r="17" spans="1:16" ht="151.94999999999999" customHeight="1" thickBot="1">
      <c r="A17" s="228" t="s">
        <v>217</v>
      </c>
      <c r="B17" s="234"/>
      <c r="C17" s="234"/>
      <c r="D17" s="329" t="s">
        <v>250</v>
      </c>
      <c r="E17" s="234"/>
      <c r="F17" s="311" t="s">
        <v>257</v>
      </c>
      <c r="G17" s="234"/>
      <c r="H17" s="311" t="s">
        <v>239</v>
      </c>
      <c r="I17" s="234"/>
      <c r="J17" s="311" t="s">
        <v>287</v>
      </c>
      <c r="K17" s="234"/>
      <c r="L17" s="311" t="s">
        <v>240</v>
      </c>
      <c r="M17" s="234"/>
    </row>
    <row r="18" spans="1:16" ht="138" customHeight="1">
      <c r="A18" s="228"/>
      <c r="B18" s="207"/>
      <c r="C18" s="209"/>
      <c r="D18" s="208"/>
      <c r="E18" s="211"/>
      <c r="F18" s="169"/>
      <c r="G18" s="208"/>
      <c r="H18" s="211"/>
      <c r="I18" s="208"/>
      <c r="J18" s="208"/>
      <c r="K18" s="169"/>
      <c r="L18" s="210"/>
      <c r="M18" s="210"/>
    </row>
    <row r="19" spans="1:16" ht="15" thickBot="1">
      <c r="A19" s="175" t="s">
        <v>141</v>
      </c>
      <c r="B19" s="394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176"/>
      <c r="O19" s="158"/>
      <c r="P19" s="158"/>
    </row>
    <row r="20" spans="1:16" ht="15" thickBot="1">
      <c r="A20" s="140" t="s">
        <v>154</v>
      </c>
      <c r="B20" s="191"/>
      <c r="C20" s="177"/>
      <c r="D20" s="192"/>
      <c r="E20" s="142"/>
      <c r="F20" s="142"/>
      <c r="G20" s="142"/>
      <c r="H20" s="142"/>
      <c r="I20" s="142"/>
      <c r="J20" s="142"/>
      <c r="K20" s="142"/>
      <c r="L20" s="142"/>
      <c r="M20" s="142"/>
      <c r="N20" s="178" t="s">
        <v>145</v>
      </c>
      <c r="O20" s="158"/>
      <c r="P20" s="158"/>
    </row>
    <row r="21" spans="1:16" ht="15" thickBot="1">
      <c r="A21" s="140" t="s">
        <v>155</v>
      </c>
      <c r="B21" s="191"/>
      <c r="C21" s="19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O21" s="158"/>
    </row>
    <row r="22" spans="1:16" ht="29.4" thickBot="1">
      <c r="A22" s="140" t="s">
        <v>205</v>
      </c>
      <c r="B22" s="21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</row>
    <row r="23" spans="1:16" ht="15" thickBot="1">
      <c r="A23" s="180" t="s">
        <v>130</v>
      </c>
      <c r="B23" s="181"/>
      <c r="C23" s="192"/>
      <c r="D23" s="142"/>
      <c r="E23" s="179"/>
      <c r="F23" s="179"/>
      <c r="G23" s="179"/>
      <c r="H23" s="179"/>
      <c r="I23" s="179"/>
      <c r="J23" s="179"/>
      <c r="K23" s="179"/>
      <c r="L23" s="179"/>
      <c r="M23" s="179"/>
    </row>
    <row r="24" spans="1:16" ht="17.25" customHeight="1" thickBot="1">
      <c r="A24" s="140" t="s">
        <v>139</v>
      </c>
      <c r="B24" s="213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</row>
    <row r="25" spans="1:16" ht="15" thickBot="1">
      <c r="A25" s="14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6" ht="15" thickBot="1">
      <c r="A26" s="140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</row>
    <row r="27" spans="1:16" ht="15" thickBot="1">
      <c r="A27" s="183" t="s">
        <v>157</v>
      </c>
      <c r="B27" s="184"/>
      <c r="C27" s="214"/>
      <c r="D27" s="214"/>
      <c r="E27" s="214"/>
      <c r="F27" s="214"/>
      <c r="G27" s="192"/>
      <c r="H27" s="214"/>
      <c r="I27" s="214"/>
      <c r="J27" s="214"/>
      <c r="K27" s="214"/>
      <c r="L27" s="214"/>
      <c r="M27" s="214"/>
    </row>
    <row r="30" spans="1:16" ht="15" thickBot="1">
      <c r="A30" s="186" t="s">
        <v>158</v>
      </c>
      <c r="B30" s="187"/>
    </row>
    <row r="31" spans="1:16" ht="15" thickBot="1">
      <c r="A31" s="186" t="s">
        <v>133</v>
      </c>
      <c r="B31" s="188"/>
    </row>
    <row r="32" spans="1:16">
      <c r="B32" s="189"/>
    </row>
  </sheetData>
  <mergeCells count="2">
    <mergeCell ref="A1:M1"/>
    <mergeCell ref="B19:M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C0A10-A941-4A4A-B5E7-FDDCB0449782}">
  <dimension ref="A1:P31"/>
  <sheetViews>
    <sheetView zoomScale="50" zoomScaleNormal="50" workbookViewId="0">
      <pane xSplit="1" ySplit="3" topLeftCell="B15" activePane="bottomRight" state="frozen"/>
      <selection pane="topRight" activeCell="B1" sqref="B1"/>
      <selection pane="bottomLeft" activeCell="A4" sqref="A4"/>
      <selection pane="bottomRight" activeCell="K17" sqref="K17"/>
    </sheetView>
  </sheetViews>
  <sheetFormatPr defaultColWidth="9.21875" defaultRowHeight="14.4"/>
  <cols>
    <col min="1" max="1" width="44.44140625" style="131" customWidth="1"/>
    <col min="2" max="2" width="36.77734375" style="158" customWidth="1"/>
    <col min="3" max="3" width="22.5546875" style="158" customWidth="1"/>
    <col min="4" max="4" width="20" style="158" customWidth="1"/>
    <col min="5" max="5" width="23.21875" style="158" customWidth="1"/>
    <col min="6" max="6" width="28.21875" style="158" customWidth="1"/>
    <col min="7" max="7" width="36.21875" style="158" customWidth="1"/>
    <col min="8" max="8" width="36.77734375" style="158" bestFit="1" customWidth="1"/>
    <col min="9" max="9" width="38.77734375" style="158" customWidth="1"/>
    <col min="10" max="10" width="27.44140625" style="158" customWidth="1"/>
    <col min="11" max="11" width="25.44140625" style="158" customWidth="1"/>
    <col min="12" max="12" width="32.5546875" style="158" customWidth="1"/>
    <col min="13" max="13" width="28.77734375" style="158" customWidth="1"/>
    <col min="14" max="14" width="9.21875" style="130"/>
    <col min="15" max="16384" width="9.21875" style="131"/>
  </cols>
  <sheetData>
    <row r="1" spans="1:16" ht="55.5" customHeight="1">
      <c r="A1" s="267" t="s">
        <v>214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6" ht="28.5" customHeight="1"/>
    <row r="3" spans="1:16" ht="35.25" customHeight="1" thickBot="1">
      <c r="A3" s="132"/>
      <c r="B3" s="133" t="s">
        <v>66</v>
      </c>
      <c r="C3" s="133" t="s">
        <v>67</v>
      </c>
      <c r="D3" s="133" t="s">
        <v>68</v>
      </c>
      <c r="E3" s="133" t="s">
        <v>69</v>
      </c>
      <c r="F3" s="133" t="s">
        <v>70</v>
      </c>
      <c r="G3" s="133" t="s">
        <v>71</v>
      </c>
      <c r="H3" s="133" t="s">
        <v>72</v>
      </c>
      <c r="I3" s="133" t="s">
        <v>73</v>
      </c>
      <c r="J3" s="133" t="s">
        <v>74</v>
      </c>
      <c r="K3" s="133" t="s">
        <v>75</v>
      </c>
      <c r="L3" s="133" t="s">
        <v>76</v>
      </c>
      <c r="M3" s="133" t="s">
        <v>77</v>
      </c>
      <c r="N3" s="134"/>
      <c r="O3" s="135"/>
      <c r="P3" s="135"/>
    </row>
    <row r="4" spans="1:16" ht="28.5" customHeight="1" thickBot="1">
      <c r="A4" s="136" t="s">
        <v>143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6" ht="44.25" customHeight="1" thickBot="1">
      <c r="A5" s="138" t="s">
        <v>200</v>
      </c>
      <c r="B5" s="139"/>
      <c r="C5" s="139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6" ht="23.25" customHeight="1" thickBot="1">
      <c r="A6" s="140" t="s">
        <v>146</v>
      </c>
      <c r="B6" s="191"/>
      <c r="C6" s="142"/>
      <c r="D6" s="192"/>
      <c r="E6" s="193"/>
      <c r="F6" s="142"/>
      <c r="G6" s="142"/>
      <c r="H6" s="142"/>
      <c r="I6" s="142"/>
      <c r="J6" s="142"/>
      <c r="K6" s="142"/>
      <c r="L6" s="142"/>
      <c r="M6" s="142"/>
    </row>
    <row r="7" spans="1:16" ht="50.25" customHeight="1" thickBot="1">
      <c r="A7" s="140" t="s">
        <v>147</v>
      </c>
      <c r="B7" s="215">
        <v>43495</v>
      </c>
      <c r="C7" s="142"/>
      <c r="D7" s="142"/>
      <c r="E7" s="142"/>
      <c r="F7" s="142"/>
      <c r="G7" s="142"/>
      <c r="H7" s="142"/>
      <c r="I7" s="142"/>
      <c r="J7" s="142"/>
      <c r="K7" s="216"/>
      <c r="L7" s="142"/>
      <c r="M7" s="142"/>
    </row>
    <row r="8" spans="1:16" ht="42" customHeight="1" thickBot="1">
      <c r="A8" s="140" t="s">
        <v>148</v>
      </c>
      <c r="B8" s="217"/>
      <c r="C8" s="218" t="s">
        <v>215</v>
      </c>
      <c r="D8" s="142"/>
      <c r="E8" s="142"/>
      <c r="F8" s="142"/>
      <c r="G8" s="142"/>
      <c r="H8" s="142"/>
      <c r="I8" s="142"/>
      <c r="J8" s="193"/>
      <c r="K8" s="216"/>
      <c r="L8" s="142"/>
      <c r="M8" s="142"/>
    </row>
    <row r="9" spans="1:16" ht="29.4" thickBot="1">
      <c r="A9" s="146" t="s">
        <v>191</v>
      </c>
      <c r="B9" s="142"/>
      <c r="C9" s="142"/>
      <c r="D9" s="142"/>
      <c r="E9" s="142"/>
      <c r="F9" s="142"/>
      <c r="G9" s="142"/>
      <c r="H9" s="142"/>
      <c r="I9" s="142"/>
      <c r="J9" s="193"/>
      <c r="K9" s="142"/>
      <c r="L9" s="142"/>
      <c r="M9" s="142"/>
    </row>
    <row r="10" spans="1:16" ht="36" customHeight="1" thickBot="1">
      <c r="A10" s="147"/>
      <c r="B10" s="215"/>
      <c r="C10" s="199"/>
      <c r="D10" s="199"/>
      <c r="E10" s="200"/>
      <c r="F10" s="199"/>
      <c r="G10" s="199"/>
      <c r="H10" s="199"/>
      <c r="I10" s="199"/>
      <c r="J10" s="199" t="str">
        <f>'[3]Per Terminal 2018'!J9</f>
        <v xml:space="preserve"> </v>
      </c>
      <c r="K10" s="199"/>
      <c r="L10" s="199"/>
      <c r="M10" s="219"/>
    </row>
    <row r="11" spans="1:16" ht="78.75" customHeight="1" thickBot="1">
      <c r="A11" s="140" t="s">
        <v>160</v>
      </c>
      <c r="B11" s="200"/>
      <c r="C11" s="220"/>
      <c r="D11" s="220"/>
      <c r="E11" s="200"/>
      <c r="F11" s="220"/>
      <c r="G11" s="202"/>
      <c r="H11" s="203"/>
      <c r="I11" s="201" t="s">
        <v>277</v>
      </c>
      <c r="J11" s="203"/>
      <c r="K11" s="200"/>
      <c r="L11" s="199"/>
      <c r="M11" s="202"/>
    </row>
    <row r="12" spans="1:16" ht="33.75" customHeight="1" thickBot="1">
      <c r="A12" s="136" t="s">
        <v>144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6" ht="26.25" customHeight="1" thickBot="1">
      <c r="A13" s="140" t="s">
        <v>149</v>
      </c>
      <c r="B13" s="217"/>
      <c r="C13" s="191"/>
      <c r="D13" s="191"/>
      <c r="E13" s="191"/>
      <c r="F13" s="217"/>
      <c r="G13" s="217"/>
      <c r="H13" s="191"/>
      <c r="I13" s="191"/>
      <c r="J13" s="217"/>
      <c r="K13" s="191"/>
      <c r="L13" s="222"/>
      <c r="M13" s="222"/>
    </row>
    <row r="14" spans="1:16" ht="42.75" customHeight="1" thickBot="1">
      <c r="A14" s="136" t="s">
        <v>142</v>
      </c>
      <c r="B14" s="142"/>
      <c r="C14" s="142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O14" s="158"/>
    </row>
    <row r="15" spans="1:16">
      <c r="A15" s="159"/>
      <c r="B15" s="160"/>
      <c r="C15" s="161"/>
      <c r="D15" s="162"/>
      <c r="E15" s="163"/>
      <c r="F15" s="164"/>
      <c r="G15" s="165"/>
      <c r="H15" s="163"/>
      <c r="I15" s="164"/>
      <c r="J15" s="165"/>
      <c r="K15" s="163"/>
      <c r="L15" s="164"/>
      <c r="M15" s="165"/>
      <c r="O15" s="158"/>
    </row>
    <row r="16" spans="1:16" ht="139.05000000000001" customHeight="1">
      <c r="A16" s="227" t="s">
        <v>216</v>
      </c>
      <c r="B16" s="265"/>
      <c r="C16" s="260"/>
      <c r="D16" s="260"/>
      <c r="E16" s="260"/>
      <c r="F16" s="260"/>
      <c r="G16" s="260"/>
      <c r="H16" s="260"/>
      <c r="I16" s="260"/>
      <c r="J16" s="260"/>
      <c r="K16" s="266"/>
      <c r="L16" s="260"/>
      <c r="M16" s="260"/>
      <c r="N16" s="170"/>
    </row>
    <row r="17" spans="1:16" ht="113.25" customHeight="1">
      <c r="A17" s="228" t="s">
        <v>218</v>
      </c>
      <c r="B17" s="321" t="s">
        <v>246</v>
      </c>
      <c r="C17" s="270"/>
      <c r="D17" s="270"/>
      <c r="E17" s="325" t="s">
        <v>253</v>
      </c>
      <c r="F17" s="270"/>
      <c r="G17" s="270"/>
      <c r="H17" s="312" t="s">
        <v>227</v>
      </c>
      <c r="I17" s="270"/>
      <c r="J17" s="270"/>
      <c r="K17" s="312" t="s">
        <v>290</v>
      </c>
      <c r="L17" s="270"/>
      <c r="M17" s="270"/>
    </row>
    <row r="18" spans="1:16" ht="21.75" customHeight="1" thickBot="1">
      <c r="A18" s="175" t="s">
        <v>141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176"/>
      <c r="O18" s="158"/>
      <c r="P18" s="158"/>
    </row>
    <row r="19" spans="1:16" ht="27.75" customHeight="1" thickBot="1">
      <c r="A19" s="140" t="s">
        <v>154</v>
      </c>
      <c r="B19" s="191"/>
      <c r="C19" s="177"/>
      <c r="D19" s="192"/>
      <c r="E19" s="142"/>
      <c r="F19" s="142"/>
      <c r="G19" s="142"/>
      <c r="H19" s="142"/>
      <c r="I19" s="142"/>
      <c r="J19" s="142"/>
      <c r="K19" s="142"/>
      <c r="L19" s="142"/>
      <c r="M19" s="142"/>
      <c r="N19" s="178" t="s">
        <v>145</v>
      </c>
      <c r="O19" s="158"/>
      <c r="P19" s="158"/>
    </row>
    <row r="20" spans="1:16" ht="28.5" customHeight="1" thickBot="1">
      <c r="A20" s="140" t="s">
        <v>155</v>
      </c>
      <c r="B20" s="191"/>
      <c r="C20" s="19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O20" s="158"/>
    </row>
    <row r="21" spans="1:16" ht="27.75" customHeight="1" thickBot="1">
      <c r="A21" s="140" t="s">
        <v>205</v>
      </c>
      <c r="B21" s="179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6" ht="28.5" customHeight="1" thickBot="1">
      <c r="A22" s="180" t="s">
        <v>130</v>
      </c>
      <c r="B22" s="181"/>
      <c r="C22" s="192"/>
      <c r="D22" s="142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1:16" ht="27" customHeight="1" thickBot="1">
      <c r="A23" s="140" t="s">
        <v>139</v>
      </c>
      <c r="B23" s="18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</row>
    <row r="24" spans="1:16" ht="15" thickBot="1">
      <c r="A24" s="140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6" ht="15" thickBot="1">
      <c r="A25" s="14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6" ht="15" thickBot="1">
      <c r="A26" s="183" t="s">
        <v>157</v>
      </c>
      <c r="B26" s="184"/>
      <c r="C26" s="214"/>
      <c r="D26" s="214"/>
      <c r="E26" s="214"/>
      <c r="F26" s="214"/>
      <c r="G26" s="192"/>
      <c r="H26" s="214"/>
      <c r="I26" s="214"/>
      <c r="J26" s="214"/>
      <c r="K26" s="214"/>
      <c r="L26" s="214"/>
      <c r="M26" s="214"/>
    </row>
    <row r="29" spans="1:16" ht="15" thickBot="1">
      <c r="A29" s="186" t="s">
        <v>158</v>
      </c>
      <c r="B29" s="187"/>
    </row>
    <row r="30" spans="1:16" ht="15" thickBot="1">
      <c r="A30" s="186" t="s">
        <v>133</v>
      </c>
      <c r="B30" s="188" t="s">
        <v>159</v>
      </c>
    </row>
    <row r="31" spans="1:16">
      <c r="B31" s="18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25E2-40D4-406C-B46D-6F455A9FCD03}">
  <dimension ref="A1:P31"/>
  <sheetViews>
    <sheetView zoomScale="50" zoomScaleNormal="5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I32" sqref="I32"/>
    </sheetView>
  </sheetViews>
  <sheetFormatPr defaultColWidth="9.21875" defaultRowHeight="14.4"/>
  <cols>
    <col min="1" max="1" width="44.44140625" style="131" customWidth="1"/>
    <col min="2" max="2" width="36.77734375" style="158" customWidth="1"/>
    <col min="3" max="3" width="22.5546875" style="158" customWidth="1"/>
    <col min="4" max="4" width="20" style="158" customWidth="1"/>
    <col min="5" max="5" width="23.21875" style="158" customWidth="1"/>
    <col min="6" max="6" width="28.21875" style="158" customWidth="1"/>
    <col min="7" max="7" width="24.44140625" style="158" customWidth="1"/>
    <col min="8" max="8" width="32.109375" style="158" customWidth="1"/>
    <col min="9" max="9" width="33.21875" style="158" customWidth="1"/>
    <col min="10" max="10" width="27.44140625" style="158" customWidth="1"/>
    <col min="11" max="11" width="25.44140625" style="158" customWidth="1"/>
    <col min="12" max="12" width="32.5546875" style="158" customWidth="1"/>
    <col min="13" max="13" width="28.77734375" style="158" customWidth="1"/>
    <col min="14" max="14" width="9.21875" style="130"/>
    <col min="15" max="16384" width="9.21875" style="131"/>
  </cols>
  <sheetData>
    <row r="1" spans="1:16" ht="55.5" customHeight="1">
      <c r="A1" s="267" t="s">
        <v>228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6" ht="28.5" customHeight="1"/>
    <row r="3" spans="1:16" ht="35.25" customHeight="1" thickBot="1">
      <c r="A3" s="132"/>
      <c r="B3" s="133" t="s">
        <v>66</v>
      </c>
      <c r="C3" s="133" t="s">
        <v>67</v>
      </c>
      <c r="D3" s="133" t="s">
        <v>68</v>
      </c>
      <c r="E3" s="133" t="s">
        <v>69</v>
      </c>
      <c r="F3" s="133" t="s">
        <v>70</v>
      </c>
      <c r="G3" s="133" t="s">
        <v>71</v>
      </c>
      <c r="H3" s="133" t="s">
        <v>72</v>
      </c>
      <c r="I3" s="133" t="s">
        <v>73</v>
      </c>
      <c r="J3" s="133" t="s">
        <v>74</v>
      </c>
      <c r="K3" s="133" t="s">
        <v>75</v>
      </c>
      <c r="L3" s="133" t="s">
        <v>76</v>
      </c>
      <c r="M3" s="133" t="s">
        <v>77</v>
      </c>
      <c r="N3" s="134"/>
      <c r="O3" s="135"/>
      <c r="P3" s="135"/>
    </row>
    <row r="4" spans="1:16" ht="28.5" customHeight="1" thickBot="1">
      <c r="A4" s="136" t="s">
        <v>143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6" ht="44.25" customHeight="1" thickBot="1">
      <c r="A5" s="138" t="s">
        <v>200</v>
      </c>
      <c r="B5" s="139"/>
      <c r="C5" s="139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6" ht="23.25" customHeight="1" thickBot="1">
      <c r="A6" s="140" t="s">
        <v>146</v>
      </c>
      <c r="B6" s="191"/>
      <c r="C6" s="142"/>
      <c r="D6" s="192"/>
      <c r="E6" s="193"/>
      <c r="F6" s="142"/>
      <c r="G6" s="142"/>
      <c r="H6" s="142"/>
      <c r="I6" s="142"/>
      <c r="J6" s="142"/>
      <c r="K6" s="142"/>
      <c r="L6" s="142"/>
      <c r="M6" s="142"/>
    </row>
    <row r="7" spans="1:16" ht="50.25" customHeight="1" thickBot="1">
      <c r="A7" s="140" t="s">
        <v>147</v>
      </c>
      <c r="B7" s="215">
        <v>43495</v>
      </c>
      <c r="C7" s="142"/>
      <c r="D7" s="142"/>
      <c r="E7" s="142"/>
      <c r="F7" s="142"/>
      <c r="G7" s="142"/>
      <c r="H7" s="142"/>
      <c r="I7" s="142"/>
      <c r="J7" s="142"/>
      <c r="K7" s="216"/>
      <c r="L7" s="142"/>
      <c r="M7" s="142"/>
    </row>
    <row r="8" spans="1:16" ht="42" customHeight="1" thickBot="1">
      <c r="A8" s="140" t="s">
        <v>148</v>
      </c>
      <c r="B8" s="217"/>
      <c r="C8" s="218" t="s">
        <v>215</v>
      </c>
      <c r="D8" s="142"/>
      <c r="E8" s="142"/>
      <c r="F8" s="142"/>
      <c r="G8" s="142"/>
      <c r="H8" s="142"/>
      <c r="I8" s="142"/>
      <c r="J8" s="193"/>
      <c r="K8" s="216"/>
      <c r="L8" s="142"/>
      <c r="M8" s="142"/>
    </row>
    <row r="9" spans="1:16" ht="29.4" thickBot="1">
      <c r="A9" s="146" t="s">
        <v>191</v>
      </c>
      <c r="B9" s="142"/>
      <c r="C9" s="142"/>
      <c r="D9" s="142"/>
      <c r="E9" s="142"/>
      <c r="F9" s="142"/>
      <c r="G9" s="142"/>
      <c r="H9" s="142"/>
      <c r="I9" s="142"/>
      <c r="J9" s="193"/>
      <c r="K9" s="142"/>
      <c r="L9" s="142"/>
      <c r="M9" s="142"/>
    </row>
    <row r="10" spans="1:16" ht="36" customHeight="1" thickBot="1">
      <c r="A10" s="147"/>
      <c r="B10" s="215"/>
      <c r="C10" s="199"/>
      <c r="D10" s="199"/>
      <c r="E10" s="200"/>
      <c r="F10" s="199"/>
      <c r="G10" s="199"/>
      <c r="H10" s="199"/>
      <c r="I10" s="199"/>
      <c r="J10" s="199" t="str">
        <f>'[3]Per Terminal 2018'!J9</f>
        <v xml:space="preserve"> </v>
      </c>
      <c r="K10" s="199"/>
      <c r="L10" s="199"/>
      <c r="M10" s="219"/>
    </row>
    <row r="11" spans="1:16" ht="78.75" customHeight="1" thickBot="1">
      <c r="A11" s="140" t="s">
        <v>160</v>
      </c>
      <c r="B11" s="200"/>
      <c r="C11" s="220"/>
      <c r="D11" s="220"/>
      <c r="E11" s="200"/>
      <c r="F11" s="220"/>
      <c r="G11" s="202"/>
      <c r="H11" s="203"/>
      <c r="I11" s="221"/>
      <c r="J11" s="203"/>
      <c r="K11" s="200"/>
      <c r="L11" s="199"/>
      <c r="M11" s="202"/>
    </row>
    <row r="12" spans="1:16" ht="33.75" customHeight="1" thickBot="1">
      <c r="A12" s="136" t="s">
        <v>144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6" ht="26.25" customHeight="1" thickBot="1">
      <c r="A13" s="140" t="s">
        <v>149</v>
      </c>
      <c r="B13" s="217"/>
      <c r="C13" s="191"/>
      <c r="D13" s="191"/>
      <c r="E13" s="191"/>
      <c r="F13" s="217"/>
      <c r="G13" s="217"/>
      <c r="H13" s="191"/>
      <c r="I13" s="191"/>
      <c r="J13" s="217"/>
      <c r="K13" s="191"/>
      <c r="L13" s="222"/>
      <c r="M13" s="222"/>
    </row>
    <row r="14" spans="1:16" ht="42.75" customHeight="1" thickBot="1">
      <c r="A14" s="136" t="s">
        <v>142</v>
      </c>
      <c r="B14" s="142"/>
      <c r="C14" s="142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O14" s="158"/>
    </row>
    <row r="15" spans="1:16">
      <c r="A15" s="159"/>
      <c r="B15" s="160"/>
      <c r="C15" s="161"/>
      <c r="D15" s="162"/>
      <c r="E15" s="163"/>
      <c r="F15" s="164"/>
      <c r="G15" s="165"/>
      <c r="H15" s="163"/>
      <c r="I15" s="164"/>
      <c r="J15" s="165"/>
      <c r="K15" s="163"/>
      <c r="L15" s="164"/>
      <c r="M15" s="165"/>
      <c r="O15" s="158"/>
    </row>
    <row r="16" spans="1:16" ht="139.05000000000001" customHeight="1" thickBot="1">
      <c r="A16" s="227" t="s">
        <v>216</v>
      </c>
      <c r="B16" s="265"/>
      <c r="C16" s="260"/>
      <c r="D16" s="260"/>
      <c r="E16" s="260"/>
      <c r="F16" s="260"/>
      <c r="G16" s="260"/>
      <c r="H16" s="260"/>
      <c r="I16" s="260"/>
      <c r="J16" s="260"/>
      <c r="K16" s="266"/>
      <c r="L16" s="260"/>
      <c r="M16" s="260"/>
      <c r="N16" s="170"/>
    </row>
    <row r="17" spans="1:16" ht="139.19999999999999" customHeight="1" thickBot="1">
      <c r="A17" s="228" t="s">
        <v>218</v>
      </c>
      <c r="B17" s="224"/>
      <c r="C17" s="309"/>
      <c r="D17" s="229" t="s">
        <v>252</v>
      </c>
      <c r="E17" s="224"/>
      <c r="F17" s="229" t="s">
        <v>258</v>
      </c>
      <c r="G17" s="229" t="s">
        <v>273</v>
      </c>
      <c r="H17" s="309"/>
      <c r="I17" s="229" t="s">
        <v>284</v>
      </c>
      <c r="J17" s="224"/>
      <c r="K17" s="229" t="s">
        <v>288</v>
      </c>
      <c r="L17" s="309"/>
      <c r="M17" s="309"/>
    </row>
    <row r="18" spans="1:16" ht="21.75" customHeight="1" thickBot="1">
      <c r="A18" s="175" t="s">
        <v>141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176"/>
      <c r="O18" s="158"/>
      <c r="P18" s="158"/>
    </row>
    <row r="19" spans="1:16" ht="27.75" customHeight="1" thickBot="1">
      <c r="A19" s="140" t="s">
        <v>154</v>
      </c>
      <c r="B19" s="191"/>
      <c r="C19" s="177"/>
      <c r="D19" s="192"/>
      <c r="E19" s="142"/>
      <c r="F19" s="142"/>
      <c r="G19" s="142"/>
      <c r="H19" s="142"/>
      <c r="I19" s="142"/>
      <c r="J19" s="142"/>
      <c r="K19" s="142"/>
      <c r="L19" s="142"/>
      <c r="M19" s="142"/>
      <c r="N19" s="178" t="s">
        <v>145</v>
      </c>
      <c r="O19" s="158"/>
      <c r="P19" s="158"/>
    </row>
    <row r="20" spans="1:16" ht="28.5" customHeight="1" thickBot="1">
      <c r="A20" s="140" t="s">
        <v>155</v>
      </c>
      <c r="B20" s="191"/>
      <c r="C20" s="19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O20" s="158"/>
    </row>
    <row r="21" spans="1:16" ht="27.75" customHeight="1" thickBot="1">
      <c r="A21" s="140" t="s">
        <v>205</v>
      </c>
      <c r="B21" s="179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6" ht="28.5" customHeight="1" thickBot="1">
      <c r="A22" s="180" t="s">
        <v>130</v>
      </c>
      <c r="B22" s="181"/>
      <c r="C22" s="192"/>
      <c r="D22" s="142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1:16" ht="27" customHeight="1" thickBot="1">
      <c r="A23" s="140" t="s">
        <v>139</v>
      </c>
      <c r="B23" s="18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</row>
    <row r="24" spans="1:16" ht="15" thickBot="1">
      <c r="A24" s="140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6" ht="15" thickBot="1">
      <c r="A25" s="14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6" ht="15" thickBot="1">
      <c r="A26" s="183" t="s">
        <v>157</v>
      </c>
      <c r="B26" s="184"/>
      <c r="C26" s="214"/>
      <c r="D26" s="214"/>
      <c r="E26" s="214"/>
      <c r="F26" s="214"/>
      <c r="G26" s="192"/>
      <c r="H26" s="214"/>
      <c r="I26" s="214"/>
      <c r="J26" s="214"/>
      <c r="K26" s="214"/>
      <c r="L26" s="214"/>
      <c r="M26" s="214"/>
    </row>
    <row r="29" spans="1:16" ht="15" thickBot="1">
      <c r="A29" s="186" t="s">
        <v>158</v>
      </c>
      <c r="B29" s="187"/>
    </row>
    <row r="30" spans="1:16" ht="15" thickBot="1">
      <c r="A30" s="186" t="s">
        <v>133</v>
      </c>
      <c r="B30" s="188" t="s">
        <v>159</v>
      </c>
    </row>
    <row r="31" spans="1:16">
      <c r="B31" s="18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6717-43A4-404F-A2A7-FE71011E0C36}">
  <dimension ref="A1:P31"/>
  <sheetViews>
    <sheetView zoomScale="50" zoomScaleNormal="50" workbookViewId="0">
      <selection activeCell="I11" sqref="I11"/>
    </sheetView>
  </sheetViews>
  <sheetFormatPr defaultColWidth="9.21875" defaultRowHeight="14.4"/>
  <cols>
    <col min="1" max="1" width="44.44140625" style="131" customWidth="1"/>
    <col min="2" max="2" width="36.77734375" style="158" customWidth="1"/>
    <col min="3" max="3" width="22.5546875" style="158" customWidth="1"/>
    <col min="4" max="4" width="20" style="158" customWidth="1"/>
    <col min="5" max="5" width="23.21875" style="158" customWidth="1"/>
    <col min="6" max="6" width="28.21875" style="158" customWidth="1"/>
    <col min="7" max="7" width="36.21875" style="158" customWidth="1"/>
    <col min="8" max="8" width="36.77734375" style="158" bestFit="1" customWidth="1"/>
    <col min="9" max="9" width="38.77734375" style="158" customWidth="1"/>
    <col min="10" max="10" width="27.44140625" style="158" customWidth="1"/>
    <col min="11" max="11" width="25.44140625" style="158" customWidth="1"/>
    <col min="12" max="12" width="32.5546875" style="158" customWidth="1"/>
    <col min="13" max="13" width="28.77734375" style="158" customWidth="1"/>
    <col min="14" max="14" width="9.21875" style="130"/>
    <col min="15" max="16384" width="9.21875" style="131"/>
  </cols>
  <sheetData>
    <row r="1" spans="1:16" ht="55.5" customHeight="1">
      <c r="A1" s="267" t="s">
        <v>214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6" ht="28.5" customHeight="1"/>
    <row r="3" spans="1:16" ht="35.25" customHeight="1" thickBot="1">
      <c r="A3" s="132"/>
      <c r="B3" s="133" t="s">
        <v>66</v>
      </c>
      <c r="C3" s="133" t="s">
        <v>67</v>
      </c>
      <c r="D3" s="133" t="s">
        <v>68</v>
      </c>
      <c r="E3" s="133" t="s">
        <v>69</v>
      </c>
      <c r="F3" s="133" t="s">
        <v>70</v>
      </c>
      <c r="G3" s="133" t="s">
        <v>71</v>
      </c>
      <c r="H3" s="133" t="s">
        <v>72</v>
      </c>
      <c r="I3" s="133" t="s">
        <v>73</v>
      </c>
      <c r="J3" s="133" t="s">
        <v>74</v>
      </c>
      <c r="K3" s="133" t="s">
        <v>75</v>
      </c>
      <c r="L3" s="133" t="s">
        <v>76</v>
      </c>
      <c r="M3" s="133" t="s">
        <v>77</v>
      </c>
      <c r="N3" s="134"/>
      <c r="O3" s="135"/>
      <c r="P3" s="135"/>
    </row>
    <row r="4" spans="1:16" ht="28.5" customHeight="1" thickBot="1">
      <c r="A4" s="136" t="s">
        <v>143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6" ht="44.25" customHeight="1" thickBot="1">
      <c r="A5" s="138" t="s">
        <v>200</v>
      </c>
      <c r="B5" s="139"/>
      <c r="C5" s="139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6" ht="23.25" customHeight="1" thickBot="1">
      <c r="A6" s="140" t="s">
        <v>146</v>
      </c>
      <c r="B6" s="191"/>
      <c r="C6" s="142"/>
      <c r="D6" s="192"/>
      <c r="E6" s="193"/>
      <c r="F6" s="142"/>
      <c r="G6" s="142"/>
      <c r="H6" s="142"/>
      <c r="I6" s="142"/>
      <c r="J6" s="142"/>
      <c r="K6" s="142"/>
      <c r="L6" s="142"/>
      <c r="M6" s="142"/>
    </row>
    <row r="7" spans="1:16" ht="50.25" customHeight="1" thickBot="1">
      <c r="A7" s="140" t="s">
        <v>147</v>
      </c>
      <c r="B7" s="215">
        <v>43495</v>
      </c>
      <c r="C7" s="142"/>
      <c r="D7" s="142"/>
      <c r="E7" s="142"/>
      <c r="F7" s="142"/>
      <c r="G7" s="142"/>
      <c r="H7" s="142"/>
      <c r="I7" s="142"/>
      <c r="J7" s="142"/>
      <c r="K7" s="216"/>
      <c r="L7" s="142"/>
      <c r="M7" s="142"/>
    </row>
    <row r="8" spans="1:16" ht="42" customHeight="1" thickBot="1">
      <c r="A8" s="140" t="s">
        <v>148</v>
      </c>
      <c r="B8" s="217"/>
      <c r="C8" s="218" t="s">
        <v>215</v>
      </c>
      <c r="D8" s="142"/>
      <c r="E8" s="142"/>
      <c r="F8" s="142"/>
      <c r="G8" s="142"/>
      <c r="H8" s="142"/>
      <c r="I8" s="142"/>
      <c r="J8" s="193"/>
      <c r="K8" s="216"/>
      <c r="L8" s="142"/>
      <c r="M8" s="142"/>
    </row>
    <row r="9" spans="1:16" ht="29.4" thickBot="1">
      <c r="A9" s="146" t="s">
        <v>191</v>
      </c>
      <c r="B9" s="142"/>
      <c r="C9" s="142"/>
      <c r="D9" s="142"/>
      <c r="E9" s="142"/>
      <c r="F9" s="142"/>
      <c r="G9" s="142"/>
      <c r="H9" s="142"/>
      <c r="I9" s="142"/>
      <c r="J9" s="193"/>
      <c r="K9" s="142"/>
      <c r="L9" s="142"/>
      <c r="M9" s="142"/>
    </row>
    <row r="10" spans="1:16" ht="36" customHeight="1" thickBot="1">
      <c r="A10" s="147"/>
      <c r="B10" s="215"/>
      <c r="C10" s="199"/>
      <c r="D10" s="199"/>
      <c r="E10" s="200"/>
      <c r="F10" s="199"/>
      <c r="G10" s="199"/>
      <c r="H10" s="199"/>
      <c r="I10" s="199"/>
      <c r="J10" s="199" t="str">
        <f>'[3]Per Terminal 2018'!J9</f>
        <v xml:space="preserve"> </v>
      </c>
      <c r="K10" s="199"/>
      <c r="L10" s="199"/>
      <c r="M10" s="219"/>
    </row>
    <row r="11" spans="1:16" ht="78.75" customHeight="1" thickBot="1">
      <c r="A11" s="140" t="s">
        <v>160</v>
      </c>
      <c r="B11" s="200"/>
      <c r="C11" s="220"/>
      <c r="D11" s="220"/>
      <c r="E11" s="200"/>
      <c r="F11" s="220"/>
      <c r="G11" s="202"/>
      <c r="H11" s="203"/>
      <c r="I11" s="201" t="s">
        <v>277</v>
      </c>
      <c r="J11" s="203"/>
      <c r="K11" s="200"/>
      <c r="L11" s="199"/>
      <c r="M11" s="202"/>
    </row>
    <row r="12" spans="1:16" ht="33.75" customHeight="1" thickBot="1">
      <c r="A12" s="136" t="s">
        <v>144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6" ht="26.25" customHeight="1" thickBot="1">
      <c r="A13" s="140" t="s">
        <v>149</v>
      </c>
      <c r="B13" s="217"/>
      <c r="C13" s="191"/>
      <c r="D13" s="191"/>
      <c r="E13" s="191"/>
      <c r="F13" s="217"/>
      <c r="G13" s="217"/>
      <c r="H13" s="191"/>
      <c r="I13" s="191"/>
      <c r="J13" s="217"/>
      <c r="K13" s="191"/>
      <c r="L13" s="222"/>
      <c r="M13" s="222"/>
    </row>
    <row r="14" spans="1:16" ht="42.75" customHeight="1" thickBot="1">
      <c r="A14" s="136" t="s">
        <v>142</v>
      </c>
      <c r="B14" s="142"/>
      <c r="C14" s="142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O14" s="158"/>
    </row>
    <row r="15" spans="1:16">
      <c r="A15" s="159"/>
      <c r="B15" s="160"/>
      <c r="C15" s="161"/>
      <c r="D15" s="162"/>
      <c r="E15" s="163"/>
      <c r="F15" s="164"/>
      <c r="G15" s="165"/>
      <c r="H15" s="163"/>
      <c r="I15" s="164"/>
      <c r="J15" s="165"/>
      <c r="K15" s="163"/>
      <c r="L15" s="164"/>
      <c r="M15" s="165"/>
      <c r="O15" s="158"/>
    </row>
    <row r="16" spans="1:16" ht="139.05000000000001" customHeight="1">
      <c r="A16" s="227" t="s">
        <v>216</v>
      </c>
      <c r="B16" s="265"/>
      <c r="C16" s="260"/>
      <c r="D16" s="260"/>
      <c r="E16" s="260"/>
      <c r="F16" s="260"/>
      <c r="G16" s="260"/>
      <c r="H16" s="260"/>
      <c r="I16" s="260"/>
      <c r="J16" s="260"/>
      <c r="K16" s="266"/>
      <c r="L16" s="260"/>
      <c r="M16" s="260"/>
      <c r="N16" s="170"/>
    </row>
    <row r="17" spans="1:16" ht="113.25" customHeight="1">
      <c r="A17" s="228" t="s">
        <v>218</v>
      </c>
      <c r="B17" s="321"/>
      <c r="C17" s="270"/>
      <c r="D17" s="270"/>
      <c r="E17" s="325"/>
      <c r="F17" s="270"/>
      <c r="G17" s="270"/>
      <c r="H17" s="312"/>
      <c r="I17" s="270"/>
      <c r="J17" s="270"/>
      <c r="K17" s="312"/>
      <c r="L17" s="270"/>
      <c r="M17" s="270"/>
    </row>
    <row r="18" spans="1:16" ht="21.75" customHeight="1" thickBot="1">
      <c r="A18" s="175" t="s">
        <v>141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176"/>
      <c r="O18" s="158"/>
      <c r="P18" s="158"/>
    </row>
    <row r="19" spans="1:16" ht="27.75" customHeight="1" thickBot="1">
      <c r="A19" s="140" t="s">
        <v>154</v>
      </c>
      <c r="B19" s="191"/>
      <c r="C19" s="177"/>
      <c r="D19" s="192"/>
      <c r="E19" s="142"/>
      <c r="F19" s="142"/>
      <c r="G19" s="142"/>
      <c r="H19" s="142"/>
      <c r="I19" s="142"/>
      <c r="J19" s="142"/>
      <c r="K19" s="142"/>
      <c r="L19" s="142"/>
      <c r="M19" s="142"/>
      <c r="N19" s="178" t="s">
        <v>145</v>
      </c>
      <c r="O19" s="158"/>
      <c r="P19" s="158"/>
    </row>
    <row r="20" spans="1:16" ht="28.5" customHeight="1" thickBot="1">
      <c r="A20" s="140" t="s">
        <v>155</v>
      </c>
      <c r="B20" s="191"/>
      <c r="C20" s="19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O20" s="158"/>
    </row>
    <row r="21" spans="1:16" ht="27.75" customHeight="1" thickBot="1">
      <c r="A21" s="140" t="s">
        <v>205</v>
      </c>
      <c r="B21" s="179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6" ht="28.5" customHeight="1" thickBot="1">
      <c r="A22" s="180" t="s">
        <v>130</v>
      </c>
      <c r="B22" s="181"/>
      <c r="C22" s="192"/>
      <c r="D22" s="142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1:16" ht="27" customHeight="1" thickBot="1">
      <c r="A23" s="140" t="s">
        <v>139</v>
      </c>
      <c r="B23" s="18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</row>
    <row r="24" spans="1:16" ht="15" thickBot="1">
      <c r="A24" s="140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6" ht="15" thickBot="1">
      <c r="A25" s="14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6" ht="15" thickBot="1">
      <c r="A26" s="183" t="s">
        <v>157</v>
      </c>
      <c r="B26" s="184"/>
      <c r="C26" s="214"/>
      <c r="D26" s="214"/>
      <c r="E26" s="214"/>
      <c r="F26" s="214"/>
      <c r="G26" s="192"/>
      <c r="H26" s="214"/>
      <c r="I26" s="214"/>
      <c r="J26" s="214"/>
      <c r="K26" s="214"/>
      <c r="L26" s="214"/>
      <c r="M26" s="214"/>
    </row>
    <row r="29" spans="1:16" ht="15" thickBot="1">
      <c r="A29" s="186" t="s">
        <v>158</v>
      </c>
      <c r="B29" s="187"/>
    </row>
    <row r="30" spans="1:16" ht="15" thickBot="1">
      <c r="A30" s="186" t="s">
        <v>133</v>
      </c>
      <c r="B30" s="188" t="s">
        <v>159</v>
      </c>
    </row>
    <row r="31" spans="1:16">
      <c r="B31" s="18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D1C8-1BC3-4678-A7E0-6FD1C62530FF}">
  <dimension ref="A1:P31"/>
  <sheetViews>
    <sheetView zoomScale="50" zoomScaleNormal="50" workbookViewId="0">
      <selection activeCell="I16" sqref="I16"/>
    </sheetView>
  </sheetViews>
  <sheetFormatPr defaultColWidth="9.21875" defaultRowHeight="14.4"/>
  <cols>
    <col min="1" max="1" width="44.44140625" style="131" customWidth="1"/>
    <col min="2" max="2" width="36.77734375" style="158" customWidth="1"/>
    <col min="3" max="3" width="22.5546875" style="158" customWidth="1"/>
    <col min="4" max="4" width="20" style="158" customWidth="1"/>
    <col min="5" max="5" width="23.21875" style="158" customWidth="1"/>
    <col min="6" max="6" width="28.21875" style="158" customWidth="1"/>
    <col min="7" max="7" width="36.21875" style="158" customWidth="1"/>
    <col min="8" max="8" width="36.77734375" style="158" bestFit="1" customWidth="1"/>
    <col min="9" max="9" width="38.77734375" style="158" customWidth="1"/>
    <col min="10" max="10" width="27.44140625" style="158" customWidth="1"/>
    <col min="11" max="11" width="25.44140625" style="158" customWidth="1"/>
    <col min="12" max="12" width="32.5546875" style="158" customWidth="1"/>
    <col min="13" max="13" width="28.77734375" style="158" customWidth="1"/>
    <col min="14" max="14" width="9.21875" style="130"/>
    <col min="15" max="16384" width="9.21875" style="131"/>
  </cols>
  <sheetData>
    <row r="1" spans="1:16" ht="55.5" customHeight="1">
      <c r="A1" s="267" t="s">
        <v>214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6" ht="28.5" customHeight="1"/>
    <row r="3" spans="1:16" ht="35.25" customHeight="1" thickBot="1">
      <c r="A3" s="132"/>
      <c r="B3" s="133" t="s">
        <v>66</v>
      </c>
      <c r="C3" s="133" t="s">
        <v>67</v>
      </c>
      <c r="D3" s="133" t="s">
        <v>68</v>
      </c>
      <c r="E3" s="133" t="s">
        <v>69</v>
      </c>
      <c r="F3" s="133" t="s">
        <v>70</v>
      </c>
      <c r="G3" s="133" t="s">
        <v>71</v>
      </c>
      <c r="H3" s="133" t="s">
        <v>72</v>
      </c>
      <c r="I3" s="133" t="s">
        <v>73</v>
      </c>
      <c r="J3" s="133" t="s">
        <v>74</v>
      </c>
      <c r="K3" s="133" t="s">
        <v>75</v>
      </c>
      <c r="L3" s="133" t="s">
        <v>76</v>
      </c>
      <c r="M3" s="133" t="s">
        <v>77</v>
      </c>
      <c r="N3" s="134"/>
      <c r="O3" s="135"/>
      <c r="P3" s="135"/>
    </row>
    <row r="4" spans="1:16" ht="28.5" customHeight="1" thickBot="1">
      <c r="A4" s="136" t="s">
        <v>143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6" ht="44.25" customHeight="1" thickBot="1">
      <c r="A5" s="138" t="s">
        <v>200</v>
      </c>
      <c r="B5" s="139"/>
      <c r="C5" s="139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6" ht="23.25" customHeight="1" thickBot="1">
      <c r="A6" s="140" t="s">
        <v>146</v>
      </c>
      <c r="B6" s="191"/>
      <c r="C6" s="142"/>
      <c r="D6" s="192"/>
      <c r="E6" s="193"/>
      <c r="F6" s="142"/>
      <c r="G6" s="142"/>
      <c r="H6" s="142"/>
      <c r="I6" s="142"/>
      <c r="J6" s="142"/>
      <c r="K6" s="142"/>
      <c r="L6" s="142"/>
      <c r="M6" s="142"/>
    </row>
    <row r="7" spans="1:16" ht="50.25" customHeight="1" thickBot="1">
      <c r="A7" s="140" t="s">
        <v>147</v>
      </c>
      <c r="B7" s="215">
        <v>43495</v>
      </c>
      <c r="C7" s="142"/>
      <c r="D7" s="142"/>
      <c r="E7" s="142"/>
      <c r="F7" s="142"/>
      <c r="G7" s="142"/>
      <c r="H7" s="142"/>
      <c r="I7" s="142"/>
      <c r="J7" s="142"/>
      <c r="K7" s="216"/>
      <c r="L7" s="142"/>
      <c r="M7" s="142"/>
    </row>
    <row r="8" spans="1:16" ht="42" customHeight="1" thickBot="1">
      <c r="A8" s="140" t="s">
        <v>148</v>
      </c>
      <c r="B8" s="217"/>
      <c r="C8" s="218" t="s">
        <v>215</v>
      </c>
      <c r="D8" s="142"/>
      <c r="E8" s="142"/>
      <c r="F8" s="142"/>
      <c r="G8" s="142"/>
      <c r="H8" s="142"/>
      <c r="I8" s="142"/>
      <c r="J8" s="193"/>
      <c r="K8" s="216"/>
      <c r="L8" s="142"/>
      <c r="M8" s="142"/>
    </row>
    <row r="9" spans="1:16" ht="29.4" thickBot="1">
      <c r="A9" s="146" t="s">
        <v>191</v>
      </c>
      <c r="B9" s="142"/>
      <c r="C9" s="142"/>
      <c r="D9" s="142"/>
      <c r="E9" s="142"/>
      <c r="F9" s="142"/>
      <c r="G9" s="142"/>
      <c r="H9" s="142"/>
      <c r="I9" s="142"/>
      <c r="J9" s="193"/>
      <c r="K9" s="142"/>
      <c r="L9" s="142"/>
      <c r="M9" s="142"/>
    </row>
    <row r="10" spans="1:16" ht="36" customHeight="1" thickBot="1">
      <c r="A10" s="147"/>
      <c r="B10" s="215"/>
      <c r="C10" s="199"/>
      <c r="D10" s="199"/>
      <c r="E10" s="200"/>
      <c r="F10" s="199"/>
      <c r="G10" s="199"/>
      <c r="H10" s="199"/>
      <c r="I10" s="199"/>
      <c r="J10" s="199" t="str">
        <f>'[3]Per Terminal 2018'!J9</f>
        <v xml:space="preserve"> </v>
      </c>
      <c r="K10" s="199"/>
      <c r="L10" s="199"/>
      <c r="M10" s="219"/>
    </row>
    <row r="11" spans="1:16" ht="78.75" customHeight="1" thickBot="1">
      <c r="A11" s="140" t="s">
        <v>160</v>
      </c>
      <c r="B11" s="200"/>
      <c r="C11" s="220"/>
      <c r="D11" s="220"/>
      <c r="E11" s="200"/>
      <c r="F11" s="220"/>
      <c r="G11" s="202"/>
      <c r="H11" s="203"/>
      <c r="I11" s="201" t="s">
        <v>277</v>
      </c>
      <c r="J11" s="203"/>
      <c r="K11" s="200"/>
      <c r="L11" s="199"/>
      <c r="M11" s="202"/>
    </row>
    <row r="12" spans="1:16" ht="33.75" customHeight="1" thickBot="1">
      <c r="A12" s="136" t="s">
        <v>144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6" ht="26.25" customHeight="1" thickBot="1">
      <c r="A13" s="140" t="s">
        <v>149</v>
      </c>
      <c r="B13" s="217"/>
      <c r="C13" s="191"/>
      <c r="D13" s="191"/>
      <c r="E13" s="191"/>
      <c r="F13" s="217"/>
      <c r="G13" s="217"/>
      <c r="H13" s="191"/>
      <c r="I13" s="191"/>
      <c r="J13" s="217"/>
      <c r="K13" s="191"/>
      <c r="L13" s="222"/>
      <c r="M13" s="222"/>
    </row>
    <row r="14" spans="1:16" ht="42.75" customHeight="1" thickBot="1">
      <c r="A14" s="136" t="s">
        <v>142</v>
      </c>
      <c r="B14" s="142"/>
      <c r="C14" s="142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O14" s="158"/>
    </row>
    <row r="15" spans="1:16">
      <c r="A15" s="159"/>
      <c r="B15" s="160"/>
      <c r="C15" s="161"/>
      <c r="D15" s="162"/>
      <c r="E15" s="163"/>
      <c r="F15" s="164"/>
      <c r="G15" s="165"/>
      <c r="H15" s="163"/>
      <c r="I15" s="164"/>
      <c r="J15" s="165"/>
      <c r="K15" s="163"/>
      <c r="L15" s="164"/>
      <c r="M15" s="165"/>
      <c r="O15" s="158"/>
    </row>
    <row r="16" spans="1:16" ht="139.05000000000001" customHeight="1">
      <c r="A16" s="227" t="s">
        <v>216</v>
      </c>
      <c r="B16" s="265"/>
      <c r="C16" s="260"/>
      <c r="D16" s="260"/>
      <c r="E16" s="260"/>
      <c r="F16" s="260"/>
      <c r="G16" s="260"/>
      <c r="H16" s="260"/>
      <c r="I16" s="260"/>
      <c r="J16" s="260"/>
      <c r="K16" s="266"/>
      <c r="L16" s="260"/>
      <c r="M16" s="260"/>
      <c r="N16" s="170"/>
    </row>
    <row r="17" spans="1:16" ht="113.25" customHeight="1">
      <c r="A17" s="228" t="s">
        <v>218</v>
      </c>
      <c r="B17" s="321"/>
      <c r="C17" s="270"/>
      <c r="D17" s="270"/>
      <c r="E17" s="325"/>
      <c r="F17" s="270"/>
      <c r="G17" s="270"/>
      <c r="H17" s="312"/>
      <c r="I17" s="270"/>
      <c r="J17" s="270"/>
      <c r="K17" s="312"/>
      <c r="L17" s="270"/>
      <c r="M17" s="270"/>
    </row>
    <row r="18" spans="1:16" ht="21.75" customHeight="1" thickBot="1">
      <c r="A18" s="175" t="s">
        <v>141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176"/>
      <c r="O18" s="158"/>
      <c r="P18" s="158"/>
    </row>
    <row r="19" spans="1:16" ht="27.75" customHeight="1" thickBot="1">
      <c r="A19" s="140" t="s">
        <v>154</v>
      </c>
      <c r="B19" s="191"/>
      <c r="C19" s="177"/>
      <c r="D19" s="192"/>
      <c r="E19" s="142"/>
      <c r="F19" s="142"/>
      <c r="G19" s="142"/>
      <c r="H19" s="142"/>
      <c r="I19" s="142"/>
      <c r="J19" s="142"/>
      <c r="K19" s="142"/>
      <c r="L19" s="142"/>
      <c r="M19" s="142"/>
      <c r="N19" s="178" t="s">
        <v>145</v>
      </c>
      <c r="O19" s="158"/>
      <c r="P19" s="158"/>
    </row>
    <row r="20" spans="1:16" ht="28.5" customHeight="1" thickBot="1">
      <c r="A20" s="140" t="s">
        <v>155</v>
      </c>
      <c r="B20" s="191"/>
      <c r="C20" s="19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O20" s="158"/>
    </row>
    <row r="21" spans="1:16" ht="27.75" customHeight="1" thickBot="1">
      <c r="A21" s="140" t="s">
        <v>205</v>
      </c>
      <c r="B21" s="179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6" ht="28.5" customHeight="1" thickBot="1">
      <c r="A22" s="180" t="s">
        <v>130</v>
      </c>
      <c r="B22" s="181"/>
      <c r="C22" s="192"/>
      <c r="D22" s="142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1:16" ht="27" customHeight="1" thickBot="1">
      <c r="A23" s="140" t="s">
        <v>139</v>
      </c>
      <c r="B23" s="18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</row>
    <row r="24" spans="1:16" ht="15" thickBot="1">
      <c r="A24" s="140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6" ht="15" thickBot="1">
      <c r="A25" s="14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6" ht="15" thickBot="1">
      <c r="A26" s="183" t="s">
        <v>157</v>
      </c>
      <c r="B26" s="184"/>
      <c r="C26" s="214"/>
      <c r="D26" s="214"/>
      <c r="E26" s="214"/>
      <c r="F26" s="214"/>
      <c r="G26" s="192"/>
      <c r="H26" s="214"/>
      <c r="I26" s="214"/>
      <c r="J26" s="214"/>
      <c r="K26" s="214"/>
      <c r="L26" s="214"/>
      <c r="M26" s="214"/>
    </row>
    <row r="29" spans="1:16" ht="15" thickBot="1">
      <c r="A29" s="186" t="s">
        <v>158</v>
      </c>
      <c r="B29" s="187"/>
    </row>
    <row r="30" spans="1:16" ht="15" thickBot="1">
      <c r="A30" s="186" t="s">
        <v>133</v>
      </c>
      <c r="B30" s="188" t="s">
        <v>159</v>
      </c>
    </row>
    <row r="31" spans="1:16">
      <c r="B31" s="18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70C6-9FA6-42BE-BCFC-C06A78D6C457}">
  <dimension ref="A1:P31"/>
  <sheetViews>
    <sheetView topLeftCell="A7" zoomScale="50" zoomScaleNormal="50" workbookViewId="0">
      <selection activeCell="F18" sqref="F18"/>
    </sheetView>
  </sheetViews>
  <sheetFormatPr defaultColWidth="9.21875" defaultRowHeight="14.4"/>
  <cols>
    <col min="1" max="1" width="44.44140625" style="131" customWidth="1"/>
    <col min="2" max="2" width="36.77734375" style="158" customWidth="1"/>
    <col min="3" max="3" width="22.5546875" style="158" customWidth="1"/>
    <col min="4" max="4" width="20" style="158" customWidth="1"/>
    <col min="5" max="5" width="23.21875" style="158" customWidth="1"/>
    <col min="6" max="6" width="28.21875" style="158" customWidth="1"/>
    <col min="7" max="7" width="36.21875" style="158" customWidth="1"/>
    <col min="8" max="8" width="36.77734375" style="158" bestFit="1" customWidth="1"/>
    <col min="9" max="9" width="38.77734375" style="158" customWidth="1"/>
    <col min="10" max="10" width="27.44140625" style="158" customWidth="1"/>
    <col min="11" max="11" width="25.44140625" style="158" customWidth="1"/>
    <col min="12" max="12" width="32.5546875" style="158" customWidth="1"/>
    <col min="13" max="13" width="28.77734375" style="158" customWidth="1"/>
    <col min="14" max="14" width="9.21875" style="130"/>
    <col min="15" max="16384" width="9.21875" style="131"/>
  </cols>
  <sheetData>
    <row r="1" spans="1:16" ht="55.5" customHeight="1">
      <c r="A1" s="267" t="s">
        <v>214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6" ht="28.5" customHeight="1"/>
    <row r="3" spans="1:16" ht="35.25" customHeight="1" thickBot="1">
      <c r="A3" s="132"/>
      <c r="B3" s="133" t="s">
        <v>66</v>
      </c>
      <c r="C3" s="133" t="s">
        <v>67</v>
      </c>
      <c r="D3" s="133" t="s">
        <v>68</v>
      </c>
      <c r="E3" s="133" t="s">
        <v>69</v>
      </c>
      <c r="F3" s="133" t="s">
        <v>70</v>
      </c>
      <c r="G3" s="133" t="s">
        <v>71</v>
      </c>
      <c r="H3" s="133" t="s">
        <v>72</v>
      </c>
      <c r="I3" s="133" t="s">
        <v>73</v>
      </c>
      <c r="J3" s="133" t="s">
        <v>74</v>
      </c>
      <c r="K3" s="133" t="s">
        <v>75</v>
      </c>
      <c r="L3" s="133" t="s">
        <v>76</v>
      </c>
      <c r="M3" s="133" t="s">
        <v>77</v>
      </c>
      <c r="N3" s="134"/>
      <c r="O3" s="135"/>
      <c r="P3" s="135"/>
    </row>
    <row r="4" spans="1:16" ht="28.5" customHeight="1" thickBot="1">
      <c r="A4" s="136" t="s">
        <v>143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6" ht="44.25" customHeight="1" thickBot="1">
      <c r="A5" s="138" t="s">
        <v>200</v>
      </c>
      <c r="B5" s="139"/>
      <c r="C5" s="139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6" ht="23.25" customHeight="1" thickBot="1">
      <c r="A6" s="140" t="s">
        <v>146</v>
      </c>
      <c r="B6" s="191"/>
      <c r="C6" s="142"/>
      <c r="D6" s="192"/>
      <c r="E6" s="193"/>
      <c r="F6" s="142"/>
      <c r="G6" s="142"/>
      <c r="H6" s="142"/>
      <c r="I6" s="142"/>
      <c r="J6" s="142"/>
      <c r="K6" s="142"/>
      <c r="L6" s="142"/>
      <c r="M6" s="142"/>
    </row>
    <row r="7" spans="1:16" ht="50.25" customHeight="1" thickBot="1">
      <c r="A7" s="140" t="s">
        <v>147</v>
      </c>
      <c r="B7" s="215">
        <v>43495</v>
      </c>
      <c r="C7" s="142"/>
      <c r="D7" s="142"/>
      <c r="E7" s="142"/>
      <c r="F7" s="142"/>
      <c r="G7" s="142"/>
      <c r="H7" s="142"/>
      <c r="I7" s="142"/>
      <c r="J7" s="142"/>
      <c r="K7" s="216"/>
      <c r="L7" s="142"/>
      <c r="M7" s="142"/>
    </row>
    <row r="8" spans="1:16" ht="42" customHeight="1" thickBot="1">
      <c r="A8" s="140" t="s">
        <v>148</v>
      </c>
      <c r="B8" s="217"/>
      <c r="C8" s="218" t="s">
        <v>215</v>
      </c>
      <c r="D8" s="142"/>
      <c r="E8" s="142"/>
      <c r="F8" s="142"/>
      <c r="G8" s="142"/>
      <c r="H8" s="142"/>
      <c r="I8" s="142"/>
      <c r="J8" s="193"/>
      <c r="K8" s="216"/>
      <c r="L8" s="142"/>
      <c r="M8" s="142"/>
    </row>
    <row r="9" spans="1:16" ht="29.4" thickBot="1">
      <c r="A9" s="146" t="s">
        <v>191</v>
      </c>
      <c r="B9" s="142"/>
      <c r="C9" s="142"/>
      <c r="D9" s="142"/>
      <c r="E9" s="142"/>
      <c r="F9" s="142"/>
      <c r="G9" s="142"/>
      <c r="H9" s="142"/>
      <c r="I9" s="142"/>
      <c r="J9" s="193"/>
      <c r="K9" s="142"/>
      <c r="L9" s="142"/>
      <c r="M9" s="142"/>
    </row>
    <row r="10" spans="1:16" ht="36" customHeight="1" thickBot="1">
      <c r="A10" s="147"/>
      <c r="B10" s="215"/>
      <c r="C10" s="199"/>
      <c r="D10" s="199"/>
      <c r="E10" s="200"/>
      <c r="F10" s="199"/>
      <c r="G10" s="199"/>
      <c r="H10" s="199"/>
      <c r="I10" s="199"/>
      <c r="J10" s="199" t="str">
        <f>'[3]Per Terminal 2018'!J9</f>
        <v xml:space="preserve"> </v>
      </c>
      <c r="K10" s="199"/>
      <c r="L10" s="199"/>
      <c r="M10" s="219"/>
    </row>
    <row r="11" spans="1:16" ht="78.75" customHeight="1" thickBot="1">
      <c r="A11" s="140" t="s">
        <v>160</v>
      </c>
      <c r="B11" s="200"/>
      <c r="C11" s="220"/>
      <c r="D11" s="220"/>
      <c r="E11" s="200"/>
      <c r="F11" s="220"/>
      <c r="G11" s="202"/>
      <c r="H11" s="203"/>
      <c r="I11" s="221"/>
      <c r="J11" s="203"/>
      <c r="K11" s="200"/>
      <c r="L11" s="199"/>
      <c r="M11" s="202"/>
    </row>
    <row r="12" spans="1:16" ht="33.75" customHeight="1" thickBot="1">
      <c r="A12" s="136" t="s">
        <v>144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6" ht="26.25" customHeight="1" thickBot="1">
      <c r="A13" s="140" t="s">
        <v>149</v>
      </c>
      <c r="B13" s="217"/>
      <c r="C13" s="191"/>
      <c r="D13" s="191"/>
      <c r="E13" s="191"/>
      <c r="F13" s="217"/>
      <c r="G13" s="217"/>
      <c r="H13" s="191"/>
      <c r="I13" s="191"/>
      <c r="J13" s="217"/>
      <c r="K13" s="191"/>
      <c r="L13" s="222"/>
      <c r="M13" s="222"/>
    </row>
    <row r="14" spans="1:16" ht="42.75" customHeight="1" thickBot="1">
      <c r="A14" s="136" t="s">
        <v>142</v>
      </c>
      <c r="B14" s="142"/>
      <c r="C14" s="142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O14" s="158"/>
    </row>
    <row r="15" spans="1:16">
      <c r="A15" s="159"/>
      <c r="B15" s="160"/>
      <c r="C15" s="161"/>
      <c r="D15" s="162"/>
      <c r="E15" s="163"/>
      <c r="F15" s="164"/>
      <c r="G15" s="165"/>
      <c r="H15" s="163"/>
      <c r="I15" s="164"/>
      <c r="J15" s="165"/>
      <c r="K15" s="163"/>
      <c r="L15" s="164"/>
      <c r="M15" s="165"/>
      <c r="O15" s="158"/>
    </row>
    <row r="16" spans="1:16" ht="139.05000000000001" customHeight="1">
      <c r="A16" s="227" t="s">
        <v>216</v>
      </c>
      <c r="B16" s="265"/>
      <c r="C16" s="260"/>
      <c r="D16" s="260"/>
      <c r="E16" s="260"/>
      <c r="F16" s="260"/>
      <c r="G16" s="260"/>
      <c r="H16" s="260"/>
      <c r="I16" s="260"/>
      <c r="J16" s="260"/>
      <c r="K16" s="266"/>
      <c r="L16" s="260"/>
      <c r="M16" s="260"/>
      <c r="N16" s="170"/>
    </row>
    <row r="17" spans="1:16" ht="113.25" customHeight="1">
      <c r="A17" s="228" t="s">
        <v>218</v>
      </c>
      <c r="B17" s="321"/>
      <c r="C17" s="270"/>
      <c r="D17" s="270"/>
      <c r="E17" s="325"/>
      <c r="F17" s="270"/>
      <c r="G17" s="270"/>
      <c r="H17" s="312"/>
      <c r="I17" s="270"/>
      <c r="J17" s="270"/>
      <c r="K17" s="312"/>
      <c r="L17" s="270"/>
      <c r="M17" s="270"/>
    </row>
    <row r="18" spans="1:16" ht="21.75" customHeight="1" thickBot="1">
      <c r="A18" s="175" t="s">
        <v>141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176"/>
      <c r="O18" s="158"/>
      <c r="P18" s="158"/>
    </row>
    <row r="19" spans="1:16" ht="27.75" customHeight="1" thickBot="1">
      <c r="A19" s="140" t="s">
        <v>154</v>
      </c>
      <c r="B19" s="191"/>
      <c r="C19" s="177"/>
      <c r="D19" s="192"/>
      <c r="E19" s="142"/>
      <c r="F19" s="142"/>
      <c r="G19" s="142"/>
      <c r="H19" s="142"/>
      <c r="I19" s="142"/>
      <c r="J19" s="142"/>
      <c r="K19" s="142"/>
      <c r="L19" s="142"/>
      <c r="M19" s="142"/>
      <c r="N19" s="178" t="s">
        <v>145</v>
      </c>
      <c r="O19" s="158"/>
      <c r="P19" s="158"/>
    </row>
    <row r="20" spans="1:16" ht="28.5" customHeight="1" thickBot="1">
      <c r="A20" s="140" t="s">
        <v>155</v>
      </c>
      <c r="B20" s="191"/>
      <c r="C20" s="19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O20" s="158"/>
    </row>
    <row r="21" spans="1:16" ht="27.75" customHeight="1" thickBot="1">
      <c r="A21" s="140" t="s">
        <v>205</v>
      </c>
      <c r="B21" s="179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6" ht="28.5" customHeight="1" thickBot="1">
      <c r="A22" s="180" t="s">
        <v>130</v>
      </c>
      <c r="B22" s="181"/>
      <c r="C22" s="192"/>
      <c r="D22" s="142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1:16" ht="27" customHeight="1" thickBot="1">
      <c r="A23" s="140" t="s">
        <v>139</v>
      </c>
      <c r="B23" s="18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</row>
    <row r="24" spans="1:16" ht="15" thickBot="1">
      <c r="A24" s="140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6" ht="15" thickBot="1">
      <c r="A25" s="14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6" ht="15" thickBot="1">
      <c r="A26" s="183" t="s">
        <v>157</v>
      </c>
      <c r="B26" s="184"/>
      <c r="C26" s="214"/>
      <c r="D26" s="214"/>
      <c r="E26" s="214"/>
      <c r="F26" s="214"/>
      <c r="G26" s="192"/>
      <c r="H26" s="214"/>
      <c r="I26" s="214"/>
      <c r="J26" s="214"/>
      <c r="K26" s="214"/>
      <c r="L26" s="214"/>
      <c r="M26" s="214"/>
    </row>
    <row r="29" spans="1:16" ht="15" thickBot="1">
      <c r="A29" s="186" t="s">
        <v>158</v>
      </c>
      <c r="B29" s="187"/>
    </row>
    <row r="30" spans="1:16" ht="15" thickBot="1">
      <c r="A30" s="186" t="s">
        <v>133</v>
      </c>
      <c r="B30" s="188" t="s">
        <v>159</v>
      </c>
    </row>
    <row r="31" spans="1:16">
      <c r="B31" s="18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ColWidth="9.109375" defaultRowHeight="13.8"/>
  <cols>
    <col min="1" max="1" width="37" style="5" customWidth="1"/>
    <col min="2" max="13" width="9.33203125" style="5" customWidth="1"/>
    <col min="14" max="14" width="32" style="5" hidden="1" customWidth="1"/>
    <col min="15" max="15" width="0" style="5" hidden="1" customWidth="1"/>
    <col min="16" max="16" width="10.88671875" style="5" hidden="1" customWidth="1"/>
    <col min="17" max="17" width="0" style="5" hidden="1" customWidth="1"/>
    <col min="18" max="16384" width="9.109375" style="5"/>
  </cols>
  <sheetData>
    <row r="1" spans="1:20" ht="55.5" customHeight="1">
      <c r="A1" s="372" t="s">
        <v>81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3" spans="1:20">
      <c r="A3" s="6"/>
      <c r="B3" s="7" t="s">
        <v>66</v>
      </c>
      <c r="C3" s="7" t="s">
        <v>67</v>
      </c>
      <c r="D3" s="7" t="s">
        <v>68</v>
      </c>
      <c r="E3" s="7" t="s">
        <v>69</v>
      </c>
      <c r="F3" s="7" t="s">
        <v>70</v>
      </c>
      <c r="G3" s="7" t="s">
        <v>71</v>
      </c>
      <c r="H3" s="7" t="s">
        <v>72</v>
      </c>
      <c r="I3" s="7" t="s">
        <v>73</v>
      </c>
      <c r="J3" s="7" t="s">
        <v>74</v>
      </c>
      <c r="K3" s="7" t="s">
        <v>75</v>
      </c>
      <c r="L3" s="7" t="s">
        <v>76</v>
      </c>
      <c r="M3" s="7" t="s">
        <v>77</v>
      </c>
      <c r="N3" s="18" t="s">
        <v>111</v>
      </c>
      <c r="O3" s="20" t="s">
        <v>120</v>
      </c>
      <c r="P3" s="8"/>
      <c r="Q3" s="8"/>
      <c r="R3" s="8"/>
      <c r="S3" s="8"/>
      <c r="T3" s="8"/>
    </row>
    <row r="4" spans="1:20">
      <c r="A4" s="9" t="s">
        <v>31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P4" s="11"/>
      <c r="Q4" s="11"/>
      <c r="R4" s="12"/>
      <c r="S4" s="12"/>
      <c r="T4" s="12"/>
    </row>
    <row r="5" spans="1:20">
      <c r="A5" s="13" t="s">
        <v>35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5" t="s">
        <v>112</v>
      </c>
      <c r="P5" s="11"/>
      <c r="Q5" s="12"/>
      <c r="R5" s="12"/>
      <c r="S5" s="12"/>
      <c r="T5" s="12"/>
    </row>
    <row r="6" spans="1:20">
      <c r="A6" s="13" t="s">
        <v>11</v>
      </c>
      <c r="B6" s="10"/>
      <c r="C6" s="10"/>
      <c r="D6" s="14"/>
      <c r="E6" s="10"/>
      <c r="F6" s="10"/>
      <c r="G6" s="10"/>
      <c r="H6" s="10"/>
      <c r="I6" s="10"/>
      <c r="J6" s="10"/>
      <c r="K6" s="10"/>
      <c r="L6" s="10"/>
      <c r="M6" s="10"/>
      <c r="N6" s="5" t="s">
        <v>116</v>
      </c>
      <c r="O6" s="5" t="s">
        <v>136</v>
      </c>
      <c r="P6" s="11"/>
      <c r="Q6" s="12"/>
      <c r="R6" s="12"/>
      <c r="S6" s="12"/>
    </row>
    <row r="7" spans="1:20" ht="27.6">
      <c r="A7" s="13" t="s">
        <v>80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5" t="s">
        <v>112</v>
      </c>
    </row>
    <row r="8" spans="1:20">
      <c r="A8" s="13" t="s">
        <v>79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" t="s">
        <v>112</v>
      </c>
    </row>
    <row r="9" spans="1:20" ht="27.6">
      <c r="A9" s="13" t="s">
        <v>138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5" t="s">
        <v>117</v>
      </c>
      <c r="O9" s="5" t="s">
        <v>132</v>
      </c>
      <c r="S9" s="12"/>
    </row>
    <row r="10" spans="1:20">
      <c r="A10" s="13" t="s">
        <v>122</v>
      </c>
      <c r="B10" s="10"/>
      <c r="C10" s="10"/>
      <c r="D10" s="14"/>
      <c r="E10" s="10"/>
      <c r="F10" s="10"/>
      <c r="G10" s="14"/>
      <c r="H10" s="10"/>
      <c r="I10" s="10"/>
      <c r="J10" s="14"/>
      <c r="K10" s="10"/>
      <c r="L10" s="10"/>
      <c r="M10" s="10"/>
      <c r="O10" s="5" t="s">
        <v>123</v>
      </c>
      <c r="S10" s="12"/>
    </row>
    <row r="11" spans="1:20" ht="11.25" customHeight="1">
      <c r="A11" s="1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20">
      <c r="A12" s="9" t="s">
        <v>32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20">
      <c r="A13" s="13" t="s">
        <v>37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5" t="s">
        <v>112</v>
      </c>
    </row>
    <row r="14" spans="1:20">
      <c r="A14" s="13" t="s">
        <v>107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5" t="s">
        <v>112</v>
      </c>
    </row>
    <row r="15" spans="1:20">
      <c r="A15" s="13" t="s">
        <v>20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5" t="s">
        <v>112</v>
      </c>
    </row>
    <row r="16" spans="1:20">
      <c r="A16" s="13" t="s">
        <v>21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5" t="s">
        <v>112</v>
      </c>
    </row>
    <row r="17" spans="1:15">
      <c r="A17" s="13" t="s">
        <v>106</v>
      </c>
      <c r="B17" s="10"/>
      <c r="C17" s="10"/>
      <c r="D17" s="10"/>
      <c r="E17" s="10"/>
      <c r="F17" s="10"/>
      <c r="G17" s="10"/>
      <c r="H17" s="10"/>
      <c r="I17" s="10"/>
      <c r="J17" s="10"/>
      <c r="K17" s="14"/>
      <c r="L17" s="10"/>
      <c r="M17" s="10"/>
      <c r="N17" s="5" t="s">
        <v>112</v>
      </c>
    </row>
    <row r="18" spans="1:15" ht="27.6">
      <c r="A18" s="9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5">
      <c r="A19" s="13" t="s">
        <v>10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5" t="s">
        <v>118</v>
      </c>
      <c r="O19" s="5" t="s">
        <v>133</v>
      </c>
    </row>
    <row r="20" spans="1:15">
      <c r="A20" s="21" t="s">
        <v>124</v>
      </c>
      <c r="B20" s="10"/>
      <c r="C20" s="14"/>
      <c r="D20" s="10"/>
      <c r="E20" s="14"/>
      <c r="F20" s="10"/>
      <c r="G20" s="14"/>
      <c r="H20" s="14"/>
      <c r="I20" s="14"/>
      <c r="J20" s="14"/>
      <c r="K20" s="14"/>
      <c r="L20" s="14"/>
      <c r="M20" s="14"/>
    </row>
    <row r="21" spans="1:15">
      <c r="A21" s="21" t="s">
        <v>125</v>
      </c>
      <c r="B21" s="10"/>
      <c r="C21" s="10"/>
      <c r="D21" s="10"/>
      <c r="E21" s="10"/>
      <c r="F21" s="10"/>
      <c r="G21" s="14"/>
      <c r="H21" s="10"/>
      <c r="I21" s="10"/>
      <c r="J21" s="10"/>
      <c r="K21" s="10"/>
      <c r="L21" s="10"/>
      <c r="M21" s="10"/>
    </row>
    <row r="22" spans="1:15">
      <c r="A22" s="21" t="s">
        <v>126</v>
      </c>
      <c r="B22" s="10"/>
      <c r="C22" s="10"/>
      <c r="D22" s="14"/>
      <c r="E22" s="10"/>
      <c r="F22" s="10"/>
      <c r="G22" s="10"/>
      <c r="H22" s="10"/>
      <c r="I22" s="10"/>
      <c r="J22" s="14"/>
      <c r="K22" s="10"/>
      <c r="L22" s="10"/>
      <c r="M22" s="10"/>
    </row>
    <row r="23" spans="1:15">
      <c r="A23" s="21" t="s">
        <v>127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5">
      <c r="A24" s="21" t="s">
        <v>130</v>
      </c>
      <c r="B24" s="14"/>
      <c r="C24" s="10"/>
      <c r="D24" s="10"/>
      <c r="E24" s="10"/>
      <c r="F24" s="10"/>
      <c r="G24" s="10"/>
      <c r="H24" s="14"/>
      <c r="I24" s="10"/>
      <c r="J24" s="10"/>
      <c r="K24" s="10"/>
      <c r="L24" s="10"/>
      <c r="M24" s="10"/>
    </row>
    <row r="25" spans="1:15">
      <c r="A25" s="21" t="s">
        <v>44</v>
      </c>
      <c r="B25" s="14"/>
      <c r="C25" s="14"/>
      <c r="D25" s="14"/>
      <c r="E25" s="14"/>
      <c r="F25" s="14"/>
      <c r="G25" s="10"/>
      <c r="H25" s="14"/>
      <c r="I25" s="14"/>
      <c r="J25" s="14"/>
      <c r="K25" s="14"/>
      <c r="L25" s="14"/>
      <c r="M25" s="14"/>
    </row>
    <row r="26" spans="1:15">
      <c r="A26" s="21" t="s">
        <v>128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5">
      <c r="A27" s="21" t="s">
        <v>129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5">
      <c r="A28" s="21" t="s">
        <v>64</v>
      </c>
      <c r="B28" s="14"/>
      <c r="C28" s="10"/>
      <c r="D28" s="14"/>
      <c r="E28" s="10"/>
      <c r="F28" s="14"/>
      <c r="G28" s="10"/>
      <c r="H28" s="14"/>
      <c r="I28" s="10"/>
      <c r="J28" s="14"/>
      <c r="K28" s="10"/>
      <c r="L28" s="10"/>
      <c r="M28" s="10"/>
    </row>
    <row r="29" spans="1:15" ht="27.6">
      <c r="A29" s="13" t="s">
        <v>97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5" t="s">
        <v>112</v>
      </c>
    </row>
    <row r="30" spans="1:15">
      <c r="A30" s="13" t="s">
        <v>95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5" t="s">
        <v>116</v>
      </c>
      <c r="O30" s="5" t="s">
        <v>134</v>
      </c>
    </row>
    <row r="31" spans="1:15">
      <c r="A31" s="13" t="s">
        <v>98</v>
      </c>
      <c r="B31" s="10"/>
      <c r="C31" s="10"/>
      <c r="D31" s="10"/>
      <c r="E31" s="10"/>
      <c r="F31" s="10"/>
      <c r="G31" s="14"/>
      <c r="H31" s="10"/>
      <c r="I31" s="10"/>
      <c r="J31" s="10"/>
      <c r="K31" s="10"/>
      <c r="L31" s="10"/>
      <c r="M31" s="10"/>
      <c r="N31" s="5" t="s">
        <v>112</v>
      </c>
    </row>
    <row r="32" spans="1:15">
      <c r="A32" s="13" t="s">
        <v>29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5" t="s">
        <v>112</v>
      </c>
    </row>
    <row r="33" spans="1:15">
      <c r="A33" s="13" t="s">
        <v>30</v>
      </c>
      <c r="B33" s="10"/>
      <c r="C33" s="10"/>
      <c r="D33" s="10"/>
      <c r="E33" s="10"/>
      <c r="F33" s="10"/>
      <c r="G33" s="10"/>
      <c r="H33" s="10"/>
      <c r="I33" s="14"/>
      <c r="J33" s="10"/>
      <c r="K33" s="10"/>
      <c r="L33" s="10"/>
      <c r="M33" s="10"/>
      <c r="N33" s="5" t="s">
        <v>116</v>
      </c>
      <c r="O33" s="5" t="s">
        <v>135</v>
      </c>
    </row>
    <row r="34" spans="1:15" hidden="1"/>
    <row r="35" spans="1:15">
      <c r="A35" s="13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5" t="s">
        <v>112</v>
      </c>
    </row>
    <row r="36" spans="1:15">
      <c r="A36" s="13" t="s">
        <v>88</v>
      </c>
      <c r="B36" s="10"/>
      <c r="C36" s="14"/>
      <c r="D36" s="10"/>
      <c r="E36" s="10"/>
      <c r="F36" s="10"/>
      <c r="G36" s="10"/>
      <c r="H36" s="14"/>
      <c r="I36" s="10"/>
      <c r="J36" s="10"/>
      <c r="K36" s="14"/>
      <c r="L36" s="10"/>
      <c r="M36" s="10"/>
      <c r="N36" s="5" t="s">
        <v>112</v>
      </c>
    </row>
    <row r="37" spans="1:15" ht="27.6">
      <c r="A37" s="13" t="s">
        <v>96</v>
      </c>
      <c r="B37" s="14"/>
      <c r="C37" s="10"/>
      <c r="D37" s="10"/>
      <c r="E37" s="14"/>
      <c r="F37" s="10"/>
      <c r="G37" s="10"/>
      <c r="H37" s="14"/>
      <c r="I37" s="10"/>
      <c r="J37" s="10"/>
      <c r="K37" s="14"/>
      <c r="L37" s="10"/>
      <c r="M37" s="10"/>
      <c r="N37" s="5" t="s">
        <v>112</v>
      </c>
    </row>
    <row r="38" spans="1:15">
      <c r="A38" s="13" t="s">
        <v>131</v>
      </c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5" t="s">
        <v>118</v>
      </c>
    </row>
    <row r="39" spans="1:15">
      <c r="A39" s="1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5" ht="27.6">
      <c r="A40" s="9" t="s">
        <v>34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5">
      <c r="A41" s="13" t="s">
        <v>99</v>
      </c>
      <c r="B41" s="14"/>
      <c r="C41" s="10"/>
      <c r="D41" s="10"/>
      <c r="E41" s="10"/>
      <c r="F41" s="10"/>
      <c r="G41" s="14"/>
      <c r="H41" s="10"/>
      <c r="I41" s="10"/>
      <c r="J41" s="10"/>
      <c r="K41" s="10"/>
      <c r="L41" s="10"/>
      <c r="M41" s="10"/>
      <c r="N41" s="5" t="s">
        <v>112</v>
      </c>
    </row>
    <row r="42" spans="1:15">
      <c r="A42" s="1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5">
      <c r="A43" s="17" t="s">
        <v>65</v>
      </c>
      <c r="B43" s="10"/>
      <c r="C43" s="10"/>
      <c r="D43" s="10"/>
      <c r="E43" s="10"/>
      <c r="F43" s="10"/>
      <c r="G43" s="14"/>
      <c r="H43" s="10"/>
      <c r="I43" s="10"/>
      <c r="J43" s="10"/>
      <c r="K43" s="10"/>
      <c r="L43" s="10"/>
      <c r="M43" s="10"/>
      <c r="N43" s="5" t="s">
        <v>112</v>
      </c>
    </row>
  </sheetData>
  <mergeCells count="1">
    <mergeCell ref="A1:M1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83"/>
  <sheetViews>
    <sheetView showGridLines="0" tabSelected="1" zoomScale="50" zoomScaleNormal="5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31" sqref="V31"/>
    </sheetView>
  </sheetViews>
  <sheetFormatPr defaultColWidth="9.109375" defaultRowHeight="14.4"/>
  <cols>
    <col min="1" max="1" width="60.44140625" style="5" customWidth="1"/>
    <col min="2" max="4" width="16.44140625" style="12" customWidth="1"/>
    <col min="5" max="5" width="18.44140625" style="12" customWidth="1"/>
    <col min="6" max="6" width="16.44140625" style="12" customWidth="1"/>
    <col min="7" max="7" width="17.44140625" style="12" customWidth="1"/>
    <col min="8" max="8" width="16.44140625" style="12" customWidth="1"/>
    <col min="9" max="9" width="19.77734375" style="12" customWidth="1"/>
    <col min="10" max="10" width="17" style="12" customWidth="1"/>
    <col min="11" max="11" width="21.21875" style="12" customWidth="1"/>
    <col min="12" max="13" width="16.44140625" style="12" customWidth="1"/>
    <col min="14" max="14" width="9.109375" style="27"/>
    <col min="15" max="16384" width="9.109375" style="5"/>
  </cols>
  <sheetData>
    <row r="1" spans="1:16" ht="55.5" customHeight="1">
      <c r="A1" s="374" t="s">
        <v>232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3" spans="1:16" thickBot="1">
      <c r="A3" s="22"/>
      <c r="B3" s="28" t="s">
        <v>66</v>
      </c>
      <c r="C3" s="28" t="s">
        <v>67</v>
      </c>
      <c r="D3" s="28" t="s">
        <v>68</v>
      </c>
      <c r="E3" s="28" t="s">
        <v>69</v>
      </c>
      <c r="F3" s="28" t="s">
        <v>70</v>
      </c>
      <c r="G3" s="28" t="s">
        <v>71</v>
      </c>
      <c r="H3" s="28" t="s">
        <v>72</v>
      </c>
      <c r="I3" s="28" t="s">
        <v>73</v>
      </c>
      <c r="J3" s="28" t="s">
        <v>74</v>
      </c>
      <c r="K3" s="28" t="s">
        <v>75</v>
      </c>
      <c r="L3" s="28" t="s">
        <v>76</v>
      </c>
      <c r="M3" s="28" t="s">
        <v>77</v>
      </c>
      <c r="N3" s="29"/>
      <c r="O3" s="8"/>
      <c r="P3" s="8"/>
    </row>
    <row r="4" spans="1:16" ht="15" thickBot="1">
      <c r="A4" s="26" t="s">
        <v>143</v>
      </c>
      <c r="B4" s="34"/>
      <c r="C4" s="34"/>
      <c r="D4" s="121"/>
      <c r="E4" s="121"/>
      <c r="F4" s="121"/>
      <c r="G4" s="34"/>
      <c r="H4" s="34"/>
      <c r="I4" s="34"/>
      <c r="J4" s="34"/>
      <c r="K4" s="34"/>
      <c r="L4" s="34"/>
      <c r="M4" s="34"/>
    </row>
    <row r="5" spans="1:16" ht="15" thickBot="1">
      <c r="A5" s="23" t="s">
        <v>146</v>
      </c>
      <c r="B5" s="287"/>
      <c r="C5" s="303"/>
      <c r="D5" s="376">
        <v>44346</v>
      </c>
      <c r="E5" s="377"/>
      <c r="F5" s="378"/>
      <c r="G5" s="304"/>
      <c r="H5" s="235"/>
      <c r="I5" s="235"/>
      <c r="J5" s="291"/>
      <c r="K5" s="291"/>
      <c r="L5" s="291"/>
      <c r="M5" s="235"/>
    </row>
    <row r="6" spans="1:16" ht="15" thickBot="1">
      <c r="A6" s="23" t="s">
        <v>147</v>
      </c>
      <c r="B6" s="235"/>
      <c r="C6" s="235"/>
      <c r="D6" s="288"/>
      <c r="E6" s="288"/>
      <c r="F6" s="288"/>
      <c r="G6" s="235"/>
      <c r="H6" s="235"/>
      <c r="I6" s="303"/>
      <c r="J6" s="365" t="s">
        <v>173</v>
      </c>
      <c r="K6" s="244"/>
      <c r="L6" s="244"/>
      <c r="M6" s="304"/>
    </row>
    <row r="7" spans="1:16" ht="15" thickBot="1">
      <c r="A7" s="129" t="s">
        <v>223</v>
      </c>
      <c r="B7" s="235"/>
      <c r="C7" s="235"/>
      <c r="D7" s="235"/>
      <c r="E7" s="235"/>
      <c r="F7" s="235"/>
      <c r="G7" s="235"/>
      <c r="H7" s="235"/>
      <c r="I7" s="235"/>
      <c r="J7" s="305"/>
      <c r="K7" s="306"/>
      <c r="L7" s="307"/>
      <c r="M7" s="235"/>
    </row>
    <row r="8" spans="1:16" ht="18.600000000000001" customHeight="1" thickBot="1">
      <c r="A8" s="286" t="s">
        <v>231</v>
      </c>
      <c r="B8" s="235"/>
      <c r="C8" s="235"/>
      <c r="D8" s="235"/>
      <c r="E8" s="235"/>
      <c r="F8" s="235"/>
      <c r="G8" s="235"/>
      <c r="H8" s="235"/>
      <c r="I8" s="235"/>
      <c r="J8" s="246"/>
      <c r="K8" s="288"/>
      <c r="L8" s="235"/>
      <c r="M8" s="235"/>
    </row>
    <row r="9" spans="1:16" ht="15" thickBot="1">
      <c r="A9" s="56" t="s">
        <v>186</v>
      </c>
      <c r="B9" s="271"/>
      <c r="C9" s="272"/>
      <c r="D9" s="319">
        <v>44282</v>
      </c>
      <c r="E9" s="271"/>
      <c r="F9" s="272"/>
      <c r="G9" s="319">
        <v>44359</v>
      </c>
      <c r="H9" s="273"/>
      <c r="I9" s="272"/>
      <c r="J9" s="272"/>
      <c r="K9" s="273"/>
      <c r="L9" s="272"/>
      <c r="M9" s="272"/>
    </row>
    <row r="10" spans="1:16" ht="15" thickBot="1">
      <c r="A10" s="56" t="s">
        <v>185</v>
      </c>
      <c r="B10" s="274"/>
      <c r="C10" s="272"/>
      <c r="D10" s="272"/>
      <c r="E10" s="271"/>
      <c r="F10" s="272"/>
      <c r="G10" s="272"/>
      <c r="H10" s="274"/>
      <c r="I10" s="272"/>
      <c r="J10" s="272"/>
      <c r="K10" s="274"/>
      <c r="L10" s="319">
        <v>44515</v>
      </c>
      <c r="M10" s="274"/>
    </row>
    <row r="11" spans="1:16" ht="16.2" customHeight="1" thickBot="1">
      <c r="A11" s="56" t="s">
        <v>187</v>
      </c>
      <c r="B11" s="274"/>
      <c r="C11" s="275"/>
      <c r="D11" s="271"/>
      <c r="E11" s="272"/>
      <c r="F11" s="272"/>
      <c r="G11" s="272"/>
      <c r="H11" s="274"/>
      <c r="I11" s="272"/>
      <c r="J11" s="272"/>
      <c r="K11" s="274"/>
      <c r="L11" s="274"/>
      <c r="M11" s="274"/>
    </row>
    <row r="12" spans="1:16" ht="15" thickBot="1">
      <c r="A12" s="56" t="s">
        <v>188</v>
      </c>
      <c r="B12" s="274"/>
      <c r="C12" s="272"/>
      <c r="D12" s="272"/>
      <c r="E12" s="271"/>
      <c r="F12" s="272"/>
      <c r="G12" s="272"/>
      <c r="H12" s="274"/>
      <c r="I12" s="272"/>
      <c r="J12" s="319">
        <v>44449</v>
      </c>
      <c r="K12" s="274"/>
      <c r="L12" s="274"/>
      <c r="M12" s="274"/>
    </row>
    <row r="13" spans="1:16" ht="15" thickBot="1">
      <c r="A13" s="56" t="s">
        <v>189</v>
      </c>
      <c r="B13" s="274"/>
      <c r="C13" s="272"/>
      <c r="D13" s="272"/>
      <c r="E13" s="272"/>
      <c r="F13" s="272"/>
      <c r="G13" s="272"/>
      <c r="H13" s="274"/>
      <c r="I13" s="274"/>
      <c r="J13" s="272"/>
      <c r="K13" s="272"/>
      <c r="L13" s="362">
        <v>44512</v>
      </c>
      <c r="M13" s="274"/>
    </row>
    <row r="14" spans="1:16" ht="15" thickBot="1">
      <c r="A14" s="96" t="s">
        <v>190</v>
      </c>
      <c r="B14" s="274"/>
      <c r="C14" s="271"/>
      <c r="D14" s="271"/>
      <c r="E14" s="272"/>
      <c r="F14" s="272"/>
      <c r="G14" s="272"/>
      <c r="H14" s="362">
        <v>44391</v>
      </c>
      <c r="I14" s="274"/>
      <c r="J14" s="272"/>
      <c r="K14" s="273"/>
      <c r="L14" s="274"/>
      <c r="M14" s="274"/>
    </row>
    <row r="15" spans="1:16" ht="15" thickBot="1">
      <c r="A15" s="96" t="s">
        <v>259</v>
      </c>
      <c r="B15" s="274"/>
      <c r="C15" s="271"/>
      <c r="D15" s="336"/>
      <c r="E15" s="337"/>
      <c r="F15" s="337"/>
      <c r="G15" s="337"/>
      <c r="H15" s="338"/>
      <c r="I15" s="338"/>
      <c r="J15" s="272"/>
      <c r="K15" s="273"/>
      <c r="L15" s="274"/>
      <c r="M15" s="274"/>
    </row>
    <row r="16" spans="1:16" ht="15" thickBot="1">
      <c r="A16" s="96" t="s">
        <v>260</v>
      </c>
      <c r="B16" s="274"/>
      <c r="C16" s="271"/>
      <c r="D16" s="336"/>
      <c r="E16" s="337"/>
      <c r="F16" s="337"/>
      <c r="G16" s="337"/>
      <c r="H16" s="338"/>
      <c r="I16" s="338"/>
      <c r="J16" s="272"/>
      <c r="K16" s="273"/>
      <c r="L16" s="274"/>
      <c r="M16" s="274"/>
    </row>
    <row r="17" spans="1:17" ht="15" thickBot="1">
      <c r="A17" s="96" t="s">
        <v>261</v>
      </c>
      <c r="B17" s="274"/>
      <c r="C17" s="271"/>
      <c r="D17" s="336"/>
      <c r="E17" s="337"/>
      <c r="F17" s="337"/>
      <c r="G17" s="337"/>
      <c r="H17" s="338"/>
      <c r="I17" s="338"/>
      <c r="J17" s="272"/>
      <c r="K17" s="273"/>
      <c r="L17" s="274"/>
      <c r="M17" s="274"/>
    </row>
    <row r="18" spans="1:17" ht="15" thickBot="1">
      <c r="A18" s="129" t="s">
        <v>160</v>
      </c>
      <c r="B18" s="235"/>
      <c r="C18" s="285"/>
      <c r="D18" s="293"/>
      <c r="E18" s="293"/>
      <c r="F18" s="293"/>
      <c r="G18" s="293"/>
      <c r="H18" s="291"/>
      <c r="I18" s="291"/>
      <c r="J18" s="246"/>
      <c r="K18" s="235"/>
      <c r="L18" s="235"/>
      <c r="M18" s="235"/>
    </row>
    <row r="19" spans="1:17" ht="61.2" customHeight="1" thickBot="1">
      <c r="A19" s="340" t="s">
        <v>151</v>
      </c>
      <c r="B19" s="229" t="str">
        <f>'Training Plan'!B5</f>
        <v>Rigger Training  (22-Jan)</v>
      </c>
      <c r="C19" s="234">
        <f>'Training Plan'!C5</f>
        <v>0</v>
      </c>
      <c r="D19" s="229" t="str">
        <f>'Training Plan'!D5</f>
        <v>LCM Training (Mar 20,21,27,28)  40 hrs;  DOLE</v>
      </c>
      <c r="E19" s="229" t="str">
        <f>'Training Plan'!E5</f>
        <v>CRANE SAFETY Apr 14 / SCAFFOLDING SAFETY (apr.23)</v>
      </c>
      <c r="F19" s="229" t="str">
        <f>'Training Plan'!F5</f>
        <v>Pump Operation &amp; Maintenance (May 10)</v>
      </c>
      <c r="G19" s="229" t="str">
        <f>'Training Plan'!G5</f>
        <v>Rigger Hand Signal Review (June 19)</v>
      </c>
      <c r="H19" s="234">
        <f>'Training Plan'!H5</f>
        <v>0</v>
      </c>
      <c r="I19" s="229" t="str">
        <f>'Training Plan'!I5</f>
        <v>Maintenance Checklist Training MOD 1 (Aug 16)</v>
      </c>
      <c r="J19" s="229" t="str">
        <f>'Training Plan'!J5</f>
        <v>Maintenance Checklist Training MOD 2</v>
      </c>
      <c r="K19" s="229" t="str">
        <f>'Training Plan'!K5</f>
        <v>Maintenance Checklist Training MOD 3</v>
      </c>
      <c r="L19" s="234">
        <f>'Training Plan'!L5</f>
        <v>0</v>
      </c>
      <c r="M19" s="234">
        <f>'Training Plan'!M5</f>
        <v>0</v>
      </c>
      <c r="Q19" s="308"/>
    </row>
    <row r="20" spans="1:17" ht="43.05" customHeight="1" thickBot="1">
      <c r="A20" s="340" t="s">
        <v>169</v>
      </c>
      <c r="B20" s="234">
        <f>'Training Plan'!B6</f>
        <v>0</v>
      </c>
      <c r="C20" s="234">
        <f>'Training Plan'!C6</f>
        <v>0</v>
      </c>
      <c r="D20" s="229" t="str">
        <f>'Training Plan'!D6</f>
        <v>LCM Training (Mar 20,21,27,28)  40 hrs;  DOLE</v>
      </c>
      <c r="E20" s="234">
        <f>'Training Plan'!E6</f>
        <v>0</v>
      </c>
      <c r="F20" s="229" t="str">
        <f>'Training Plan'!F6</f>
        <v>Pump Operation &amp; Maintenance (May 10)</v>
      </c>
      <c r="G20" s="234">
        <f>'Training Plan'!G6</f>
        <v>0</v>
      </c>
      <c r="H20" s="234">
        <f>'Training Plan'!H6</f>
        <v>0</v>
      </c>
      <c r="I20" s="229" t="str">
        <f>'Training Plan'!I6</f>
        <v>Maintenance Checklist Training MOD 1 (Aug 16)</v>
      </c>
      <c r="J20" s="229" t="str">
        <f>'Training Plan'!J6</f>
        <v>Maintenance Checklist Training MOD 2</v>
      </c>
      <c r="K20" s="229" t="str">
        <f>'Training Plan'!K6</f>
        <v>Maintenance Checklist Training MOD 3</v>
      </c>
      <c r="L20" s="234" t="str">
        <f>'Training Plan'!L6</f>
        <v xml:space="preserve"> </v>
      </c>
      <c r="M20" s="234">
        <f>'Training Plan'!M6</f>
        <v>0</v>
      </c>
    </row>
    <row r="21" spans="1:17" ht="40.5" customHeight="1" thickBot="1">
      <c r="A21" s="356" t="s">
        <v>170</v>
      </c>
      <c r="B21" s="234">
        <f>'Training Plan'!B7</f>
        <v>0</v>
      </c>
      <c r="C21" s="234">
        <f>'Training Plan'!C7</f>
        <v>0</v>
      </c>
      <c r="D21" s="229" t="str">
        <f>'Training Plan'!D7</f>
        <v>LCM Training (Mar 20,21,27,28)  40 hrs;  DOLE</v>
      </c>
      <c r="E21" s="234">
        <f>'Training Plan'!E7</f>
        <v>0</v>
      </c>
      <c r="F21" s="229" t="str">
        <f>'Training Plan'!F7</f>
        <v>Pump Operation &amp; Maintenance (May 10)</v>
      </c>
      <c r="G21" s="234">
        <f>'Training Plan'!G7</f>
        <v>0</v>
      </c>
      <c r="H21" s="234">
        <f>'Training Plan'!H7</f>
        <v>0</v>
      </c>
      <c r="I21" s="229" t="str">
        <f>'Training Plan'!I7</f>
        <v>Maintenance Checklist Training MOD 1 (Aug 16)</v>
      </c>
      <c r="J21" s="229" t="str">
        <f>'Training Plan'!J7</f>
        <v>Maintenance Checklist Training MOD 2</v>
      </c>
      <c r="K21" s="229" t="str">
        <f>'Training Plan'!K7</f>
        <v>Maintenance Checklist Training MOD 3</v>
      </c>
      <c r="L21" s="234" t="str">
        <f>'Training Plan'!L7</f>
        <v xml:space="preserve"> </v>
      </c>
      <c r="M21" s="234">
        <f>'Training Plan'!M7</f>
        <v>0</v>
      </c>
    </row>
    <row r="22" spans="1:17" s="359" customFormat="1" ht="28.8" customHeight="1" thickBot="1">
      <c r="A22" s="360" t="s">
        <v>152</v>
      </c>
      <c r="B22" s="234">
        <f>'Training Plan'!B8</f>
        <v>0</v>
      </c>
      <c r="C22" s="234">
        <f>'Training Plan'!C8</f>
        <v>0</v>
      </c>
      <c r="D22" s="234">
        <f>'Training Plan'!D8</f>
        <v>0</v>
      </c>
      <c r="E22" s="234">
        <f>'Training Plan'!E8</f>
        <v>0</v>
      </c>
      <c r="F22" s="234">
        <f>'Training Plan'!F8</f>
        <v>0</v>
      </c>
      <c r="G22" s="234">
        <f>'Training Plan'!G8</f>
        <v>0</v>
      </c>
      <c r="H22" s="234">
        <f>'Training Plan'!H8</f>
        <v>0</v>
      </c>
      <c r="I22" s="234">
        <f>'Training Plan'!I8</f>
        <v>0</v>
      </c>
      <c r="J22" s="234">
        <f>'Training Plan'!J8</f>
        <v>0</v>
      </c>
      <c r="K22" s="234">
        <f>'Training Plan'!K8</f>
        <v>0</v>
      </c>
      <c r="L22" s="234">
        <f>'Training Plan'!L8</f>
        <v>0</v>
      </c>
      <c r="M22" s="234">
        <f>'Training Plan'!M8</f>
        <v>0</v>
      </c>
      <c r="N22" s="358"/>
    </row>
    <row r="23" spans="1:17" ht="47.4" customHeight="1" thickBot="1">
      <c r="A23" s="357" t="s">
        <v>153</v>
      </c>
      <c r="B23" s="234">
        <f>'Training Plan'!B9</f>
        <v>0</v>
      </c>
      <c r="C23" s="234">
        <f>'Training Plan'!C9</f>
        <v>0</v>
      </c>
      <c r="D23" s="234">
        <f>'Training Plan'!D9</f>
        <v>0</v>
      </c>
      <c r="E23" s="234">
        <f>'Training Plan'!E9</f>
        <v>0</v>
      </c>
      <c r="F23" s="234">
        <f>'Training Plan'!F9</f>
        <v>0</v>
      </c>
      <c r="G23" s="234">
        <f>'Training Plan'!G9</f>
        <v>0</v>
      </c>
      <c r="H23" s="234">
        <f>'Training Plan'!H9</f>
        <v>0</v>
      </c>
      <c r="I23" s="234">
        <f>'Training Plan'!I9</f>
        <v>0</v>
      </c>
      <c r="J23" s="234">
        <f>'Training Plan'!J9</f>
        <v>0</v>
      </c>
      <c r="K23" s="234">
        <f>'Training Plan'!K9</f>
        <v>0</v>
      </c>
      <c r="L23" s="234">
        <f>'Training Plan'!L9</f>
        <v>0</v>
      </c>
      <c r="M23" s="234">
        <f>'Training Plan'!M9</f>
        <v>0</v>
      </c>
    </row>
    <row r="24" spans="1:17" ht="41.55" customHeight="1" thickBot="1">
      <c r="A24" s="341" t="s">
        <v>183</v>
      </c>
      <c r="B24" s="229" t="str">
        <f>'Training Plan'!B10</f>
        <v>Rigger Training  (22-Jan)</v>
      </c>
      <c r="C24" s="234">
        <f>'Training Plan'!C10</f>
        <v>0</v>
      </c>
      <c r="D24" s="229" t="str">
        <f>'Training Plan'!D10</f>
        <v>LCM Training (Mar 20,21,27,28)  40 hrs;  DOLE</v>
      </c>
      <c r="E24" s="229" t="str">
        <f>'Training Plan'!E10</f>
        <v>CRANE SAFETY Apr 14</v>
      </c>
      <c r="F24" s="234">
        <f>'Training Plan'!F10</f>
        <v>0</v>
      </c>
      <c r="G24" s="234">
        <f>'Training Plan'!G10</f>
        <v>0</v>
      </c>
      <c r="H24" s="234">
        <f>'Training Plan'!H10</f>
        <v>0</v>
      </c>
      <c r="I24" s="229" t="str">
        <f>'Training Plan'!I10</f>
        <v>Maintenance Checklist Training MOD 1 (Aug 16)</v>
      </c>
      <c r="J24" s="229" t="str">
        <f>'Training Plan'!J10</f>
        <v>Maintenance Checklist Training MOD 2</v>
      </c>
      <c r="K24" s="229" t="str">
        <f>'Training Plan'!K10</f>
        <v>Maintenance Checklist Training MOD 3</v>
      </c>
      <c r="L24" s="234" t="str">
        <f>'Training Plan'!L10</f>
        <v xml:space="preserve"> </v>
      </c>
      <c r="M24" s="234">
        <f>'Training Plan'!M10</f>
        <v>0</v>
      </c>
    </row>
    <row r="25" spans="1:17" ht="41.55" customHeight="1" thickBot="1">
      <c r="A25" s="341" t="s">
        <v>259</v>
      </c>
      <c r="B25" s="234">
        <f>'Training Plan'!B11</f>
        <v>0</v>
      </c>
      <c r="C25" s="234">
        <f>'Training Plan'!C11</f>
        <v>0</v>
      </c>
      <c r="D25" s="234">
        <f>'Training Plan'!D11</f>
        <v>0</v>
      </c>
      <c r="E25" s="234">
        <f>'Training Plan'!E11</f>
        <v>0</v>
      </c>
      <c r="F25" s="234">
        <f>'Training Plan'!F11</f>
        <v>0</v>
      </c>
      <c r="G25" s="234">
        <f>'Training Plan'!G11</f>
        <v>0</v>
      </c>
      <c r="H25" s="234">
        <f>'Training Plan'!H11</f>
        <v>0</v>
      </c>
      <c r="I25" s="229" t="str">
        <f>'Training Plan'!I11</f>
        <v>Maintenance Checklist Training MOD 1 (Aug 16)</v>
      </c>
      <c r="J25" s="229" t="str">
        <f>'Training Plan'!J11</f>
        <v>Maintenance Checklist Training MOD 2</v>
      </c>
      <c r="K25" s="229" t="str">
        <f>'Training Plan'!K11</f>
        <v>Maintenance Checklist Training MOD 3</v>
      </c>
      <c r="L25" s="234">
        <f>'Training Plan'!L11</f>
        <v>0</v>
      </c>
      <c r="M25" s="234">
        <f>'Training Plan'!M11</f>
        <v>0</v>
      </c>
    </row>
    <row r="26" spans="1:17" ht="41.55" customHeight="1" thickBot="1">
      <c r="A26" s="341" t="s">
        <v>262</v>
      </c>
      <c r="B26" s="234">
        <f>'Training Plan'!B12</f>
        <v>0</v>
      </c>
      <c r="C26" s="234">
        <f>'Training Plan'!C12</f>
        <v>0</v>
      </c>
      <c r="D26" s="234">
        <f>'Training Plan'!D12</f>
        <v>0</v>
      </c>
      <c r="E26" s="234">
        <f>'Training Plan'!E12</f>
        <v>0</v>
      </c>
      <c r="F26" s="234">
        <f>'Training Plan'!F12</f>
        <v>0</v>
      </c>
      <c r="G26" s="234">
        <f>'Training Plan'!G12</f>
        <v>0</v>
      </c>
      <c r="H26" s="234">
        <f>'Training Plan'!H12</f>
        <v>0</v>
      </c>
      <c r="I26" s="229" t="str">
        <f>'Training Plan'!I12</f>
        <v>Maintenance Checklist Training MOD 1 (Aug 16)</v>
      </c>
      <c r="J26" s="229" t="str">
        <f>'Training Plan'!J12</f>
        <v>Maintenance Checklist Training MOD 2</v>
      </c>
      <c r="K26" s="229" t="str">
        <f>'Training Plan'!K12</f>
        <v>Maintenance Checklist Training MOD 3</v>
      </c>
      <c r="L26" s="234">
        <f>'Training Plan'!L12</f>
        <v>0</v>
      </c>
      <c r="M26" s="234">
        <f>'Training Plan'!M12</f>
        <v>0</v>
      </c>
    </row>
    <row r="27" spans="1:17" ht="41.55" customHeight="1" thickBot="1">
      <c r="A27" s="341" t="s">
        <v>263</v>
      </c>
      <c r="B27" s="234">
        <f>'Training Plan'!B13</f>
        <v>0</v>
      </c>
      <c r="C27" s="234">
        <f>'Training Plan'!C13</f>
        <v>0</v>
      </c>
      <c r="D27" s="234">
        <f>'Training Plan'!D13</f>
        <v>0</v>
      </c>
      <c r="E27" s="234">
        <f>'Training Plan'!E13</f>
        <v>0</v>
      </c>
      <c r="F27" s="234">
        <f>'Training Plan'!F13</f>
        <v>0</v>
      </c>
      <c r="G27" s="234">
        <f>'Training Plan'!G13</f>
        <v>0</v>
      </c>
      <c r="H27" s="234">
        <f>'Training Plan'!H13</f>
        <v>0</v>
      </c>
      <c r="I27" s="234">
        <f>'Training Plan'!I13</f>
        <v>0</v>
      </c>
      <c r="J27" s="234">
        <f>'Training Plan'!J13</f>
        <v>0</v>
      </c>
      <c r="K27" s="234">
        <f>'Training Plan'!K13</f>
        <v>0</v>
      </c>
      <c r="L27" s="234">
        <f>'Training Plan'!L13</f>
        <v>0</v>
      </c>
      <c r="M27" s="234">
        <f>'Training Plan'!M13</f>
        <v>0</v>
      </c>
    </row>
    <row r="28" spans="1:17" ht="41.55" customHeight="1" thickBot="1">
      <c r="A28" s="341" t="s">
        <v>272</v>
      </c>
      <c r="B28" s="234">
        <f>'Training Plan'!B14</f>
        <v>0</v>
      </c>
      <c r="C28" s="234">
        <f>'Training Plan'!C14</f>
        <v>0</v>
      </c>
      <c r="D28" s="234">
        <f>'Training Plan'!D14</f>
        <v>0</v>
      </c>
      <c r="E28" s="234">
        <f>'Training Plan'!E14</f>
        <v>0</v>
      </c>
      <c r="F28" s="234">
        <f>'Training Plan'!F14</f>
        <v>0</v>
      </c>
      <c r="G28" s="234">
        <f>'Training Plan'!G14</f>
        <v>0</v>
      </c>
      <c r="H28" s="234">
        <f>'Training Plan'!H14</f>
        <v>0</v>
      </c>
      <c r="I28" s="234">
        <f>'Training Plan'!I14</f>
        <v>0</v>
      </c>
      <c r="J28" s="229" t="str">
        <f>'Training Plan'!J14</f>
        <v>LINYARD INSPECTION TRAINING 3M</v>
      </c>
      <c r="K28" s="234">
        <f>'Training Plan'!K14</f>
        <v>0</v>
      </c>
      <c r="L28" s="229" t="str">
        <f>'Training Plan'!L14</f>
        <v>Pump Vibration Monitor</v>
      </c>
      <c r="M28" s="234">
        <f>'Training Plan'!M14</f>
        <v>0</v>
      </c>
    </row>
    <row r="29" spans="1:17" ht="15" thickBot="1">
      <c r="A29" s="129" t="s">
        <v>222</v>
      </c>
      <c r="B29" s="235"/>
      <c r="C29" s="285"/>
      <c r="D29" s="302"/>
      <c r="E29" s="302"/>
      <c r="F29" s="302"/>
      <c r="G29" s="302"/>
      <c r="H29" s="288"/>
      <c r="I29" s="288"/>
      <c r="J29" s="246"/>
      <c r="K29" s="235"/>
      <c r="L29" s="235"/>
      <c r="M29" s="235"/>
    </row>
    <row r="30" spans="1:17" s="314" customFormat="1" ht="130.19999999999999" customHeight="1" thickBot="1">
      <c r="A30" s="340" t="s">
        <v>151</v>
      </c>
      <c r="B30" s="229" t="str">
        <f>'NMIF Drll Plan'!B17</f>
        <v>Fall from Gantry:  TA fell from gantry while getting sample from top of lorry( Jan 16)</v>
      </c>
      <c r="C30" s="229" t="str">
        <f>'NMIF Drll Plan'!C17</f>
        <v>Failure on the stadis pail handle,damaged full down to tank ring, reason a minor oil spill while on the way dope stadis additive to tank 102 Main tank Farm. (Feb 20)</v>
      </c>
      <c r="D30" s="229" t="str">
        <f>'NMIF Drll Plan'!D17</f>
        <v>Pump house’s (Pump seal or motor fire): Fire broke out an one of the product pump of mogas at the Day Tank Farm Terminal used for gantry loading (Mar 27)</v>
      </c>
      <c r="E30" s="229" t="str">
        <f>'NMIF Drll Plan'!E17</f>
        <v>First aid Rescue from warehouse ,a warehouse man suddenly slipped while transfering slop drums to wood pallet (Apr 4)</v>
      </c>
      <c r="F30" s="229" t="str">
        <f>'NMIF Drll Plan'!F17</f>
        <v>Product PUMP on fire, while gantry loading the pump overheat resulting to fire, while ongoing Gantry operations MOGAS product (May 29)</v>
      </c>
      <c r="G30" s="229" t="str">
        <f>'NMIF Drll Plan'!G17</f>
        <v>Delivery of additive pack resulting to LOPC at near the warehouse (June 26)</v>
      </c>
      <c r="H30" s="229" t="str">
        <f>'NMIF Drll Plan'!H17</f>
        <v>First aid Rescue. A tankfarm attendant collapsed while getting sample from  tank 2 Day tank farm.( Jul 7)</v>
      </c>
      <c r="I30" s="229" t="str">
        <f>'NMIF Drll Plan'!I17</f>
        <v>Gantry on fire: 
During gantry operation, the lorry  was suddenly hit by another lorry during queing on the gantry operation resulting to fire on gantry. (21 Aug)</v>
      </c>
      <c r="J30" s="229" t="str">
        <f>'NMIF Drll Plan'!J17</f>
        <v>A major earthquake occurred in the city. After evacuation, it was observed that two staffs were missing. A search and rescue was initiated in the terminal to look for the said personnel (Sept 18)</v>
      </c>
      <c r="K30" s="229" t="str">
        <f>'NMIF Drll Plan'!K17</f>
        <v>while receiving ethanol product a tankfarm attendant notice the MLI leaking on the tank in service for recieving ethanol lorr (Oct 29)</v>
      </c>
      <c r="L30" s="229" t="str">
        <f>'NMIF Drll Plan'!L17</f>
        <v>Fire on the manifold of the island 3 during product receiving of ETHANOL  from gantry leak cargo hose connection and lorry manifold resulting to fire</v>
      </c>
      <c r="M30" s="229" t="str">
        <f>'NMIF Drll Plan'!M17</f>
        <v>Small leaks from process equipment and piping, sampling systems, sight glasses, flange joints, etc.: During product receiving of E98, leak occurred at the cargoline flange connection resulting LOPC</v>
      </c>
      <c r="N30" s="313"/>
    </row>
    <row r="31" spans="1:17" s="226" customFormat="1" ht="126" customHeight="1" thickBot="1">
      <c r="A31" s="340" t="s">
        <v>169</v>
      </c>
      <c r="B31" s="234"/>
      <c r="C31" s="234"/>
      <c r="D31" s="229" t="str">
        <f>'CBDB Drill Plan'!D17</f>
        <v>LOPC-drill: During loading of MOGAS from the BFG observed passing of lorry discharge valve resulted of LOPC and that resulted also of fire (Mar 25)</v>
      </c>
      <c r="E31" s="234">
        <f>'CBDB Drill Plan'!E17</f>
        <v>0</v>
      </c>
      <c r="F31" s="229" t="str">
        <f>'CBDB Drill Plan'!F17</f>
        <v>Fall from gantry:while getting sample from lorry compartment for water extraction testing a TFA fall down to gantry. (May 17)</v>
      </c>
      <c r="G31" s="234">
        <f>'CBDB Drill Plan'!G17</f>
        <v>0</v>
      </c>
      <c r="H31" s="229" t="str">
        <f>'CBDB Drill Plan'!H17</f>
        <v xml:space="preserve">MERS Drill: During getting sample from the tank of product after tanker receiving, the sampler was collapse </v>
      </c>
      <c r="I31" s="234">
        <f>'CBDB Drill Plan'!I17</f>
        <v>0</v>
      </c>
      <c r="J31" s="229" t="str">
        <f>'CBDB Drill Plan'!J17</f>
        <v>A major earthquake occurred in the city. After evacuation, it was observed that one staff were missing. A search and rescue was initiated in the terminal to look for the said personnel (Sept 29)</v>
      </c>
      <c r="K31" s="234">
        <f>'CBDB Drill Plan'!K17</f>
        <v>0</v>
      </c>
      <c r="L31" s="229" t="str">
        <f>'CBDB Drill Plan'!L17</f>
        <v>During tanker receiving while getting the product line sample at the the sampling cock, the attendant has been splash with product at his eye</v>
      </c>
      <c r="M31" s="234">
        <f>'CBDB Drill Plan'!M17</f>
        <v>0</v>
      </c>
      <c r="N31" s="225"/>
    </row>
    <row r="32" spans="1:17" ht="148.19999999999999" customHeight="1" thickBot="1">
      <c r="A32" s="340" t="s">
        <v>170</v>
      </c>
      <c r="B32" s="321" t="str">
        <f>'ILIG Drill Plan'!B17</f>
        <v>Product PUMP on fire, while gantry loading the pump overheat resulting to fire, while ongoing Gantry operations ADO product (Jan 19)</v>
      </c>
      <c r="C32" s="326">
        <f>'ILIG Drill Plan'!C17</f>
        <v>0</v>
      </c>
      <c r="D32" s="326">
        <f>'ILIG Drill Plan'!D17</f>
        <v>0</v>
      </c>
      <c r="E32" s="321" t="str">
        <f>'ILIG Drill Plan'!E17</f>
        <v>Delivery of additive pack resulting to LOPC at near the warehouse (apr 13)</v>
      </c>
      <c r="F32" s="326">
        <f>'ILIG Drill Plan'!F17</f>
        <v>0</v>
      </c>
      <c r="G32" s="326">
        <f>'ILIG Drill Plan'!G17</f>
        <v>0</v>
      </c>
      <c r="H32" s="321" t="str">
        <f>'ILIG Drill Plan'!H17</f>
        <v xml:space="preserve">While decanting of Nemo 6164 additive a tankfarm attendant notice the MLI leaking on the tank </v>
      </c>
      <c r="I32" s="326">
        <f>'ILIG Drill Plan'!I17</f>
        <v>0</v>
      </c>
      <c r="J32" s="326">
        <f>'ILIG Drill Plan'!J17</f>
        <v>0</v>
      </c>
      <c r="K32" s="321" t="str">
        <f>'ILIG Drill Plan'!K17</f>
        <v>First aid Rescue from warehouse ,a warehouse man suddenly slipped while transfering slop drums to wood pallet (Oct 6)</v>
      </c>
      <c r="L32" s="326">
        <f>'ILIG Drill Plan'!L17</f>
        <v>0</v>
      </c>
      <c r="M32" s="326">
        <f>'ILIG Drill Plan'!M17</f>
        <v>0</v>
      </c>
    </row>
    <row r="33" spans="1:13" ht="16.2" thickBot="1">
      <c r="A33" s="339" t="s">
        <v>152</v>
      </c>
      <c r="B33" s="289"/>
      <c r="C33" s="289"/>
      <c r="D33" s="289"/>
      <c r="E33" s="290"/>
      <c r="F33" s="289"/>
      <c r="G33" s="289"/>
      <c r="H33" s="289"/>
      <c r="I33" s="289"/>
      <c r="J33" s="289"/>
      <c r="K33" s="289"/>
      <c r="L33" s="289"/>
      <c r="M33" s="289"/>
    </row>
    <row r="34" spans="1:13" ht="65.400000000000006" customHeight="1" thickBot="1">
      <c r="A34" s="340" t="s">
        <v>153</v>
      </c>
      <c r="B34" s="289"/>
      <c r="C34" s="289"/>
      <c r="D34" s="289"/>
      <c r="E34" s="289"/>
      <c r="F34" s="289"/>
      <c r="G34" s="233"/>
      <c r="H34" s="289"/>
      <c r="I34" s="234"/>
      <c r="J34" s="289"/>
      <c r="K34" s="289"/>
      <c r="L34" s="234"/>
      <c r="M34" s="289"/>
    </row>
    <row r="35" spans="1:13" ht="103.2" customHeight="1" thickBot="1">
      <c r="A35" s="341" t="s">
        <v>183</v>
      </c>
      <c r="B35" s="234">
        <f>'Villa Drill Plan'!B17</f>
        <v>0</v>
      </c>
      <c r="C35" s="234">
        <f>'Villa Drill Plan'!C17</f>
        <v>0</v>
      </c>
      <c r="D35" s="229" t="str">
        <f>'Villa Drill Plan'!D17</f>
        <v>First Aid Rescue Gantry operator got burn while taking bitumen sample. (Mar 26)</v>
      </c>
      <c r="E35" s="234">
        <f>'Villa Drill Plan'!E17</f>
        <v>0</v>
      </c>
      <c r="F35" s="229" t="str">
        <f>'Villa Drill Plan'!F17</f>
        <v>Marine Portable genset at port on fire due to overheat.(May 26)</v>
      </c>
      <c r="G35" s="229" t="str">
        <f>'Villa Drill Plan'!G17</f>
        <v>Supervisor discovered  small fire due to Electrical sparks at the MCC room. (June 18)</v>
      </c>
      <c r="H35" s="234">
        <f>'Villa Drill Plan'!H17</f>
        <v>0</v>
      </c>
      <c r="I35" s="229" t="str">
        <f>'Villa Drill Plan'!I17</f>
        <v>Maintenance personnel collapsed due to extreme heat. (17-Aug)</v>
      </c>
      <c r="J35" s="234">
        <f>'Villa Drill Plan'!J17</f>
        <v>0</v>
      </c>
      <c r="K35" s="229" t="str">
        <f>'Villa Drill Plan'!K17</f>
        <v>Overheat at the lorry resulted to fire while at  gantry. (Oct 19)</v>
      </c>
      <c r="L35" s="234">
        <f>'Villa Drill Plan'!L17</f>
        <v>0</v>
      </c>
      <c r="M35" s="234">
        <f>'Villa Drill Plan'!M17</f>
        <v>0</v>
      </c>
    </row>
    <row r="36" spans="1:13" ht="65.400000000000006" customHeight="1" thickBot="1">
      <c r="A36" s="340" t="s">
        <v>270</v>
      </c>
      <c r="B36" s="289"/>
      <c r="C36" s="289"/>
      <c r="D36" s="289"/>
      <c r="E36" s="289"/>
      <c r="F36" s="289"/>
      <c r="G36" s="233"/>
      <c r="H36" s="289"/>
      <c r="I36" s="234"/>
      <c r="J36" s="289"/>
      <c r="K36" s="289"/>
      <c r="L36" s="234"/>
      <c r="M36" s="289"/>
    </row>
    <row r="37" spans="1:13" ht="65.400000000000006" customHeight="1" thickBot="1">
      <c r="A37" s="340" t="s">
        <v>262</v>
      </c>
      <c r="B37" s="289"/>
      <c r="C37" s="289"/>
      <c r="D37" s="289"/>
      <c r="E37" s="289"/>
      <c r="F37" s="289"/>
      <c r="G37" s="233"/>
      <c r="H37" s="289"/>
      <c r="I37" s="234"/>
      <c r="J37" s="289"/>
      <c r="K37" s="289"/>
      <c r="L37" s="234"/>
      <c r="M37" s="289"/>
    </row>
    <row r="38" spans="1:13" ht="65.400000000000006" customHeight="1" thickBot="1">
      <c r="A38" s="340" t="s">
        <v>271</v>
      </c>
      <c r="B38" s="289"/>
      <c r="C38" s="289"/>
      <c r="D38" s="289"/>
      <c r="E38" s="289"/>
      <c r="F38" s="289"/>
      <c r="G38" s="233"/>
      <c r="H38" s="289"/>
      <c r="I38" s="234"/>
      <c r="J38" s="289"/>
      <c r="K38" s="289"/>
      <c r="L38" s="234"/>
      <c r="M38" s="289"/>
    </row>
    <row r="39" spans="1:13" ht="15" thickBot="1">
      <c r="A39" s="26" t="s">
        <v>144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</row>
    <row r="40" spans="1:13" ht="15" thickBot="1">
      <c r="A40" s="23" t="s">
        <v>149</v>
      </c>
      <c r="B40" s="287"/>
      <c r="C40" s="235"/>
      <c r="D40" s="246" t="s">
        <v>145</v>
      </c>
      <c r="E40" s="235" t="s">
        <v>173</v>
      </c>
      <c r="F40" s="246"/>
      <c r="G40" s="246" t="s">
        <v>145</v>
      </c>
      <c r="H40" s="246" t="s">
        <v>173</v>
      </c>
      <c r="I40" s="246"/>
      <c r="J40" s="246"/>
      <c r="K40" s="246" t="s">
        <v>173</v>
      </c>
      <c r="L40" s="235"/>
      <c r="M40" s="235"/>
    </row>
    <row r="41" spans="1:13" ht="15" thickBot="1">
      <c r="A41" s="23" t="s">
        <v>150</v>
      </c>
      <c r="B41" s="287"/>
      <c r="C41" s="235"/>
      <c r="D41" s="291"/>
      <c r="E41" s="291"/>
      <c r="F41" s="291"/>
      <c r="G41" s="291"/>
      <c r="H41" s="291"/>
      <c r="I41" s="235"/>
      <c r="J41" s="235"/>
      <c r="K41" s="291"/>
      <c r="L41" s="291"/>
      <c r="M41" s="291"/>
    </row>
    <row r="42" spans="1:13" ht="15" customHeight="1" thickBot="1">
      <c r="A42" s="56" t="s">
        <v>151</v>
      </c>
      <c r="B42" s="270">
        <f>'Plant Visit'!D8</f>
        <v>0</v>
      </c>
      <c r="C42" s="310">
        <f>'Plant Visit'!F8</f>
        <v>44253</v>
      </c>
      <c r="D42" s="292">
        <f>'Plant Visit'!H8</f>
        <v>0</v>
      </c>
      <c r="E42" s="292">
        <f>'Plant Visit'!J8</f>
        <v>0</v>
      </c>
      <c r="F42" s="310">
        <f>'Plant Visit'!L8</f>
        <v>44340</v>
      </c>
      <c r="G42" s="292">
        <f>'Plant Visit'!N8</f>
        <v>0</v>
      </c>
      <c r="H42" s="292">
        <f>'Plant Visit'!P8</f>
        <v>0</v>
      </c>
      <c r="I42" s="292">
        <f>'Plant Visit'!R8</f>
        <v>0</v>
      </c>
      <c r="J42" s="310">
        <f>'Plant Visit'!T8</f>
        <v>44441</v>
      </c>
      <c r="K42" s="292">
        <f>'Plant Visit'!V8</f>
        <v>0</v>
      </c>
      <c r="L42" s="292">
        <f>'Plant Visit'!X8</f>
        <v>0</v>
      </c>
      <c r="M42" s="310">
        <f>'Plant Visit'!Z8</f>
        <v>44917</v>
      </c>
    </row>
    <row r="43" spans="1:13" ht="15" customHeight="1" thickBot="1">
      <c r="A43" s="56" t="s">
        <v>169</v>
      </c>
      <c r="B43" s="270">
        <f>'Plant Visit'!D9</f>
        <v>0</v>
      </c>
      <c r="C43" s="292">
        <f>'Plant Visit'!F9</f>
        <v>0</v>
      </c>
      <c r="D43" s="310">
        <f>'Plant Visit'!H9</f>
        <v>44279</v>
      </c>
      <c r="E43" s="292">
        <f>'Plant Visit'!J9</f>
        <v>0</v>
      </c>
      <c r="F43" s="310">
        <f>'Plant Visit'!L9</f>
        <v>44344</v>
      </c>
      <c r="G43" s="292">
        <f>'Plant Visit'!N9</f>
        <v>0</v>
      </c>
      <c r="H43" s="292">
        <f>'Plant Visit'!P9</f>
        <v>0</v>
      </c>
      <c r="I43" s="310">
        <f>'Plant Visit'!R9</f>
        <v>44434</v>
      </c>
      <c r="J43" s="310">
        <f>'Plant Visit'!T9</f>
        <v>44441</v>
      </c>
      <c r="K43" s="292">
        <f>'Plant Visit'!V9</f>
        <v>0</v>
      </c>
      <c r="L43" s="292" t="str">
        <f>'Plant Visit'!X9</f>
        <v>S</v>
      </c>
      <c r="M43" s="292">
        <f>'Plant Visit'!Z9</f>
        <v>0</v>
      </c>
    </row>
    <row r="44" spans="1:13" ht="15" customHeight="1" thickBot="1">
      <c r="A44" s="56" t="s">
        <v>170</v>
      </c>
      <c r="B44" s="270">
        <f>'Plant Visit'!D10</f>
        <v>0</v>
      </c>
      <c r="C44" s="292">
        <f>'Plant Visit'!F10</f>
        <v>0</v>
      </c>
      <c r="D44" s="310">
        <f>'Plant Visit'!H10</f>
        <v>44278</v>
      </c>
      <c r="E44" s="310">
        <f>'Plant Visit'!J10</f>
        <v>44302</v>
      </c>
      <c r="F44" s="310">
        <f>'Plant Visit'!L10</f>
        <v>44341</v>
      </c>
      <c r="G44" s="292">
        <f>'Plant Visit'!N10</f>
        <v>0</v>
      </c>
      <c r="H44" s="292">
        <f>'Plant Visit'!P10</f>
        <v>0</v>
      </c>
      <c r="I44" s="292">
        <f>'Plant Visit'!R10</f>
        <v>0</v>
      </c>
      <c r="J44" s="310">
        <f>'Plant Visit'!T10</f>
        <v>44441</v>
      </c>
      <c r="K44" s="292">
        <f>'Plant Visit'!V10</f>
        <v>0</v>
      </c>
      <c r="L44" s="292" t="str">
        <f>'Plant Visit'!X10</f>
        <v>S</v>
      </c>
      <c r="M44" s="292">
        <f>'Plant Visit'!Z10</f>
        <v>0</v>
      </c>
    </row>
    <row r="45" spans="1:13" ht="15" customHeight="1" thickBot="1">
      <c r="A45" s="56" t="s">
        <v>152</v>
      </c>
      <c r="B45" s="270">
        <f>'Plant Visit'!D11</f>
        <v>0</v>
      </c>
      <c r="C45" s="292">
        <f>'Plant Visit'!F11</f>
        <v>0</v>
      </c>
      <c r="D45" s="292">
        <f>'Plant Visit'!H11</f>
        <v>0</v>
      </c>
      <c r="E45" s="292">
        <f>'Plant Visit'!J11</f>
        <v>0</v>
      </c>
      <c r="F45" s="292">
        <f>'Plant Visit'!L11</f>
        <v>0</v>
      </c>
      <c r="G45" s="292" t="str">
        <f>'Plant Visit'!N11</f>
        <v xml:space="preserve"> </v>
      </c>
      <c r="H45" s="292">
        <f>'Plant Visit'!P11</f>
        <v>0</v>
      </c>
      <c r="I45" s="292">
        <f>'Plant Visit'!R11</f>
        <v>0</v>
      </c>
      <c r="J45" s="292">
        <f>'Plant Visit'!T11</f>
        <v>0</v>
      </c>
      <c r="K45" s="292">
        <f>'Plant Visit'!V11</f>
        <v>0</v>
      </c>
      <c r="L45" s="292">
        <f>'Plant Visit'!X11</f>
        <v>0</v>
      </c>
      <c r="M45" s="292">
        <f>'Plant Visit'!Z11</f>
        <v>0</v>
      </c>
    </row>
    <row r="46" spans="1:13" ht="15" customHeight="1" thickBot="1">
      <c r="A46" s="56" t="s">
        <v>153</v>
      </c>
      <c r="B46" s="270">
        <f>'Plant Visit'!D12</f>
        <v>0</v>
      </c>
      <c r="C46" s="292">
        <f>'Plant Visit'!F12</f>
        <v>0</v>
      </c>
      <c r="D46" s="292">
        <f>'Plant Visit'!H12</f>
        <v>0</v>
      </c>
      <c r="E46" s="310">
        <f>'Plant Visit'!J12</f>
        <v>44305</v>
      </c>
      <c r="F46" s="292">
        <f>'Plant Visit'!L12</f>
        <v>0</v>
      </c>
      <c r="G46" s="292">
        <f>'Plant Visit'!N12</f>
        <v>0</v>
      </c>
      <c r="H46" s="292">
        <f>'Plant Visit'!P12</f>
        <v>0</v>
      </c>
      <c r="I46" s="292">
        <f>'Plant Visit'!R12</f>
        <v>0</v>
      </c>
      <c r="J46" s="292">
        <f>'Plant Visit'!T12</f>
        <v>0</v>
      </c>
      <c r="K46" s="292" t="str">
        <f>'Plant Visit'!V12</f>
        <v>S</v>
      </c>
      <c r="L46" s="292">
        <f>'Plant Visit'!X12</f>
        <v>0</v>
      </c>
      <c r="M46" s="292">
        <f>'Plant Visit'!Z12</f>
        <v>0</v>
      </c>
    </row>
    <row r="47" spans="1:13" ht="15" customHeight="1" thickBot="1">
      <c r="A47" s="56" t="s">
        <v>183</v>
      </c>
      <c r="B47" s="363">
        <f>'Plant Visit'!D13</f>
        <v>44225</v>
      </c>
      <c r="C47" s="364">
        <f>'Plant Visit'!F13</f>
        <v>0</v>
      </c>
      <c r="D47" s="363">
        <f>'Plant Visit'!H13</f>
        <v>44260</v>
      </c>
      <c r="E47" s="364">
        <f>'Plant Visit'!J13</f>
        <v>0</v>
      </c>
      <c r="F47" s="364">
        <f>'Plant Visit'!L13</f>
        <v>0</v>
      </c>
      <c r="G47" s="364">
        <f>'Plant Visit'!N13</f>
        <v>0</v>
      </c>
      <c r="H47" s="364">
        <f>'Plant Visit'!P13</f>
        <v>0</v>
      </c>
      <c r="I47" s="363">
        <f>'Plant Visit'!R13</f>
        <v>44435</v>
      </c>
      <c r="J47" s="364">
        <f>'Plant Visit'!T13</f>
        <v>0</v>
      </c>
      <c r="K47" s="364">
        <f>'Plant Visit'!V13</f>
        <v>0</v>
      </c>
      <c r="L47" s="364">
        <f>'Plant Visit'!X13</f>
        <v>0</v>
      </c>
      <c r="M47" s="363">
        <f>'Plant Visit'!Z13</f>
        <v>44914</v>
      </c>
    </row>
    <row r="48" spans="1:13" ht="15" customHeight="1" thickBot="1">
      <c r="A48" s="56" t="s">
        <v>259</v>
      </c>
      <c r="B48" s="270">
        <f>'Plant Visit'!D14</f>
        <v>0</v>
      </c>
      <c r="C48" s="292">
        <f>'Plant Visit'!F14</f>
        <v>0</v>
      </c>
      <c r="D48" s="292">
        <f>'Plant Visit'!H14</f>
        <v>0</v>
      </c>
      <c r="E48" s="292">
        <f>'Plant Visit'!J14</f>
        <v>0</v>
      </c>
      <c r="F48" s="292">
        <f>'Plant Visit'!L14</f>
        <v>0</v>
      </c>
      <c r="G48" s="292">
        <f>'Plant Visit'!N14</f>
        <v>0</v>
      </c>
      <c r="H48" s="292">
        <f>'Plant Visit'!P14</f>
        <v>0</v>
      </c>
      <c r="I48" s="292">
        <f>'Plant Visit'!R14</f>
        <v>0</v>
      </c>
      <c r="J48" s="310">
        <f>'Plant Visit'!T14</f>
        <v>44455</v>
      </c>
      <c r="K48" s="292" t="str">
        <f>'Plant Visit'!V14</f>
        <v>S</v>
      </c>
      <c r="L48" s="292">
        <f>'Plant Visit'!X14</f>
        <v>0</v>
      </c>
      <c r="M48" s="292">
        <f>'Plant Visit'!Z14</f>
        <v>0</v>
      </c>
    </row>
    <row r="49" spans="1:20" ht="15" customHeight="1" thickBot="1">
      <c r="A49" s="56" t="s">
        <v>262</v>
      </c>
      <c r="B49" s="270">
        <f>'Plant Visit'!D15</f>
        <v>0</v>
      </c>
      <c r="C49" s="292">
        <f>'Plant Visit'!F15</f>
        <v>0</v>
      </c>
      <c r="D49" s="292">
        <f>'Plant Visit'!H15</f>
        <v>0</v>
      </c>
      <c r="E49" s="292">
        <f>'Plant Visit'!J15</f>
        <v>0</v>
      </c>
      <c r="F49" s="292">
        <f>'Plant Visit'!L15</f>
        <v>44321</v>
      </c>
      <c r="G49" s="292">
        <f>'Plant Visit'!N15</f>
        <v>0</v>
      </c>
      <c r="H49" s="292">
        <f>'Plant Visit'!P15</f>
        <v>0</v>
      </c>
      <c r="I49" s="292">
        <f>'Plant Visit'!R15</f>
        <v>0</v>
      </c>
      <c r="J49" s="310">
        <f>'Plant Visit'!T15</f>
        <v>44441</v>
      </c>
      <c r="K49" s="292" t="str">
        <f>'Plant Visit'!V15</f>
        <v>S</v>
      </c>
      <c r="L49" s="292">
        <f>'Plant Visit'!X15</f>
        <v>0</v>
      </c>
      <c r="M49" s="292">
        <f>'Plant Visit'!Z15</f>
        <v>0</v>
      </c>
    </row>
    <row r="50" spans="1:20" ht="15" customHeight="1" thickBot="1">
      <c r="A50" s="56" t="s">
        <v>271</v>
      </c>
      <c r="B50" s="270">
        <f>'Plant Visit'!D16</f>
        <v>0</v>
      </c>
      <c r="C50" s="292">
        <f>'Plant Visit'!F16</f>
        <v>0</v>
      </c>
      <c r="D50" s="292">
        <f>'Plant Visit'!H16</f>
        <v>0</v>
      </c>
      <c r="E50" s="292">
        <f>'Plant Visit'!J16</f>
        <v>0</v>
      </c>
      <c r="F50" s="292">
        <f>'Plant Visit'!L16</f>
        <v>44323</v>
      </c>
      <c r="G50" s="292">
        <f>'Plant Visit'!N16</f>
        <v>0</v>
      </c>
      <c r="H50" s="292">
        <f>'Plant Visit'!P16</f>
        <v>0</v>
      </c>
      <c r="I50" s="292">
        <f>'Plant Visit'!R16</f>
        <v>0</v>
      </c>
      <c r="J50" s="292">
        <f>'Plant Visit'!T16</f>
        <v>0</v>
      </c>
      <c r="K50" s="292">
        <f>'Plant Visit'!V16</f>
        <v>0</v>
      </c>
      <c r="L50" s="292">
        <f>'Plant Visit'!X16</f>
        <v>0</v>
      </c>
      <c r="M50" s="292">
        <f>'Plant Visit'!Z16</f>
        <v>0</v>
      </c>
    </row>
    <row r="51" spans="1:20" ht="15" thickBot="1">
      <c r="A51" s="26" t="s">
        <v>142</v>
      </c>
      <c r="B51" s="235"/>
      <c r="C51" s="235"/>
      <c r="D51" s="294"/>
      <c r="E51" s="294"/>
      <c r="F51" s="294"/>
      <c r="G51" s="294"/>
      <c r="H51" s="294"/>
      <c r="I51" s="295"/>
      <c r="J51" s="295"/>
      <c r="K51" s="294"/>
      <c r="L51" s="294"/>
      <c r="M51" s="294"/>
      <c r="O51" s="12"/>
    </row>
    <row r="52" spans="1:20" ht="15" thickBot="1">
      <c r="A52" s="23" t="s">
        <v>161</v>
      </c>
      <c r="B52" s="296"/>
      <c r="C52" s="297"/>
      <c r="D52" s="278"/>
      <c r="E52" s="303"/>
      <c r="F52" s="333">
        <v>44346</v>
      </c>
      <c r="G52" s="299"/>
      <c r="H52" s="298"/>
      <c r="I52" s="297"/>
      <c r="J52" s="299"/>
      <c r="K52" s="298"/>
      <c r="L52" s="297"/>
      <c r="M52" s="299"/>
    </row>
    <row r="53" spans="1:20" ht="15" thickBot="1">
      <c r="A53" s="23" t="s">
        <v>98</v>
      </c>
      <c r="B53" s="296"/>
      <c r="C53" s="297"/>
      <c r="D53" s="278"/>
      <c r="E53" s="303"/>
      <c r="F53" s="333">
        <v>44346</v>
      </c>
      <c r="G53" s="299"/>
      <c r="H53" s="298"/>
      <c r="I53" s="297"/>
      <c r="J53" s="299"/>
      <c r="K53" s="298"/>
      <c r="L53" s="297"/>
      <c r="M53" s="299"/>
    </row>
    <row r="54" spans="1:20" ht="15" thickBot="1">
      <c r="A54" s="23" t="s">
        <v>88</v>
      </c>
      <c r="B54" s="296"/>
      <c r="C54" s="297"/>
      <c r="D54" s="278"/>
      <c r="E54" s="303"/>
      <c r="F54" s="333">
        <v>44346</v>
      </c>
      <c r="G54" s="299"/>
      <c r="H54" s="298"/>
      <c r="I54" s="297"/>
      <c r="J54" s="299"/>
      <c r="K54" s="298"/>
      <c r="L54" s="297"/>
      <c r="M54" s="299"/>
    </row>
    <row r="55" spans="1:20" ht="15" thickBot="1">
      <c r="A55" s="23"/>
      <c r="B55" s="296"/>
      <c r="C55" s="297"/>
      <c r="D55" s="299"/>
      <c r="E55" s="303"/>
      <c r="F55" s="334"/>
      <c r="G55" s="299"/>
      <c r="H55" s="298"/>
      <c r="I55" s="297"/>
      <c r="J55" s="299"/>
      <c r="K55" s="298"/>
      <c r="L55" s="297"/>
      <c r="M55" s="299"/>
      <c r="T55" s="308"/>
    </row>
    <row r="56" spans="1:20" ht="15" thickBot="1">
      <c r="A56" s="26" t="s">
        <v>141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31"/>
      <c r="O56" s="12"/>
      <c r="P56" s="12"/>
    </row>
    <row r="57" spans="1:20" ht="15" thickBot="1">
      <c r="A57" s="23" t="s">
        <v>154</v>
      </c>
      <c r="B57" s="287"/>
      <c r="C57" s="235"/>
      <c r="D57" s="97">
        <v>44285</v>
      </c>
      <c r="E57" s="235"/>
      <c r="F57" s="235"/>
      <c r="G57" s="235"/>
      <c r="H57" s="235"/>
      <c r="I57" s="235"/>
      <c r="J57" s="235"/>
      <c r="K57" s="235"/>
      <c r="L57" s="235"/>
      <c r="M57" s="235"/>
      <c r="N57" s="32" t="s">
        <v>145</v>
      </c>
      <c r="O57" s="12"/>
      <c r="P57" s="12"/>
    </row>
    <row r="58" spans="1:20" ht="15" thickBot="1">
      <c r="A58" s="23" t="s">
        <v>155</v>
      </c>
      <c r="B58" s="287"/>
      <c r="C58" s="97">
        <v>44255</v>
      </c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O58" s="12"/>
    </row>
    <row r="59" spans="1:20" ht="15" thickBot="1">
      <c r="A59" s="23" t="s">
        <v>234</v>
      </c>
      <c r="B59" s="287"/>
      <c r="C59" s="246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O59" s="12"/>
    </row>
    <row r="60" spans="1:20" s="370" customFormat="1" ht="15" thickBot="1">
      <c r="A60" s="367" t="s">
        <v>236</v>
      </c>
      <c r="B60" s="98">
        <v>44226</v>
      </c>
      <c r="C60" s="98">
        <v>44255</v>
      </c>
      <c r="D60" s="98">
        <v>44285</v>
      </c>
      <c r="E60" s="98">
        <v>44316</v>
      </c>
      <c r="F60" s="98">
        <v>44346</v>
      </c>
      <c r="G60" s="98">
        <v>44377</v>
      </c>
      <c r="H60" s="98">
        <v>44407</v>
      </c>
      <c r="I60" s="98">
        <v>44438</v>
      </c>
      <c r="J60" s="98">
        <v>44834</v>
      </c>
      <c r="K60" s="98">
        <v>44499</v>
      </c>
      <c r="L60" s="98">
        <v>44895</v>
      </c>
      <c r="M60" s="98">
        <v>44925</v>
      </c>
      <c r="N60" s="368"/>
      <c r="O60" s="369"/>
    </row>
    <row r="61" spans="1:20" s="370" customFormat="1" ht="15.6" customHeight="1" thickBot="1">
      <c r="A61" s="371" t="s">
        <v>235</v>
      </c>
      <c r="B61" s="98">
        <v>44226</v>
      </c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368"/>
      <c r="O61" s="369"/>
    </row>
    <row r="62" spans="1:20" s="370" customFormat="1" ht="15" thickBot="1">
      <c r="A62" s="367" t="s">
        <v>237</v>
      </c>
      <c r="B62" s="98">
        <v>44226</v>
      </c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368"/>
      <c r="O62" s="369"/>
    </row>
    <row r="63" spans="1:20" s="370" customFormat="1" ht="15" thickBot="1">
      <c r="A63" s="367" t="s">
        <v>238</v>
      </c>
      <c r="B63" s="285"/>
      <c r="C63" s="285"/>
      <c r="D63" s="98">
        <v>44285</v>
      </c>
      <c r="E63" s="285"/>
      <c r="F63" s="285"/>
      <c r="G63" s="98">
        <v>44377</v>
      </c>
      <c r="H63" s="285"/>
      <c r="I63" s="285"/>
      <c r="J63" s="98">
        <v>44834</v>
      </c>
      <c r="K63" s="285"/>
      <c r="L63" s="285"/>
      <c r="M63" s="98">
        <v>44925</v>
      </c>
      <c r="N63" s="368"/>
      <c r="O63" s="369"/>
    </row>
    <row r="64" spans="1:20" s="370" customFormat="1" ht="15" thickBot="1">
      <c r="A64" s="367" t="s">
        <v>156</v>
      </c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368"/>
    </row>
    <row r="65" spans="1:13" ht="15" thickBot="1">
      <c r="A65" s="24" t="s">
        <v>130</v>
      </c>
      <c r="B65" s="300"/>
      <c r="C65" s="97">
        <v>44255</v>
      </c>
      <c r="D65" s="235"/>
      <c r="E65" s="235"/>
      <c r="F65" s="235"/>
      <c r="G65" s="235"/>
      <c r="H65" s="235"/>
      <c r="I65" s="235"/>
      <c r="J65" s="235"/>
      <c r="K65" s="235"/>
      <c r="L65" s="235" t="s">
        <v>145</v>
      </c>
      <c r="M65" s="235"/>
    </row>
    <row r="66" spans="1:13" ht="17.25" customHeight="1" thickBot="1">
      <c r="A66" s="23" t="s">
        <v>139</v>
      </c>
      <c r="B66" s="327">
        <v>44226</v>
      </c>
      <c r="C66" s="97">
        <v>44255</v>
      </c>
      <c r="D66" s="97">
        <v>44226</v>
      </c>
      <c r="E66" s="97">
        <v>44316</v>
      </c>
      <c r="F66" s="97">
        <v>44346</v>
      </c>
      <c r="G66" s="97">
        <v>44377</v>
      </c>
      <c r="H66" s="97">
        <v>44407</v>
      </c>
      <c r="I66" s="97">
        <v>44438</v>
      </c>
      <c r="J66" s="97">
        <v>44834</v>
      </c>
      <c r="K66" s="97">
        <v>44864</v>
      </c>
      <c r="L66" s="97">
        <v>44895</v>
      </c>
      <c r="M66" s="97">
        <v>44925</v>
      </c>
    </row>
    <row r="67" spans="1:13" ht="15" thickBot="1">
      <c r="A67" s="23"/>
      <c r="B67" s="235"/>
      <c r="C67" s="235"/>
      <c r="D67" s="235"/>
      <c r="E67" s="235"/>
      <c r="F67" s="235"/>
      <c r="G67" s="235"/>
      <c r="H67" s="235"/>
      <c r="I67" s="235"/>
      <c r="J67" s="235"/>
      <c r="K67" s="246"/>
      <c r="L67" s="235"/>
      <c r="M67" s="235"/>
    </row>
    <row r="68" spans="1:13" ht="15" thickBot="1">
      <c r="A68" s="26" t="s">
        <v>140</v>
      </c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</row>
    <row r="69" spans="1:13" ht="15" thickBot="1">
      <c r="A69" s="23" t="s">
        <v>192</v>
      </c>
      <c r="B69" s="287"/>
      <c r="C69" s="235"/>
      <c r="D69" s="235"/>
      <c r="E69" s="235"/>
      <c r="F69" s="235"/>
      <c r="G69" s="246"/>
      <c r="H69" s="235"/>
      <c r="I69" s="235"/>
      <c r="J69" s="97">
        <v>44814</v>
      </c>
      <c r="K69" s="235"/>
      <c r="L69" s="235"/>
      <c r="M69" s="235"/>
    </row>
    <row r="70" spans="1:13" ht="15" thickBot="1">
      <c r="A70" s="23" t="s">
        <v>242</v>
      </c>
      <c r="B70" s="287"/>
      <c r="C70" s="235"/>
      <c r="D70" s="97">
        <v>44257</v>
      </c>
      <c r="E70" s="235"/>
      <c r="F70" s="235"/>
      <c r="G70" s="246"/>
      <c r="H70" s="235"/>
      <c r="I70" s="235"/>
      <c r="J70" s="246"/>
      <c r="K70" s="235"/>
      <c r="L70" s="235"/>
      <c r="M70" s="235"/>
    </row>
    <row r="71" spans="1:13" ht="15" thickBot="1">
      <c r="A71" s="23" t="s">
        <v>224</v>
      </c>
      <c r="B71" s="287"/>
      <c r="C71" s="235"/>
      <c r="D71" s="235"/>
      <c r="E71" s="235"/>
      <c r="F71" s="235"/>
      <c r="G71" s="246"/>
      <c r="H71" s="235"/>
      <c r="I71" s="235"/>
      <c r="J71" s="97">
        <v>44449</v>
      </c>
      <c r="K71" s="235"/>
      <c r="L71" s="235"/>
      <c r="M71" s="235"/>
    </row>
    <row r="72" spans="1:13" ht="15" thickBot="1">
      <c r="A72" s="23" t="s">
        <v>225</v>
      </c>
      <c r="B72" s="287"/>
      <c r="C72" s="235"/>
      <c r="D72" s="235"/>
      <c r="E72" s="235"/>
      <c r="F72" s="235"/>
      <c r="G72" s="246"/>
      <c r="H72" s="235"/>
      <c r="I72" s="235"/>
      <c r="J72" s="97">
        <v>44449</v>
      </c>
      <c r="K72" s="235"/>
      <c r="L72" s="235"/>
      <c r="M72" s="235"/>
    </row>
    <row r="73" spans="1:13" ht="15" thickBot="1">
      <c r="A73" s="23" t="s">
        <v>226</v>
      </c>
      <c r="B73" s="287"/>
      <c r="C73" s="235"/>
      <c r="D73" s="235"/>
      <c r="E73" s="235"/>
      <c r="F73" s="235"/>
      <c r="G73" s="246"/>
      <c r="H73" s="235"/>
      <c r="I73" s="235"/>
      <c r="J73" s="97">
        <v>44449</v>
      </c>
      <c r="K73" s="235"/>
      <c r="L73" s="235"/>
      <c r="M73" s="235"/>
    </row>
    <row r="74" spans="1:13" ht="15" thickBot="1">
      <c r="A74" s="23" t="s">
        <v>285</v>
      </c>
      <c r="B74" s="235"/>
      <c r="C74" s="235"/>
      <c r="D74" s="235"/>
      <c r="E74" s="235"/>
      <c r="F74" s="235"/>
      <c r="G74" s="97">
        <v>44377</v>
      </c>
      <c r="H74" s="235"/>
      <c r="I74" s="235"/>
      <c r="J74" s="235"/>
      <c r="K74" s="235"/>
      <c r="L74" s="235"/>
      <c r="M74" s="97">
        <v>44925</v>
      </c>
    </row>
    <row r="75" spans="1:13" ht="15" thickBot="1">
      <c r="A75" s="102"/>
      <c r="B75" s="291"/>
      <c r="C75" s="291"/>
      <c r="D75" s="301"/>
      <c r="E75" s="291"/>
      <c r="F75" s="291"/>
      <c r="G75" s="235"/>
      <c r="H75" s="291"/>
      <c r="I75" s="291"/>
      <c r="J75" s="291"/>
      <c r="K75" s="291"/>
      <c r="L75" s="291"/>
      <c r="M75" s="301"/>
    </row>
    <row r="76" spans="1:13" ht="15" thickBot="1">
      <c r="A76" s="25" t="s">
        <v>157</v>
      </c>
      <c r="B76" s="328"/>
      <c r="C76" s="328"/>
      <c r="D76" s="328"/>
      <c r="E76" s="328"/>
      <c r="F76" s="328"/>
      <c r="G76" s="246"/>
      <c r="H76" s="328"/>
      <c r="I76" s="328"/>
      <c r="J76" s="328"/>
      <c r="K76" s="328"/>
      <c r="L76" s="328"/>
      <c r="M76" s="328"/>
    </row>
    <row r="78" spans="1:13" ht="15" thickBot="1"/>
    <row r="79" spans="1:13" ht="15" thickBot="1">
      <c r="A79" s="43" t="s">
        <v>158</v>
      </c>
      <c r="B79" s="44" t="s">
        <v>173</v>
      </c>
      <c r="I79" s="12" t="s">
        <v>219</v>
      </c>
    </row>
    <row r="80" spans="1:13" ht="15" thickBot="1">
      <c r="A80" s="43" t="s">
        <v>133</v>
      </c>
      <c r="B80" s="94" t="s">
        <v>159</v>
      </c>
    </row>
    <row r="81" spans="1:11" ht="15" thickBot="1">
      <c r="A81" s="43" t="s">
        <v>145</v>
      </c>
      <c r="B81" s="101"/>
    </row>
    <row r="82" spans="1:11" ht="15" thickBot="1">
      <c r="A82" s="43" t="s">
        <v>145</v>
      </c>
      <c r="B82" s="34"/>
    </row>
    <row r="83" spans="1:11">
      <c r="I83" s="379"/>
      <c r="J83" s="379"/>
      <c r="K83" s="379"/>
    </row>
  </sheetData>
  <mergeCells count="3">
    <mergeCell ref="A1:M1"/>
    <mergeCell ref="D5:F5"/>
    <mergeCell ref="I83:K83"/>
  </mergeCells>
  <pageMargins left="0.7" right="0.7" top="0.75" bottom="0.75" header="0.3" footer="0.3"/>
  <pageSetup paperSize="9" scale="9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9"/>
  <sheetViews>
    <sheetView workbookViewId="0">
      <selection activeCell="J11" sqref="J11"/>
    </sheetView>
  </sheetViews>
  <sheetFormatPr defaultRowHeight="14.4"/>
  <cols>
    <col min="1" max="1" width="3.88671875" customWidth="1"/>
    <col min="2" max="2" width="14.6640625" style="1" customWidth="1"/>
    <col min="3" max="3" width="16.6640625" style="1" customWidth="1"/>
    <col min="4" max="5" width="13.33203125" style="1" customWidth="1"/>
    <col min="6" max="6" width="10.88671875" style="1" bestFit="1" customWidth="1"/>
    <col min="7" max="7" width="13.33203125" style="1" customWidth="1"/>
    <col min="8" max="8" width="2.5546875" customWidth="1"/>
    <col min="9" max="9" width="17.33203125" customWidth="1"/>
  </cols>
  <sheetData>
    <row r="3" spans="2:7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</row>
    <row r="4" spans="2:7" ht="57.6">
      <c r="B4" s="1" t="s">
        <v>57</v>
      </c>
      <c r="C4" s="1" t="s">
        <v>60</v>
      </c>
      <c r="D4" s="1" t="s">
        <v>59</v>
      </c>
      <c r="E4" s="1" t="s">
        <v>58</v>
      </c>
      <c r="F4" s="1" t="s">
        <v>61</v>
      </c>
      <c r="G4" s="1" t="s">
        <v>62</v>
      </c>
    </row>
    <row r="5" spans="2:7" ht="28.8">
      <c r="B5" s="1" t="s">
        <v>40</v>
      </c>
      <c r="C5" s="1" t="s">
        <v>41</v>
      </c>
      <c r="D5" s="1" t="s">
        <v>49</v>
      </c>
      <c r="E5" s="1" t="s">
        <v>44</v>
      </c>
      <c r="F5" s="1" t="s">
        <v>45</v>
      </c>
      <c r="G5" s="1" t="s">
        <v>47</v>
      </c>
    </row>
    <row r="6" spans="2:7">
      <c r="B6" s="4"/>
      <c r="C6" s="4"/>
      <c r="D6" s="4"/>
      <c r="E6" s="4"/>
      <c r="F6" s="4"/>
      <c r="G6" s="4"/>
    </row>
    <row r="7" spans="2:7">
      <c r="B7" s="2" t="s">
        <v>6</v>
      </c>
      <c r="C7" s="2" t="s">
        <v>7</v>
      </c>
      <c r="D7" s="2" t="s">
        <v>8</v>
      </c>
      <c r="E7" s="2" t="s">
        <v>38</v>
      </c>
      <c r="F7" s="2" t="s">
        <v>39</v>
      </c>
      <c r="G7" s="2" t="s">
        <v>9</v>
      </c>
    </row>
    <row r="8" spans="2:7" ht="43.2">
      <c r="B8" s="1" t="s">
        <v>54</v>
      </c>
      <c r="C8" s="1" t="s">
        <v>53</v>
      </c>
      <c r="D8" s="1" t="s">
        <v>56</v>
      </c>
      <c r="E8" s="1" t="s">
        <v>55</v>
      </c>
      <c r="F8" s="1" t="s">
        <v>64</v>
      </c>
      <c r="G8" s="1" t="s">
        <v>63</v>
      </c>
    </row>
    <row r="9" spans="2:7" ht="28.8">
      <c r="B9" s="1" t="s">
        <v>46</v>
      </c>
      <c r="C9" s="1" t="s">
        <v>48</v>
      </c>
      <c r="D9" s="1" t="s">
        <v>43</v>
      </c>
      <c r="E9" s="1" t="s">
        <v>50</v>
      </c>
      <c r="F9" s="1" t="s">
        <v>51</v>
      </c>
      <c r="G9" s="1" t="s">
        <v>42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2"/>
  <sheetViews>
    <sheetView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5" sqref="D15"/>
    </sheetView>
  </sheetViews>
  <sheetFormatPr defaultColWidth="9.109375" defaultRowHeight="14.4"/>
  <cols>
    <col min="1" max="1" width="46.5546875" style="5" customWidth="1"/>
    <col min="2" max="13" width="16.44140625" style="12" customWidth="1"/>
    <col min="14" max="14" width="9.109375" style="27"/>
    <col min="15" max="16384" width="9.109375" style="5"/>
  </cols>
  <sheetData>
    <row r="1" spans="1:16" ht="55.5" customHeight="1">
      <c r="A1" s="374" t="s">
        <v>197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3" spans="1:16" thickBot="1">
      <c r="A3" s="22"/>
      <c r="B3" s="28" t="s">
        <v>66</v>
      </c>
      <c r="C3" s="28" t="s">
        <v>67</v>
      </c>
      <c r="D3" s="28" t="s">
        <v>68</v>
      </c>
      <c r="E3" s="28" t="s">
        <v>69</v>
      </c>
      <c r="F3" s="28" t="s">
        <v>70</v>
      </c>
      <c r="G3" s="28" t="s">
        <v>71</v>
      </c>
      <c r="H3" s="28" t="s">
        <v>72</v>
      </c>
      <c r="I3" s="28" t="s">
        <v>73</v>
      </c>
      <c r="J3" s="28" t="s">
        <v>74</v>
      </c>
      <c r="K3" s="28" t="s">
        <v>75</v>
      </c>
      <c r="L3" s="28" t="s">
        <v>76</v>
      </c>
      <c r="M3" s="28" t="s">
        <v>77</v>
      </c>
      <c r="N3" s="29"/>
      <c r="O3" s="8"/>
      <c r="P3" s="8"/>
    </row>
    <row r="4" spans="1:16" ht="15" thickBot="1">
      <c r="A4" s="26" t="s">
        <v>143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6" ht="15" thickBot="1">
      <c r="A5" s="23" t="s">
        <v>146</v>
      </c>
      <c r="B5" s="33"/>
      <c r="C5" s="30"/>
      <c r="D5" s="380" t="s">
        <v>173</v>
      </c>
      <c r="E5" s="381"/>
      <c r="F5" s="30"/>
      <c r="G5" s="30"/>
      <c r="H5" s="30"/>
      <c r="I5" s="30"/>
      <c r="J5" s="30"/>
      <c r="K5" s="30"/>
      <c r="L5" s="30"/>
      <c r="M5" s="30"/>
    </row>
    <row r="6" spans="1:16" ht="15" thickBot="1">
      <c r="A6" s="23" t="s">
        <v>147</v>
      </c>
      <c r="B6" s="30"/>
      <c r="C6" s="30"/>
      <c r="D6" s="30"/>
      <c r="E6" s="30"/>
      <c r="F6" s="30"/>
      <c r="G6" s="30"/>
      <c r="H6" s="30"/>
      <c r="I6" s="30"/>
      <c r="J6" s="30"/>
      <c r="K6" s="107" t="s">
        <v>173</v>
      </c>
      <c r="L6" s="30"/>
      <c r="M6" s="30"/>
    </row>
    <row r="7" spans="1:16" ht="15" thickBot="1">
      <c r="A7" s="23" t="s">
        <v>148</v>
      </c>
      <c r="B7" s="30"/>
      <c r="C7" s="30"/>
      <c r="D7" s="30"/>
      <c r="E7" s="30"/>
      <c r="F7" s="30"/>
      <c r="G7" s="30"/>
      <c r="H7" s="30"/>
      <c r="I7" s="30"/>
      <c r="J7" s="50"/>
      <c r="K7" s="107" t="s">
        <v>173</v>
      </c>
      <c r="L7" s="30"/>
      <c r="M7" s="30"/>
    </row>
    <row r="8" spans="1:16" ht="15" thickBot="1">
      <c r="A8" s="99" t="s">
        <v>191</v>
      </c>
      <c r="B8" s="30"/>
      <c r="C8" s="30"/>
      <c r="D8" s="30"/>
      <c r="E8" s="30"/>
      <c r="F8" s="30"/>
      <c r="G8" s="30"/>
      <c r="H8" s="30"/>
      <c r="I8" s="30"/>
      <c r="J8" s="50"/>
      <c r="K8" s="30"/>
      <c r="L8" s="30"/>
      <c r="M8" s="30"/>
    </row>
    <row r="9" spans="1:16" ht="15" thickBot="1">
      <c r="A9" s="56" t="s">
        <v>186</v>
      </c>
      <c r="B9" s="110">
        <v>43102</v>
      </c>
      <c r="C9" s="57"/>
      <c r="D9" s="57"/>
      <c r="E9" s="100"/>
      <c r="F9" s="57"/>
      <c r="G9" s="57"/>
      <c r="H9" s="57"/>
      <c r="I9" s="57"/>
      <c r="J9" s="57">
        <f>'Per Terminal 2021'!J9</f>
        <v>0</v>
      </c>
      <c r="K9" s="57"/>
      <c r="L9" s="57"/>
      <c r="M9" s="126" t="s">
        <v>173</v>
      </c>
    </row>
    <row r="10" spans="1:16" ht="15" thickBot="1">
      <c r="A10" s="23" t="s">
        <v>160</v>
      </c>
      <c r="B10" s="30"/>
      <c r="C10" s="30"/>
      <c r="D10" s="30"/>
      <c r="E10" s="30"/>
      <c r="F10" s="30"/>
      <c r="G10" s="30"/>
      <c r="H10" s="30"/>
      <c r="I10" s="30"/>
      <c r="J10" s="50"/>
      <c r="K10" s="30"/>
      <c r="L10" s="30"/>
      <c r="M10" s="30"/>
    </row>
    <row r="11" spans="1:16" ht="55.8" customHeight="1" thickBot="1">
      <c r="A11" s="56" t="s">
        <v>151</v>
      </c>
      <c r="B11" s="100" t="str">
        <f>'Training Plan'!B5</f>
        <v>Rigger Training  (22-Jan)</v>
      </c>
      <c r="C11" s="57">
        <f>'Training Plan'!C5</f>
        <v>0</v>
      </c>
      <c r="D11" s="231" t="str">
        <f>'Training Plan'!D5</f>
        <v>LCM Training (Mar 20,21,27,28)  40 hrs;  DOLE</v>
      </c>
      <c r="E11" s="100" t="str">
        <f>'Training Plan'!E5</f>
        <v>CRANE SAFETY Apr 14 / SCAFFOLDING SAFETY (apr.23)</v>
      </c>
      <c r="F11" s="123" t="str">
        <f>'Training Plan'!F5</f>
        <v>Pump Operation &amp; Maintenance (May 10)</v>
      </c>
      <c r="G11" s="124" t="str">
        <f>'Training Plan'!G5</f>
        <v>Rigger Hand Signal Review (June 19)</v>
      </c>
      <c r="H11" s="122">
        <f>'Training Plan'!H5</f>
        <v>0</v>
      </c>
      <c r="I11" s="123" t="str">
        <f>'Training Plan'!I5</f>
        <v>Maintenance Checklist Training MOD 1 (Aug 16)</v>
      </c>
      <c r="J11" s="122" t="str">
        <f>'Training Plan'!J5</f>
        <v>Maintenance Checklist Training MOD 2</v>
      </c>
      <c r="K11" s="109" t="str">
        <f>'Training Plan'!K5</f>
        <v>Maintenance Checklist Training MOD 3</v>
      </c>
      <c r="L11" s="57">
        <f>'Training Plan'!L5</f>
        <v>0</v>
      </c>
      <c r="M11" s="120">
        <f>'Training Plan'!M5</f>
        <v>0</v>
      </c>
    </row>
    <row r="12" spans="1:16" ht="15" thickBot="1">
      <c r="A12" s="129" t="s">
        <v>198</v>
      </c>
      <c r="B12" s="30"/>
      <c r="C12" s="54"/>
      <c r="D12" s="54"/>
      <c r="E12" s="54"/>
      <c r="F12" s="54"/>
      <c r="G12" s="54"/>
      <c r="H12" s="30"/>
      <c r="I12" s="30"/>
      <c r="J12" s="50"/>
      <c r="K12" s="30"/>
      <c r="L12" s="30"/>
      <c r="M12" s="30"/>
    </row>
    <row r="13" spans="1:16" s="226" customFormat="1" ht="81" customHeight="1" thickBot="1">
      <c r="A13" s="223" t="s">
        <v>151</v>
      </c>
      <c r="B13" s="224" t="str">
        <f>'NMIF Drll Plan'!B17</f>
        <v>Fall from Gantry:  TA fell from gantry while getting sample from top of lorry( Jan 16)</v>
      </c>
      <c r="C13" s="229" t="str">
        <f>'NMIF Drll Plan'!C17</f>
        <v>Failure on the stadis pail handle,damaged full down to tank ring, reason a minor oil spill while on the way dope stadis additive to tank 102 Main tank Farm. (Feb 20)</v>
      </c>
      <c r="D13" s="119" t="str">
        <f>'NMIF Drll Plan'!D17</f>
        <v>Pump house’s (Pump seal or motor fire): Fire broke out an one of the product pump of mogas at the Day Tank Farm Terminal used for gantry loading (Mar 27)</v>
      </c>
      <c r="E13" s="224" t="str">
        <f>'NMIF Drll Plan'!E17</f>
        <v>First aid Rescue from warehouse ,a warehouse man suddenly slipped while transfering slop drums to wood pallet (Apr 4)</v>
      </c>
      <c r="F13" s="224" t="str">
        <f>'NMIF Drll Plan'!F17</f>
        <v>Product PUMP on fire, while gantry loading the pump overheat resulting to fire, while ongoing Gantry operations MOGAS product (May 29)</v>
      </c>
      <c r="G13" s="224" t="str">
        <f>'NMIF Drll Plan'!G17</f>
        <v>Delivery of additive pack resulting to LOPC at near the warehouse (June 26)</v>
      </c>
      <c r="H13" s="119" t="str">
        <f>'NMIF Drll Plan'!H17</f>
        <v>First aid Rescue. A tankfarm attendant collapsed while getting sample from  tank 2 Day tank farm.( Jul 7)</v>
      </c>
      <c r="I13" s="224" t="str">
        <f>'NMIF Drll Plan'!I17</f>
        <v>Gantry on fire: 
During gantry operation, the lorry  was suddenly hit by another lorry during queing on the gantry operation resulting to fire on gantry. (21 Aug)</v>
      </c>
      <c r="J13" s="224" t="str">
        <f>'NMIF Drll Plan'!J17</f>
        <v>A major earthquake occurred in the city. After evacuation, it was observed that two staffs were missing. A search and rescue was initiated in the terminal to look for the said personnel (Sept 18)</v>
      </c>
      <c r="K13" s="224" t="str">
        <f>'NMIF Drll Plan'!K17</f>
        <v>while receiving ethanol product a tankfarm attendant notice the MLI leaking on the tank in service for recieving ethanol lorr (Oct 29)</v>
      </c>
      <c r="L13" s="224" t="str">
        <f>'NMIF Drll Plan'!L17</f>
        <v>Fire on the manifold of the island 3 during product receiving of ETHANOL  from gantry leak cargo hose connection and lorry manifold resulting to fire</v>
      </c>
      <c r="M13" s="119" t="str">
        <f>'NMIF Drll Plan'!M17</f>
        <v>Small leaks from process equipment and piping, sampling systems, sight glasses, flange joints, etc.: During product receiving of E98, leak occurred at the cargoline flange connection resulting LOPC</v>
      </c>
      <c r="N13" s="225"/>
    </row>
    <row r="14" spans="1:16" ht="15" thickBot="1">
      <c r="A14" s="26" t="s">
        <v>144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6" ht="15" thickBot="1">
      <c r="A15" s="23" t="s">
        <v>149</v>
      </c>
      <c r="B15" s="97">
        <v>43489</v>
      </c>
      <c r="C15" s="107" t="s">
        <v>173</v>
      </c>
      <c r="D15" s="107" t="s">
        <v>173</v>
      </c>
      <c r="E15" s="107" t="s">
        <v>173</v>
      </c>
      <c r="F15" s="107" t="s">
        <v>173</v>
      </c>
      <c r="G15" s="107" t="s">
        <v>173</v>
      </c>
      <c r="H15" s="107" t="s">
        <v>173</v>
      </c>
      <c r="I15" s="107" t="s">
        <v>173</v>
      </c>
      <c r="J15" s="107" t="s">
        <v>173</v>
      </c>
      <c r="K15" s="125" t="s">
        <v>173</v>
      </c>
      <c r="L15" s="35" t="s">
        <v>173</v>
      </c>
      <c r="M15" s="35" t="s">
        <v>173</v>
      </c>
    </row>
    <row r="16" spans="1:16" ht="15" thickBot="1">
      <c r="A16" s="23" t="s">
        <v>150</v>
      </c>
      <c r="B16" s="33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6" ht="15" thickBot="1">
      <c r="A17" s="56" t="s">
        <v>151</v>
      </c>
      <c r="B17" s="98">
        <f>'Plant Visit'!D8</f>
        <v>0</v>
      </c>
      <c r="C17" s="33">
        <f>'Plant Visit'!F8</f>
        <v>44253</v>
      </c>
      <c r="D17" s="232">
        <f>'Plant Visit'!H8</f>
        <v>0</v>
      </c>
      <c r="E17" s="232">
        <f>'Plant Visit'!J8</f>
        <v>0</v>
      </c>
      <c r="F17" s="33">
        <f>'Plant Visit'!L8</f>
        <v>44340</v>
      </c>
      <c r="G17" s="33">
        <f>'Plant Visit'!N8</f>
        <v>0</v>
      </c>
      <c r="H17" s="108">
        <f>'Plant Visit'!P8</f>
        <v>0</v>
      </c>
      <c r="I17" s="33">
        <f>'Plant Visit'!R8</f>
        <v>0</v>
      </c>
      <c r="J17" s="33">
        <f>'Plant Visit'!T8</f>
        <v>44441</v>
      </c>
      <c r="K17" s="108">
        <f>'Plant Visit'!V8</f>
        <v>0</v>
      </c>
      <c r="L17" s="54">
        <f>'Plant Visit'!X8</f>
        <v>0</v>
      </c>
      <c r="M17" s="54">
        <f>'Plant Visit'!Z8</f>
        <v>44917</v>
      </c>
    </row>
    <row r="18" spans="1:16" ht="15" thickBot="1">
      <c r="A18" s="26" t="s">
        <v>142</v>
      </c>
      <c r="B18" s="30"/>
      <c r="C18" s="30"/>
      <c r="D18" s="36"/>
      <c r="E18" s="36"/>
      <c r="F18" s="36"/>
      <c r="G18" s="36"/>
      <c r="H18" s="36"/>
      <c r="I18" s="36"/>
      <c r="J18" s="36"/>
      <c r="K18" s="36"/>
      <c r="L18" s="36"/>
      <c r="M18" s="36"/>
      <c r="O18" s="12"/>
    </row>
    <row r="19" spans="1:16" ht="15" thickBot="1">
      <c r="A19" s="23" t="s">
        <v>161</v>
      </c>
      <c r="B19" s="42"/>
      <c r="C19" s="41"/>
      <c r="D19" s="127">
        <f>'Per Terminal 2021'!D52</f>
        <v>0</v>
      </c>
      <c r="E19" s="39"/>
      <c r="F19" s="41"/>
      <c r="G19" s="40"/>
      <c r="H19" s="39"/>
      <c r="I19" s="41"/>
      <c r="J19" s="40"/>
      <c r="K19" s="39"/>
      <c r="L19" s="41"/>
      <c r="M19" s="40"/>
    </row>
    <row r="20" spans="1:16" ht="15" thickBot="1">
      <c r="A20" s="23" t="s">
        <v>98</v>
      </c>
      <c r="B20" s="42"/>
      <c r="C20" s="41"/>
      <c r="D20" s="127">
        <f>'Per Terminal 2021'!D53</f>
        <v>0</v>
      </c>
      <c r="E20" s="39"/>
      <c r="F20" s="41" t="s">
        <v>184</v>
      </c>
      <c r="G20" s="40"/>
      <c r="H20" s="39"/>
      <c r="I20" s="41"/>
      <c r="J20" s="40"/>
      <c r="K20" s="39"/>
      <c r="L20" s="41"/>
      <c r="M20" s="40"/>
    </row>
    <row r="21" spans="1:16" ht="15" thickBot="1">
      <c r="A21" s="23" t="s">
        <v>88</v>
      </c>
      <c r="B21" s="42"/>
      <c r="C21" s="41"/>
      <c r="D21" s="127">
        <f>'Per Terminal 2021'!D54</f>
        <v>0</v>
      </c>
      <c r="E21" s="39"/>
      <c r="F21" s="41"/>
      <c r="G21" s="40"/>
      <c r="H21" s="39"/>
      <c r="I21" s="41"/>
      <c r="J21" s="40"/>
      <c r="K21" s="39"/>
      <c r="L21" s="41"/>
      <c r="M21" s="40"/>
    </row>
    <row r="22" spans="1:16" ht="15" thickBot="1">
      <c r="A22" s="23"/>
      <c r="B22" s="42"/>
      <c r="C22" s="41"/>
      <c r="D22" s="40"/>
      <c r="E22" s="39"/>
      <c r="F22" s="41"/>
      <c r="G22" s="40"/>
      <c r="H22" s="39"/>
      <c r="I22" s="41"/>
      <c r="J22" s="40"/>
      <c r="K22" s="39"/>
      <c r="L22" s="41"/>
      <c r="M22" s="40"/>
    </row>
    <row r="23" spans="1:16" ht="15" thickBot="1">
      <c r="A23" s="26" t="s">
        <v>141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12"/>
      <c r="P23" s="12"/>
    </row>
    <row r="24" spans="1:16" ht="15" thickBot="1">
      <c r="A24" s="23" t="s">
        <v>154</v>
      </c>
      <c r="B24" s="33"/>
      <c r="C24" s="30"/>
      <c r="D24" s="107">
        <f>'Per Terminal 2021'!D57</f>
        <v>44285</v>
      </c>
      <c r="E24" s="30"/>
      <c r="F24" s="30"/>
      <c r="G24" s="30"/>
      <c r="H24" s="30"/>
      <c r="I24" s="30"/>
      <c r="J24" s="30"/>
      <c r="K24" s="30"/>
      <c r="L24" s="30"/>
      <c r="M24" s="30"/>
      <c r="N24" s="32" t="s">
        <v>145</v>
      </c>
      <c r="O24" s="12"/>
      <c r="P24" s="12"/>
    </row>
    <row r="25" spans="1:16" ht="15" thickBot="1">
      <c r="A25" s="23" t="s">
        <v>155</v>
      </c>
      <c r="B25" s="33"/>
      <c r="C25" s="107">
        <f>'Per Terminal 2021'!C58</f>
        <v>44255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O25" s="12"/>
    </row>
    <row r="26" spans="1:16" ht="15" thickBot="1">
      <c r="A26" s="23" t="s">
        <v>156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ht="15" thickBot="1">
      <c r="A27" s="24" t="s">
        <v>130</v>
      </c>
      <c r="B27" s="53"/>
      <c r="C27" s="107">
        <f>'Per Terminal 2021'!C65</f>
        <v>44255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6" ht="17.25" customHeight="1" thickBot="1">
      <c r="A28" s="23" t="s">
        <v>139</v>
      </c>
      <c r="B28" s="230">
        <f>'Per Terminal 2021'!B66</f>
        <v>44226</v>
      </c>
      <c r="C28" s="107">
        <f>'Per Terminal 2021'!C66</f>
        <v>44255</v>
      </c>
      <c r="D28" s="107">
        <f>'Per Terminal 2021'!D66</f>
        <v>44226</v>
      </c>
      <c r="E28" s="107">
        <f>'Per Terminal 2021'!E66</f>
        <v>44316</v>
      </c>
      <c r="F28" s="107">
        <f>'Per Terminal 2021'!F66</f>
        <v>44346</v>
      </c>
      <c r="G28" s="107">
        <f>'Per Terminal 2021'!G66</f>
        <v>44377</v>
      </c>
      <c r="H28" s="107">
        <f>'Per Terminal 2021'!H66</f>
        <v>44407</v>
      </c>
      <c r="I28" s="107">
        <f>'Per Terminal 2021'!I66</f>
        <v>44438</v>
      </c>
      <c r="J28" s="107">
        <f>'Per Terminal 2021'!J66</f>
        <v>44834</v>
      </c>
      <c r="K28" s="107">
        <f>'Per Terminal 2021'!K66</f>
        <v>44864</v>
      </c>
      <c r="L28" s="107">
        <f>'Per Terminal 2021'!L66</f>
        <v>44895</v>
      </c>
      <c r="M28" s="107">
        <f>'Per Terminal 2021'!M66</f>
        <v>44925</v>
      </c>
    </row>
    <row r="29" spans="1:16" ht="15" thickBot="1">
      <c r="A29" s="23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6" ht="15" thickBot="1">
      <c r="A30" s="26" t="s">
        <v>140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6" ht="15" thickBot="1">
      <c r="A31" s="23" t="s">
        <v>192</v>
      </c>
      <c r="B31" s="33"/>
      <c r="C31" s="30"/>
      <c r="D31" s="30"/>
      <c r="E31" s="30"/>
      <c r="F31" s="30"/>
      <c r="G31" s="50"/>
      <c r="H31" s="30"/>
      <c r="I31" s="30"/>
      <c r="J31" s="107">
        <f>'Per Terminal 2021'!J69</f>
        <v>44814</v>
      </c>
      <c r="K31" s="30"/>
      <c r="L31" s="30"/>
      <c r="M31" s="30"/>
    </row>
    <row r="32" spans="1:16" ht="15" thickBot="1">
      <c r="A32" s="23" t="s">
        <v>193</v>
      </c>
      <c r="B32" s="33"/>
      <c r="C32" s="30"/>
      <c r="D32" s="30"/>
      <c r="E32" s="30"/>
      <c r="F32" s="30"/>
      <c r="G32" s="50"/>
      <c r="H32" s="30"/>
      <c r="I32" s="30"/>
      <c r="J32" s="107">
        <f>'Per Terminal 2021'!J71</f>
        <v>44449</v>
      </c>
      <c r="K32" s="30"/>
      <c r="L32" s="30"/>
      <c r="M32" s="30"/>
    </row>
    <row r="33" spans="1:13" ht="15" thickBot="1">
      <c r="A33" s="23" t="s">
        <v>194</v>
      </c>
      <c r="B33" s="33"/>
      <c r="C33" s="30"/>
      <c r="D33" s="30"/>
      <c r="E33" s="30"/>
      <c r="F33" s="30"/>
      <c r="G33" s="107" t="s">
        <v>221</v>
      </c>
      <c r="H33" s="30"/>
      <c r="I33" s="30"/>
      <c r="J33" s="30"/>
      <c r="K33" s="30"/>
      <c r="L33" s="30"/>
      <c r="M33" s="30"/>
    </row>
    <row r="34" spans="1:13" ht="15" thickBot="1">
      <c r="A34" s="23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3" ht="15" thickBot="1">
      <c r="A35" s="25" t="s">
        <v>157</v>
      </c>
      <c r="B35" s="37"/>
      <c r="C35" s="128" t="s">
        <v>145</v>
      </c>
      <c r="D35" s="128" t="s">
        <v>145</v>
      </c>
      <c r="E35" s="107">
        <f>'Per Terminal 2021'!E76</f>
        <v>0</v>
      </c>
      <c r="F35" s="107">
        <f>'Per Terminal 2021'!F76</f>
        <v>0</v>
      </c>
      <c r="G35" s="107">
        <f>'Per Terminal 2021'!G76</f>
        <v>0</v>
      </c>
      <c r="H35" s="107">
        <f>'Per Terminal 2021'!H76</f>
        <v>0</v>
      </c>
      <c r="I35" s="107">
        <f>'Per Terminal 2021'!I76</f>
        <v>0</v>
      </c>
      <c r="J35" s="107">
        <f>'Per Terminal 2021'!J76</f>
        <v>0</v>
      </c>
      <c r="K35" s="107">
        <f>'Per Terminal 2021'!K76</f>
        <v>0</v>
      </c>
      <c r="L35" s="107">
        <f>'Per Terminal 2021'!L76</f>
        <v>0</v>
      </c>
      <c r="M35" s="107">
        <f>'Per Terminal 2021'!M76</f>
        <v>0</v>
      </c>
    </row>
    <row r="37" spans="1:13" ht="15" thickBot="1"/>
    <row r="38" spans="1:13" ht="15" thickBot="1">
      <c r="A38" s="43" t="s">
        <v>158</v>
      </c>
      <c r="B38" s="44"/>
      <c r="J38" s="12" t="s">
        <v>219</v>
      </c>
    </row>
    <row r="39" spans="1:13" ht="15" thickBot="1">
      <c r="A39" s="43" t="s">
        <v>133</v>
      </c>
      <c r="B39" s="94" t="s">
        <v>159</v>
      </c>
    </row>
    <row r="42" spans="1:13">
      <c r="J42" s="379" t="s">
        <v>220</v>
      </c>
      <c r="K42" s="379"/>
      <c r="L42" s="379"/>
    </row>
  </sheetData>
  <mergeCells count="3">
    <mergeCell ref="A1:M1"/>
    <mergeCell ref="D5:E5"/>
    <mergeCell ref="J42:L42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2"/>
  <sheetViews>
    <sheetView zoomScale="50" zoomScaleNormal="5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4" sqref="L14"/>
    </sheetView>
  </sheetViews>
  <sheetFormatPr defaultColWidth="9.109375" defaultRowHeight="14.4"/>
  <cols>
    <col min="1" max="1" width="46.5546875" style="118" customWidth="1"/>
    <col min="2" max="6" width="16.44140625" style="12" customWidth="1"/>
    <col min="7" max="7" width="17" style="12" customWidth="1"/>
    <col min="8" max="13" width="16.44140625" style="12" customWidth="1"/>
    <col min="14" max="14" width="9.109375" style="27"/>
    <col min="15" max="16384" width="9.109375" style="5"/>
  </cols>
  <sheetData>
    <row r="1" spans="1:16" ht="55.5" customHeight="1">
      <c r="A1" s="382" t="s">
        <v>229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3" spans="1:16" thickBot="1">
      <c r="A3" s="111" t="s">
        <v>162</v>
      </c>
      <c r="B3" s="28" t="s">
        <v>66</v>
      </c>
      <c r="C3" s="28" t="s">
        <v>67</v>
      </c>
      <c r="D3" s="28" t="s">
        <v>68</v>
      </c>
      <c r="E3" s="28" t="s">
        <v>69</v>
      </c>
      <c r="F3" s="28" t="s">
        <v>70</v>
      </c>
      <c r="G3" s="28" t="s">
        <v>71</v>
      </c>
      <c r="H3" s="28" t="s">
        <v>72</v>
      </c>
      <c r="I3" s="28" t="s">
        <v>73</v>
      </c>
      <c r="J3" s="28" t="s">
        <v>74</v>
      </c>
      <c r="K3" s="28" t="s">
        <v>75</v>
      </c>
      <c r="L3" s="28" t="s">
        <v>76</v>
      </c>
      <c r="M3" s="28" t="s">
        <v>77</v>
      </c>
      <c r="N3" s="29"/>
      <c r="O3" s="8"/>
      <c r="P3" s="8"/>
    </row>
    <row r="4" spans="1:16" ht="15" thickBot="1">
      <c r="A4" s="112"/>
      <c r="B4" s="34"/>
      <c r="C4" s="34"/>
      <c r="D4" s="34"/>
      <c r="E4" s="34"/>
      <c r="F4" s="34"/>
      <c r="G4" s="34"/>
      <c r="H4" s="34"/>
      <c r="I4" s="34"/>
      <c r="J4" s="121"/>
      <c r="K4" s="121"/>
      <c r="L4" s="34"/>
      <c r="M4" s="34"/>
    </row>
    <row r="5" spans="1:16" ht="85.5" customHeight="1" thickBot="1">
      <c r="A5" s="113" t="s">
        <v>163</v>
      </c>
      <c r="B5" s="332" t="s">
        <v>233</v>
      </c>
      <c r="C5" s="30"/>
      <c r="D5" s="322" t="s">
        <v>247</v>
      </c>
      <c r="E5" s="323" t="s">
        <v>255</v>
      </c>
      <c r="F5" s="323" t="s">
        <v>251</v>
      </c>
      <c r="G5" s="283" t="s">
        <v>274</v>
      </c>
      <c r="H5" s="238"/>
      <c r="I5" s="201" t="s">
        <v>283</v>
      </c>
      <c r="J5" s="201" t="s">
        <v>281</v>
      </c>
      <c r="K5" s="201" t="s">
        <v>282</v>
      </c>
      <c r="L5" s="361"/>
      <c r="M5" s="238"/>
    </row>
    <row r="6" spans="1:16" ht="54" customHeight="1" thickBot="1">
      <c r="A6" s="113" t="s">
        <v>164</v>
      </c>
      <c r="B6" s="30"/>
      <c r="C6" s="95"/>
      <c r="D6" s="322" t="s">
        <v>247</v>
      </c>
      <c r="E6" s="279"/>
      <c r="F6" s="323" t="s">
        <v>251</v>
      </c>
      <c r="G6" s="236"/>
      <c r="H6" s="282"/>
      <c r="I6" s="201" t="s">
        <v>283</v>
      </c>
      <c r="J6" s="201" t="s">
        <v>281</v>
      </c>
      <c r="K6" s="201" t="s">
        <v>282</v>
      </c>
      <c r="L6" s="237" t="s">
        <v>145</v>
      </c>
      <c r="M6" s="235"/>
    </row>
    <row r="7" spans="1:16" ht="51" customHeight="1" thickBot="1">
      <c r="A7" s="113" t="s">
        <v>165</v>
      </c>
      <c r="B7" s="30"/>
      <c r="C7" s="93"/>
      <c r="D7" s="322" t="s">
        <v>247</v>
      </c>
      <c r="E7" s="30"/>
      <c r="F7" s="323" t="s">
        <v>251</v>
      </c>
      <c r="G7" s="280"/>
      <c r="H7" s="245"/>
      <c r="I7" s="201" t="s">
        <v>283</v>
      </c>
      <c r="J7" s="201" t="s">
        <v>281</v>
      </c>
      <c r="K7" s="201" t="s">
        <v>282</v>
      </c>
      <c r="L7" s="237" t="s">
        <v>145</v>
      </c>
      <c r="M7" s="238"/>
    </row>
    <row r="8" spans="1:16" ht="30" customHeight="1" thickBot="1">
      <c r="A8" s="113" t="s">
        <v>166</v>
      </c>
      <c r="B8" s="30"/>
      <c r="C8" s="30"/>
      <c r="D8" s="235"/>
      <c r="E8" s="93"/>
      <c r="F8" s="235"/>
      <c r="G8" s="30"/>
      <c r="H8" s="30"/>
      <c r="I8" s="201"/>
      <c r="J8" s="201"/>
      <c r="K8" s="201"/>
      <c r="L8" s="30"/>
      <c r="M8" s="30"/>
    </row>
    <row r="9" spans="1:16" ht="51" customHeight="1" thickBot="1">
      <c r="A9" s="114" t="s">
        <v>167</v>
      </c>
      <c r="B9" s="30"/>
      <c r="C9" s="30"/>
      <c r="D9" s="235"/>
      <c r="E9" s="30"/>
      <c r="F9" s="235"/>
      <c r="G9" s="30"/>
      <c r="H9" s="281"/>
      <c r="I9" s="201"/>
      <c r="J9" s="201"/>
      <c r="K9" s="201"/>
      <c r="L9" s="93"/>
      <c r="M9" s="30"/>
    </row>
    <row r="10" spans="1:16" ht="67.95" customHeight="1" thickBot="1">
      <c r="A10" s="113" t="s">
        <v>168</v>
      </c>
      <c r="B10" s="332" t="s">
        <v>233</v>
      </c>
      <c r="C10" s="93"/>
      <c r="D10" s="322" t="s">
        <v>247</v>
      </c>
      <c r="E10" s="323" t="s">
        <v>248</v>
      </c>
      <c r="F10" s="237"/>
      <c r="G10" s="280"/>
      <c r="H10" s="237"/>
      <c r="I10" s="201" t="s">
        <v>283</v>
      </c>
      <c r="J10" s="201" t="s">
        <v>281</v>
      </c>
      <c r="K10" s="201" t="s">
        <v>282</v>
      </c>
      <c r="L10" s="237" t="s">
        <v>145</v>
      </c>
      <c r="M10" s="50"/>
    </row>
    <row r="11" spans="1:16" ht="51" customHeight="1" thickBot="1">
      <c r="A11" s="114" t="s">
        <v>267</v>
      </c>
      <c r="B11" s="30"/>
      <c r="C11" s="30"/>
      <c r="D11" s="235"/>
      <c r="E11" s="30"/>
      <c r="F11" s="235"/>
      <c r="G11" s="30"/>
      <c r="H11" s="281"/>
      <c r="I11" s="201" t="s">
        <v>283</v>
      </c>
      <c r="J11" s="201" t="s">
        <v>281</v>
      </c>
      <c r="K11" s="201" t="s">
        <v>282</v>
      </c>
      <c r="L11" s="93"/>
      <c r="M11" s="30"/>
    </row>
    <row r="12" spans="1:16" ht="51" customHeight="1" thickBot="1">
      <c r="A12" s="114" t="s">
        <v>268</v>
      </c>
      <c r="B12" s="30"/>
      <c r="C12" s="30"/>
      <c r="D12" s="235"/>
      <c r="E12" s="30"/>
      <c r="F12" s="235"/>
      <c r="G12" s="30"/>
      <c r="H12" s="281"/>
      <c r="I12" s="201" t="s">
        <v>283</v>
      </c>
      <c r="J12" s="201" t="s">
        <v>281</v>
      </c>
      <c r="K12" s="201" t="s">
        <v>282</v>
      </c>
      <c r="L12" s="93"/>
      <c r="M12" s="30"/>
    </row>
    <row r="13" spans="1:16" ht="51" customHeight="1" thickBot="1">
      <c r="A13" s="114" t="s">
        <v>269</v>
      </c>
      <c r="B13" s="30"/>
      <c r="C13" s="30"/>
      <c r="D13" s="235"/>
      <c r="E13" s="30"/>
      <c r="F13" s="235"/>
      <c r="G13" s="30"/>
      <c r="H13" s="281"/>
      <c r="I13" s="30"/>
      <c r="J13" s="30"/>
      <c r="K13" s="30"/>
      <c r="L13" s="93"/>
      <c r="M13" s="30"/>
    </row>
    <row r="14" spans="1:16" ht="41.4" customHeight="1" thickBot="1">
      <c r="A14" s="113" t="s">
        <v>275</v>
      </c>
      <c r="B14" s="33"/>
      <c r="C14" s="30"/>
      <c r="D14" s="30"/>
      <c r="E14" s="30"/>
      <c r="F14" s="30"/>
      <c r="G14" s="30"/>
      <c r="H14" s="30"/>
      <c r="I14" s="30"/>
      <c r="J14" s="281" t="s">
        <v>276</v>
      </c>
      <c r="K14" s="30"/>
      <c r="L14" s="93" t="s">
        <v>291</v>
      </c>
      <c r="M14" s="30"/>
    </row>
    <row r="15" spans="1:16" ht="15" hidden="1" thickBot="1">
      <c r="A15" s="116"/>
      <c r="B15" s="30"/>
      <c r="C15" s="30"/>
      <c r="D15" s="36"/>
      <c r="E15" s="36"/>
      <c r="F15" s="36"/>
      <c r="G15" s="36"/>
      <c r="H15" s="36"/>
      <c r="I15" s="36"/>
      <c r="J15" s="36"/>
      <c r="K15" s="36"/>
      <c r="L15" s="36"/>
      <c r="M15" s="36"/>
      <c r="O15" s="12"/>
    </row>
    <row r="16" spans="1:16" ht="15" hidden="1" thickBot="1">
      <c r="A16" s="115"/>
      <c r="B16" s="42"/>
      <c r="C16" s="41"/>
      <c r="D16" s="38"/>
      <c r="E16" s="39"/>
      <c r="F16" s="41"/>
      <c r="G16" s="38"/>
      <c r="H16" s="39"/>
      <c r="I16" s="41"/>
      <c r="J16" s="38"/>
      <c r="K16" s="39"/>
      <c r="L16" s="41"/>
      <c r="M16" s="38"/>
    </row>
    <row r="17" spans="1:16" ht="15" hidden="1" thickBot="1">
      <c r="A17" s="116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12"/>
      <c r="P17" s="12"/>
    </row>
    <row r="18" spans="1:16" ht="15" hidden="1" thickBot="1">
      <c r="A18" s="115"/>
      <c r="B18" s="45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2" t="s">
        <v>145</v>
      </c>
      <c r="O18" s="12"/>
      <c r="P18" s="12"/>
    </row>
    <row r="19" spans="1:16" ht="15" hidden="1" thickBot="1">
      <c r="A19" s="115"/>
      <c r="B19" s="45"/>
      <c r="C19" s="50"/>
      <c r="D19" s="30"/>
      <c r="E19" s="30"/>
      <c r="F19" s="30"/>
      <c r="G19" s="30"/>
      <c r="H19" s="30"/>
      <c r="I19" s="30"/>
      <c r="J19" s="30"/>
      <c r="K19" s="30"/>
      <c r="L19" s="30"/>
      <c r="M19" s="30"/>
      <c r="O19" s="12"/>
    </row>
    <row r="20" spans="1:16" ht="15" hidden="1" thickBot="1">
      <c r="A20" s="11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ht="15" hidden="1" thickBot="1">
      <c r="A21" s="115"/>
      <c r="B21" s="4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5" hidden="1" thickBot="1">
      <c r="A22" s="115"/>
      <c r="B22" s="47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27" t="s">
        <v>145</v>
      </c>
    </row>
    <row r="23" spans="1:16" ht="15" hidden="1" thickBot="1">
      <c r="A23" s="115"/>
      <c r="B23" s="48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ht="17.25" hidden="1" customHeight="1" thickBot="1">
      <c r="A24" s="115"/>
      <c r="B24" s="49"/>
      <c r="C24" s="46"/>
      <c r="D24" s="46"/>
      <c r="E24" s="46"/>
      <c r="F24" s="46"/>
      <c r="G24" s="46"/>
      <c r="H24" s="46"/>
      <c r="I24" s="46"/>
      <c r="J24" s="55"/>
      <c r="K24" s="52"/>
      <c r="L24" s="55"/>
      <c r="M24" s="52"/>
    </row>
    <row r="25" spans="1:16" ht="15" hidden="1" thickBot="1">
      <c r="A25" s="115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6" ht="15" hidden="1" thickBot="1">
      <c r="A26" s="115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ht="15" hidden="1" thickBot="1">
      <c r="A27" s="117"/>
      <c r="B27" s="37"/>
      <c r="C27" s="37"/>
      <c r="D27" s="46"/>
      <c r="E27" s="46"/>
      <c r="F27" s="46"/>
      <c r="G27" s="46"/>
      <c r="H27" s="46"/>
      <c r="I27" s="46"/>
      <c r="J27" s="51"/>
      <c r="K27" s="46"/>
      <c r="L27" s="46"/>
      <c r="M27" s="46"/>
    </row>
    <row r="29" spans="1:16" ht="15" thickBot="1"/>
    <row r="30" spans="1:16" ht="15" thickBot="1">
      <c r="A30" s="118" t="s">
        <v>158</v>
      </c>
      <c r="B30" s="44"/>
    </row>
    <row r="31" spans="1:16" ht="15" thickBot="1">
      <c r="A31" s="118" t="s">
        <v>133</v>
      </c>
      <c r="B31" s="94"/>
    </row>
    <row r="32" spans="1:16" ht="15" thickBot="1">
      <c r="B32" s="101"/>
    </row>
  </sheetData>
  <mergeCells count="1">
    <mergeCell ref="A1:M1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9"/>
  <sheetViews>
    <sheetView zoomScale="50" zoomScaleNormal="5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C29" sqref="AC29"/>
    </sheetView>
  </sheetViews>
  <sheetFormatPr defaultRowHeight="14.4"/>
  <cols>
    <col min="5" max="5" width="1" customWidth="1"/>
    <col min="7" max="7" width="0.6640625" customWidth="1"/>
    <col min="9" max="9" width="0.6640625" style="59" customWidth="1"/>
    <col min="11" max="11" width="0.77734375" customWidth="1"/>
    <col min="13" max="13" width="0.77734375" customWidth="1"/>
    <col min="15" max="15" width="1.33203125" style="60" customWidth="1"/>
    <col min="16" max="16" width="9.6640625" customWidth="1"/>
    <col min="17" max="17" width="1.21875" customWidth="1"/>
    <col min="19" max="19" width="0.77734375" customWidth="1"/>
    <col min="21" max="21" width="1.21875" style="60" customWidth="1"/>
    <col min="22" max="22" width="8.88671875" customWidth="1"/>
    <col min="23" max="23" width="1.21875" customWidth="1"/>
    <col min="24" max="24" width="8.88671875" customWidth="1"/>
    <col min="25" max="25" width="0.88671875" customWidth="1"/>
    <col min="26" max="26" width="8.88671875" customWidth="1"/>
    <col min="27" max="27" width="1.109375" style="60" customWidth="1"/>
  </cols>
  <sheetData>
    <row r="1" spans="1:29" ht="18" thickBot="1">
      <c r="A1" s="58" t="s">
        <v>171</v>
      </c>
    </row>
    <row r="2" spans="1:29" ht="16.2" thickBot="1">
      <c r="A2" s="61" t="s">
        <v>230</v>
      </c>
      <c r="N2" t="s">
        <v>145</v>
      </c>
      <c r="P2" s="103" t="s">
        <v>172</v>
      </c>
      <c r="Q2" s="62"/>
      <c r="R2" s="106" t="s">
        <v>173</v>
      </c>
      <c r="S2" s="63"/>
      <c r="V2" s="64"/>
      <c r="W2" s="64"/>
      <c r="X2" s="105"/>
    </row>
    <row r="3" spans="1:29" ht="16.2" thickBot="1">
      <c r="A3" s="61"/>
      <c r="P3" s="64" t="s">
        <v>174</v>
      </c>
      <c r="Q3" s="64"/>
      <c r="R3" s="104" t="s">
        <v>195</v>
      </c>
      <c r="V3" s="64"/>
      <c r="W3" s="64"/>
    </row>
    <row r="4" spans="1:29" ht="15.6">
      <c r="A4" s="61"/>
      <c r="V4" s="64"/>
      <c r="W4" s="64"/>
    </row>
    <row r="5" spans="1:29" ht="15" thickBot="1"/>
    <row r="6" spans="1:29" ht="15" thickBot="1">
      <c r="A6" s="65" t="s">
        <v>175</v>
      </c>
      <c r="B6" s="66"/>
      <c r="C6" s="384" t="s">
        <v>176</v>
      </c>
      <c r="D6" s="67" t="s">
        <v>66</v>
      </c>
      <c r="E6" s="67"/>
      <c r="F6" s="68" t="s">
        <v>67</v>
      </c>
      <c r="G6" s="68"/>
      <c r="H6" s="68" t="s">
        <v>68</v>
      </c>
      <c r="I6" s="69"/>
      <c r="J6" s="68" t="s">
        <v>69</v>
      </c>
      <c r="K6" s="68"/>
      <c r="L6" s="68" t="s">
        <v>70</v>
      </c>
      <c r="M6" s="68"/>
      <c r="N6" s="68" t="s">
        <v>71</v>
      </c>
      <c r="O6" s="70"/>
      <c r="P6" s="68" t="s">
        <v>72</v>
      </c>
      <c r="Q6" s="68"/>
      <c r="R6" s="68" t="s">
        <v>73</v>
      </c>
      <c r="S6" s="68"/>
      <c r="T6" s="68" t="s">
        <v>74</v>
      </c>
      <c r="U6" s="70"/>
      <c r="V6" s="68" t="s">
        <v>75</v>
      </c>
      <c r="W6" s="68"/>
      <c r="X6" s="68" t="s">
        <v>76</v>
      </c>
      <c r="Y6" s="68"/>
      <c r="Z6" s="68" t="s">
        <v>77</v>
      </c>
      <c r="AA6" s="71"/>
      <c r="AB6" s="386" t="s">
        <v>176</v>
      </c>
      <c r="AC6" s="384" t="s">
        <v>177</v>
      </c>
    </row>
    <row r="7" spans="1:29" ht="15" thickBot="1">
      <c r="A7" s="72"/>
      <c r="C7" s="385"/>
      <c r="D7" s="73"/>
      <c r="E7" s="73"/>
      <c r="F7" s="74"/>
      <c r="G7" s="74"/>
      <c r="H7" s="74"/>
      <c r="I7" s="75"/>
      <c r="J7" s="74"/>
      <c r="K7" s="74"/>
      <c r="L7" s="74"/>
      <c r="M7" s="74"/>
      <c r="N7" s="74"/>
      <c r="O7" s="76"/>
      <c r="P7" s="74"/>
      <c r="Q7" s="74"/>
      <c r="R7" s="74"/>
      <c r="S7" s="74"/>
      <c r="T7" s="74"/>
      <c r="U7" s="76"/>
      <c r="V7" s="74"/>
      <c r="W7" s="74"/>
      <c r="X7" s="74"/>
      <c r="Y7" s="74"/>
      <c r="Z7" s="74"/>
      <c r="AA7" s="76"/>
      <c r="AB7" s="387"/>
      <c r="AC7" s="385"/>
    </row>
    <row r="8" spans="1:29">
      <c r="A8" s="77" t="s">
        <v>178</v>
      </c>
      <c r="B8" s="78"/>
      <c r="C8" s="79">
        <v>1</v>
      </c>
      <c r="D8" s="247"/>
      <c r="E8" s="248"/>
      <c r="F8" s="277">
        <v>44253</v>
      </c>
      <c r="G8" s="248">
        <v>1</v>
      </c>
      <c r="H8" s="243"/>
      <c r="I8" s="248"/>
      <c r="J8" s="249"/>
      <c r="K8" s="248"/>
      <c r="L8" s="277">
        <v>44340</v>
      </c>
      <c r="M8" s="248">
        <v>1</v>
      </c>
      <c r="N8" s="243"/>
      <c r="O8" s="248"/>
      <c r="P8" s="243"/>
      <c r="Q8" s="248"/>
      <c r="R8" s="243"/>
      <c r="S8" s="248"/>
      <c r="T8" s="277">
        <v>44441</v>
      </c>
      <c r="U8" s="248">
        <v>1</v>
      </c>
      <c r="V8" s="243"/>
      <c r="W8" s="248"/>
      <c r="X8" s="243"/>
      <c r="Y8" s="248"/>
      <c r="Z8" s="277">
        <v>44917</v>
      </c>
      <c r="AA8" s="80">
        <v>1</v>
      </c>
      <c r="AB8" s="252">
        <f>C8</f>
        <v>1</v>
      </c>
      <c r="AC8" s="255">
        <f>AA8+Y8+W8+U8+S8+Q8+O8+M8+K8+I8+G8+E8</f>
        <v>4</v>
      </c>
    </row>
    <row r="9" spans="1:29">
      <c r="A9" s="81" t="s">
        <v>179</v>
      </c>
      <c r="B9" s="82"/>
      <c r="C9" s="83">
        <v>1</v>
      </c>
      <c r="D9" s="250"/>
      <c r="E9" s="240"/>
      <c r="F9" s="239"/>
      <c r="G9" s="240"/>
      <c r="H9" s="331">
        <v>44279</v>
      </c>
      <c r="I9" s="240">
        <v>1</v>
      </c>
      <c r="J9" s="239"/>
      <c r="K9" s="240"/>
      <c r="L9" s="284">
        <v>44344</v>
      </c>
      <c r="M9" s="240">
        <v>1</v>
      </c>
      <c r="N9" s="239"/>
      <c r="O9" s="240"/>
      <c r="P9" s="239"/>
      <c r="Q9" s="240"/>
      <c r="R9" s="284">
        <v>44434</v>
      </c>
      <c r="S9" s="240">
        <v>1</v>
      </c>
      <c r="T9" s="284">
        <v>44441</v>
      </c>
      <c r="U9" s="240">
        <v>1</v>
      </c>
      <c r="V9" s="239"/>
      <c r="W9" s="240"/>
      <c r="X9" s="276" t="s">
        <v>173</v>
      </c>
      <c r="Y9" s="240"/>
      <c r="Z9" s="239"/>
      <c r="AA9" s="84"/>
      <c r="AB9" s="253">
        <f t="shared" ref="AB9:AB16" si="0">C9</f>
        <v>1</v>
      </c>
      <c r="AC9" s="256">
        <f t="shared" ref="AC9:AC12" si="1">AA9+Y9+W9+U9+S9+Q9+O9+M9+K9+I9+G9+E9</f>
        <v>4</v>
      </c>
    </row>
    <row r="10" spans="1:29">
      <c r="A10" s="81" t="s">
        <v>180</v>
      </c>
      <c r="B10" s="82"/>
      <c r="C10" s="83">
        <v>1</v>
      </c>
      <c r="D10" s="250"/>
      <c r="E10" s="240"/>
      <c r="F10" s="251"/>
      <c r="G10" s="240"/>
      <c r="H10" s="284">
        <v>44278</v>
      </c>
      <c r="I10" s="240">
        <v>1</v>
      </c>
      <c r="J10" s="284">
        <v>44302</v>
      </c>
      <c r="K10" s="240">
        <v>1</v>
      </c>
      <c r="L10" s="284">
        <v>44341</v>
      </c>
      <c r="M10" s="240">
        <v>1</v>
      </c>
      <c r="N10" s="335"/>
      <c r="O10" s="240"/>
      <c r="P10" s="239"/>
      <c r="Q10" s="240"/>
      <c r="R10" s="330"/>
      <c r="S10" s="240"/>
      <c r="T10" s="284">
        <v>44441</v>
      </c>
      <c r="U10" s="240">
        <v>1</v>
      </c>
      <c r="V10" s="239"/>
      <c r="W10" s="240"/>
      <c r="X10" s="276" t="s">
        <v>173</v>
      </c>
      <c r="Y10" s="240"/>
      <c r="Z10" s="239"/>
      <c r="AA10" s="84"/>
      <c r="AB10" s="253">
        <f t="shared" si="0"/>
        <v>1</v>
      </c>
      <c r="AC10" s="256">
        <f t="shared" si="1"/>
        <v>4</v>
      </c>
    </row>
    <row r="11" spans="1:29">
      <c r="A11" s="72" t="s">
        <v>181</v>
      </c>
      <c r="C11" s="79">
        <v>1</v>
      </c>
      <c r="D11" s="250"/>
      <c r="E11" s="242"/>
      <c r="F11" s="241"/>
      <c r="G11" s="242"/>
      <c r="H11" s="241"/>
      <c r="I11" s="242"/>
      <c r="J11" s="241"/>
      <c r="K11" s="242"/>
      <c r="L11" s="241"/>
      <c r="M11" s="242"/>
      <c r="N11" s="241" t="s">
        <v>145</v>
      </c>
      <c r="O11" s="242"/>
      <c r="P11" s="241"/>
      <c r="Q11" s="242"/>
      <c r="R11" s="241"/>
      <c r="S11" s="242"/>
      <c r="T11" s="241"/>
      <c r="U11" s="242"/>
      <c r="V11" s="241"/>
      <c r="W11" s="242"/>
      <c r="X11" s="241"/>
      <c r="Y11" s="242"/>
      <c r="Z11" s="241"/>
      <c r="AA11" s="85"/>
      <c r="AB11" s="254">
        <f t="shared" si="0"/>
        <v>1</v>
      </c>
      <c r="AC11" s="256">
        <f t="shared" si="1"/>
        <v>0</v>
      </c>
    </row>
    <row r="12" spans="1:29" ht="15" thickBot="1">
      <c r="A12" s="86" t="s">
        <v>182</v>
      </c>
      <c r="B12" s="82"/>
      <c r="C12" s="83">
        <v>1</v>
      </c>
      <c r="D12" s="250"/>
      <c r="E12" s="240"/>
      <c r="F12" s="239"/>
      <c r="G12" s="240"/>
      <c r="H12" s="239"/>
      <c r="I12" s="240"/>
      <c r="J12" s="284">
        <v>44305</v>
      </c>
      <c r="K12" s="240">
        <v>1</v>
      </c>
      <c r="L12" s="239"/>
      <c r="M12" s="240"/>
      <c r="N12" s="239"/>
      <c r="O12" s="240"/>
      <c r="P12" s="239"/>
      <c r="Q12" s="240"/>
      <c r="R12" s="239"/>
      <c r="S12" s="240"/>
      <c r="T12" s="239"/>
      <c r="U12" s="240"/>
      <c r="V12" s="276" t="s">
        <v>173</v>
      </c>
      <c r="W12" s="240"/>
      <c r="X12" s="239"/>
      <c r="Y12" s="240"/>
      <c r="Z12" s="239"/>
      <c r="AA12" s="84"/>
      <c r="AB12" s="254">
        <f t="shared" si="0"/>
        <v>1</v>
      </c>
      <c r="AC12" s="257">
        <f t="shared" si="1"/>
        <v>1</v>
      </c>
    </row>
    <row r="13" spans="1:29" ht="15" thickBot="1">
      <c r="A13" s="87" t="s">
        <v>196</v>
      </c>
      <c r="B13" s="88"/>
      <c r="C13" s="343">
        <v>4</v>
      </c>
      <c r="D13" s="344">
        <v>44225</v>
      </c>
      <c r="E13" s="347">
        <v>1</v>
      </c>
      <c r="F13" s="347"/>
      <c r="G13" s="347"/>
      <c r="H13" s="344">
        <v>44260</v>
      </c>
      <c r="I13" s="242">
        <v>1</v>
      </c>
      <c r="J13" s="347"/>
      <c r="K13" s="347"/>
      <c r="L13" s="347"/>
      <c r="M13" s="347"/>
      <c r="N13" s="347"/>
      <c r="O13" s="348"/>
      <c r="P13" s="347"/>
      <c r="Q13" s="347"/>
      <c r="R13" s="344">
        <v>44435</v>
      </c>
      <c r="S13" s="347">
        <v>1</v>
      </c>
      <c r="T13" s="241"/>
      <c r="U13" s="348"/>
      <c r="V13" s="347"/>
      <c r="W13" s="347"/>
      <c r="X13" s="347"/>
      <c r="Y13" s="347"/>
      <c r="Z13" s="366">
        <v>44914</v>
      </c>
      <c r="AA13" s="89">
        <v>1</v>
      </c>
      <c r="AB13" s="254">
        <f t="shared" ref="AB13:AB15" si="2">C13</f>
        <v>4</v>
      </c>
      <c r="AC13" s="257">
        <f t="shared" ref="AC13:AC16" si="3">AA13+Y13+W13+U13+S13+Q13+O13+M13+K13+I13+G13+E13</f>
        <v>4</v>
      </c>
    </row>
    <row r="14" spans="1:29" ht="15" thickBot="1">
      <c r="A14" s="72" t="s">
        <v>264</v>
      </c>
      <c r="B14" s="342"/>
      <c r="C14" s="83">
        <v>1</v>
      </c>
      <c r="D14" s="349"/>
      <c r="E14" s="350"/>
      <c r="F14" s="349"/>
      <c r="G14" s="350"/>
      <c r="H14" s="349"/>
      <c r="I14" s="350"/>
      <c r="J14" s="349"/>
      <c r="K14" s="350"/>
      <c r="L14" s="349"/>
      <c r="M14" s="350"/>
      <c r="N14" s="349"/>
      <c r="O14" s="350"/>
      <c r="P14" s="349"/>
      <c r="Q14" s="350"/>
      <c r="R14" s="349"/>
      <c r="S14" s="350"/>
      <c r="T14" s="351">
        <v>44455</v>
      </c>
      <c r="U14" s="350">
        <v>1</v>
      </c>
      <c r="V14" s="352" t="s">
        <v>173</v>
      </c>
      <c r="W14" s="350"/>
      <c r="X14" s="349"/>
      <c r="Y14" s="350"/>
      <c r="Z14" s="349"/>
      <c r="AA14" s="345"/>
      <c r="AB14" s="254">
        <f t="shared" si="2"/>
        <v>1</v>
      </c>
      <c r="AC14" s="257">
        <f t="shared" si="3"/>
        <v>1</v>
      </c>
    </row>
    <row r="15" spans="1:29" ht="15" thickBot="1">
      <c r="A15" s="72" t="s">
        <v>265</v>
      </c>
      <c r="B15" s="342"/>
      <c r="C15" s="83">
        <v>1</v>
      </c>
      <c r="D15" s="349"/>
      <c r="E15" s="350"/>
      <c r="F15" s="349"/>
      <c r="G15" s="350"/>
      <c r="H15" s="349"/>
      <c r="I15" s="350"/>
      <c r="J15" s="349"/>
      <c r="K15" s="350"/>
      <c r="L15" s="351">
        <v>44321</v>
      </c>
      <c r="M15" s="350">
        <v>1</v>
      </c>
      <c r="N15" s="349"/>
      <c r="O15" s="350"/>
      <c r="P15" s="349"/>
      <c r="Q15" s="350"/>
      <c r="R15" s="349"/>
      <c r="S15" s="350"/>
      <c r="T15" s="351">
        <v>44441</v>
      </c>
      <c r="U15" s="350">
        <v>1</v>
      </c>
      <c r="V15" s="352" t="s">
        <v>173</v>
      </c>
      <c r="W15" s="350"/>
      <c r="X15" s="349"/>
      <c r="Y15" s="350"/>
      <c r="Z15" s="349"/>
      <c r="AA15" s="345"/>
      <c r="AB15" s="254">
        <f t="shared" si="2"/>
        <v>1</v>
      </c>
      <c r="AC15" s="257">
        <f t="shared" si="3"/>
        <v>2</v>
      </c>
    </row>
    <row r="16" spans="1:29" ht="15" thickBot="1">
      <c r="A16" s="87" t="s">
        <v>266</v>
      </c>
      <c r="B16" s="88"/>
      <c r="C16" s="83">
        <v>1</v>
      </c>
      <c r="D16" s="351"/>
      <c r="E16" s="353"/>
      <c r="F16" s="353"/>
      <c r="G16" s="353"/>
      <c r="H16" s="349"/>
      <c r="I16" s="350">
        <v>0</v>
      </c>
      <c r="J16" s="353"/>
      <c r="K16" s="353"/>
      <c r="L16" s="351">
        <v>44323</v>
      </c>
      <c r="M16" s="354">
        <v>1</v>
      </c>
      <c r="N16" s="353"/>
      <c r="O16" s="354"/>
      <c r="P16" s="353"/>
      <c r="Q16" s="353"/>
      <c r="R16" s="353"/>
      <c r="S16" s="353"/>
      <c r="T16" s="349"/>
      <c r="U16" s="354"/>
      <c r="V16" s="353"/>
      <c r="W16" s="353"/>
      <c r="X16" s="353"/>
      <c r="Y16" s="353"/>
      <c r="Z16" s="355"/>
      <c r="AA16" s="346"/>
      <c r="AB16" s="254">
        <f t="shared" si="0"/>
        <v>1</v>
      </c>
      <c r="AC16" s="257">
        <f t="shared" si="3"/>
        <v>1</v>
      </c>
    </row>
    <row r="17" spans="1:29" ht="15" thickBot="1">
      <c r="D17" s="64"/>
      <c r="E17" s="64"/>
      <c r="F17" s="64"/>
      <c r="G17" s="64"/>
      <c r="H17" s="64"/>
      <c r="I17" s="90"/>
      <c r="J17" s="64"/>
      <c r="K17" s="64"/>
      <c r="L17" s="64"/>
      <c r="M17" s="64"/>
      <c r="N17" s="64"/>
      <c r="O17" s="91"/>
      <c r="P17" s="64"/>
      <c r="Q17" s="64"/>
      <c r="R17" s="64"/>
      <c r="S17" s="64"/>
      <c r="T17" s="64"/>
      <c r="U17" s="91"/>
      <c r="V17" s="64"/>
      <c r="W17" s="64"/>
      <c r="X17" s="64"/>
      <c r="Y17" s="64"/>
      <c r="Z17" s="64"/>
      <c r="AA17" s="91"/>
    </row>
    <row r="18" spans="1:29" ht="15" thickBot="1">
      <c r="A18" s="65"/>
      <c r="B18" s="66"/>
      <c r="C18" s="66"/>
      <c r="D18" s="68"/>
      <c r="E18" s="68"/>
      <c r="F18" s="68"/>
      <c r="G18" s="68"/>
      <c r="H18" s="68"/>
      <c r="I18" s="69"/>
      <c r="J18" s="68"/>
      <c r="K18" s="68"/>
      <c r="L18" s="68"/>
      <c r="M18" s="68"/>
      <c r="N18" s="388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90"/>
      <c r="AA18" s="91"/>
      <c r="AB18" s="259">
        <f>SUM(AB8:AB17)</f>
        <v>12</v>
      </c>
      <c r="AC18" s="258">
        <f>SUM(AC8:AC17)</f>
        <v>21</v>
      </c>
    </row>
    <row r="19" spans="1:29">
      <c r="A19" s="92"/>
    </row>
  </sheetData>
  <mergeCells count="4">
    <mergeCell ref="C6:C7"/>
    <mergeCell ref="AB6:AB7"/>
    <mergeCell ref="AC6:AC7"/>
    <mergeCell ref="N18:Z18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061A9-A551-47D1-8F64-187FFC1DDB82}">
  <dimension ref="A1:P32"/>
  <sheetViews>
    <sheetView topLeftCell="A3" zoomScale="75" zoomScaleNormal="75" workbookViewId="0">
      <pane xSplit="1" ySplit="1" topLeftCell="C17" activePane="bottomRight" state="frozen"/>
      <selection activeCell="A3" sqref="A3"/>
      <selection pane="topRight" activeCell="B3" sqref="B3"/>
      <selection pane="bottomLeft" activeCell="A4" sqref="A4"/>
      <selection pane="bottomRight" activeCell="O18" sqref="O18"/>
    </sheetView>
  </sheetViews>
  <sheetFormatPr defaultColWidth="9.109375" defaultRowHeight="14.4"/>
  <cols>
    <col min="1" max="1" width="32.21875" style="131" customWidth="1"/>
    <col min="2" max="2" width="26.88671875" style="158" customWidth="1"/>
    <col min="3" max="3" width="22.6640625" style="158" customWidth="1"/>
    <col min="4" max="4" width="20" style="158" customWidth="1"/>
    <col min="5" max="5" width="21.21875" style="158" customWidth="1"/>
    <col min="6" max="6" width="18.21875" style="158" customWidth="1"/>
    <col min="7" max="7" width="19" style="158" customWidth="1"/>
    <col min="8" max="8" width="19.21875" style="158" customWidth="1"/>
    <col min="9" max="9" width="19.33203125" style="158" customWidth="1"/>
    <col min="10" max="10" width="24.21875" style="158" customWidth="1"/>
    <col min="11" max="11" width="21" style="158" customWidth="1"/>
    <col min="12" max="13" width="16.44140625" style="158" customWidth="1"/>
    <col min="14" max="14" width="9.109375" style="130"/>
    <col min="15" max="16384" width="9.109375" style="131"/>
  </cols>
  <sheetData>
    <row r="1" spans="1:16" ht="55.5" customHeight="1">
      <c r="A1" s="391" t="s">
        <v>199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3" spans="1:16" ht="15" thickBot="1">
      <c r="A3" s="132"/>
      <c r="B3" s="133" t="s">
        <v>66</v>
      </c>
      <c r="C3" s="133" t="s">
        <v>67</v>
      </c>
      <c r="D3" s="133" t="s">
        <v>68</v>
      </c>
      <c r="E3" s="133" t="s">
        <v>69</v>
      </c>
      <c r="F3" s="133" t="s">
        <v>70</v>
      </c>
      <c r="G3" s="133" t="s">
        <v>71</v>
      </c>
      <c r="H3" s="133" t="s">
        <v>72</v>
      </c>
      <c r="I3" s="133" t="s">
        <v>73</v>
      </c>
      <c r="J3" s="133" t="s">
        <v>74</v>
      </c>
      <c r="K3" s="133" t="s">
        <v>75</v>
      </c>
      <c r="L3" s="133" t="s">
        <v>76</v>
      </c>
      <c r="M3" s="133" t="s">
        <v>77</v>
      </c>
      <c r="N3" s="134"/>
      <c r="O3" s="135"/>
      <c r="P3" s="135"/>
    </row>
    <row r="4" spans="1:16" ht="15" thickBot="1">
      <c r="A4" s="136" t="s">
        <v>143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6" ht="29.4" thickBot="1">
      <c r="A5" s="138" t="s">
        <v>200</v>
      </c>
      <c r="B5" s="139" t="s">
        <v>201</v>
      </c>
      <c r="C5" s="139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6" ht="15" thickBot="1">
      <c r="A6" s="140" t="s">
        <v>146</v>
      </c>
      <c r="B6" s="141"/>
      <c r="C6" s="142"/>
      <c r="D6" s="143"/>
      <c r="E6" s="144"/>
      <c r="F6" s="142"/>
      <c r="G6" s="142"/>
      <c r="H6" s="142"/>
      <c r="I6" s="142"/>
      <c r="J6" s="142"/>
      <c r="K6" s="142"/>
      <c r="L6" s="142"/>
      <c r="M6" s="142"/>
    </row>
    <row r="7" spans="1:16" ht="15" thickBot="1">
      <c r="A7" s="140" t="s">
        <v>147</v>
      </c>
      <c r="B7" s="145">
        <v>43489</v>
      </c>
      <c r="C7" s="142"/>
      <c r="D7" s="142"/>
      <c r="E7" s="142"/>
      <c r="F7" s="142"/>
      <c r="G7" s="142"/>
      <c r="H7" s="142"/>
      <c r="I7" s="142"/>
      <c r="J7" s="142"/>
      <c r="K7" s="143"/>
      <c r="L7" s="142"/>
      <c r="M7" s="142"/>
    </row>
    <row r="8" spans="1:16" ht="29.4" thickBot="1">
      <c r="A8" s="140" t="s">
        <v>148</v>
      </c>
      <c r="B8" s="145">
        <v>43475</v>
      </c>
      <c r="C8" s="142"/>
      <c r="D8" s="142"/>
      <c r="E8" s="142"/>
      <c r="F8" s="142"/>
      <c r="G8" s="142"/>
      <c r="H8" s="142"/>
      <c r="I8" s="142"/>
      <c r="J8" s="144"/>
      <c r="K8" s="143"/>
      <c r="L8" s="142"/>
      <c r="M8" s="142"/>
    </row>
    <row r="9" spans="1:16" ht="29.4" thickBot="1">
      <c r="A9" s="146" t="s">
        <v>191</v>
      </c>
      <c r="B9" s="142"/>
      <c r="C9" s="142"/>
      <c r="D9" s="142"/>
      <c r="E9" s="142"/>
      <c r="F9" s="142"/>
      <c r="G9" s="142"/>
      <c r="H9" s="142"/>
      <c r="I9" s="142"/>
      <c r="J9" s="144"/>
      <c r="K9" s="142"/>
      <c r="L9" s="142"/>
      <c r="M9" s="142"/>
    </row>
    <row r="10" spans="1:16" ht="15" thickBot="1">
      <c r="A10" s="147" t="s">
        <v>186</v>
      </c>
      <c r="B10" s="145">
        <v>43490</v>
      </c>
      <c r="C10" s="148"/>
      <c r="D10" s="148"/>
      <c r="E10" s="149"/>
      <c r="F10" s="148"/>
      <c r="G10" s="148"/>
      <c r="H10" s="148"/>
      <c r="I10" s="148"/>
      <c r="J10" s="148" t="str">
        <f>'[1]Per Terminal 2018'!J9</f>
        <v xml:space="preserve"> </v>
      </c>
      <c r="K10" s="148"/>
      <c r="L10" s="148"/>
      <c r="M10" s="150"/>
    </row>
    <row r="11" spans="1:16" ht="34.049999999999997" customHeight="1" thickBot="1">
      <c r="A11" s="140" t="s">
        <v>160</v>
      </c>
      <c r="B11" s="149"/>
      <c r="C11" s="151" t="s">
        <v>202</v>
      </c>
      <c r="D11" s="151" t="s">
        <v>203</v>
      </c>
      <c r="E11" s="149"/>
      <c r="F11" s="151" t="str">
        <f>'[1]Training Plan'!F5</f>
        <v>Electrical Technicians Training/PTW</v>
      </c>
      <c r="G11" s="152"/>
      <c r="H11" s="153"/>
      <c r="I11" s="154" t="str">
        <f>'[1]Training Plan'!I5</f>
        <v>Defensive Driving</v>
      </c>
      <c r="J11" s="153"/>
      <c r="K11" s="149"/>
      <c r="L11" s="148"/>
      <c r="M11" s="152"/>
    </row>
    <row r="12" spans="1:16" ht="15" thickBot="1">
      <c r="A12" s="136" t="s">
        <v>144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6" ht="15" thickBot="1">
      <c r="A13" s="140" t="s">
        <v>149</v>
      </c>
      <c r="B13" s="145">
        <v>43489</v>
      </c>
      <c r="C13" s="141"/>
      <c r="D13" s="141"/>
      <c r="E13" s="141"/>
      <c r="F13" s="155"/>
      <c r="G13" s="155"/>
      <c r="H13" s="141"/>
      <c r="I13" s="141"/>
      <c r="J13" s="155"/>
      <c r="K13" s="141"/>
      <c r="L13" s="156"/>
      <c r="M13" s="156"/>
    </row>
    <row r="14" spans="1:16" ht="15" thickBot="1">
      <c r="A14" s="136" t="s">
        <v>142</v>
      </c>
      <c r="B14" s="142"/>
      <c r="C14" s="142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O14" s="158"/>
    </row>
    <row r="15" spans="1:16">
      <c r="A15" s="159"/>
      <c r="B15" s="160"/>
      <c r="C15" s="161"/>
      <c r="D15" s="162"/>
      <c r="E15" s="163"/>
      <c r="F15" s="164"/>
      <c r="G15" s="165"/>
      <c r="H15" s="163"/>
      <c r="I15" s="164"/>
      <c r="J15" s="165"/>
      <c r="K15" s="163"/>
      <c r="L15" s="164"/>
      <c r="M15" s="165"/>
      <c r="O15" s="158"/>
    </row>
    <row r="16" spans="1:16" ht="139.05000000000001" customHeight="1" thickBot="1">
      <c r="A16" s="393" t="s">
        <v>204</v>
      </c>
      <c r="B16" s="166"/>
      <c r="C16" s="167"/>
      <c r="D16" s="167"/>
      <c r="E16" s="167"/>
      <c r="F16" s="167"/>
      <c r="G16" s="168"/>
      <c r="H16" s="169"/>
      <c r="I16" s="167"/>
      <c r="J16" s="167"/>
      <c r="K16" s="167"/>
      <c r="L16" s="167"/>
      <c r="M16" s="169"/>
      <c r="N16" s="170"/>
    </row>
    <row r="17" spans="1:16" ht="151.94999999999999" customHeight="1" thickBot="1">
      <c r="A17" s="393"/>
      <c r="B17" s="229" t="s">
        <v>241</v>
      </c>
      <c r="C17" s="320" t="s">
        <v>245</v>
      </c>
      <c r="D17" s="320" t="s">
        <v>249</v>
      </c>
      <c r="E17" s="324" t="s">
        <v>254</v>
      </c>
      <c r="F17" s="316" t="s">
        <v>256</v>
      </c>
      <c r="G17" s="315" t="s">
        <v>278</v>
      </c>
      <c r="H17" s="317" t="s">
        <v>279</v>
      </c>
      <c r="I17" s="315" t="s">
        <v>280</v>
      </c>
      <c r="J17" s="315" t="s">
        <v>286</v>
      </c>
      <c r="K17" s="315" t="s">
        <v>289</v>
      </c>
      <c r="L17" s="318" t="s">
        <v>243</v>
      </c>
      <c r="M17" s="315" t="s">
        <v>244</v>
      </c>
    </row>
    <row r="18" spans="1:16" ht="138" customHeight="1">
      <c r="A18" s="393"/>
      <c r="B18" s="171"/>
      <c r="C18" s="172"/>
      <c r="D18" s="167"/>
      <c r="E18" s="173"/>
      <c r="F18" s="169"/>
      <c r="G18" s="167"/>
      <c r="H18" s="173"/>
      <c r="I18" s="167"/>
      <c r="J18" s="167"/>
      <c r="K18" s="169"/>
      <c r="L18" s="168"/>
      <c r="M18" s="174"/>
    </row>
    <row r="19" spans="1:16" ht="15" thickBot="1">
      <c r="A19" s="175" t="s">
        <v>141</v>
      </c>
      <c r="B19" s="394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176"/>
      <c r="O19" s="158"/>
      <c r="P19" s="158"/>
    </row>
    <row r="20" spans="1:16" ht="15" thickBot="1">
      <c r="A20" s="140" t="s">
        <v>154</v>
      </c>
      <c r="B20" s="141"/>
      <c r="C20" s="177"/>
      <c r="D20" s="143"/>
      <c r="E20" s="142"/>
      <c r="F20" s="142"/>
      <c r="G20" s="142"/>
      <c r="H20" s="142"/>
      <c r="I20" s="142"/>
      <c r="J20" s="142"/>
      <c r="K20" s="142"/>
      <c r="L20" s="142"/>
      <c r="M20" s="142"/>
      <c r="N20" s="178" t="s">
        <v>145</v>
      </c>
      <c r="O20" s="158"/>
      <c r="P20" s="158"/>
    </row>
    <row r="21" spans="1:16" ht="15" thickBot="1">
      <c r="A21" s="140" t="s">
        <v>155</v>
      </c>
      <c r="B21" s="141"/>
      <c r="C21" s="143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O21" s="158"/>
    </row>
    <row r="22" spans="1:16" ht="29.4" thickBot="1">
      <c r="A22" s="140" t="s">
        <v>205</v>
      </c>
      <c r="B22" s="179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</row>
    <row r="23" spans="1:16" ht="15" thickBot="1">
      <c r="A23" s="180" t="s">
        <v>130</v>
      </c>
      <c r="B23" s="181"/>
      <c r="C23" s="143"/>
      <c r="D23" s="142"/>
      <c r="E23" s="179"/>
      <c r="F23" s="179"/>
      <c r="G23" s="179"/>
      <c r="H23" s="179"/>
      <c r="I23" s="179"/>
      <c r="J23" s="179"/>
      <c r="K23" s="179"/>
      <c r="L23" s="179"/>
      <c r="M23" s="179"/>
    </row>
    <row r="24" spans="1:16" ht="17.25" customHeight="1" thickBot="1">
      <c r="A24" s="140" t="s">
        <v>139</v>
      </c>
      <c r="B24" s="18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6" ht="15" thickBot="1">
      <c r="A25" s="14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6" ht="15" thickBot="1">
      <c r="A26" s="140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</row>
    <row r="27" spans="1:16" ht="15" thickBot="1">
      <c r="A27" s="183" t="s">
        <v>157</v>
      </c>
      <c r="B27" s="184"/>
      <c r="C27" s="185"/>
      <c r="D27" s="185"/>
      <c r="E27" s="185"/>
      <c r="F27" s="185"/>
      <c r="G27" s="143"/>
      <c r="H27" s="185"/>
      <c r="I27" s="185"/>
      <c r="J27" s="185"/>
      <c r="K27" s="185"/>
      <c r="L27" s="185"/>
      <c r="M27" s="185"/>
    </row>
    <row r="30" spans="1:16" ht="15" thickBot="1">
      <c r="A30" s="186" t="s">
        <v>158</v>
      </c>
      <c r="B30" s="187"/>
    </row>
    <row r="31" spans="1:16" ht="15" thickBot="1">
      <c r="A31" s="186" t="s">
        <v>133</v>
      </c>
      <c r="B31" s="188" t="s">
        <v>159</v>
      </c>
    </row>
    <row r="32" spans="1:16">
      <c r="B32" s="189"/>
    </row>
  </sheetData>
  <mergeCells count="3">
    <mergeCell ref="A1:M1"/>
    <mergeCell ref="A16:A18"/>
    <mergeCell ref="B19:M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S&amp;D</vt:lpstr>
      <vt:lpstr>Per Terminal</vt:lpstr>
      <vt:lpstr>Per Terminal 2021</vt:lpstr>
      <vt:lpstr>HSSE Campaigns</vt:lpstr>
      <vt:lpstr>NMIF</vt:lpstr>
      <vt:lpstr>Sheet1</vt:lpstr>
      <vt:lpstr>Training Plan</vt:lpstr>
      <vt:lpstr>Plant Visit</vt:lpstr>
      <vt:lpstr>NMIF Drll Plan</vt:lpstr>
      <vt:lpstr>CBDB Drill Plan</vt:lpstr>
      <vt:lpstr>ILIG Drill Plan</vt:lpstr>
      <vt:lpstr>Villa Drill Plan</vt:lpstr>
      <vt:lpstr>Palawan</vt:lpstr>
      <vt:lpstr>Tagbilaran</vt:lpstr>
      <vt:lpstr>Cebu</vt:lpstr>
      <vt:lpstr>'Per Terminal 2021'!Print_Area</vt:lpstr>
    </vt:vector>
  </TitlesOfParts>
  <Company>Shell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Joette.Soriano</dc:creator>
  <cp:lastModifiedBy>Acer</cp:lastModifiedBy>
  <cp:lastPrinted>2014-11-07T03:12:08Z</cp:lastPrinted>
  <dcterms:created xsi:type="dcterms:W3CDTF">2013-01-07T09:27:21Z</dcterms:created>
  <dcterms:modified xsi:type="dcterms:W3CDTF">2022-02-11T05:58:40Z</dcterms:modified>
</cp:coreProperties>
</file>