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omments3.xml" ContentType="application/vnd.openxmlformats-officedocument.spreadsheetml.comments+xml"/>
  <Override PartName="/xl/comments4.xml" ContentType="application/vnd.openxmlformats-officedocument.spreadsheetml.comments+xml"/>
  <Override PartName="/xl/drawings/drawing9.xml" ContentType="application/vnd.openxmlformats-officedocument.drawing+xml"/>
  <Override PartName="/xl/charts/chart10.xml" ContentType="application/vnd.openxmlformats-officedocument.drawingml.chart+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mc:AlternateContent xmlns:mc="http://schemas.openxmlformats.org/markup-compatibility/2006">
    <mc:Choice Requires="x15">
      <x15ac:absPath xmlns:x15ac="http://schemas.microsoft.com/office/spreadsheetml/2010/11/ac" url="C:\Users\Acer\Desktop\WEBSITE UPDATE\PERSONEL COMPETENCY\"/>
    </mc:Choice>
  </mc:AlternateContent>
  <xr:revisionPtr revIDLastSave="0" documentId="8_{2162F909-740F-490E-BAEC-82B7F89413BC}" xr6:coauthVersionLast="47" xr6:coauthVersionMax="47" xr10:uidLastSave="{00000000-0000-0000-0000-000000000000}"/>
  <bookViews>
    <workbookView xWindow="-108" yWindow="-108" windowWidth="23256" windowHeight="12576" tabRatio="890" firstSheet="3" activeTab="3" xr2:uid="{00000000-000D-0000-FFFF-FFFF00000000}"/>
  </bookViews>
  <sheets>
    <sheet name="Main Form" sheetId="12" r:id="rId1"/>
    <sheet name="Description" sheetId="40708" state="hidden" r:id="rId2"/>
    <sheet name="Competence Level" sheetId="48" state="hidden" r:id="rId3"/>
    <sheet name=" Supervisor - D Salvador" sheetId="40710" r:id="rId4"/>
    <sheet name="AA- R. Cagula" sheetId="40735" state="hidden" r:id="rId5"/>
    <sheet name="LPG Foreman-Domo" sheetId="9" state="hidden" r:id="rId6"/>
    <sheet name="Domo" sheetId="40709" state="hidden" r:id="rId7"/>
    <sheet name="R. Arances" sheetId="40720" state="hidden" r:id="rId8"/>
    <sheet name="R. Torreco" sheetId="40721" state="hidden" r:id="rId9"/>
    <sheet name="R. Brando" sheetId="40722" state="hidden" r:id="rId10"/>
    <sheet name="F.Lacerna" sheetId="40727" state="hidden" r:id="rId11"/>
    <sheet name="J. Barata" sheetId="40729" state="hidden" r:id="rId12"/>
    <sheet name="GS0- Z. PENAFLORIDA" sheetId="40711" state="hidden" r:id="rId13"/>
    <sheet name="GSO- A. Salumanda" sheetId="40728" state="hidden" r:id="rId14"/>
    <sheet name="R. Baflor" sheetId="40723" state="hidden" r:id="rId15"/>
    <sheet name="Admin Support -L. Mugot" sheetId="40730" state="hidden" r:id="rId16"/>
    <sheet name="GSO R. Rin" sheetId="40731" state="hidden" r:id="rId17"/>
    <sheet name="GSO-L. Simin" sheetId="40736" state="hidden" r:id="rId18"/>
    <sheet name="GSO-J Loque" sheetId="40734" state="hidden" r:id="rId19"/>
    <sheet name="Tech-F. Eway" sheetId="40732" state="hidden" r:id="rId20"/>
    <sheet name="G. Badana" sheetId="40741" state="hidden" r:id="rId21"/>
    <sheet name="M. Vales" sheetId="40742" state="hidden" r:id="rId22"/>
    <sheet name="Forklift" sheetId="40733" state="hidden" r:id="rId23"/>
    <sheet name="Sheet3" sheetId="40740" state="hidden" r:id="rId24"/>
    <sheet name="Average" sheetId="40739" state="hidden" r:id="rId25"/>
    <sheet name="Sheet1" sheetId="40737" state="hidden" r:id="rId26"/>
    <sheet name="Sheet2" sheetId="40738" state="hidden" r:id="rId27"/>
  </sheets>
  <definedNames>
    <definedName name="_xlnm.Print_Area" localSheetId="3">' Supervisor - D Salvador'!$A$2:$J$46</definedName>
    <definedName name="_xlnm.Print_Area" localSheetId="1">Description!$A$3:$E$52</definedName>
    <definedName name="_xlnm.Print_Area" localSheetId="6">Domo!$A$2:$J$42</definedName>
    <definedName name="_xlnm.Print_Area" localSheetId="12">'GS0- Z. PENAFLORIDA'!$A$2:$J$43</definedName>
    <definedName name="_xlnm.Print_Area" localSheetId="5">'LPG Foreman-Domo'!$A$2:$J$53</definedName>
    <definedName name="_xlnm.Print_Titles" localSheetId="1">Description!$3:$3</definedName>
    <definedName name="_xlnm.Print_Titles" localSheetId="5">'LPG Foreman-Domo'!$2:$9</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D56" i="40742" l="1"/>
  <c r="C56" i="40742"/>
  <c r="D55" i="40742"/>
  <c r="C55" i="40742"/>
  <c r="D54" i="40742"/>
  <c r="C54" i="40742"/>
  <c r="E54" i="40742" s="1"/>
  <c r="D53" i="40742"/>
  <c r="C53" i="40742"/>
  <c r="D52" i="40742"/>
  <c r="C52" i="40742"/>
  <c r="D48" i="40742"/>
  <c r="C48" i="40742"/>
  <c r="E45" i="40742"/>
  <c r="E44" i="40742"/>
  <c r="E43" i="40742"/>
  <c r="E42" i="40742"/>
  <c r="E41" i="40742"/>
  <c r="E40" i="40742"/>
  <c r="E39" i="40742"/>
  <c r="E38" i="40742"/>
  <c r="E37" i="40742"/>
  <c r="E36" i="40742"/>
  <c r="E35" i="40742"/>
  <c r="E34" i="40742"/>
  <c r="E33" i="40742"/>
  <c r="E32" i="40742"/>
  <c r="E31" i="40742"/>
  <c r="E30" i="40742"/>
  <c r="E29" i="40742"/>
  <c r="E28" i="40742"/>
  <c r="E27" i="40742"/>
  <c r="E26" i="40742"/>
  <c r="E25" i="40742"/>
  <c r="E24" i="40742"/>
  <c r="E23" i="40742"/>
  <c r="E22" i="40742"/>
  <c r="E21" i="40742"/>
  <c r="E20" i="40742"/>
  <c r="E19" i="40742"/>
  <c r="E18" i="40742"/>
  <c r="E17" i="40742"/>
  <c r="E16" i="40742"/>
  <c r="E15" i="40742"/>
  <c r="E14" i="40742"/>
  <c r="E13" i="40742"/>
  <c r="E12" i="40742"/>
  <c r="E11" i="40742"/>
  <c r="E10" i="40742"/>
  <c r="D56" i="40741"/>
  <c r="C56" i="40741"/>
  <c r="D55" i="40741"/>
  <c r="C55" i="40741"/>
  <c r="D54" i="40741"/>
  <c r="C54" i="40741"/>
  <c r="D53" i="40741"/>
  <c r="C53" i="40741"/>
  <c r="E53" i="40741" s="1"/>
  <c r="D52" i="40741"/>
  <c r="E52" i="40741" s="1"/>
  <c r="C52" i="40741"/>
  <c r="D48" i="40741"/>
  <c r="C48" i="40741"/>
  <c r="E45" i="40741"/>
  <c r="E44" i="40741"/>
  <c r="E43" i="40741"/>
  <c r="E42" i="40741"/>
  <c r="E41" i="40741"/>
  <c r="E40" i="40741"/>
  <c r="E39" i="40741"/>
  <c r="E38" i="40741"/>
  <c r="E37" i="40741"/>
  <c r="E36" i="40741"/>
  <c r="E35" i="40741"/>
  <c r="E34" i="40741"/>
  <c r="E33" i="40741"/>
  <c r="E32" i="40741"/>
  <c r="E31" i="40741"/>
  <c r="E30" i="40741"/>
  <c r="E29" i="40741"/>
  <c r="E28" i="40741"/>
  <c r="E27" i="40741"/>
  <c r="E26" i="40741"/>
  <c r="E25" i="40741"/>
  <c r="E24" i="40741"/>
  <c r="E23" i="40741"/>
  <c r="E22" i="40741"/>
  <c r="E21" i="40741"/>
  <c r="E20" i="40741"/>
  <c r="E19" i="40741"/>
  <c r="E18" i="40741"/>
  <c r="E17" i="40741"/>
  <c r="E16" i="40741"/>
  <c r="E15" i="40741"/>
  <c r="E14" i="40741"/>
  <c r="E13" i="40741"/>
  <c r="E12" i="40741"/>
  <c r="E11" i="40741"/>
  <c r="E10" i="40741"/>
  <c r="E38" i="40710"/>
  <c r="E37" i="40710"/>
  <c r="E36" i="40732"/>
  <c r="E35" i="40732"/>
  <c r="E37" i="40732"/>
  <c r="E38" i="40732"/>
  <c r="E56" i="40742" l="1"/>
  <c r="E55" i="40742"/>
  <c r="E53" i="40742"/>
  <c r="E52" i="40742"/>
  <c r="E48" i="40742"/>
  <c r="E55" i="40741"/>
  <c r="E54" i="40741"/>
  <c r="E56" i="40741"/>
  <c r="E48" i="40741"/>
  <c r="D55" i="40739" l="1"/>
  <c r="C55" i="40739"/>
  <c r="D54" i="40739"/>
  <c r="C54" i="40739"/>
  <c r="D53" i="40739"/>
  <c r="C53" i="40739"/>
  <c r="D52" i="40739"/>
  <c r="C52" i="40739"/>
  <c r="D51" i="40739"/>
  <c r="C51" i="40739"/>
  <c r="D50" i="40739"/>
  <c r="C50" i="40739"/>
  <c r="D49" i="40739"/>
  <c r="C49" i="40739"/>
  <c r="D48" i="40739"/>
  <c r="C48" i="40739"/>
  <c r="D47" i="40739"/>
  <c r="C47" i="40739"/>
  <c r="D46" i="40739"/>
  <c r="C46" i="40739"/>
  <c r="D43" i="40739"/>
  <c r="D42" i="40739"/>
  <c r="D41" i="40739"/>
  <c r="C41" i="40739"/>
  <c r="C42" i="40739"/>
  <c r="C40" i="40739"/>
  <c r="D45" i="40739"/>
  <c r="D44" i="40739"/>
  <c r="D40" i="40739"/>
  <c r="D39" i="40739"/>
  <c r="D38" i="40739"/>
  <c r="D37" i="40739"/>
  <c r="D36" i="40739"/>
  <c r="D35" i="40739"/>
  <c r="D34" i="40739"/>
  <c r="D33" i="40739"/>
  <c r="D32" i="40739"/>
  <c r="D31" i="40739"/>
  <c r="D30" i="40739"/>
  <c r="D29" i="40739"/>
  <c r="D28" i="40739"/>
  <c r="D27" i="40739"/>
  <c r="D26" i="40739"/>
  <c r="D25" i="40739"/>
  <c r="D24" i="40739"/>
  <c r="D23" i="40739"/>
  <c r="D22" i="40739"/>
  <c r="D21" i="40739"/>
  <c r="D20" i="40739"/>
  <c r="D19" i="40739"/>
  <c r="D18" i="40739"/>
  <c r="D17" i="40739"/>
  <c r="D16" i="40739"/>
  <c r="D15" i="40739"/>
  <c r="D14" i="40739"/>
  <c r="D13" i="40739"/>
  <c r="D12" i="40739"/>
  <c r="D11" i="40739"/>
  <c r="C45" i="40739"/>
  <c r="C44" i="40739"/>
  <c r="C43" i="40739"/>
  <c r="C39" i="40739"/>
  <c r="C38" i="40739"/>
  <c r="C37" i="40739"/>
  <c r="C36" i="40739"/>
  <c r="C35" i="40739"/>
  <c r="C34" i="40739"/>
  <c r="C33" i="40739"/>
  <c r="C32" i="40739"/>
  <c r="C31" i="40739"/>
  <c r="C30" i="40739"/>
  <c r="C29" i="40739"/>
  <c r="C28" i="40739"/>
  <c r="C27" i="40739"/>
  <c r="C26" i="40739"/>
  <c r="C25" i="40739"/>
  <c r="C24" i="40739"/>
  <c r="C23" i="40739"/>
  <c r="C22" i="40739"/>
  <c r="C21" i="40739"/>
  <c r="C20" i="40739"/>
  <c r="C19" i="40739"/>
  <c r="C18" i="40739"/>
  <c r="C17" i="40739"/>
  <c r="C16" i="40739"/>
  <c r="C15" i="40739"/>
  <c r="C14" i="40739"/>
  <c r="C13" i="40739"/>
  <c r="C12" i="40739"/>
  <c r="C11" i="40739"/>
  <c r="D10" i="40739"/>
  <c r="C10" i="40739"/>
  <c r="D56" i="40734"/>
  <c r="C56" i="40734"/>
  <c r="D55" i="40734"/>
  <c r="C55" i="40734"/>
  <c r="D54" i="40734"/>
  <c r="C54" i="40734"/>
  <c r="E54" i="40734" s="1"/>
  <c r="D53" i="40734"/>
  <c r="C53" i="40734"/>
  <c r="D52" i="40734"/>
  <c r="C52" i="40734"/>
  <c r="D48" i="40734"/>
  <c r="C48" i="40734"/>
  <c r="E45" i="40734"/>
  <c r="E44" i="40734"/>
  <c r="E43" i="40734"/>
  <c r="E42" i="40734"/>
  <c r="E41" i="40734"/>
  <c r="E40" i="40734"/>
  <c r="E39" i="40734"/>
  <c r="E38" i="40734"/>
  <c r="E37" i="40734"/>
  <c r="E36" i="40734"/>
  <c r="E35" i="40734"/>
  <c r="E34" i="40734"/>
  <c r="E33" i="40734"/>
  <c r="E32" i="40734"/>
  <c r="E31" i="40734"/>
  <c r="E30" i="40734"/>
  <c r="E29" i="40734"/>
  <c r="E28" i="40734"/>
  <c r="E27" i="40734"/>
  <c r="E26" i="40734"/>
  <c r="E25" i="40734"/>
  <c r="E24" i="40734"/>
  <c r="E23" i="40734"/>
  <c r="E22" i="40734"/>
  <c r="E21" i="40734"/>
  <c r="E20" i="40734"/>
  <c r="E19" i="40734"/>
  <c r="E18" i="40734"/>
  <c r="E17" i="40734"/>
  <c r="E16" i="40734"/>
  <c r="E15" i="40734"/>
  <c r="E14" i="40734"/>
  <c r="E13" i="40734"/>
  <c r="E12" i="40734"/>
  <c r="E11" i="40734"/>
  <c r="E10" i="40734"/>
  <c r="D56" i="40736"/>
  <c r="C56" i="40736"/>
  <c r="D55" i="40736"/>
  <c r="C55" i="40736"/>
  <c r="D54" i="40736"/>
  <c r="C54" i="40736"/>
  <c r="E54" i="40736" s="1"/>
  <c r="D53" i="40736"/>
  <c r="C53" i="40736"/>
  <c r="D52" i="40736"/>
  <c r="C52" i="40736"/>
  <c r="D48" i="40736"/>
  <c r="C48" i="40736"/>
  <c r="E45" i="40736"/>
  <c r="E44" i="40736"/>
  <c r="E43" i="40736"/>
  <c r="E42" i="40736"/>
  <c r="E41" i="40736"/>
  <c r="E40" i="40736"/>
  <c r="E39" i="40736"/>
  <c r="E38" i="40736"/>
  <c r="E37" i="40736"/>
  <c r="E36" i="40736"/>
  <c r="E35" i="40736"/>
  <c r="E34" i="40736"/>
  <c r="E33" i="40736"/>
  <c r="E32" i="40736"/>
  <c r="E31" i="40736"/>
  <c r="E30" i="40736"/>
  <c r="E29" i="40736"/>
  <c r="E28" i="40736"/>
  <c r="E27" i="40736"/>
  <c r="E26" i="40736"/>
  <c r="E25" i="40736"/>
  <c r="E24" i="40736"/>
  <c r="E23" i="40736"/>
  <c r="E22" i="40736"/>
  <c r="E21" i="40736"/>
  <c r="E20" i="40736"/>
  <c r="E19" i="40736"/>
  <c r="E18" i="40736"/>
  <c r="E17" i="40736"/>
  <c r="E16" i="40736"/>
  <c r="E15" i="40736"/>
  <c r="E14" i="40736"/>
  <c r="E13" i="40736"/>
  <c r="E12" i="40736"/>
  <c r="E11" i="40736"/>
  <c r="E10" i="40736"/>
  <c r="E56" i="40734" l="1"/>
  <c r="E55" i="40734"/>
  <c r="E53" i="40734"/>
  <c r="E52" i="40734"/>
  <c r="E48" i="40734"/>
  <c r="E56" i="40736"/>
  <c r="E55" i="40736"/>
  <c r="E53" i="40736"/>
  <c r="E52" i="40736"/>
  <c r="E48" i="40736"/>
  <c r="D66" i="40737"/>
  <c r="C66" i="40737"/>
  <c r="E66" i="40737" s="1"/>
  <c r="D65" i="40737"/>
  <c r="C65" i="40737"/>
  <c r="D64" i="40737"/>
  <c r="C64" i="40737"/>
  <c r="E64" i="40737" s="1"/>
  <c r="D63" i="40737"/>
  <c r="C63" i="40737"/>
  <c r="D62" i="40737"/>
  <c r="C62" i="40737"/>
  <c r="E62" i="40737" s="1"/>
  <c r="D58" i="40737"/>
  <c r="C58" i="40737"/>
  <c r="E55" i="40737"/>
  <c r="E54" i="40737"/>
  <c r="E53" i="40737"/>
  <c r="E52" i="40737"/>
  <c r="E51" i="40737"/>
  <c r="E50" i="40737"/>
  <c r="E49" i="40737"/>
  <c r="E48" i="40737"/>
  <c r="E47" i="40737"/>
  <c r="E46" i="40737"/>
  <c r="E45" i="40737"/>
  <c r="E44" i="40737"/>
  <c r="E43" i="40737"/>
  <c r="E42" i="40737"/>
  <c r="E41" i="40737"/>
  <c r="E40" i="40737"/>
  <c r="E39" i="40737"/>
  <c r="E38" i="40737"/>
  <c r="E37" i="40737"/>
  <c r="E36" i="40737"/>
  <c r="E35" i="40737"/>
  <c r="E34" i="40737"/>
  <c r="E33" i="40737"/>
  <c r="E32" i="40737"/>
  <c r="E31" i="40737"/>
  <c r="E30" i="40737"/>
  <c r="E29" i="40737"/>
  <c r="E28" i="40737"/>
  <c r="E27" i="40737"/>
  <c r="E26" i="40737"/>
  <c r="E25" i="40737"/>
  <c r="E24" i="40737"/>
  <c r="E23" i="40737"/>
  <c r="E22" i="40737"/>
  <c r="E21" i="40737"/>
  <c r="E20" i="40737"/>
  <c r="E19" i="40737"/>
  <c r="E18" i="40737"/>
  <c r="E17" i="40737"/>
  <c r="E16" i="40737"/>
  <c r="E15" i="40737"/>
  <c r="E14" i="40737"/>
  <c r="E13" i="40737"/>
  <c r="E12" i="40737"/>
  <c r="E11" i="40737"/>
  <c r="E10" i="40737"/>
  <c r="E55" i="40739"/>
  <c r="E44" i="40731"/>
  <c r="E45" i="40728"/>
  <c r="E45" i="40711"/>
  <c r="E28" i="40735"/>
  <c r="E52" i="40739"/>
  <c r="E41" i="40733"/>
  <c r="E41" i="40731"/>
  <c r="E42" i="40711"/>
  <c r="E42" i="40728"/>
  <c r="E49" i="40739"/>
  <c r="E47" i="40739"/>
  <c r="E46" i="40739"/>
  <c r="E43" i="40732"/>
  <c r="E35" i="40733"/>
  <c r="E35" i="40731"/>
  <c r="E36" i="40728"/>
  <c r="E36" i="40711"/>
  <c r="E22" i="40735"/>
  <c r="E30" i="40733"/>
  <c r="E30" i="40731"/>
  <c r="E31" i="40711"/>
  <c r="E30" i="40739"/>
  <c r="E29" i="40739"/>
  <c r="E26" i="40739"/>
  <c r="E25" i="40739"/>
  <c r="E24" i="40728"/>
  <c r="E24" i="40711"/>
  <c r="E16" i="40735"/>
  <c r="E24" i="40733"/>
  <c r="D64" i="40739"/>
  <c r="E22" i="40739"/>
  <c r="E21" i="40739"/>
  <c r="E20" i="40739"/>
  <c r="E18" i="40710"/>
  <c r="E17" i="40710"/>
  <c r="E18" i="40739"/>
  <c r="E18" i="40732"/>
  <c r="E17" i="40732"/>
  <c r="E19" i="40739"/>
  <c r="E16" i="40739"/>
  <c r="E13" i="40739"/>
  <c r="E12" i="40739"/>
  <c r="E14" i="40733"/>
  <c r="E13" i="40733"/>
  <c r="E14" i="40732"/>
  <c r="E13" i="40732"/>
  <c r="E15" i="40732"/>
  <c r="E16" i="40732"/>
  <c r="E12" i="40733"/>
  <c r="E12" i="40731"/>
  <c r="E12" i="40728"/>
  <c r="E12" i="40711"/>
  <c r="E14" i="40710"/>
  <c r="E13" i="40710"/>
  <c r="C64" i="40739"/>
  <c r="E44" i="40733"/>
  <c r="E63" i="40737" l="1"/>
  <c r="E58" i="40737"/>
  <c r="E65" i="40737"/>
  <c r="E34" i="40739"/>
  <c r="E38" i="40739"/>
  <c r="E24" i="40739"/>
  <c r="E37" i="40739"/>
  <c r="E11" i="40739"/>
  <c r="E31" i="40739"/>
  <c r="E36" i="40739"/>
  <c r="E35" i="40739"/>
  <c r="E51" i="40739"/>
  <c r="E53" i="40739"/>
  <c r="E40" i="40739"/>
  <c r="E44" i="40739"/>
  <c r="E42" i="40739"/>
  <c r="C63" i="40739"/>
  <c r="E27" i="40739"/>
  <c r="E41" i="40739"/>
  <c r="E45" i="40739"/>
  <c r="E39" i="40739"/>
  <c r="E43" i="40739"/>
  <c r="C65" i="40739"/>
  <c r="E54" i="40739"/>
  <c r="E17" i="40739"/>
  <c r="E64" i="40739"/>
  <c r="E28" i="40739"/>
  <c r="E32" i="40739"/>
  <c r="E33" i="40739"/>
  <c r="C66" i="40739"/>
  <c r="E50" i="40739"/>
  <c r="E48" i="40739"/>
  <c r="C58" i="40739"/>
  <c r="D66" i="40739"/>
  <c r="D65" i="40739"/>
  <c r="E23" i="40739"/>
  <c r="D63" i="40739"/>
  <c r="E63" i="40739" s="1"/>
  <c r="E14" i="40739"/>
  <c r="C62" i="40739"/>
  <c r="E15" i="40739"/>
  <c r="D62" i="40739"/>
  <c r="E10" i="40739"/>
  <c r="D58" i="40739"/>
  <c r="D40" i="40735"/>
  <c r="C40" i="40735"/>
  <c r="D39" i="40735"/>
  <c r="C39" i="40735"/>
  <c r="D38" i="40735"/>
  <c r="C38" i="40735"/>
  <c r="D37" i="40735"/>
  <c r="C37" i="40735"/>
  <c r="D36" i="40735"/>
  <c r="C36" i="40735"/>
  <c r="D32" i="40735"/>
  <c r="C32" i="40735"/>
  <c r="E29" i="40735"/>
  <c r="E27" i="40735"/>
  <c r="E26" i="40735"/>
  <c r="E25" i="40735"/>
  <c r="E24" i="40735"/>
  <c r="E23" i="40735"/>
  <c r="E21" i="40735"/>
  <c r="E20" i="40735"/>
  <c r="E19" i="40735"/>
  <c r="E17" i="40735"/>
  <c r="E15" i="40735"/>
  <c r="E14" i="40735"/>
  <c r="E13" i="40735"/>
  <c r="E12" i="40735"/>
  <c r="E11" i="40735"/>
  <c r="E10" i="40735"/>
  <c r="D56" i="40733"/>
  <c r="C56" i="40733"/>
  <c r="D55" i="40733"/>
  <c r="C55" i="40733"/>
  <c r="D54" i="40733"/>
  <c r="C54" i="40733"/>
  <c r="D53" i="40733"/>
  <c r="C53" i="40733"/>
  <c r="D52" i="40733"/>
  <c r="C52" i="40733"/>
  <c r="D48" i="40733"/>
  <c r="C48" i="40733"/>
  <c r="E45" i="40733"/>
  <c r="E43" i="40733"/>
  <c r="E42" i="40733"/>
  <c r="E40" i="40733"/>
  <c r="E39" i="40733"/>
  <c r="E38" i="40733"/>
  <c r="E37" i="40733"/>
  <c r="E36" i="40733"/>
  <c r="E34" i="40733"/>
  <c r="E33" i="40733"/>
  <c r="E32" i="40733"/>
  <c r="E31" i="40733"/>
  <c r="E29" i="40733"/>
  <c r="E28" i="40733"/>
  <c r="E27" i="40733"/>
  <c r="E26" i="40733"/>
  <c r="E25" i="40733"/>
  <c r="E23" i="40733"/>
  <c r="E22" i="40733"/>
  <c r="E21" i="40733"/>
  <c r="E20" i="40733"/>
  <c r="E19" i="40733"/>
  <c r="E18" i="40733"/>
  <c r="E17" i="40733"/>
  <c r="E16" i="40733"/>
  <c r="E15" i="40733"/>
  <c r="E11" i="40733"/>
  <c r="E10" i="40733"/>
  <c r="D56" i="40731"/>
  <c r="C56" i="40731"/>
  <c r="D55" i="40731"/>
  <c r="C55" i="40731"/>
  <c r="D54" i="40731"/>
  <c r="C54" i="40731"/>
  <c r="D53" i="40731"/>
  <c r="C53" i="40731"/>
  <c r="D52" i="40731"/>
  <c r="C52" i="40731"/>
  <c r="D48" i="40731"/>
  <c r="C48" i="40731"/>
  <c r="E45" i="40731"/>
  <c r="E43" i="40731"/>
  <c r="E42" i="40731"/>
  <c r="E40" i="40731"/>
  <c r="E39" i="40731"/>
  <c r="E38" i="40731"/>
  <c r="E37" i="40731"/>
  <c r="E36" i="40731"/>
  <c r="E34" i="40731"/>
  <c r="E33" i="40731"/>
  <c r="E32" i="40731"/>
  <c r="E31" i="40731"/>
  <c r="E29" i="40731"/>
  <c r="E28" i="40731"/>
  <c r="E27" i="40731"/>
  <c r="E26" i="40731"/>
  <c r="E25" i="40731"/>
  <c r="E24" i="40731"/>
  <c r="E23" i="40731"/>
  <c r="E22" i="40731"/>
  <c r="E21" i="40731"/>
  <c r="E20" i="40731"/>
  <c r="E19" i="40731"/>
  <c r="E18" i="40731"/>
  <c r="E17" i="40731"/>
  <c r="E16" i="40731"/>
  <c r="E15" i="40731"/>
  <c r="E14" i="40731"/>
  <c r="E13" i="40731"/>
  <c r="E11" i="40731"/>
  <c r="E10" i="40731"/>
  <c r="E65" i="40739" l="1"/>
  <c r="E66" i="40739"/>
  <c r="E54" i="40731"/>
  <c r="E53" i="40731"/>
  <c r="E62" i="40739"/>
  <c r="E58" i="40739"/>
  <c r="E54" i="40733"/>
  <c r="E56" i="40733"/>
  <c r="E56" i="40731"/>
  <c r="E55" i="40731"/>
  <c r="E52" i="40731"/>
  <c r="E38" i="40735"/>
  <c r="E37" i="40735"/>
  <c r="E36" i="40735"/>
  <c r="E39" i="40735"/>
  <c r="E32" i="40735"/>
  <c r="E40" i="40735"/>
  <c r="E48" i="40733"/>
  <c r="E53" i="40733"/>
  <c r="E55" i="40733"/>
  <c r="E52" i="40733"/>
  <c r="E48" i="40731"/>
  <c r="D60" i="40732" l="1"/>
  <c r="C60" i="40732"/>
  <c r="D59" i="40732"/>
  <c r="C59" i="40732"/>
  <c r="D58" i="40732"/>
  <c r="C58" i="40732"/>
  <c r="D57" i="40732"/>
  <c r="C57" i="40732"/>
  <c r="D56" i="40732"/>
  <c r="C56" i="40732"/>
  <c r="D52" i="40732"/>
  <c r="C52" i="40732"/>
  <c r="E49" i="40732"/>
  <c r="E48" i="40732"/>
  <c r="E47" i="40732"/>
  <c r="E46" i="40732"/>
  <c r="E45" i="40732"/>
  <c r="E44" i="40732"/>
  <c r="E42" i="40732"/>
  <c r="E41" i="40732"/>
  <c r="E40" i="40732"/>
  <c r="E39" i="40732"/>
  <c r="E34" i="40732"/>
  <c r="E33" i="40732"/>
  <c r="E32" i="40732"/>
  <c r="E31" i="40732"/>
  <c r="E30" i="40732"/>
  <c r="E29" i="40732"/>
  <c r="E28" i="40732"/>
  <c r="E27" i="40732"/>
  <c r="E26" i="40732"/>
  <c r="E25" i="40732"/>
  <c r="E24" i="40732"/>
  <c r="E23" i="40732"/>
  <c r="E22" i="40732"/>
  <c r="E21" i="40732"/>
  <c r="E20" i="40732"/>
  <c r="E19" i="40732"/>
  <c r="E12" i="40732"/>
  <c r="E11" i="40732"/>
  <c r="E10" i="40732"/>
  <c r="D57" i="40728"/>
  <c r="C57" i="40728"/>
  <c r="D56" i="40728"/>
  <c r="C56" i="40728"/>
  <c r="D55" i="40728"/>
  <c r="C55" i="40728"/>
  <c r="D54" i="40728"/>
  <c r="C54" i="40728"/>
  <c r="D53" i="40728"/>
  <c r="C53" i="40728"/>
  <c r="D49" i="40728"/>
  <c r="C49" i="40728"/>
  <c r="E46" i="40728"/>
  <c r="E44" i="40728"/>
  <c r="E43" i="40728"/>
  <c r="E41" i="40728"/>
  <c r="E40" i="40728"/>
  <c r="E39" i="40728"/>
  <c r="E38" i="40728"/>
  <c r="E37" i="40728"/>
  <c r="E35" i="40728"/>
  <c r="E34" i="40728"/>
  <c r="E33" i="40728"/>
  <c r="E32" i="40728"/>
  <c r="E30" i="40728"/>
  <c r="E29" i="40728"/>
  <c r="E28" i="40728"/>
  <c r="E27" i="40728"/>
  <c r="E26" i="40728"/>
  <c r="E25" i="40728"/>
  <c r="E23" i="40728"/>
  <c r="E22" i="40728"/>
  <c r="E21" i="40728"/>
  <c r="E20" i="40728"/>
  <c r="E19" i="40728"/>
  <c r="E18" i="40728"/>
  <c r="E17" i="40728"/>
  <c r="E16" i="40728"/>
  <c r="E15" i="40728"/>
  <c r="E14" i="40728"/>
  <c r="E13" i="40728"/>
  <c r="E11" i="40728"/>
  <c r="E10" i="40728"/>
  <c r="D57" i="40711"/>
  <c r="C57" i="40711"/>
  <c r="D56" i="40711"/>
  <c r="C56" i="40711"/>
  <c r="D55" i="40711"/>
  <c r="C55" i="40711"/>
  <c r="D54" i="40711"/>
  <c r="C54" i="40711"/>
  <c r="D53" i="40711"/>
  <c r="C53" i="40711"/>
  <c r="D49" i="40711"/>
  <c r="C49" i="40711"/>
  <c r="E46" i="40711"/>
  <c r="E44" i="40711"/>
  <c r="E43" i="40711"/>
  <c r="E41" i="40711"/>
  <c r="E40" i="40711"/>
  <c r="E39" i="40711"/>
  <c r="E38" i="40711"/>
  <c r="E37" i="40711"/>
  <c r="E35" i="40711"/>
  <c r="E34" i="40711"/>
  <c r="E33" i="40711"/>
  <c r="E32" i="40711"/>
  <c r="E30" i="40711"/>
  <c r="E29" i="40711"/>
  <c r="E28" i="40711"/>
  <c r="E27" i="40711"/>
  <c r="E26" i="40711"/>
  <c r="E25" i="40711"/>
  <c r="E23" i="40711"/>
  <c r="E22" i="40711"/>
  <c r="E21" i="40711"/>
  <c r="E20" i="40711"/>
  <c r="E19" i="40711"/>
  <c r="E18" i="40711"/>
  <c r="E17" i="40711"/>
  <c r="E16" i="40711"/>
  <c r="E15" i="40711"/>
  <c r="E14" i="40711"/>
  <c r="E13" i="40711"/>
  <c r="E11" i="40711"/>
  <c r="E10" i="40711"/>
  <c r="D67" i="40710"/>
  <c r="C67" i="40710"/>
  <c r="D66" i="40710"/>
  <c r="C66" i="40710"/>
  <c r="D65" i="40710"/>
  <c r="C65" i="40710"/>
  <c r="D64" i="40710"/>
  <c r="C64" i="40710"/>
  <c r="D63" i="40710"/>
  <c r="C63" i="40710"/>
  <c r="D59" i="40710"/>
  <c r="C59" i="40710"/>
  <c r="E56" i="40710"/>
  <c r="E55" i="40710"/>
  <c r="E54" i="40710"/>
  <c r="E53" i="40710"/>
  <c r="E52" i="40710"/>
  <c r="E51" i="40710"/>
  <c r="E50" i="40710"/>
  <c r="E49" i="40710"/>
  <c r="E48" i="40710"/>
  <c r="E47" i="40710"/>
  <c r="E46" i="40710"/>
  <c r="E45" i="40710"/>
  <c r="E44" i="40710"/>
  <c r="E43" i="40710"/>
  <c r="E42" i="40710"/>
  <c r="E41" i="40710"/>
  <c r="E40" i="40710"/>
  <c r="E39" i="40710"/>
  <c r="E36" i="40710"/>
  <c r="E35" i="40710"/>
  <c r="E34" i="40710"/>
  <c r="E33" i="40710"/>
  <c r="E32" i="40710"/>
  <c r="E31" i="40710"/>
  <c r="E30" i="40710"/>
  <c r="E29" i="40710"/>
  <c r="E28" i="40710"/>
  <c r="E27" i="40710"/>
  <c r="E26" i="40710"/>
  <c r="E25" i="40710"/>
  <c r="E24" i="40710"/>
  <c r="E23" i="40710"/>
  <c r="E22" i="40710"/>
  <c r="E21" i="40710"/>
  <c r="E20" i="40710"/>
  <c r="E19" i="40710"/>
  <c r="E16" i="40710"/>
  <c r="E15" i="40710"/>
  <c r="E12" i="40710"/>
  <c r="E11" i="40710"/>
  <c r="E10" i="40710"/>
  <c r="E21" i="40730"/>
  <c r="D44" i="40730"/>
  <c r="C44" i="40730"/>
  <c r="D43" i="40730"/>
  <c r="C43" i="40730"/>
  <c r="D42" i="40730"/>
  <c r="C42" i="40730"/>
  <c r="D41" i="40730"/>
  <c r="C41" i="40730"/>
  <c r="D40" i="40730"/>
  <c r="C40" i="40730"/>
  <c r="D36" i="40730"/>
  <c r="C36" i="40730"/>
  <c r="E33" i="40730"/>
  <c r="E32" i="40730"/>
  <c r="E31" i="40730"/>
  <c r="E30" i="40730"/>
  <c r="E29" i="40730"/>
  <c r="E28" i="40730"/>
  <c r="E27" i="40730"/>
  <c r="E26" i="40730"/>
  <c r="E25" i="40730"/>
  <c r="E24" i="40730"/>
  <c r="E23" i="40730"/>
  <c r="E22" i="40730"/>
  <c r="E20" i="40730"/>
  <c r="E19" i="40730"/>
  <c r="E18" i="40730"/>
  <c r="E17" i="40730"/>
  <c r="E16" i="40730"/>
  <c r="E15" i="40730"/>
  <c r="E14" i="40730"/>
  <c r="E13" i="40730"/>
  <c r="E12" i="40730"/>
  <c r="E11" i="40730"/>
  <c r="E10" i="40730"/>
  <c r="E22" i="40727"/>
  <c r="E21" i="40727"/>
  <c r="E20" i="40727"/>
  <c r="E19" i="40727"/>
  <c r="E18" i="40727"/>
  <c r="E17" i="40727"/>
  <c r="E16" i="40727"/>
  <c r="E15" i="40727"/>
  <c r="E14" i="40727"/>
  <c r="E13" i="40727"/>
  <c r="E12" i="40727"/>
  <c r="E11" i="40727"/>
  <c r="E10" i="40727"/>
  <c r="C32" i="40727"/>
  <c r="D32" i="40727"/>
  <c r="E31" i="40727"/>
  <c r="C30" i="40727"/>
  <c r="D30" i="40727"/>
  <c r="C29" i="40727"/>
  <c r="D29" i="40727"/>
  <c r="C28" i="40727"/>
  <c r="D28" i="40727"/>
  <c r="D24" i="40727"/>
  <c r="C24" i="40727"/>
  <c r="C32" i="40729"/>
  <c r="D32" i="40729"/>
  <c r="E31" i="40729"/>
  <c r="C30" i="40729"/>
  <c r="D30" i="40729"/>
  <c r="C29" i="40729"/>
  <c r="D29" i="40729"/>
  <c r="C28" i="40729"/>
  <c r="D28" i="40729"/>
  <c r="E10" i="40729"/>
  <c r="E11" i="40729"/>
  <c r="E12" i="40729"/>
  <c r="E13" i="40729"/>
  <c r="E14" i="40729"/>
  <c r="E15" i="40729"/>
  <c r="E16" i="40729"/>
  <c r="E17" i="40729"/>
  <c r="E18" i="40729"/>
  <c r="E19" i="40729"/>
  <c r="E20" i="40729"/>
  <c r="E21" i="40729"/>
  <c r="E22" i="40729"/>
  <c r="D24" i="40729"/>
  <c r="C24" i="40729"/>
  <c r="E22" i="40709"/>
  <c r="E21" i="40709"/>
  <c r="E20" i="40709"/>
  <c r="E19" i="40709"/>
  <c r="E18" i="40709"/>
  <c r="E17" i="40709"/>
  <c r="E16" i="40709"/>
  <c r="E15" i="40709"/>
  <c r="E14" i="40709"/>
  <c r="E13" i="40709"/>
  <c r="E12" i="40709"/>
  <c r="E11" i="40709"/>
  <c r="C32" i="40709"/>
  <c r="D32" i="40709"/>
  <c r="E31" i="40709"/>
  <c r="C30" i="40709"/>
  <c r="D30" i="40709"/>
  <c r="C29" i="40709"/>
  <c r="D29" i="40709"/>
  <c r="C28" i="40709"/>
  <c r="D28" i="40709"/>
  <c r="E10" i="40709"/>
  <c r="D24" i="40709"/>
  <c r="C24" i="40709"/>
  <c r="E22" i="9"/>
  <c r="D43" i="9"/>
  <c r="C43" i="9"/>
  <c r="D42" i="9"/>
  <c r="C42" i="9"/>
  <c r="D41" i="9"/>
  <c r="C41" i="9"/>
  <c r="D40" i="9"/>
  <c r="C40" i="9"/>
  <c r="D39" i="9"/>
  <c r="C39" i="9"/>
  <c r="E32" i="9"/>
  <c r="E28" i="9"/>
  <c r="E26" i="9"/>
  <c r="E11" i="9"/>
  <c r="E12" i="9"/>
  <c r="E13" i="9"/>
  <c r="E14" i="9"/>
  <c r="E15" i="9"/>
  <c r="E16" i="9"/>
  <c r="E17" i="9"/>
  <c r="E18" i="9"/>
  <c r="E19" i="9"/>
  <c r="E10" i="9"/>
  <c r="E25" i="9"/>
  <c r="E24" i="9"/>
  <c r="E23" i="9"/>
  <c r="E21" i="9"/>
  <c r="E20" i="9"/>
  <c r="E27" i="9"/>
  <c r="E29" i="9"/>
  <c r="E30" i="9"/>
  <c r="E31" i="9"/>
  <c r="E33" i="9"/>
  <c r="D35" i="9"/>
  <c r="C35" i="9"/>
  <c r="E11" i="12"/>
  <c r="E12" i="12"/>
  <c r="E13" i="12"/>
  <c r="E14" i="12"/>
  <c r="E15" i="12"/>
  <c r="E16" i="12"/>
  <c r="E17" i="12"/>
  <c r="E18" i="12"/>
  <c r="E19" i="12"/>
  <c r="E20" i="12"/>
  <c r="E21" i="12"/>
  <c r="E22" i="12"/>
  <c r="E23" i="12"/>
  <c r="E24" i="12"/>
  <c r="E10" i="12"/>
  <c r="D67" i="12"/>
  <c r="C67" i="12"/>
  <c r="E42" i="12"/>
  <c r="D70" i="12"/>
  <c r="C70" i="12"/>
  <c r="D69" i="12"/>
  <c r="C69" i="12"/>
  <c r="D68" i="12"/>
  <c r="C68" i="12"/>
  <c r="E68" i="12" s="1"/>
  <c r="C66" i="12"/>
  <c r="D66" i="12"/>
  <c r="D65" i="12"/>
  <c r="C65" i="12"/>
  <c r="D64" i="12"/>
  <c r="C64" i="12"/>
  <c r="E41" i="12"/>
  <c r="E40" i="12"/>
  <c r="E38" i="12"/>
  <c r="E36" i="12"/>
  <c r="E35" i="12"/>
  <c r="E34" i="12"/>
  <c r="E33" i="12"/>
  <c r="E32" i="12"/>
  <c r="E26" i="12"/>
  <c r="E27" i="12"/>
  <c r="E28" i="12"/>
  <c r="E29" i="12"/>
  <c r="E30" i="12"/>
  <c r="E31" i="12"/>
  <c r="E44" i="12"/>
  <c r="E45" i="12"/>
  <c r="E47" i="12"/>
  <c r="E48" i="12"/>
  <c r="E49" i="12"/>
  <c r="E50" i="12"/>
  <c r="E51" i="12"/>
  <c r="E52" i="12"/>
  <c r="E53" i="12"/>
  <c r="E54" i="12"/>
  <c r="E55" i="12"/>
  <c r="E57" i="12"/>
  <c r="D60" i="12"/>
  <c r="C60" i="12"/>
  <c r="E22" i="40720"/>
  <c r="E21" i="40720"/>
  <c r="E20" i="40720"/>
  <c r="E19" i="40720"/>
  <c r="E18" i="40720"/>
  <c r="E17" i="40720"/>
  <c r="E16" i="40720"/>
  <c r="E15" i="40720"/>
  <c r="E14" i="40720"/>
  <c r="E13" i="40720"/>
  <c r="E12" i="40720"/>
  <c r="E11" i="40720"/>
  <c r="E10" i="40720"/>
  <c r="C32" i="40720"/>
  <c r="D32" i="40720"/>
  <c r="E31" i="40720"/>
  <c r="C30" i="40720"/>
  <c r="D30" i="40720"/>
  <c r="C29" i="40720"/>
  <c r="D29" i="40720"/>
  <c r="C28" i="40720"/>
  <c r="D28" i="40720"/>
  <c r="D24" i="40720"/>
  <c r="C24" i="40720"/>
  <c r="C32" i="40723"/>
  <c r="D32" i="40723"/>
  <c r="E31" i="40723"/>
  <c r="C30" i="40723"/>
  <c r="D30" i="40723"/>
  <c r="C29" i="40723"/>
  <c r="D29" i="40723"/>
  <c r="C28" i="40723"/>
  <c r="D28" i="40723"/>
  <c r="E10" i="40723"/>
  <c r="E11" i="40723"/>
  <c r="E12" i="40723"/>
  <c r="E13" i="40723"/>
  <c r="E14" i="40723"/>
  <c r="E15" i="40723"/>
  <c r="E16" i="40723"/>
  <c r="E17" i="40723"/>
  <c r="E18" i="40723"/>
  <c r="E19" i="40723"/>
  <c r="E20" i="40723"/>
  <c r="E21" i="40723"/>
  <c r="E22" i="40723"/>
  <c r="D24" i="40723"/>
  <c r="C24" i="40723"/>
  <c r="E22" i="40722"/>
  <c r="E21" i="40722"/>
  <c r="E20" i="40722"/>
  <c r="E19" i="40722"/>
  <c r="E18" i="40722"/>
  <c r="E17" i="40722"/>
  <c r="E16" i="40722"/>
  <c r="E15" i="40722"/>
  <c r="E14" i="40722"/>
  <c r="E13" i="40722"/>
  <c r="E12" i="40722"/>
  <c r="E11" i="40722"/>
  <c r="E10" i="40722"/>
  <c r="C32" i="40722"/>
  <c r="D32" i="40722"/>
  <c r="E31" i="40722"/>
  <c r="C30" i="40722"/>
  <c r="D30" i="40722"/>
  <c r="C29" i="40722"/>
  <c r="D29" i="40722"/>
  <c r="C28" i="40722"/>
  <c r="D28" i="40722"/>
  <c r="D24" i="40722"/>
  <c r="C24" i="40722"/>
  <c r="E22" i="40721"/>
  <c r="E21" i="40721"/>
  <c r="E20" i="40721"/>
  <c r="E19" i="40721"/>
  <c r="E18" i="40721"/>
  <c r="E17" i="40721"/>
  <c r="E16" i="40721"/>
  <c r="E15" i="40721"/>
  <c r="E14" i="40721"/>
  <c r="E13" i="40721"/>
  <c r="E12" i="40721"/>
  <c r="E11" i="40721"/>
  <c r="E10" i="40721"/>
  <c r="C32" i="40721"/>
  <c r="D32" i="40721"/>
  <c r="E31" i="40721"/>
  <c r="C30" i="40721"/>
  <c r="D30" i="40721"/>
  <c r="C29" i="40721"/>
  <c r="D29" i="40721"/>
  <c r="C28" i="40721"/>
  <c r="D28" i="40721"/>
  <c r="D24" i="40721"/>
  <c r="C24" i="40721"/>
  <c r="E32" i="40721" l="1"/>
  <c r="E32" i="40722"/>
  <c r="E29" i="40723"/>
  <c r="E65" i="12"/>
  <c r="E67" i="12"/>
  <c r="E40" i="9"/>
  <c r="E30" i="40709"/>
  <c r="E30" i="40729"/>
  <c r="E30" i="40727"/>
  <c r="E30" i="40721"/>
  <c r="E28" i="40722"/>
  <c r="E32" i="40723"/>
  <c r="E70" i="12"/>
  <c r="E29" i="40727"/>
  <c r="E29" i="40722"/>
  <c r="E29" i="40720"/>
  <c r="E66" i="12"/>
  <c r="E69" i="12"/>
  <c r="E39" i="9"/>
  <c r="E24" i="40709"/>
  <c r="E32" i="40709"/>
  <c r="E29" i="40729"/>
  <c r="E32" i="40729"/>
  <c r="E32" i="40727"/>
  <c r="E29" i="40721"/>
  <c r="E30" i="40723"/>
  <c r="E64" i="12"/>
  <c r="E56" i="40728"/>
  <c r="E28" i="40720"/>
  <c r="E32" i="40720"/>
  <c r="E57" i="40732"/>
  <c r="E54" i="40711"/>
  <c r="E67" i="40710"/>
  <c r="E65" i="40710"/>
  <c r="E58" i="40732"/>
  <c r="E60" i="40732"/>
  <c r="E52" i="40732"/>
  <c r="E54" i="40728"/>
  <c r="E49" i="40728"/>
  <c r="E53" i="40728"/>
  <c r="E55" i="40728"/>
  <c r="E57" i="40728"/>
  <c r="E57" i="40711"/>
  <c r="E55" i="40711"/>
  <c r="E53" i="40711"/>
  <c r="E64" i="40710"/>
  <c r="E66" i="40710"/>
  <c r="E56" i="40711"/>
  <c r="E59" i="40732"/>
  <c r="E56" i="40732"/>
  <c r="E24" i="40723"/>
  <c r="E24" i="40721"/>
  <c r="E24" i="40722"/>
  <c r="E24" i="40720"/>
  <c r="E28" i="40727"/>
  <c r="E28" i="40723"/>
  <c r="E35" i="9"/>
  <c r="E42" i="9"/>
  <c r="E28" i="40709"/>
  <c r="E28" i="40729"/>
  <c r="E59" i="40710"/>
  <c r="E28" i="40721"/>
  <c r="E30" i="40722"/>
  <c r="E30" i="40720"/>
  <c r="E24" i="40727"/>
  <c r="E60" i="12"/>
  <c r="E41" i="9"/>
  <c r="E43" i="9"/>
  <c r="E29" i="40709"/>
  <c r="E24" i="40729"/>
  <c r="E63" i="40710"/>
  <c r="E49" i="40711"/>
  <c r="E43" i="40730"/>
  <c r="E44" i="40730"/>
  <c r="E41" i="40730"/>
  <c r="E40" i="40730"/>
  <c r="E42" i="40730"/>
  <c r="E36" i="4073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4" authorId="0" shapeId="0" xr:uid="{00000000-0006-0000-0100-000001000000}">
      <text>
        <r>
          <rPr>
            <b/>
            <sz val="9"/>
            <color indexed="81"/>
            <rFont val="Tahoma"/>
            <family val="2"/>
          </rPr>
          <t>request training from shell , email dd1/28/14</t>
        </r>
        <r>
          <rPr>
            <sz val="9"/>
            <color indexed="81"/>
            <rFont val="Tahoma"/>
            <family val="2"/>
          </rPr>
          <t xml:space="preserve">
</t>
        </r>
      </text>
    </comment>
    <comment ref="H48" authorId="0" shapeId="0" xr:uid="{00000000-0006-0000-0100-000002000000}">
      <text>
        <r>
          <rPr>
            <b/>
            <sz val="9"/>
            <color indexed="81"/>
            <rFont val="Tahoma"/>
            <family val="2"/>
          </rPr>
          <t>JDM:</t>
        </r>
        <r>
          <rPr>
            <sz val="9"/>
            <color indexed="81"/>
            <rFont val="Tahoma"/>
            <family val="2"/>
          </rPr>
          <t xml:space="preserve">
</t>
        </r>
      </text>
    </comment>
    <comment ref="D49" authorId="0" shapeId="0" xr:uid="{00000000-0006-0000-0100-000003000000}">
      <text>
        <r>
          <rPr>
            <b/>
            <sz val="9"/>
            <color indexed="81"/>
            <rFont val="Tahoma"/>
            <family val="2"/>
          </rPr>
          <t>regular activity supervised by shell</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6" authorId="0" shapeId="0" xr:uid="{0AC9EC09-3EB1-4B4D-99F9-CD8D4D57C6A8}">
      <text>
        <r>
          <rPr>
            <b/>
            <sz val="9"/>
            <color indexed="81"/>
            <rFont val="Tahoma"/>
            <family val="2"/>
          </rPr>
          <t>request training from shell , email dd1/28/14</t>
        </r>
        <r>
          <rPr>
            <sz val="9"/>
            <color indexed="81"/>
            <rFont val="Tahoma"/>
            <family val="2"/>
          </rPr>
          <t xml:space="preserve">
</t>
        </r>
      </text>
    </comment>
    <comment ref="G51" authorId="0" shapeId="0" xr:uid="{E71BA54E-484A-4D5E-B369-CE75183958A2}">
      <text>
        <r>
          <rPr>
            <b/>
            <sz val="9"/>
            <color indexed="81"/>
            <rFont val="Tahoma"/>
            <family val="2"/>
          </rPr>
          <t>request training sched from shell</t>
        </r>
        <r>
          <rPr>
            <sz val="9"/>
            <color indexed="81"/>
            <rFont val="Tahoma"/>
            <family val="2"/>
          </rPr>
          <t xml:space="preserve">
email dd 1/28/14</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6" authorId="0" shapeId="0" xr:uid="{390293C4-E7A4-42C8-ABC0-829D1BD3653C}">
      <text>
        <r>
          <rPr>
            <b/>
            <sz val="9"/>
            <color indexed="81"/>
            <rFont val="Tahoma"/>
            <family val="2"/>
          </rPr>
          <t>request training from shell , email dd1/28/14</t>
        </r>
        <r>
          <rPr>
            <sz val="9"/>
            <color indexed="81"/>
            <rFont val="Tahoma"/>
            <family val="2"/>
          </rPr>
          <t xml:space="preserve">
</t>
        </r>
      </text>
    </comment>
    <comment ref="G51" authorId="0" shapeId="0" xr:uid="{2E072A8C-5531-4C99-A504-789FB749D7D2}">
      <text>
        <r>
          <rPr>
            <b/>
            <sz val="9"/>
            <color indexed="81"/>
            <rFont val="Tahoma"/>
            <family val="2"/>
          </rPr>
          <t>request training sched from shell</t>
        </r>
        <r>
          <rPr>
            <sz val="9"/>
            <color indexed="81"/>
            <rFont val="Tahoma"/>
            <family val="2"/>
          </rPr>
          <t xml:space="preserve">
email dd 1/28/14</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4" authorId="0" shapeId="0" xr:uid="{00000000-0006-0000-1200-000001000000}">
      <text>
        <r>
          <rPr>
            <b/>
            <sz val="9"/>
            <color indexed="81"/>
            <rFont val="Tahoma"/>
            <family val="2"/>
          </rPr>
          <t>request training from shell , email dd1/28/14</t>
        </r>
        <r>
          <rPr>
            <sz val="9"/>
            <color indexed="81"/>
            <rFont val="Tahoma"/>
            <family val="2"/>
          </rPr>
          <t xml:space="preserve">
</t>
        </r>
      </text>
    </comment>
    <comment ref="G27" authorId="0" shapeId="0" xr:uid="{00000000-0006-0000-1200-000002000000}">
      <text>
        <r>
          <rPr>
            <b/>
            <sz val="9"/>
            <color indexed="81"/>
            <rFont val="Tahoma"/>
            <family val="2"/>
          </rPr>
          <t>request training from shell , email dd1/28/14</t>
        </r>
        <r>
          <rPr>
            <sz val="9"/>
            <color indexed="81"/>
            <rFont val="Tahoma"/>
            <family val="2"/>
          </rPr>
          <t xml:space="preserve">
</t>
        </r>
      </text>
    </comment>
    <comment ref="D39" authorId="0" shapeId="0" xr:uid="{00000000-0006-0000-1200-000003000000}">
      <text>
        <r>
          <rPr>
            <b/>
            <sz val="9"/>
            <color indexed="81"/>
            <rFont val="Tahoma"/>
            <family val="2"/>
          </rPr>
          <t>2013 best auditor SAFE program</t>
        </r>
        <r>
          <rPr>
            <sz val="9"/>
            <color indexed="81"/>
            <rFont val="Tahoma"/>
            <family val="2"/>
          </rPr>
          <t xml:space="preserve">
</t>
        </r>
      </text>
    </comment>
    <comment ref="G51" authorId="0" shapeId="0" xr:uid="{00000000-0006-0000-1200-000004000000}">
      <text>
        <r>
          <rPr>
            <b/>
            <sz val="9"/>
            <color indexed="81"/>
            <rFont val="Tahoma"/>
            <family val="2"/>
          </rPr>
          <t>request training sched from shell</t>
        </r>
        <r>
          <rPr>
            <sz val="9"/>
            <color indexed="81"/>
            <rFont val="Tahoma"/>
            <family val="2"/>
          </rPr>
          <t xml:space="preserve">
email dd 1/28/14</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4" authorId="0" shapeId="0" xr:uid="{00000000-0006-0000-1300-000001000000}">
      <text>
        <r>
          <rPr>
            <b/>
            <sz val="9"/>
            <color indexed="81"/>
            <rFont val="Tahoma"/>
            <family val="2"/>
          </rPr>
          <t>request training from shell , email dd1/28/14</t>
        </r>
        <r>
          <rPr>
            <sz val="9"/>
            <color indexed="81"/>
            <rFont val="Tahoma"/>
            <family val="2"/>
          </rPr>
          <t xml:space="preserve">
</t>
        </r>
      </text>
    </comment>
    <comment ref="G31" authorId="0" shapeId="0" xr:uid="{00000000-0006-0000-1300-000002000000}">
      <text>
        <r>
          <rPr>
            <b/>
            <sz val="9"/>
            <color indexed="81"/>
            <rFont val="Tahoma"/>
            <family val="2"/>
          </rPr>
          <t>request training from shell , email dd1/28/14</t>
        </r>
        <r>
          <rPr>
            <sz val="9"/>
            <color indexed="81"/>
            <rFont val="Tahoma"/>
            <family val="2"/>
          </rPr>
          <t xml:space="preserve">
</t>
        </r>
      </text>
    </comment>
    <comment ref="G42" authorId="0" shapeId="0" xr:uid="{00000000-0006-0000-1300-000003000000}">
      <text>
        <r>
          <rPr>
            <b/>
            <sz val="9"/>
            <color indexed="81"/>
            <rFont val="Tahoma"/>
            <family val="2"/>
          </rPr>
          <t>request training from shell , email dd1/28/14</t>
        </r>
        <r>
          <rPr>
            <sz val="9"/>
            <color indexed="81"/>
            <rFont val="Tahoma"/>
            <family val="2"/>
          </rPr>
          <t xml:space="preserve">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4" authorId="0" shapeId="0" xr:uid="{00000000-0006-0000-1400-000001000000}">
      <text>
        <r>
          <rPr>
            <b/>
            <sz val="9"/>
            <color indexed="81"/>
            <rFont val="Tahoma"/>
            <family val="2"/>
          </rPr>
          <t>request training from shell , email dd1/28/14</t>
        </r>
        <r>
          <rPr>
            <sz val="9"/>
            <color indexed="81"/>
            <rFont val="Tahoma"/>
            <family val="2"/>
          </rPr>
          <t xml:space="preserve">
</t>
        </r>
      </text>
    </comment>
    <comment ref="D47" authorId="0" shapeId="0" xr:uid="{00000000-0006-0000-1400-000002000000}">
      <text>
        <r>
          <rPr>
            <b/>
            <sz val="9"/>
            <color indexed="81"/>
            <rFont val="Tahoma"/>
            <family val="2"/>
          </rPr>
          <t>regular activity supervised by shell</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D26" authorId="0" shapeId="0" xr:uid="{00000000-0006-0000-0200-000001000000}">
      <text>
        <r>
          <rPr>
            <b/>
            <sz val="9"/>
            <color indexed="81"/>
            <rFont val="Tahoma"/>
            <family val="2"/>
          </rPr>
          <t>2013 best auditor SAFE program</t>
        </r>
        <r>
          <rPr>
            <sz val="9"/>
            <color indexed="81"/>
            <rFont val="Tahoma"/>
            <family val="2"/>
          </rPr>
          <t xml:space="preserve">
</t>
        </r>
      </text>
    </comment>
    <comment ref="G35" authorId="0" shapeId="0" xr:uid="{00000000-0006-0000-0200-000002000000}">
      <text>
        <r>
          <rPr>
            <b/>
            <sz val="9"/>
            <color indexed="81"/>
            <rFont val="Tahoma"/>
            <family val="2"/>
          </rPr>
          <t>request training sched from shell</t>
        </r>
        <r>
          <rPr>
            <sz val="9"/>
            <color indexed="81"/>
            <rFont val="Tahoma"/>
            <family val="2"/>
          </rPr>
          <t xml:space="preserve">
email dd 1/28/14</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7" authorId="0" shapeId="0" xr:uid="{00000000-0006-0000-0A00-000001000000}">
      <text>
        <r>
          <rPr>
            <b/>
            <sz val="9"/>
            <color indexed="81"/>
            <rFont val="Tahoma"/>
            <family val="2"/>
          </rPr>
          <t>request training from shell , email dd1/28/14</t>
        </r>
        <r>
          <rPr>
            <sz val="9"/>
            <color indexed="81"/>
            <rFont val="Tahoma"/>
            <family val="2"/>
          </rPr>
          <t xml:space="preserve">
</t>
        </r>
      </text>
    </comment>
    <comment ref="D40" authorId="0" shapeId="0" xr:uid="{00000000-0006-0000-0A00-000002000000}">
      <text>
        <r>
          <rPr>
            <b/>
            <sz val="9"/>
            <color indexed="81"/>
            <rFont val="Tahoma"/>
            <family val="2"/>
          </rPr>
          <t>2013 best auditor SAFE program</t>
        </r>
        <r>
          <rPr>
            <sz val="9"/>
            <color indexed="81"/>
            <rFont val="Tahoma"/>
            <family val="2"/>
          </rPr>
          <t xml:space="preserve">
</t>
        </r>
      </text>
    </comment>
    <comment ref="G52" authorId="0" shapeId="0" xr:uid="{00000000-0006-0000-0A00-000003000000}">
      <text>
        <r>
          <rPr>
            <b/>
            <sz val="9"/>
            <color indexed="81"/>
            <rFont val="Tahoma"/>
            <family val="2"/>
          </rPr>
          <t>request training sched from shell</t>
        </r>
        <r>
          <rPr>
            <sz val="9"/>
            <color indexed="81"/>
            <rFont val="Tahoma"/>
            <family val="2"/>
          </rPr>
          <t xml:space="preserve">
email dd 1/28/14</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7" authorId="0" shapeId="0" xr:uid="{00000000-0006-0000-0B00-000001000000}">
      <text>
        <r>
          <rPr>
            <b/>
            <sz val="9"/>
            <color indexed="81"/>
            <rFont val="Tahoma"/>
            <family val="2"/>
          </rPr>
          <t>request training from shell , email dd1/28/14</t>
        </r>
        <r>
          <rPr>
            <sz val="9"/>
            <color indexed="81"/>
            <rFont val="Tahoma"/>
            <family val="2"/>
          </rPr>
          <t xml:space="preserve">
</t>
        </r>
      </text>
    </comment>
    <comment ref="D40" authorId="0" shapeId="0" xr:uid="{00000000-0006-0000-0B00-000002000000}">
      <text>
        <r>
          <rPr>
            <b/>
            <sz val="9"/>
            <color indexed="81"/>
            <rFont val="Tahoma"/>
            <family val="2"/>
          </rPr>
          <t>2013 best auditor SAFE program</t>
        </r>
        <r>
          <rPr>
            <sz val="9"/>
            <color indexed="81"/>
            <rFont val="Tahoma"/>
            <family val="2"/>
          </rPr>
          <t xml:space="preserve">
</t>
        </r>
      </text>
    </comment>
    <comment ref="G52" authorId="0" shapeId="0" xr:uid="{00000000-0006-0000-0B00-000003000000}">
      <text>
        <r>
          <rPr>
            <b/>
            <sz val="9"/>
            <color indexed="81"/>
            <rFont val="Tahoma"/>
            <family val="2"/>
          </rPr>
          <t>request training sched from shell</t>
        </r>
        <r>
          <rPr>
            <sz val="9"/>
            <color indexed="81"/>
            <rFont val="Tahoma"/>
            <family val="2"/>
          </rPr>
          <t xml:space="preserve">
email dd 1/28/14</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9" authorId="0" shapeId="0" xr:uid="{00000000-0006-0000-0D00-000001000000}">
      <text>
        <r>
          <rPr>
            <b/>
            <sz val="9"/>
            <color indexed="81"/>
            <rFont val="Tahoma"/>
            <family val="2"/>
          </rPr>
          <t>regular submission of reports as required shell</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6" authorId="0" shapeId="0" xr:uid="{00000000-0006-0000-0E00-000001000000}">
      <text>
        <r>
          <rPr>
            <b/>
            <sz val="9"/>
            <color indexed="81"/>
            <rFont val="Tahoma"/>
            <family val="2"/>
          </rPr>
          <t>request training from shell , email dd1/28/14</t>
        </r>
        <r>
          <rPr>
            <sz val="9"/>
            <color indexed="81"/>
            <rFont val="Tahoma"/>
            <family val="2"/>
          </rPr>
          <t xml:space="preserve">
</t>
        </r>
      </text>
    </comment>
    <comment ref="D39" authorId="0" shapeId="0" xr:uid="{00000000-0006-0000-0E00-000002000000}">
      <text>
        <r>
          <rPr>
            <b/>
            <sz val="9"/>
            <color indexed="81"/>
            <rFont val="Tahoma"/>
            <family val="2"/>
          </rPr>
          <t>2013 best auditor SAFE program</t>
        </r>
        <r>
          <rPr>
            <sz val="9"/>
            <color indexed="81"/>
            <rFont val="Tahoma"/>
            <family val="2"/>
          </rPr>
          <t xml:space="preserve">
</t>
        </r>
      </text>
    </comment>
    <comment ref="G51" authorId="0" shapeId="0" xr:uid="{00000000-0006-0000-0E00-000003000000}">
      <text>
        <r>
          <rPr>
            <b/>
            <sz val="9"/>
            <color indexed="81"/>
            <rFont val="Tahoma"/>
            <family val="2"/>
          </rPr>
          <t>request training sched from shell</t>
        </r>
        <r>
          <rPr>
            <sz val="9"/>
            <color indexed="81"/>
            <rFont val="Tahoma"/>
            <family val="2"/>
          </rPr>
          <t xml:space="preserve">
email dd 1/28/14</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6" authorId="0" shapeId="0" xr:uid="{00000000-0006-0000-0F00-000001000000}">
      <text>
        <r>
          <rPr>
            <b/>
            <sz val="9"/>
            <color indexed="81"/>
            <rFont val="Tahoma"/>
            <family val="2"/>
          </rPr>
          <t>request training from shell , email dd1/28/14</t>
        </r>
        <r>
          <rPr>
            <sz val="9"/>
            <color indexed="81"/>
            <rFont val="Tahoma"/>
            <family val="2"/>
          </rPr>
          <t xml:space="preserve">
</t>
        </r>
      </text>
    </comment>
    <comment ref="D39" authorId="0" shapeId="0" xr:uid="{00000000-0006-0000-0F00-000002000000}">
      <text>
        <r>
          <rPr>
            <b/>
            <sz val="9"/>
            <color indexed="81"/>
            <rFont val="Tahoma"/>
            <family val="2"/>
          </rPr>
          <t>2013 best auditor SAFE program</t>
        </r>
        <r>
          <rPr>
            <sz val="9"/>
            <color indexed="81"/>
            <rFont val="Tahoma"/>
            <family val="2"/>
          </rPr>
          <t xml:space="preserve">
</t>
        </r>
      </text>
    </comment>
    <comment ref="G51" authorId="0" shapeId="0" xr:uid="{00000000-0006-0000-0F00-000003000000}">
      <text>
        <r>
          <rPr>
            <b/>
            <sz val="9"/>
            <color indexed="81"/>
            <rFont val="Tahoma"/>
            <family val="2"/>
          </rPr>
          <t>request training sched from shell</t>
        </r>
        <r>
          <rPr>
            <sz val="9"/>
            <color indexed="81"/>
            <rFont val="Tahoma"/>
            <family val="2"/>
          </rPr>
          <t xml:space="preserve">
email dd 1/28/14</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6" authorId="0" shapeId="0" xr:uid="{00000000-0006-0000-1000-000001000000}">
      <text>
        <r>
          <rPr>
            <b/>
            <sz val="9"/>
            <color indexed="81"/>
            <rFont val="Tahoma"/>
            <family val="2"/>
          </rPr>
          <t>request training from shell , email dd1/28/14</t>
        </r>
        <r>
          <rPr>
            <sz val="9"/>
            <color indexed="81"/>
            <rFont val="Tahoma"/>
            <family val="2"/>
          </rPr>
          <t xml:space="preserve">
</t>
        </r>
      </text>
    </comment>
    <comment ref="D39" authorId="0" shapeId="0" xr:uid="{00000000-0006-0000-1000-000002000000}">
      <text>
        <r>
          <rPr>
            <b/>
            <sz val="9"/>
            <color indexed="81"/>
            <rFont val="Tahoma"/>
            <family val="2"/>
          </rPr>
          <t>2013 best auditor SAFE program</t>
        </r>
        <r>
          <rPr>
            <sz val="9"/>
            <color indexed="81"/>
            <rFont val="Tahoma"/>
            <family val="2"/>
          </rPr>
          <t xml:space="preserve">
</t>
        </r>
      </text>
    </comment>
    <comment ref="G51" authorId="0" shapeId="0" xr:uid="{00000000-0006-0000-1000-000003000000}">
      <text>
        <r>
          <rPr>
            <b/>
            <sz val="9"/>
            <color indexed="81"/>
            <rFont val="Tahoma"/>
            <family val="2"/>
          </rPr>
          <t>request training sched from shell</t>
        </r>
        <r>
          <rPr>
            <sz val="9"/>
            <color indexed="81"/>
            <rFont val="Tahoma"/>
            <family val="2"/>
          </rPr>
          <t xml:space="preserve">
email dd 1/28/14</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JDM</author>
  </authors>
  <commentList>
    <comment ref="G24" authorId="0" shapeId="0" xr:uid="{00000000-0006-0000-1100-000001000000}">
      <text>
        <r>
          <rPr>
            <b/>
            <sz val="9"/>
            <color indexed="81"/>
            <rFont val="Tahoma"/>
            <family val="2"/>
          </rPr>
          <t>request training from shell , email dd1/28/14</t>
        </r>
        <r>
          <rPr>
            <sz val="9"/>
            <color indexed="81"/>
            <rFont val="Tahoma"/>
            <family val="2"/>
          </rPr>
          <t xml:space="preserve">
</t>
        </r>
      </text>
    </comment>
    <comment ref="D43" authorId="0" shapeId="0" xr:uid="{00000000-0006-0000-1100-000002000000}">
      <text>
        <r>
          <rPr>
            <b/>
            <sz val="9"/>
            <color indexed="81"/>
            <rFont val="Tahoma"/>
            <family val="2"/>
          </rPr>
          <t>2013 best auditor SAFE program</t>
        </r>
        <r>
          <rPr>
            <sz val="9"/>
            <color indexed="81"/>
            <rFont val="Tahoma"/>
            <family val="2"/>
          </rPr>
          <t xml:space="preserve">
</t>
        </r>
      </text>
    </comment>
  </commentList>
</comments>
</file>

<file path=xl/sharedStrings.xml><?xml version="1.0" encoding="utf-8"?>
<sst xmlns="http://schemas.openxmlformats.org/spreadsheetml/2006/main" count="3384" uniqueCount="463">
  <si>
    <t>Competence</t>
  </si>
  <si>
    <t>RCL</t>
  </si>
  <si>
    <t>AL</t>
  </si>
  <si>
    <t>Gap</t>
  </si>
  <si>
    <t>Learning Plan</t>
  </si>
  <si>
    <t>Target Date</t>
  </si>
  <si>
    <t>Date Done</t>
  </si>
  <si>
    <t>Venue</t>
  </si>
  <si>
    <t>Refresher Date</t>
  </si>
  <si>
    <t>Name:</t>
  </si>
  <si>
    <t>Position:</t>
  </si>
  <si>
    <t>Date to Position:</t>
  </si>
  <si>
    <t>* RCL - Required Competence Level</t>
  </si>
  <si>
    <t>Assessment Date:</t>
  </si>
  <si>
    <t>**   AL - Assessed Level</t>
  </si>
  <si>
    <t>Assessor:</t>
  </si>
  <si>
    <t>Load Lifting and Manual Handling Techniques</t>
  </si>
  <si>
    <t>Use of Personal Protective  Equipment</t>
  </si>
  <si>
    <t>Use of Fire Fighting Equipment</t>
  </si>
  <si>
    <t>LPG Product Specifications and Characteristics</t>
  </si>
  <si>
    <t>LPG Cylinders Types and Technical Specifications</t>
  </si>
  <si>
    <t>Competence Summary</t>
  </si>
  <si>
    <t>CRITICAL JOB COMPETENCE PROFILE</t>
  </si>
  <si>
    <t>EVALUATION LEVELS</t>
  </si>
  <si>
    <t>LEVEL 1</t>
  </si>
  <si>
    <t>SOUND UNDERSTANDING / AWARENESS</t>
  </si>
  <si>
    <t>Identify, list recall, recognise, Be able to ask about the topic sensibly and know where to look for futher information. A good knowledge or what is involved in an area of expertise and its relevance to the business</t>
  </si>
  <si>
    <t>LEVEL 2</t>
  </si>
  <si>
    <t>WORKING KNOWLEDGE</t>
  </si>
  <si>
    <t>Able to interpret and evaluate information and advice from experts. Write down, explain, define, participate, contribute, translate, describe. Do with help or advice</t>
  </si>
  <si>
    <t>LEVEL 3</t>
  </si>
  <si>
    <t>CAN DO / SKILLED</t>
  </si>
  <si>
    <t>Able to carry out  confidently activities to the required professional standards. Demonstrate, carry our, plan, calculate, apply, analyse, utilise, relate, execute. Do without help. Teach others</t>
  </si>
  <si>
    <t>LEVEL 4</t>
  </si>
  <si>
    <t>OUTSTANDING, ADAPT / RESOLVE / INTEGRATE / MASTERY</t>
  </si>
  <si>
    <t>LEVEL 5</t>
  </si>
  <si>
    <t>DEVELOP NEW, ROLE MODE</t>
  </si>
  <si>
    <t>Able to develop (usually from first principles) significant and new aproaches or methods. Able to evaluate the long-term implications of decisions and strategies  in the area of expertise</t>
  </si>
  <si>
    <t>Able to diagnose and resolve complex problems , and successfully adapt best practice approaches to gain improvements. Originate, innovate, develop, create, promote. Sought by others as an expert</t>
  </si>
  <si>
    <t>Total</t>
  </si>
  <si>
    <t>Code</t>
  </si>
  <si>
    <t>P-01</t>
  </si>
  <si>
    <t>P-02</t>
  </si>
  <si>
    <t>E-01</t>
  </si>
  <si>
    <t>S-01</t>
  </si>
  <si>
    <t>S-02</t>
  </si>
  <si>
    <t>E-02</t>
  </si>
  <si>
    <t>S-03</t>
  </si>
  <si>
    <t>S-04</t>
  </si>
  <si>
    <t>S-05</t>
  </si>
  <si>
    <t>S-06</t>
  </si>
  <si>
    <t>Plant Operations</t>
  </si>
  <si>
    <t>Safety</t>
  </si>
  <si>
    <t>Emergency Procedures</t>
  </si>
  <si>
    <t>Health</t>
  </si>
  <si>
    <t>Administrative</t>
  </si>
  <si>
    <t>SUMMARY</t>
  </si>
  <si>
    <t>Environment</t>
  </si>
  <si>
    <t>S-07</t>
  </si>
  <si>
    <t>S-08</t>
  </si>
  <si>
    <t>Security</t>
  </si>
  <si>
    <t>S-09</t>
  </si>
  <si>
    <t>S-10</t>
  </si>
  <si>
    <t>S-11</t>
  </si>
  <si>
    <t>HSE policies &amp; Standards</t>
  </si>
  <si>
    <t>Application of all existing HSE policies and standards relevant to the areas of activity</t>
  </si>
  <si>
    <t>Local HSE legislations &amp; regulatory requirements (Application)</t>
  </si>
  <si>
    <t>Application of local HSE regulations and standards relevant to the area of activity.</t>
  </si>
  <si>
    <t>Company Policies and Procedures (Application)</t>
  </si>
  <si>
    <t>Application of all company policies and procedures related to HSE.</t>
  </si>
  <si>
    <t>Application of HEMP</t>
  </si>
  <si>
    <t>Application of HEMP to manage risk in the business, i.e. identify what can go wrong, assess it, find ways to control it and ways to mitigate it if it happens</t>
  </si>
  <si>
    <t>Incident Reporting Investigation and Analysis</t>
  </si>
  <si>
    <t>Knowledge and application of incident reporting requirements, investigation principles/guidelines and analysis</t>
  </si>
  <si>
    <t>Incident reports preparation</t>
  </si>
  <si>
    <t>Preparation of incident reports for internal or legal purposes as applicable</t>
  </si>
  <si>
    <t>Emergency response &amp; procedures, including medical emergencies (Application)</t>
  </si>
  <si>
    <t>Application of emergency response plans and procedures.</t>
  </si>
  <si>
    <t>Use of fire extinguishers, monitors, hoses, etc.</t>
  </si>
  <si>
    <t>Permit to Work System (Application)</t>
  </si>
  <si>
    <t>Application of work permit system - issue of permits/certificates, preparation of method statements, control of execution of work, etc.</t>
  </si>
  <si>
    <t>Application of procedures for the lifting of loads, whether by machinery or manually</t>
  </si>
  <si>
    <t>Knowledge of and use of correct PPE for the working environment</t>
  </si>
  <si>
    <t>Electrical Safety principles especially relative to  Ex zones</t>
  </si>
  <si>
    <t>Knowledge of and use of correct procedures and standards for the use of electrical equipment in all areas, but particularly areas classified as hazardous</t>
  </si>
  <si>
    <t>Installation/Depot Safety Regulations</t>
  </si>
  <si>
    <t>Day-to-day application of company operating procedures, HSE policies, etc. to ensure that HSE standards are maintained by company staff, contractors and third parties</t>
  </si>
  <si>
    <t xml:space="preserve">Critical and quality control specifications; behavioural characteristics (Vapour pressure, contaminants, expansion, composition, stench,  etc); HSE characteristics and interaction with operating environment (static, pump rates etc); potential safety/environmental impacts; handling requirements/options (heating, expansion, evaporative capacity, etc); etc </t>
  </si>
  <si>
    <t>Filling Plant Operations (Application)</t>
  </si>
  <si>
    <t xml:space="preserve">Accepting, checking, segregating, filling and checking of cylinders. repairing, requalification and cosmetic maintenance. pre- and post- shift checks and set up. housekeeping; operational features of depot process control systems; activation of piperuns; etc </t>
  </si>
  <si>
    <t>Filling Plant Metal Management and Gate Control</t>
  </si>
  <si>
    <t>Storage and Handling of cylinders in plant; access controls, queuing, scheduling, storage and stacking procedures and legislation. Assessing and managing cylinder quality in and out of the plant environment and within the distribution system.</t>
  </si>
  <si>
    <t>Ship/Shore Operations (On-the-Job Training)</t>
  </si>
  <si>
    <t xml:space="preserve">On-the-job training on applying policies/recommendations; procedures for non-standard discharge;  berth/jetty scheduling; giving/receiving notices; measuring quality and quantity; dealing with surveyors; planning storage; liaising with authorities agents. </t>
  </si>
  <si>
    <t>Equipment Inspection and Testing (On-the Job Training)</t>
  </si>
  <si>
    <t>Knowledge of inspection requirements and testing of various equipment (relevant to the area of activity) as well as the manufacturer recommendations, methods and systems in applying in practice the above.</t>
  </si>
  <si>
    <t>Control and Measurement (Application)</t>
  </si>
  <si>
    <t>Contamination and loss risks; testing requirements/procedures/methods/ equipment/validation.</t>
  </si>
  <si>
    <t>Implement, Review and Maintain HSE-Cases</t>
  </si>
  <si>
    <t>Implement, review and maintain HSE Cases.</t>
  </si>
  <si>
    <t>HSE related Documents and Procedures Control</t>
  </si>
  <si>
    <t>Application of document control principles to maintain HSE critical documentation (policies, standards, procedures, etc.)</t>
  </si>
  <si>
    <t>Management of HSE Committees and Meetings</t>
  </si>
  <si>
    <t>How to set up committees and create the procedures related, organise HSE meetings, company, local safety committee meetings, toolbox meetings etc, system of follow up of actions etc.</t>
  </si>
  <si>
    <t>Plant change control</t>
  </si>
  <si>
    <t>Setting up and managing a system that ensures all changes in a plant/installation are correctly evaluated, approved, implemented and documented</t>
  </si>
  <si>
    <t>Unsafe Act Auditing (e.g. STOP)</t>
  </si>
  <si>
    <t>Carry out Unsafe Act and Condition Auditing</t>
  </si>
  <si>
    <t>Action Planning and tracking</t>
  </si>
  <si>
    <t>Development of action plans to address areas for improvement.  Development and management of action plan tracking systems.</t>
  </si>
  <si>
    <t>Health Risk Assessment (HRA) (Application)</t>
  </si>
  <si>
    <t>Implement, review and maintain HRAs.</t>
  </si>
  <si>
    <t>Equipment Inspection and Testing (Formal Training)</t>
  </si>
  <si>
    <t>Knowledge of Shell and local standards on inspection and testing of various equipment (relevant to the area of activity) as well as the manufacturer recommendations, methods and systems in applying in practice the above.</t>
  </si>
  <si>
    <t>Permit to Work System (Management)</t>
  </si>
  <si>
    <t>Management the work permit system.</t>
  </si>
  <si>
    <t>Filling Plant Operations (Management)</t>
  </si>
  <si>
    <t xml:space="preserve">Shift management etc. diagnosing/resolving filling plant failures and operational problems; developing 'safe operation' check-list; basic mechanics; etc </t>
  </si>
  <si>
    <t>Knowledge of the Shell and other international or local standards of the cylinder types in the area of responsibility.</t>
  </si>
  <si>
    <t>Local HSE legislations &amp; regulatory requirements (Management of Systems)</t>
  </si>
  <si>
    <t>Management of systems necessary to ensure compliance with local regulatory requirements</t>
  </si>
  <si>
    <t>Company Policies and Procedures (Development and Maintenance)</t>
  </si>
  <si>
    <t>Development of company policies and procedures related to HSE. Maintenance of existing policies and procedures.</t>
  </si>
  <si>
    <t>Emergency response &amp; procedures, including medical emergencies (Development and Management)</t>
  </si>
  <si>
    <t>Development, management and application of emergency response plans and procedures, including scenario identification, periodic testing of plans, liaison with local emergency services</t>
  </si>
  <si>
    <t>Formal training on the application of policies/recommendations; procedures for non-standard discharge;  working with port/jetty constraints: vessel size/draft, cranes, etc; berth/jetty scheduling; giving/receiving notices; measuring quality and quantity; dealing with surveyors; planning storage; liaising with authorities agents; monitoring performance; etc.</t>
  </si>
  <si>
    <t>Authorised GasTesterTraining</t>
  </si>
  <si>
    <t>Gas Indicators and Instruments (Operations and use, testing and calibration, capability and limitations, and a demo of the various types of equipment/instrument being used for gas testing).</t>
  </si>
  <si>
    <t>Personal security</t>
  </si>
  <si>
    <t>Identification and management of personal security issues in the office, hotels, while traveling, on the road, etc.</t>
  </si>
  <si>
    <t>Security at Filling Pants, Depots, etc.</t>
  </si>
  <si>
    <t>Identification and management of security issues in filling plants and depots. Identification of threats and knowledge of ways to handle them</t>
  </si>
  <si>
    <t>Road transport security</t>
  </si>
  <si>
    <t>For depots with RT activities: Identification and management of security issues in road transport operations.  Identification of threats and development of ways to handle them</t>
  </si>
  <si>
    <t>Associated Equipment Knowledge for design and Procurement</t>
  </si>
  <si>
    <t>Technical knowledge on tanks, pumps, hoses, vaporisers, etc., and knowledge of procurement practices.</t>
  </si>
  <si>
    <t>Record Keeping</t>
  </si>
  <si>
    <t>Management of records of all inspection, testing and servicing (planned and unplanned) performed on assets.  Analysis of trends</t>
  </si>
  <si>
    <t>Bulk Depots (Formal Training)</t>
  </si>
  <si>
    <t>Knowledge of the design of LPG bulk depots.</t>
  </si>
  <si>
    <t>Cylinder Filling Plants (Formal Training)</t>
  </si>
  <si>
    <t>Knowledge of the design of LPG cylinder filling plants.</t>
  </si>
  <si>
    <t>Control and MeasuremenT (Management)</t>
  </si>
  <si>
    <t xml:space="preserve">Contamination and loss risks; testing requirements/procedures/methods/ equipment/validation; quality/loss checks/audits/investigations, stock control and reconciliation; systems and record keeping; etc </t>
  </si>
  <si>
    <t>Asset Control, Integrity, and Maintenance Management</t>
  </si>
  <si>
    <t xml:space="preserve">Knowing the asset base and legal and Shell requirements; keeping records; developing depot asset management systems; arranging/controlling spares; basic maintenance theory; HSE standards for equipment and facilities; maintenance procedures and schedules; etc </t>
  </si>
  <si>
    <t>Maintenance Planning</t>
  </si>
  <si>
    <t>Development and management of maintenance plans and procedures</t>
  </si>
  <si>
    <t>Spare parts stock control</t>
  </si>
  <si>
    <t>Management of stocks of spare parts: application of good warehousing practices, received goods quality control (with third party if necessary)</t>
  </si>
  <si>
    <t>Spare parts procurement</t>
  </si>
  <si>
    <t>Management of technical aspects of spare parts procurement to ensure that all received goods are technicaly fit for service</t>
  </si>
  <si>
    <t>Equipment specifications</t>
  </si>
  <si>
    <t>Knowledge of relevant equipment specifications.  Management and use of relevant manufacturer's information / recommendations</t>
  </si>
  <si>
    <t>Cylinder Maintenance</t>
  </si>
  <si>
    <t>Knowledge of cylinder maintenance obligations, Shell standards, maintenance technical solutions, able to cost various solutions and decide best practice</t>
  </si>
  <si>
    <t>E-03</t>
  </si>
  <si>
    <t>F-01</t>
  </si>
  <si>
    <t>F-02</t>
  </si>
  <si>
    <t>F-03</t>
  </si>
  <si>
    <t>F-04</t>
  </si>
  <si>
    <t>F-05</t>
  </si>
  <si>
    <t>F-06</t>
  </si>
  <si>
    <t>F-07</t>
  </si>
  <si>
    <t>Q-01</t>
  </si>
  <si>
    <t>Q-02</t>
  </si>
  <si>
    <t>Q-03</t>
  </si>
  <si>
    <t>Q-04</t>
  </si>
  <si>
    <t>Q-05</t>
  </si>
  <si>
    <t>Q-06</t>
  </si>
  <si>
    <t>Q-07</t>
  </si>
  <si>
    <t>Q-08</t>
  </si>
  <si>
    <t>Q-09</t>
  </si>
  <si>
    <t>Q-10</t>
  </si>
  <si>
    <t>Q-11</t>
  </si>
  <si>
    <t>Q-12</t>
  </si>
  <si>
    <t>Q-13</t>
  </si>
  <si>
    <t>S-14</t>
  </si>
  <si>
    <t>S-15</t>
  </si>
  <si>
    <t>S-12</t>
  </si>
  <si>
    <t>S-13</t>
  </si>
  <si>
    <t>S-16</t>
  </si>
  <si>
    <t>Q-14</t>
  </si>
  <si>
    <t>S-17</t>
  </si>
  <si>
    <t>S-18</t>
  </si>
  <si>
    <t>S-19</t>
  </si>
  <si>
    <t>S-20</t>
  </si>
  <si>
    <t>S-21</t>
  </si>
  <si>
    <t>S-22</t>
  </si>
  <si>
    <t>S-23</t>
  </si>
  <si>
    <t>Training Modules</t>
  </si>
  <si>
    <t>Reference Materials</t>
  </si>
  <si>
    <t>1) HSSE Commitment &amp; Policy</t>
  </si>
  <si>
    <t>1) RRDS</t>
  </si>
  <si>
    <t>1) Shell Policies (Alcohol &amp; Drugs, HIV/AIDS, Smoking Policy, Use of Cellphone while driving, use of battery powered eqpt, information security policy)</t>
  </si>
  <si>
    <t>1) HEMP of HSSE Case and HRA</t>
  </si>
  <si>
    <t>1) Potential Incident and Near Miss Reporting</t>
  </si>
  <si>
    <t>1) ERP 2) MERS</t>
  </si>
  <si>
    <t>1) Fire Fighting Training 2) Fire Extiguisher training</t>
  </si>
  <si>
    <t>1) Safety Ergonomics handouts</t>
  </si>
  <si>
    <t>1) Safety Induction-PPE 2) PPE handouts</t>
  </si>
  <si>
    <t>1) Safety Induction-Electrical Safety</t>
  </si>
  <si>
    <t>1) Safety Induction-Plant Rules &amp; Regulations</t>
  </si>
  <si>
    <t>1) LPG Product Knowledge &amp; Handling 2) MSDS</t>
  </si>
  <si>
    <t>1) Plant Operating Procedures (POPs)</t>
  </si>
  <si>
    <t>1) Cylinder Inspection Training 2) POPS</t>
  </si>
  <si>
    <t>1) Ship-shore training</t>
  </si>
  <si>
    <t>1) Asset Management System (AMS)</t>
  </si>
  <si>
    <t>???</t>
  </si>
  <si>
    <t>1) HSSE Mgt System handouts 2) How to develop/maintain HSSE Cases handouts</t>
  </si>
  <si>
    <t>1) Document Mgt &amp; Control Procedure</t>
  </si>
  <si>
    <t>1) Lapus HSSE Program</t>
  </si>
  <si>
    <t>1) Change Mgt Procedure</t>
  </si>
  <si>
    <t>1) STOP handouts/guidelines</t>
  </si>
  <si>
    <t>1) Shell Gas Action Tracking System</t>
  </si>
  <si>
    <t>1) HRA</t>
  </si>
  <si>
    <t>1) AMS???</t>
  </si>
  <si>
    <t>1) POPS 2) LPG Standard 3</t>
  </si>
  <si>
    <t>1) Shell Policies (Alcohol &amp; Drugs, HIV/AIDS, Smoking Policy, Use of Cellphone while driving, use of battery powered eqpt, information security policy, HSSE Commitment &amp; Policy)</t>
  </si>
  <si>
    <t>1) AGSI Course</t>
  </si>
  <si>
    <t>1) Personal Security guideline</t>
  </si>
  <si>
    <t>1) Security Assessment -HSSE Case</t>
  </si>
  <si>
    <t>1) Road Transport Safety guideline</t>
  </si>
  <si>
    <t>1) AMS</t>
  </si>
  <si>
    <t>1) LPG Standard 3 2) NFPA 58 -Liquefied Petroleum Gas Code</t>
  </si>
  <si>
    <t>1) AMS ???</t>
  </si>
  <si>
    <t xml:space="preserve">1) Cylinder Inspector's Training </t>
  </si>
  <si>
    <t>1) PNS 03:1992 &amp; PNS 41:1992</t>
  </si>
  <si>
    <t>1) Guideline for LPG Cylinder (Minor/Major) Repair and Requalification</t>
  </si>
  <si>
    <t>1) Tripod Analysis Training</t>
  </si>
  <si>
    <t>1) Incident Investigation &amp; Reporting Guidelines</t>
  </si>
  <si>
    <t>1) PTWS Training</t>
  </si>
  <si>
    <t>1) HSSE Mgt System Workshop</t>
  </si>
  <si>
    <t>1) STOP Training</t>
  </si>
  <si>
    <t>1) PTWS procedure</t>
  </si>
  <si>
    <t>1) Briefing on Depot ERP &amp; MERS</t>
  </si>
  <si>
    <t>1) Briefing on Plant Operating Procedures (POPs)</t>
  </si>
  <si>
    <t>1) Briefing on POPS &amp; LPG Standard 3</t>
  </si>
  <si>
    <t>1) Briefing on Shell Policies (Alcohol &amp; Drugs, HIV/AIDS, Smoking Policy, Use of Cellphone while driving, use of battery powered eqpt, information security policy)</t>
  </si>
  <si>
    <t>1) Briefing on Shell Policies (Alcohol &amp; Drugs, HIV/AIDS, Smoking Policy, Use of Cellphone while driving, use of battery powered eqpt, information security policy, HSSE Commitment &amp; Policy)</t>
  </si>
  <si>
    <t>1) Briefing on Asset Management System (AMS)</t>
  </si>
  <si>
    <t>1) Briefing on LPG Standard 3 &amp; NFPA 58 -Liquefied Petroleum Gas Code</t>
  </si>
  <si>
    <t>1) Briefing on Change Mgt Procedure</t>
  </si>
  <si>
    <t>1) Briefing on HSSE Commitment &amp; Policy</t>
  </si>
  <si>
    <t>1) Briefing on RRDS</t>
  </si>
  <si>
    <t>1) Briefing on HEMP of HSSE Case and HRA</t>
  </si>
  <si>
    <t>1) Briefing on Potential Incident and Near Miss Reporting</t>
  </si>
  <si>
    <t>1) Briefing on Safety Ergonomics guidelines</t>
  </si>
  <si>
    <t xml:space="preserve">1) Safety Induction-PPE </t>
  </si>
  <si>
    <t>1) Briefing on Document Mgt &amp; Control Procedure</t>
  </si>
  <si>
    <t>1) Refer to Lapus HSSE Program</t>
  </si>
  <si>
    <t>1) Briefing on Shell Gas Action Tracking System</t>
  </si>
  <si>
    <t>1) Briefing on HRA</t>
  </si>
  <si>
    <t>1) Briefing on Personal Security guideline</t>
  </si>
  <si>
    <t>1) Briefing on Security Assessment -HSSE Case</t>
  </si>
  <si>
    <t>1) Briefing on Road Transport Safety guideline</t>
  </si>
  <si>
    <t>1) Attend Fire Fighting Training &amp; Fire Extiguisher training</t>
  </si>
  <si>
    <t>1) Attend Cylinder Inspector's Training 2) Briefing on POPS</t>
  </si>
  <si>
    <t>1) Attend Ship-shore training</t>
  </si>
  <si>
    <t>1) Attend Cylinder Inspector's Training  2) Briefing on PNS 03:1992 &amp; PNS 41:1992</t>
  </si>
  <si>
    <t>1) Attend Cylinder Inspector's Training  2) Briefing on Guideline for LPG Cylinder (Minor/Major) Repair and Requalification</t>
  </si>
  <si>
    <t>1) Attend Tripod Analysis Training 2) Briefing on Incident Investigation &amp; Reporting Guidelines</t>
  </si>
  <si>
    <t>1) Attend PTWS Training 2) Briefing on PTWS procedure</t>
  </si>
  <si>
    <t>1) Attend HSSE Mgt System Workshop 2) Briefing on HSSE Mgt System quidelines &amp; How to develop/maintain HSSE Cases guidelines</t>
  </si>
  <si>
    <t>1) Attend STOP Training 2) Briefing on STOP guidelines</t>
  </si>
  <si>
    <t>1) Attend AGSI Course</t>
  </si>
  <si>
    <t>1) Attend Ship-shore training 2) Briefing on Tanker Receiving procedure</t>
  </si>
  <si>
    <t>1) Briefing on RRDS (Regulatory Register Data Sheet)</t>
  </si>
  <si>
    <t>Foreman -Cyl Filling Plant</t>
  </si>
  <si>
    <t>Policies</t>
  </si>
  <si>
    <t>Equipments</t>
  </si>
  <si>
    <t>HSSE</t>
  </si>
  <si>
    <t>Security at Filling Plants, Depots, etc.</t>
  </si>
  <si>
    <t>Jan De Marcaida</t>
  </si>
  <si>
    <t>Ruel C. Domo</t>
  </si>
  <si>
    <t>J.de Marcaida</t>
  </si>
  <si>
    <t>Larry Eumag</t>
  </si>
  <si>
    <t>LPG Filler</t>
  </si>
  <si>
    <t>J. de Marcaida</t>
  </si>
  <si>
    <t>Bitumen Plant Operations (Application)</t>
  </si>
  <si>
    <t>Admin Bldg.</t>
  </si>
  <si>
    <t>Filling Plant</t>
  </si>
  <si>
    <t>Bitumen warehouse</t>
  </si>
  <si>
    <t>Reynaldo Arances</t>
  </si>
  <si>
    <t>Raymundo Torreco</t>
  </si>
  <si>
    <t>Brando Baldo</t>
  </si>
  <si>
    <t>Guardhouse</t>
  </si>
  <si>
    <t>Romeo Baflor</t>
  </si>
  <si>
    <t>Lorry Driver</t>
  </si>
  <si>
    <t>Admin. Bldg.</t>
  </si>
  <si>
    <t>Franklin Lacerna</t>
  </si>
  <si>
    <t>Jose Barata</t>
  </si>
  <si>
    <t>Basic Scaffolding</t>
  </si>
  <si>
    <t>Product Specifications &amp; Characteristics</t>
  </si>
  <si>
    <t>Operator Safety Check</t>
  </si>
  <si>
    <t>Product Storage &amp; Handling</t>
  </si>
  <si>
    <t>Safe Isolation of Plant &amp; Equipment</t>
  </si>
  <si>
    <t>Incident Reporting</t>
  </si>
  <si>
    <t>Site Area Classification</t>
  </si>
  <si>
    <t>Personnel Fall from Height (Suspended State) Rescue</t>
  </si>
  <si>
    <t>Oil Boom Deployment Exercise</t>
  </si>
  <si>
    <t>Implementation of Permit to Work</t>
  </si>
  <si>
    <t>Ship Shore Process (Wharf Attendant, Pipeline Patrol and Tank Compound)</t>
  </si>
  <si>
    <t>Basic First Aid</t>
  </si>
  <si>
    <t>Basic SCBA operation</t>
  </si>
  <si>
    <t>E-04</t>
  </si>
  <si>
    <t>E-05</t>
  </si>
  <si>
    <t>E-06</t>
  </si>
  <si>
    <t>E-07</t>
  </si>
  <si>
    <t>E-09</t>
  </si>
  <si>
    <t>E-10</t>
  </si>
  <si>
    <t>1) Attend Shell Fire Fighting Seminar</t>
  </si>
  <si>
    <t>1) Attend Basic First Aid Course</t>
  </si>
  <si>
    <t>1) On the JobTraining on suspended rescue</t>
  </si>
  <si>
    <t>1) IMO Seminar</t>
  </si>
  <si>
    <t>1) Attend Vehicle Inspector's Training 2) Briefing on POPS</t>
  </si>
  <si>
    <t>1) Briefing on Plant Change Control</t>
  </si>
  <si>
    <t>1) Briefing on Incident Reporting</t>
  </si>
  <si>
    <t>Alarm Operation</t>
  </si>
  <si>
    <t>1) Briefing on Site Classification</t>
  </si>
  <si>
    <t>1) Briefing on Alarm operation</t>
  </si>
  <si>
    <t>1) Briefing on Product Knowledge</t>
  </si>
  <si>
    <t>F-09</t>
  </si>
  <si>
    <t>1) BOSH</t>
  </si>
  <si>
    <t>Q-15</t>
  </si>
  <si>
    <t>Q-16</t>
  </si>
  <si>
    <t>Q-20</t>
  </si>
  <si>
    <t>1) Attend on Scaffolding procedure</t>
  </si>
  <si>
    <t>1) On the job training</t>
  </si>
  <si>
    <t>Basic Fire Fighting (Fire Team)</t>
  </si>
  <si>
    <t>Designated MERS Exercise</t>
  </si>
  <si>
    <t xml:space="preserve"> </t>
  </si>
  <si>
    <t>1) Briefing on Shell  Action Tracking System</t>
  </si>
  <si>
    <t xml:space="preserve"> Briefing on PTWS procedure</t>
  </si>
  <si>
    <t xml:space="preserve">Emergency response &amp; procedures, including medical emergencies </t>
  </si>
  <si>
    <t>attendance on hsse meetings</t>
  </si>
  <si>
    <t>1) SCBA training</t>
  </si>
  <si>
    <t>1) On the JobTraining on Confined Space Rescue/SCBA</t>
  </si>
  <si>
    <t>***TBS - To be scheduled</t>
  </si>
  <si>
    <t>monthly exercise</t>
  </si>
  <si>
    <t>Date Last Attended</t>
  </si>
  <si>
    <t>Security at  Plants, Depots, etc.</t>
  </si>
  <si>
    <t>regular reporting</t>
  </si>
  <si>
    <t>Date Attended Last</t>
  </si>
  <si>
    <t>TP Admin Support</t>
  </si>
  <si>
    <t>tba</t>
  </si>
  <si>
    <t>Emergency Response</t>
  </si>
  <si>
    <t>Corporate Knowledge</t>
  </si>
  <si>
    <t>HSES</t>
  </si>
  <si>
    <t>1) Attend BFP Fire Fighting Seminar</t>
  </si>
  <si>
    <t>1) Prticipate in MERS exercises</t>
  </si>
  <si>
    <t>Plant&amp;Product Knowledge</t>
  </si>
  <si>
    <t>Louie Mugot</t>
  </si>
  <si>
    <t>Can staff operate Fire Fighting Equipment</t>
  </si>
  <si>
    <t xml:space="preserve">Can Staff accomplish emergency responses &amp; procedures, including medical emergencies </t>
  </si>
  <si>
    <t>Can staff deploy spill boom during oil spill emergencies</t>
  </si>
  <si>
    <t>Can staff implement Confined Space Rescue</t>
  </si>
  <si>
    <t>Can staff implement Personnel Fall from Height (Suspended State) Rescue</t>
  </si>
  <si>
    <t>Is staff competent in depot procedures</t>
  </si>
  <si>
    <t xml:space="preserve">Is staff knowledgable on Bulk Vehicle Inspection </t>
  </si>
  <si>
    <t>Can staff implement Ship Shore Process (Wharf Attendant, Pipeline Patrol and Tank Compound)</t>
  </si>
  <si>
    <t>Can staff do Gantry Operation</t>
  </si>
  <si>
    <t>Is staff knowledgable on Shell Company Policies and Procedures (Application)</t>
  </si>
  <si>
    <t>Is staff aware on Equipment Inspection and Testing (Formal Training)</t>
  </si>
  <si>
    <t>Is Record Keeping of staff acceptable</t>
  </si>
  <si>
    <t>Is staff knowledgable of Plant change control</t>
  </si>
  <si>
    <t>Is staff knowledgable on Product Specifications &amp; Characteristics</t>
  </si>
  <si>
    <t>Can staff work Around H2S Hazards</t>
  </si>
  <si>
    <t>Can staff implement Operator Safety Check</t>
  </si>
  <si>
    <t>Is staff knowledgable on Product Storage &amp; Handling</t>
  </si>
  <si>
    <t>Can staff implement Safe Isolation of Plant &amp; Equipment</t>
  </si>
  <si>
    <t>Is staff knowledgable to Prevent Corrosion/Erosion</t>
  </si>
  <si>
    <t>Can staff knowledgable on Incident Reporting</t>
  </si>
  <si>
    <t>Is staff aware of Site Area Classification</t>
  </si>
  <si>
    <t>Is staff aware and can do Alarm Operation</t>
  </si>
  <si>
    <t>Knowledge in Health and Safety Officer/Coordinator</t>
  </si>
  <si>
    <t>Is staff knowledgable on Shell HSE policies &amp; Standards</t>
  </si>
  <si>
    <t>Is staff knowledgable on Local HSE legislations &amp; regulatory requirements (Application)</t>
  </si>
  <si>
    <t>Can staff do Incident reports preparation</t>
  </si>
  <si>
    <t>Is staff knowledgable and can supervise Load Lifting and Manual Handling Techniques</t>
  </si>
  <si>
    <t>Is staff aware of Installation/Depot Safety Regulations</t>
  </si>
  <si>
    <t>Is staff  knowledgable HSE related Documents and Procedures Control</t>
  </si>
  <si>
    <t>Is staff knowledgable on Local HSE legislations &amp; regulatory requirements (Management of Systems)</t>
  </si>
  <si>
    <t>Can staff operate GasTesting</t>
  </si>
  <si>
    <t>Can staff operate Basic SCBA operation</t>
  </si>
  <si>
    <t>Is staff knowledgable Implementation of Permit to Work</t>
  </si>
  <si>
    <t>On the Job</t>
  </si>
  <si>
    <t>****OTJ  -</t>
  </si>
  <si>
    <t xml:space="preserve">Can staff do Emergency response &amp; procedures, including medical emergencies </t>
  </si>
  <si>
    <t>Can staff Use of Fire Fighting Equipment</t>
  </si>
  <si>
    <t>Is staff trained Basic Fire Fighting (Fire Team)</t>
  </si>
  <si>
    <t>Is staff knowledgable Basic First Aid</t>
  </si>
  <si>
    <t>Can staff do Confined Space Rescue</t>
  </si>
  <si>
    <t>Can staff do Personnel Fall from Height (Suspended State) Rescue</t>
  </si>
  <si>
    <t>Does staff join Designated MERS Exercise</t>
  </si>
  <si>
    <t>Does staff join Oil Boom Deployment Exercise</t>
  </si>
  <si>
    <t>Is staff knowledgable T&amp;S Plant Operations (Application)</t>
  </si>
  <si>
    <t xml:space="preserve">Can staff implement Bulk Vehicle Inspection </t>
  </si>
  <si>
    <t>Is staff aware of Plant change control</t>
  </si>
  <si>
    <t>Is staff knowledgable Product Specifications &amp; Characteristics</t>
  </si>
  <si>
    <t>Can staff Working Around H2S Hazards</t>
  </si>
  <si>
    <t>Can staff do Safe Isolation of Plant &amp; Equipment</t>
  </si>
  <si>
    <t>Is staff aware of Incident Reporting</t>
  </si>
  <si>
    <t>Can staff do Alarm Operation</t>
  </si>
  <si>
    <t>Is staff aware of HSE policies &amp; Standards</t>
  </si>
  <si>
    <t>Does staff do Load Lifting and Manual Handling Techniques</t>
  </si>
  <si>
    <t>Is staff aware of Health Risk Assessment (HRA) (Application)</t>
  </si>
  <si>
    <t>Can staff do Basic SCBA operation</t>
  </si>
  <si>
    <t>Does staff aware of Implementation of Permit to Work</t>
  </si>
  <si>
    <t>Is staff aware of Security at Filling Plants, Depots, etc.</t>
  </si>
  <si>
    <t>Gencon Supervisor</t>
  </si>
  <si>
    <t>1) Attend BOSH</t>
  </si>
  <si>
    <t>Dec. 4 , 2015</t>
  </si>
  <si>
    <t>Jan. 22, 2016</t>
  </si>
  <si>
    <t>Fire Fighting - C. Flores</t>
  </si>
  <si>
    <t xml:space="preserve">MERS </t>
  </si>
  <si>
    <t>Product Knowledge &amp; Ship shore checklist</t>
  </si>
  <si>
    <t>Safety Induction-LSR - A. de dios</t>
  </si>
  <si>
    <t>Product knowledge - W. Raagas</t>
  </si>
  <si>
    <t>Product Knowledge-W. Raagas</t>
  </si>
  <si>
    <t>J de Marcaida</t>
  </si>
  <si>
    <t>OJT</t>
  </si>
  <si>
    <t>Jde Marcaida</t>
  </si>
  <si>
    <t>SIT</t>
  </si>
  <si>
    <t>NMIF</t>
  </si>
  <si>
    <t>Ybonne</t>
  </si>
  <si>
    <t>Training Required</t>
  </si>
  <si>
    <t>Actual</t>
  </si>
  <si>
    <t>Drills</t>
  </si>
  <si>
    <t>Vehicle Inspection</t>
  </si>
  <si>
    <t>Ship/Shore Intro</t>
  </si>
  <si>
    <t>Intro to electrical safety</t>
  </si>
  <si>
    <t>Plant Change Intro</t>
  </si>
  <si>
    <t>H2S Intro</t>
  </si>
  <si>
    <t>Basic Incident Reporting</t>
  </si>
  <si>
    <t>Intro LSR</t>
  </si>
  <si>
    <t>Zarah Penaflorida</t>
  </si>
  <si>
    <t>Aljhon Salumanda</t>
  </si>
  <si>
    <t>Ritchi Rin</t>
  </si>
  <si>
    <t>Operative</t>
  </si>
  <si>
    <t>Tank Assistant</t>
  </si>
  <si>
    <t>Dennis Salvador</t>
  </si>
  <si>
    <t>Technician</t>
  </si>
  <si>
    <t>Forklift Operator</t>
  </si>
  <si>
    <t>Operations Supervisor</t>
  </si>
  <si>
    <t>PCG</t>
  </si>
  <si>
    <t>Felipe Eway</t>
  </si>
  <si>
    <t>Julius Loque</t>
  </si>
  <si>
    <t>Rechelle Cagula</t>
  </si>
  <si>
    <t>Admin Asst</t>
  </si>
  <si>
    <t>GSO</t>
  </si>
  <si>
    <t>Lemuel Simin</t>
  </si>
  <si>
    <t>Maintenance Checklist Implementation</t>
  </si>
  <si>
    <t>Training on Maintenance Checklist; AMS</t>
  </si>
  <si>
    <t xml:space="preserve">Equipment Maintenance </t>
  </si>
  <si>
    <t>CEP Accreditation/ Pump Maintenance training</t>
  </si>
  <si>
    <t>Gomer Badana</t>
  </si>
  <si>
    <t>Mark Vales</t>
  </si>
  <si>
    <t>Nov. 19,2021</t>
  </si>
  <si>
    <t>June, 2021</t>
  </si>
  <si>
    <t>TBS</t>
  </si>
  <si>
    <t>Training Ship -shore</t>
  </si>
  <si>
    <t>scba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</si>
</sst>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409]d\-mmm\-yy;@"/>
    <numFmt numFmtId="165" formatCode="[$-409]mmm\-yy;@"/>
    <numFmt numFmtId="166" formatCode="0.0"/>
    <numFmt numFmtId="167" formatCode="[$-409]d\-mmm;@"/>
  </numFmts>
  <fonts count="21">
    <font>
      <sz val="10"/>
      <name val="Arial"/>
    </font>
    <font>
      <b/>
      <sz val="10"/>
      <name val="Arial Narrow"/>
      <family val="2"/>
    </font>
    <font>
      <b/>
      <sz val="10"/>
      <color indexed="9"/>
      <name val="Arial Narrow"/>
      <family val="2"/>
    </font>
    <font>
      <sz val="10"/>
      <name val="Arial Narrow"/>
      <family val="2"/>
    </font>
    <font>
      <b/>
      <sz val="9"/>
      <name val="HellasArial"/>
    </font>
    <font>
      <b/>
      <sz val="16"/>
      <name val="HellasArial"/>
      <family val="2"/>
      <charset val="161"/>
    </font>
    <font>
      <b/>
      <sz val="12"/>
      <name val="HellasArial"/>
      <family val="2"/>
      <charset val="161"/>
    </font>
    <font>
      <b/>
      <sz val="14"/>
      <name val="HellasArial"/>
      <charset val="161"/>
    </font>
    <font>
      <b/>
      <sz val="10"/>
      <name val="HellasArial"/>
    </font>
    <font>
      <sz val="14"/>
      <name val="HellasArial"/>
      <family val="2"/>
      <charset val="161"/>
    </font>
    <font>
      <b/>
      <sz val="10"/>
      <name val="HellasArial"/>
      <charset val="161"/>
    </font>
    <font>
      <b/>
      <sz val="12"/>
      <name val="Century Gothic"/>
      <family val="2"/>
    </font>
    <font>
      <b/>
      <sz val="10"/>
      <name val="Century Gothic"/>
      <family val="2"/>
    </font>
    <font>
      <sz val="10"/>
      <color indexed="10"/>
      <name val="Arial"/>
      <family val="2"/>
    </font>
    <font>
      <b/>
      <sz val="12"/>
      <color indexed="9"/>
      <name val="Century Gothic"/>
      <family val="2"/>
    </font>
    <font>
      <sz val="10"/>
      <color indexed="10"/>
      <name val="Arial Narrow"/>
      <family val="2"/>
    </font>
    <font>
      <sz val="10"/>
      <name val="Arial"/>
      <family val="2"/>
    </font>
    <font>
      <sz val="9"/>
      <color indexed="81"/>
      <name val="Tahoma"/>
      <family val="2"/>
    </font>
    <font>
      <b/>
      <sz val="9"/>
      <color indexed="81"/>
      <name val="Tahoma"/>
      <family val="2"/>
    </font>
    <font>
      <sz val="10"/>
      <name val="Arial Narrow"/>
      <charset val="134"/>
    </font>
    <font>
      <b/>
      <sz val="12"/>
      <color theme="1"/>
      <name val="Century Gothic"/>
      <family val="2"/>
    </font>
  </fonts>
  <fills count="20">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4"/>
        <bgColor indexed="64"/>
      </patternFill>
    </fill>
    <fill>
      <patternFill patternType="solid">
        <fgColor indexed="47"/>
        <bgColor indexed="64"/>
      </patternFill>
    </fill>
    <fill>
      <patternFill patternType="solid">
        <fgColor indexed="8"/>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theme="6" tint="-0.24997711111789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3" tint="0.7999816888943144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s>
  <cellStyleXfs count="1">
    <xf numFmtId="0" fontId="0" fillId="0" borderId="0"/>
  </cellStyleXfs>
  <cellXfs count="145">
    <xf numFmtId="0" fontId="0" fillId="0" borderId="0" xfId="0"/>
    <xf numFmtId="0" fontId="1" fillId="0" borderId="1" xfId="0" applyFont="1" applyBorder="1" applyAlignment="1">
      <alignment horizontal="center" vertical="top" wrapText="1"/>
    </xf>
    <xf numFmtId="0" fontId="1" fillId="2" borderId="2" xfId="0" applyFont="1" applyFill="1" applyBorder="1" applyAlignment="1">
      <alignment horizontal="center" vertical="top" wrapText="1"/>
    </xf>
    <xf numFmtId="0" fontId="2" fillId="3" borderId="2" xfId="0" applyFont="1" applyFill="1" applyBorder="1" applyAlignment="1">
      <alignment horizontal="center" vertical="top" wrapText="1"/>
    </xf>
    <xf numFmtId="0" fontId="1" fillId="0" borderId="3" xfId="0" applyFont="1" applyFill="1" applyBorder="1" applyAlignment="1">
      <alignment horizontal="center" vertical="top" wrapText="1"/>
    </xf>
    <xf numFmtId="0" fontId="1" fillId="0" borderId="1" xfId="0" applyFont="1" applyFill="1" applyBorder="1" applyAlignment="1">
      <alignment horizontal="center" vertical="top" wrapText="1"/>
    </xf>
    <xf numFmtId="0" fontId="1" fillId="4" borderId="1" xfId="0" applyFont="1" applyFill="1" applyBorder="1" applyAlignment="1">
      <alignment vertical="top" wrapText="1"/>
    </xf>
    <xf numFmtId="0" fontId="3" fillId="4" borderId="0" xfId="0" applyFont="1" applyFill="1" applyAlignment="1">
      <alignment vertical="top"/>
    </xf>
    <xf numFmtId="0" fontId="0" fillId="0" borderId="0" xfId="0" applyAlignment="1">
      <alignment horizontal="center"/>
    </xf>
    <xf numFmtId="0" fontId="0" fillId="0" borderId="0" xfId="0" applyBorder="1"/>
    <xf numFmtId="0" fontId="6" fillId="0" borderId="0" xfId="0" applyFont="1" applyBorder="1" applyAlignment="1">
      <alignment horizontal="centerContinuous" vertical="center" wrapText="1"/>
    </xf>
    <xf numFmtId="0" fontId="8" fillId="5" borderId="4" xfId="0" applyFont="1" applyFill="1" applyBorder="1" applyAlignment="1">
      <alignment horizontal="left" vertical="center"/>
    </xf>
    <xf numFmtId="0" fontId="0" fillId="5" borderId="5" xfId="0" applyFill="1" applyBorder="1" applyAlignment="1">
      <alignment vertical="center" wrapText="1"/>
    </xf>
    <xf numFmtId="0" fontId="9" fillId="0" borderId="0" xfId="0" applyFont="1" applyBorder="1" applyAlignment="1">
      <alignment horizontal="centerContinuous" vertical="center" wrapText="1"/>
    </xf>
    <xf numFmtId="0" fontId="0" fillId="0" borderId="0" xfId="0" applyBorder="1" applyAlignment="1">
      <alignment vertical="center"/>
    </xf>
    <xf numFmtId="0" fontId="10" fillId="0" borderId="0" xfId="0" applyFont="1" applyBorder="1" applyAlignment="1">
      <alignment vertical="center"/>
    </xf>
    <xf numFmtId="0" fontId="9" fillId="0" borderId="0" xfId="0" applyFont="1" applyBorder="1" applyAlignment="1">
      <alignment horizontal="centerContinuous" vertical="justify" wrapText="1"/>
    </xf>
    <xf numFmtId="0" fontId="3" fillId="0" borderId="0" xfId="0" applyFont="1"/>
    <xf numFmtId="0" fontId="1" fillId="0" borderId="0" xfId="0" applyFont="1" applyAlignment="1">
      <alignment horizontal="right"/>
    </xf>
    <xf numFmtId="1" fontId="3" fillId="0" borderId="0" xfId="0" applyNumberFormat="1" applyFont="1" applyAlignment="1">
      <alignment horizontal="center"/>
    </xf>
    <xf numFmtId="0" fontId="0" fillId="0" borderId="6" xfId="0" applyBorder="1" applyAlignment="1">
      <alignment vertical="center" wrapText="1"/>
    </xf>
    <xf numFmtId="0" fontId="0" fillId="0" borderId="6" xfId="0" applyBorder="1" applyAlignment="1">
      <alignment wrapText="1"/>
    </xf>
    <xf numFmtId="0" fontId="0" fillId="0" borderId="7" xfId="0" applyBorder="1" applyAlignment="1">
      <alignment vertical="center" wrapText="1"/>
    </xf>
    <xf numFmtId="0" fontId="0" fillId="0" borderId="7" xfId="0" applyBorder="1" applyAlignment="1">
      <alignment wrapText="1"/>
    </xf>
    <xf numFmtId="0" fontId="4" fillId="6" borderId="1" xfId="0" applyFont="1" applyFill="1" applyBorder="1" applyAlignment="1">
      <alignment horizontal="center" wrapText="1"/>
    </xf>
    <xf numFmtId="15" fontId="3" fillId="0" borderId="0" xfId="0" applyNumberFormat="1" applyFont="1" applyAlignment="1">
      <alignment horizontal="center"/>
    </xf>
    <xf numFmtId="0" fontId="11" fillId="7" borderId="6" xfId="0" applyFont="1" applyFill="1" applyBorder="1" applyAlignment="1">
      <alignment vertical="top" wrapText="1"/>
    </xf>
    <xf numFmtId="0" fontId="12" fillId="7" borderId="6" xfId="0" applyFont="1" applyFill="1" applyBorder="1" applyAlignment="1">
      <alignment vertical="top"/>
    </xf>
    <xf numFmtId="15" fontId="12" fillId="7" borderId="6" xfId="0" applyNumberFormat="1" applyFont="1" applyFill="1" applyBorder="1" applyAlignment="1">
      <alignment horizontal="left" vertical="top" wrapText="1"/>
    </xf>
    <xf numFmtId="0" fontId="12" fillId="7" borderId="6" xfId="0" applyFont="1" applyFill="1" applyBorder="1" applyAlignment="1">
      <alignment vertical="top" wrapText="1"/>
    </xf>
    <xf numFmtId="0" fontId="3" fillId="7" borderId="6" xfId="0" applyFont="1" applyFill="1" applyBorder="1" applyAlignment="1">
      <alignment horizontal="right" vertical="top"/>
    </xf>
    <xf numFmtId="0" fontId="4" fillId="6" borderId="8" xfId="0" applyFont="1" applyFill="1" applyBorder="1" applyAlignment="1">
      <alignment horizontal="center" wrapText="1"/>
    </xf>
    <xf numFmtId="0" fontId="3" fillId="0" borderId="6" xfId="0" applyFont="1" applyBorder="1" applyAlignment="1">
      <alignment horizontal="center" vertical="center"/>
    </xf>
    <xf numFmtId="0" fontId="1" fillId="0" borderId="0" xfId="0" applyFont="1" applyBorder="1" applyAlignment="1">
      <alignment horizontal="center" vertical="top" wrapText="1"/>
    </xf>
    <xf numFmtId="0" fontId="1" fillId="0" borderId="0" xfId="0" applyFont="1" applyFill="1" applyBorder="1" applyAlignment="1">
      <alignment horizontal="center" vertical="top" wrapText="1"/>
    </xf>
    <xf numFmtId="0" fontId="1" fillId="4" borderId="0" xfId="0" applyFont="1" applyFill="1" applyBorder="1" applyAlignment="1">
      <alignment vertical="top" wrapText="1"/>
    </xf>
    <xf numFmtId="1" fontId="3" fillId="8" borderId="6" xfId="0" applyNumberFormat="1" applyFont="1" applyFill="1" applyBorder="1" applyAlignment="1">
      <alignment horizontal="center" vertical="top" wrapText="1"/>
    </xf>
    <xf numFmtId="1" fontId="3" fillId="0" borderId="0" xfId="0" applyNumberFormat="1" applyFont="1"/>
    <xf numFmtId="0" fontId="1" fillId="0" borderId="0" xfId="0" applyFont="1" applyBorder="1" applyAlignment="1">
      <alignment horizontal="left" vertical="top" wrapText="1"/>
    </xf>
    <xf numFmtId="0" fontId="2" fillId="0" borderId="9" xfId="0" applyFont="1" applyFill="1" applyBorder="1" applyAlignment="1">
      <alignment horizontal="center" vertical="top" wrapText="1"/>
    </xf>
    <xf numFmtId="0" fontId="3" fillId="6" borderId="6" xfId="0" applyFont="1" applyFill="1" applyBorder="1"/>
    <xf numFmtId="0" fontId="3" fillId="6" borderId="6" xfId="0" applyFont="1" applyFill="1" applyBorder="1" applyAlignment="1">
      <alignment horizontal="center"/>
    </xf>
    <xf numFmtId="0" fontId="1" fillId="6" borderId="6" xfId="0" applyFont="1" applyFill="1" applyBorder="1" applyAlignment="1">
      <alignment horizontal="center"/>
    </xf>
    <xf numFmtId="0" fontId="0" fillId="0" borderId="6" xfId="0" applyBorder="1"/>
    <xf numFmtId="0" fontId="3" fillId="0" borderId="6" xfId="0" applyFont="1" applyFill="1" applyBorder="1" applyAlignment="1">
      <alignment horizontal="center" vertical="center" wrapText="1"/>
    </xf>
    <xf numFmtId="0" fontId="13" fillId="4" borderId="10" xfId="0" applyFont="1" applyFill="1" applyBorder="1" applyAlignment="1">
      <alignment wrapText="1"/>
    </xf>
    <xf numFmtId="0" fontId="3" fillId="0" borderId="0" xfId="0" applyFont="1" applyAlignment="1">
      <alignment horizontal="center" vertical="center"/>
    </xf>
    <xf numFmtId="0" fontId="3" fillId="0" borderId="0" xfId="0" applyFont="1" applyAlignment="1">
      <alignment vertical="center" wrapText="1"/>
    </xf>
    <xf numFmtId="1" fontId="3" fillId="8" borderId="6" xfId="0" applyNumberFormat="1" applyFont="1" applyFill="1" applyBorder="1" applyAlignment="1">
      <alignment horizontal="center" vertical="center" wrapText="1"/>
    </xf>
    <xf numFmtId="0" fontId="3" fillId="0" borderId="0" xfId="0" applyFont="1" applyAlignment="1">
      <alignment vertical="center"/>
    </xf>
    <xf numFmtId="15" fontId="3" fillId="0" borderId="0" xfId="0" applyNumberFormat="1" applyFont="1" applyAlignment="1">
      <alignment horizontal="center" vertical="center"/>
    </xf>
    <xf numFmtId="1" fontId="3" fillId="8" borderId="7" xfId="0" applyNumberFormat="1" applyFont="1" applyFill="1" applyBorder="1" applyAlignment="1">
      <alignment horizontal="center" vertical="center" wrapText="1"/>
    </xf>
    <xf numFmtId="0" fontId="3" fillId="0" borderId="0" xfId="0" applyFont="1" applyFill="1" applyAlignment="1">
      <alignment vertical="center" wrapText="1"/>
    </xf>
    <xf numFmtId="0" fontId="14" fillId="9" borderId="6" xfId="0" applyFont="1" applyFill="1" applyBorder="1" applyAlignment="1">
      <alignment vertical="top" wrapText="1"/>
    </xf>
    <xf numFmtId="0" fontId="3" fillId="0" borderId="6" xfId="0" applyFont="1" applyBorder="1" applyAlignment="1">
      <alignment vertical="center" wrapText="1"/>
    </xf>
    <xf numFmtId="0" fontId="3" fillId="0" borderId="6" xfId="0" applyFont="1" applyBorder="1" applyAlignment="1">
      <alignment vertical="center"/>
    </xf>
    <xf numFmtId="15" fontId="3" fillId="0" borderId="6" xfId="0" applyNumberFormat="1" applyFont="1" applyBorder="1" applyAlignment="1">
      <alignment horizontal="center"/>
    </xf>
    <xf numFmtId="0" fontId="3" fillId="0" borderId="6" xfId="0" applyFont="1" applyBorder="1"/>
    <xf numFmtId="15" fontId="3" fillId="0" borderId="6" xfId="0" applyNumberFormat="1" applyFont="1" applyBorder="1" applyAlignment="1">
      <alignment horizontal="center" vertical="center"/>
    </xf>
    <xf numFmtId="0" fontId="3" fillId="0" borderId="6" xfId="0" applyFont="1" applyFill="1" applyBorder="1" applyAlignment="1">
      <alignment vertical="center" wrapText="1"/>
    </xf>
    <xf numFmtId="15" fontId="1" fillId="0" borderId="3" xfId="0" applyNumberFormat="1" applyFont="1" applyFill="1" applyBorder="1" applyAlignment="1">
      <alignment horizontal="center" vertical="top" wrapText="1"/>
    </xf>
    <xf numFmtId="15" fontId="1" fillId="0" borderId="0" xfId="0" applyNumberFormat="1" applyFont="1" applyFill="1" applyBorder="1" applyAlignment="1">
      <alignment horizontal="center" vertical="top" wrapText="1"/>
    </xf>
    <xf numFmtId="15" fontId="3" fillId="0" borderId="6" xfId="0" quotePrefix="1" applyNumberFormat="1" applyFont="1" applyBorder="1" applyAlignment="1">
      <alignment horizontal="center" vertical="center"/>
    </xf>
    <xf numFmtId="0" fontId="15" fillId="0" borderId="6" xfId="0" applyFont="1" applyBorder="1" applyAlignment="1">
      <alignment vertical="center"/>
    </xf>
    <xf numFmtId="0" fontId="3" fillId="0" borderId="6" xfId="0" applyFont="1" applyBorder="1" applyAlignment="1">
      <alignment horizontal="center"/>
    </xf>
    <xf numFmtId="15" fontId="3" fillId="4" borderId="6" xfId="0" applyNumberFormat="1" applyFont="1" applyFill="1" applyBorder="1" applyAlignment="1">
      <alignment horizontal="center" vertical="center"/>
    </xf>
    <xf numFmtId="15" fontId="3" fillId="0" borderId="6" xfId="0" applyNumberFormat="1"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1" fontId="3" fillId="8" borderId="0" xfId="0" applyNumberFormat="1" applyFont="1" applyFill="1" applyBorder="1" applyAlignment="1">
      <alignment horizontal="center" vertical="center" wrapText="1"/>
    </xf>
    <xf numFmtId="15" fontId="3" fillId="0" borderId="0" xfId="0" applyNumberFormat="1" applyFont="1" applyBorder="1" applyAlignment="1">
      <alignment horizontal="center" vertical="center"/>
    </xf>
    <xf numFmtId="0" fontId="3" fillId="0" borderId="0" xfId="0" applyFont="1" applyBorder="1" applyAlignment="1">
      <alignment vertical="center"/>
    </xf>
    <xf numFmtId="0" fontId="3" fillId="0" borderId="6" xfId="0" applyFont="1" applyFill="1" applyBorder="1" applyAlignment="1">
      <alignment horizontal="left"/>
    </xf>
    <xf numFmtId="0" fontId="3" fillId="0" borderId="6" xfId="0" applyFont="1" applyFill="1" applyBorder="1" applyAlignment="1">
      <alignment horizontal="left" vertical="top"/>
    </xf>
    <xf numFmtId="0" fontId="3" fillId="0" borderId="6" xfId="0" applyFont="1" applyFill="1" applyBorder="1" applyAlignment="1">
      <alignment horizontal="left" wrapText="1"/>
    </xf>
    <xf numFmtId="0" fontId="3" fillId="0" borderId="6" xfId="0" applyFont="1" applyFill="1" applyBorder="1" applyAlignment="1">
      <alignment horizontal="left" vertical="center"/>
    </xf>
    <xf numFmtId="0" fontId="16" fillId="0" borderId="0" xfId="0" applyFont="1"/>
    <xf numFmtId="0" fontId="1" fillId="3" borderId="2" xfId="0" applyFont="1" applyFill="1" applyBorder="1" applyAlignment="1">
      <alignment horizontal="center" vertical="top" wrapText="1"/>
    </xf>
    <xf numFmtId="0" fontId="1" fillId="0" borderId="9" xfId="0" applyFont="1" applyFill="1" applyBorder="1" applyAlignment="1">
      <alignment horizontal="center" vertical="top" wrapText="1"/>
    </xf>
    <xf numFmtId="0" fontId="3" fillId="10" borderId="6" xfId="0" applyFont="1" applyFill="1" applyBorder="1" applyAlignment="1">
      <alignment horizontal="center" vertical="center"/>
    </xf>
    <xf numFmtId="0" fontId="3" fillId="11" borderId="6" xfId="0" applyFont="1" applyFill="1" applyBorder="1" applyAlignment="1">
      <alignment horizontal="center" vertical="center"/>
    </xf>
    <xf numFmtId="0" fontId="3" fillId="12" borderId="6" xfId="0" applyFont="1" applyFill="1" applyBorder="1" applyAlignment="1">
      <alignment horizontal="center" vertical="center"/>
    </xf>
    <xf numFmtId="0" fontId="3" fillId="13" borderId="6" xfId="0" applyFont="1" applyFill="1" applyBorder="1" applyAlignment="1">
      <alignment horizontal="center" vertical="center"/>
    </xf>
    <xf numFmtId="0" fontId="3" fillId="14" borderId="6" xfId="0" applyFont="1" applyFill="1" applyBorder="1" applyAlignment="1">
      <alignment horizontal="center" vertical="center"/>
    </xf>
    <xf numFmtId="0" fontId="3" fillId="14" borderId="6" xfId="0" applyFont="1" applyFill="1" applyBorder="1" applyAlignment="1">
      <alignment horizontal="center"/>
    </xf>
    <xf numFmtId="0" fontId="3" fillId="13" borderId="6" xfId="0" applyFont="1" applyFill="1" applyBorder="1" applyAlignment="1">
      <alignment horizontal="center"/>
    </xf>
    <xf numFmtId="0" fontId="3" fillId="12" borderId="6" xfId="0" applyFont="1" applyFill="1" applyBorder="1" applyAlignment="1">
      <alignment horizontal="center"/>
    </xf>
    <xf numFmtId="0" fontId="3" fillId="11" borderId="6" xfId="0" applyFont="1" applyFill="1" applyBorder="1" applyAlignment="1">
      <alignment horizontal="center"/>
    </xf>
    <xf numFmtId="0" fontId="3" fillId="10" borderId="6" xfId="0" applyFont="1" applyFill="1" applyBorder="1" applyAlignment="1">
      <alignment horizont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 fontId="3" fillId="0" borderId="0" xfId="0" applyNumberFormat="1"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xf numFmtId="0" fontId="3" fillId="0" borderId="0" xfId="0" applyFont="1" applyFill="1" applyBorder="1" applyAlignment="1">
      <alignment horizontal="left"/>
    </xf>
    <xf numFmtId="0" fontId="3" fillId="0" borderId="0" xfId="0" applyFont="1" applyFill="1" applyBorder="1" applyAlignment="1">
      <alignment horizontal="left" vertical="top"/>
    </xf>
    <xf numFmtId="1" fontId="3" fillId="0" borderId="0" xfId="0" applyNumberFormat="1" applyFont="1" applyFill="1" applyBorder="1" applyAlignment="1">
      <alignment horizontal="center"/>
    </xf>
    <xf numFmtId="1" fontId="3" fillId="0" borderId="0" xfId="0" applyNumberFormat="1" applyFont="1" applyFill="1" applyBorder="1" applyAlignment="1">
      <alignment horizontal="center" vertical="top" wrapText="1"/>
    </xf>
    <xf numFmtId="1" fontId="3" fillId="0" borderId="0" xfId="0" applyNumberFormat="1" applyFont="1" applyFill="1" applyBorder="1"/>
    <xf numFmtId="164" fontId="3" fillId="0" borderId="0" xfId="0" applyNumberFormat="1" applyFont="1"/>
    <xf numFmtId="164" fontId="1" fillId="4" borderId="1" xfId="0" applyNumberFormat="1" applyFont="1" applyFill="1" applyBorder="1" applyAlignment="1">
      <alignment vertical="top" wrapText="1"/>
    </xf>
    <xf numFmtId="164" fontId="1" fillId="4" borderId="0" xfId="0" applyNumberFormat="1" applyFont="1" applyFill="1" applyBorder="1" applyAlignment="1">
      <alignment vertical="top" wrapText="1"/>
    </xf>
    <xf numFmtId="164" fontId="3" fillId="0" borderId="6" xfId="0" applyNumberFormat="1" applyFont="1" applyBorder="1" applyAlignment="1">
      <alignment vertical="center"/>
    </xf>
    <xf numFmtId="164" fontId="15" fillId="0" borderId="6" xfId="0" applyNumberFormat="1" applyFont="1" applyBorder="1" applyAlignment="1">
      <alignment vertical="center"/>
    </xf>
    <xf numFmtId="164" fontId="3" fillId="0" borderId="0" xfId="0" applyNumberFormat="1" applyFont="1" applyBorder="1" applyAlignment="1">
      <alignment vertical="center"/>
    </xf>
    <xf numFmtId="165" fontId="3" fillId="0" borderId="0" xfId="0" applyNumberFormat="1" applyFont="1" applyAlignment="1">
      <alignment horizontal="center"/>
    </xf>
    <xf numFmtId="165" fontId="1" fillId="0" borderId="1" xfId="0" applyNumberFormat="1" applyFont="1" applyFill="1" applyBorder="1" applyAlignment="1">
      <alignment horizontal="center" vertical="top" wrapText="1"/>
    </xf>
    <xf numFmtId="165" fontId="1" fillId="0" borderId="0" xfId="0" applyNumberFormat="1" applyFont="1" applyFill="1" applyBorder="1" applyAlignment="1">
      <alignment horizontal="center" vertical="top" wrapText="1"/>
    </xf>
    <xf numFmtId="165" fontId="3" fillId="0" borderId="6" xfId="0" applyNumberFormat="1" applyFont="1" applyBorder="1" applyAlignment="1">
      <alignment horizontal="center" vertical="center"/>
    </xf>
    <xf numFmtId="165" fontId="3" fillId="0" borderId="6" xfId="0" applyNumberFormat="1" applyFont="1" applyBorder="1" applyAlignment="1">
      <alignment horizontal="center"/>
    </xf>
    <xf numFmtId="165" fontId="3" fillId="0" borderId="0" xfId="0" applyNumberFormat="1" applyFont="1" applyBorder="1" applyAlignment="1">
      <alignment horizontal="center" vertical="center"/>
    </xf>
    <xf numFmtId="0" fontId="16" fillId="15" borderId="6" xfId="0" applyFont="1" applyFill="1" applyBorder="1"/>
    <xf numFmtId="15" fontId="3" fillId="0" borderId="0" xfId="0" applyNumberFormat="1" applyFont="1" applyBorder="1" applyAlignment="1">
      <alignment horizontal="center"/>
    </xf>
    <xf numFmtId="165" fontId="3" fillId="0" borderId="0" xfId="0" applyNumberFormat="1" applyFont="1" applyBorder="1" applyAlignment="1">
      <alignment horizontal="center"/>
    </xf>
    <xf numFmtId="164" fontId="3" fillId="0" borderId="0" xfId="0" applyNumberFormat="1" applyFont="1" applyBorder="1"/>
    <xf numFmtId="0" fontId="3" fillId="0" borderId="6" xfId="0" applyFont="1" applyFill="1" applyBorder="1" applyAlignment="1">
      <alignment horizontal="left" vertical="center" wrapText="1"/>
    </xf>
    <xf numFmtId="0" fontId="3" fillId="0" borderId="6" xfId="0" applyFont="1" applyFill="1" applyBorder="1" applyAlignment="1">
      <alignment horizontal="left" vertical="top" wrapText="1"/>
    </xf>
    <xf numFmtId="164" fontId="3" fillId="16" borderId="6" xfId="0" applyNumberFormat="1" applyFont="1" applyFill="1" applyBorder="1" applyAlignment="1">
      <alignment vertical="center"/>
    </xf>
    <xf numFmtId="165" fontId="3" fillId="0" borderId="6" xfId="0" applyNumberFormat="1" applyFont="1" applyBorder="1" applyAlignment="1">
      <alignment horizontal="left" vertical="top" wrapText="1"/>
    </xf>
    <xf numFmtId="165" fontId="3" fillId="0" borderId="6" xfId="0" applyNumberFormat="1" applyFont="1" applyBorder="1" applyAlignment="1">
      <alignment horizontal="left" vertical="center" wrapText="1"/>
    </xf>
    <xf numFmtId="166" fontId="3" fillId="8" borderId="6" xfId="0" applyNumberFormat="1" applyFont="1" applyFill="1" applyBorder="1" applyAlignment="1">
      <alignment horizontal="center" vertical="center" wrapText="1"/>
    </xf>
    <xf numFmtId="166" fontId="3" fillId="8" borderId="0" xfId="0" applyNumberFormat="1" applyFont="1" applyFill="1" applyBorder="1" applyAlignment="1">
      <alignment horizontal="center" vertical="center" wrapText="1"/>
    </xf>
    <xf numFmtId="166" fontId="3" fillId="0" borderId="0" xfId="0" applyNumberFormat="1" applyFont="1"/>
    <xf numFmtId="166" fontId="3" fillId="8" borderId="6" xfId="0" applyNumberFormat="1" applyFont="1" applyFill="1" applyBorder="1" applyAlignment="1">
      <alignment horizontal="center" vertical="top" wrapText="1"/>
    </xf>
    <xf numFmtId="166" fontId="3" fillId="0" borderId="6" xfId="0" applyNumberFormat="1" applyFont="1" applyBorder="1" applyAlignment="1">
      <alignment horizontal="center" vertical="center"/>
    </xf>
    <xf numFmtId="166" fontId="3" fillId="0" borderId="0" xfId="0" applyNumberFormat="1" applyFont="1" applyBorder="1" applyAlignment="1">
      <alignment horizontal="center" vertical="center"/>
    </xf>
    <xf numFmtId="166" fontId="3" fillId="0" borderId="0" xfId="0" applyNumberFormat="1" applyFont="1" applyAlignment="1">
      <alignment horizontal="center"/>
    </xf>
    <xf numFmtId="166" fontId="3" fillId="10" borderId="6" xfId="0" applyNumberFormat="1" applyFont="1" applyFill="1" applyBorder="1" applyAlignment="1">
      <alignment horizontal="center"/>
    </xf>
    <xf numFmtId="166" fontId="3" fillId="11" borderId="6" xfId="0" applyNumberFormat="1" applyFont="1" applyFill="1" applyBorder="1" applyAlignment="1">
      <alignment horizontal="center"/>
    </xf>
    <xf numFmtId="166" fontId="3" fillId="12" borderId="6" xfId="0" applyNumberFormat="1" applyFont="1" applyFill="1" applyBorder="1" applyAlignment="1">
      <alignment horizontal="center"/>
    </xf>
    <xf numFmtId="166" fontId="3" fillId="13" borderId="6" xfId="0" applyNumberFormat="1" applyFont="1" applyFill="1" applyBorder="1" applyAlignment="1">
      <alignment horizontal="center"/>
    </xf>
    <xf numFmtId="166" fontId="3" fillId="14" borderId="6" xfId="0" applyNumberFormat="1" applyFont="1" applyFill="1" applyBorder="1" applyAlignment="1">
      <alignment horizontal="center"/>
    </xf>
    <xf numFmtId="167" fontId="3" fillId="0" borderId="6" xfId="0" applyNumberFormat="1" applyFont="1" applyBorder="1" applyAlignment="1">
      <alignment horizontal="center" vertical="center"/>
    </xf>
    <xf numFmtId="167" fontId="3" fillId="0" borderId="6" xfId="0" applyNumberFormat="1" applyFont="1" applyBorder="1" applyAlignment="1">
      <alignment horizontal="center"/>
    </xf>
    <xf numFmtId="0" fontId="3" fillId="17" borderId="6" xfId="0" applyFont="1" applyFill="1" applyBorder="1" applyAlignment="1">
      <alignment horizontal="center" vertical="center"/>
    </xf>
    <xf numFmtId="15" fontId="3" fillId="17" borderId="6" xfId="0" applyNumberFormat="1" applyFont="1" applyFill="1" applyBorder="1" applyAlignment="1">
      <alignment horizontal="center" vertical="center"/>
    </xf>
    <xf numFmtId="15" fontId="3" fillId="17" borderId="6" xfId="0" applyNumberFormat="1" applyFont="1" applyFill="1" applyBorder="1" applyAlignment="1">
      <alignment horizontal="center"/>
    </xf>
    <xf numFmtId="0" fontId="12" fillId="0" borderId="0" xfId="0" applyFont="1"/>
    <xf numFmtId="0" fontId="3" fillId="18" borderId="6" xfId="0" applyFont="1" applyFill="1" applyBorder="1" applyAlignment="1">
      <alignment horizontal="center" vertical="center"/>
    </xf>
    <xf numFmtId="15" fontId="19" fillId="0" borderId="6" xfId="0" applyNumberFormat="1" applyFont="1" applyBorder="1" applyAlignment="1">
      <alignment horizontal="center" vertical="center"/>
    </xf>
    <xf numFmtId="15" fontId="19" fillId="18" borderId="6" xfId="0" applyNumberFormat="1" applyFont="1" applyFill="1" applyBorder="1" applyAlignment="1">
      <alignment horizontal="center" vertical="center"/>
    </xf>
    <xf numFmtId="0" fontId="20" fillId="19" borderId="6" xfId="0" applyFont="1" applyFill="1" applyBorder="1" applyAlignment="1">
      <alignment vertical="top" wrapText="1"/>
    </xf>
    <xf numFmtId="0" fontId="7" fillId="5" borderId="11"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5" fillId="0" borderId="0"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rPr lang="en-PH"/>
              <a:t>Competence Profile
.</a:t>
            </a:r>
          </a:p>
        </c:rich>
      </c:tx>
      <c:layout>
        <c:manualLayout>
          <c:xMode val="edge"/>
          <c:yMode val="edge"/>
          <c:x val="0.33695723496519481"/>
          <c:y val="3.2315978456014902E-2"/>
        </c:manualLayout>
      </c:layout>
      <c:overlay val="0"/>
      <c:spPr>
        <a:noFill/>
        <a:ln w="25400">
          <a:noFill/>
        </a:ln>
      </c:spPr>
    </c:title>
    <c:autoTitleDeleted val="0"/>
    <c:plotArea>
      <c:layout>
        <c:manualLayout>
          <c:layoutTarget val="inner"/>
          <c:xMode val="edge"/>
          <c:yMode val="edge"/>
          <c:x val="0.1539858818263658"/>
          <c:y val="0.19030545670355367"/>
          <c:w val="0.70833505640126571"/>
          <c:h val="0.52962367667499455"/>
        </c:manualLayout>
      </c:layout>
      <c:barChart>
        <c:barDir val="col"/>
        <c:grouping val="clustered"/>
        <c:varyColors val="0"/>
        <c:ser>
          <c:idx val="0"/>
          <c:order val="0"/>
          <c:tx>
            <c:strRef>
              <c:f>'Main Form'!$C$63</c:f>
              <c:strCache>
                <c:ptCount val="1"/>
                <c:pt idx="0">
                  <c:v>RCL</c:v>
                </c:pt>
              </c:strCache>
            </c:strRef>
          </c:tx>
          <c:spPr>
            <a:solidFill>
              <a:srgbClr val="9999FF"/>
            </a:solidFill>
            <a:ln w="12700">
              <a:solidFill>
                <a:srgbClr val="000000"/>
              </a:solidFill>
              <a:prstDash val="solid"/>
            </a:ln>
          </c:spPr>
          <c:invertIfNegative val="0"/>
          <c:cat>
            <c:strRef>
              <c:f>'Main Form'!$B$64:$B$70</c:f>
              <c:strCache>
                <c:ptCount val="7"/>
                <c:pt idx="0">
                  <c:v>Plant Operations</c:v>
                </c:pt>
                <c:pt idx="1">
                  <c:v>Safety</c:v>
                </c:pt>
                <c:pt idx="2">
                  <c:v>Environment</c:v>
                </c:pt>
                <c:pt idx="3">
                  <c:v>Security</c:v>
                </c:pt>
                <c:pt idx="4">
                  <c:v>Emergency Procedures</c:v>
                </c:pt>
                <c:pt idx="5">
                  <c:v>Health</c:v>
                </c:pt>
                <c:pt idx="6">
                  <c:v>Administrative</c:v>
                </c:pt>
              </c:strCache>
            </c:strRef>
          </c:cat>
          <c:val>
            <c:numRef>
              <c:f>'Main Form'!$C$64:$C$70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CCDD-4897-A60D-C192507695C8}"/>
            </c:ext>
          </c:extLst>
        </c:ser>
        <c:ser>
          <c:idx val="1"/>
          <c:order val="1"/>
          <c:tx>
            <c:strRef>
              <c:f>'Main Form'!$D$63</c:f>
              <c:strCache>
                <c:ptCount val="1"/>
                <c:pt idx="0">
                  <c:v>AL</c:v>
                </c:pt>
              </c:strCache>
            </c:strRef>
          </c:tx>
          <c:spPr>
            <a:solidFill>
              <a:srgbClr val="993366"/>
            </a:solidFill>
            <a:ln w="12700">
              <a:solidFill>
                <a:srgbClr val="000000"/>
              </a:solidFill>
              <a:prstDash val="solid"/>
            </a:ln>
          </c:spPr>
          <c:invertIfNegative val="0"/>
          <c:cat>
            <c:strRef>
              <c:f>'Main Form'!$B$64:$B$70</c:f>
              <c:strCache>
                <c:ptCount val="7"/>
                <c:pt idx="0">
                  <c:v>Plant Operations</c:v>
                </c:pt>
                <c:pt idx="1">
                  <c:v>Safety</c:v>
                </c:pt>
                <c:pt idx="2">
                  <c:v>Environment</c:v>
                </c:pt>
                <c:pt idx="3">
                  <c:v>Security</c:v>
                </c:pt>
                <c:pt idx="4">
                  <c:v>Emergency Procedures</c:v>
                </c:pt>
                <c:pt idx="5">
                  <c:v>Health</c:v>
                </c:pt>
                <c:pt idx="6">
                  <c:v>Administrative</c:v>
                </c:pt>
              </c:strCache>
            </c:strRef>
          </c:cat>
          <c:val>
            <c:numRef>
              <c:f>'Main Form'!$D$64:$D$70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CCDD-4897-A60D-C192507695C8}"/>
            </c:ext>
          </c:extLst>
        </c:ser>
        <c:dLbls>
          <c:showLegendKey val="0"/>
          <c:showVal val="0"/>
          <c:showCatName val="0"/>
          <c:showSerName val="0"/>
          <c:showPercent val="0"/>
          <c:showBubbleSize val="0"/>
        </c:dLbls>
        <c:gapWidth val="150"/>
        <c:axId val="105954304"/>
        <c:axId val="105964288"/>
      </c:barChart>
      <c:catAx>
        <c:axId val="105954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Arial"/>
                <a:ea typeface="Arial"/>
                <a:cs typeface="Arial"/>
              </a:defRPr>
            </a:pPr>
            <a:endParaRPr lang="en-US"/>
          </a:p>
        </c:txPr>
        <c:crossAx val="105964288"/>
        <c:crosses val="autoZero"/>
        <c:auto val="1"/>
        <c:lblAlgn val="ctr"/>
        <c:lblOffset val="100"/>
        <c:tickLblSkip val="1"/>
        <c:tickMarkSkip val="1"/>
        <c:noMultiLvlLbl val="0"/>
      </c:catAx>
      <c:valAx>
        <c:axId val="1059642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05954304"/>
        <c:crosses val="autoZero"/>
        <c:crossBetween val="between"/>
      </c:valAx>
      <c:spPr>
        <a:solidFill>
          <a:srgbClr val="C0C0C0"/>
        </a:solidFill>
        <a:ln w="12700">
          <a:solidFill>
            <a:srgbClr val="808080"/>
          </a:solidFill>
          <a:prstDash val="solid"/>
        </a:ln>
      </c:spPr>
    </c:plotArea>
    <c:legend>
      <c:legendPos val="r"/>
      <c:layout>
        <c:manualLayout>
          <c:xMode val="edge"/>
          <c:yMode val="edge"/>
          <c:x val="0.88587170489558364"/>
          <c:y val="0.41292686259819217"/>
          <c:w val="9.6014730495639911E-2"/>
          <c:h val="8.4380610412925217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511" r="0.75000000000000511" t="1" header="0.5" footer="0.5"/>
    <c:pageSetup paperSize="141" orientation="landscape" horizontalDpi="180" verticalDpi="18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t>Competence Profile
Name : </a:t>
            </a:r>
          </a:p>
        </c:rich>
      </c:tx>
      <c:layout>
        <c:manualLayout>
          <c:xMode val="edge"/>
          <c:yMode val="edge"/>
          <c:x val="0.33636411357671575"/>
          <c:y val="3.8997214484680055E-2"/>
        </c:manualLayout>
      </c:layout>
      <c:overlay val="0"/>
      <c:spPr>
        <a:noFill/>
        <a:ln w="25400">
          <a:noFill/>
        </a:ln>
      </c:spPr>
    </c:title>
    <c:autoTitleDeleted val="0"/>
    <c:plotArea>
      <c:layout>
        <c:manualLayout>
          <c:layoutTarget val="inner"/>
          <c:xMode val="edge"/>
          <c:yMode val="edge"/>
          <c:x val="8.7272862861780945E-2"/>
          <c:y val="0.27298050139276403"/>
          <c:w val="0.77454665789831123"/>
          <c:h val="0.52924791086350975"/>
        </c:manualLayout>
      </c:layout>
      <c:barChart>
        <c:barDir val="col"/>
        <c:grouping val="clustered"/>
        <c:varyColors val="0"/>
        <c:ser>
          <c:idx val="0"/>
          <c:order val="0"/>
          <c:tx>
            <c:strRef>
              <c:f>Domo!$C$27</c:f>
              <c:strCache>
                <c:ptCount val="1"/>
                <c:pt idx="0">
                  <c:v>RCL</c:v>
                </c:pt>
              </c:strCache>
            </c:strRef>
          </c:tx>
          <c:spPr>
            <a:solidFill>
              <a:srgbClr val="9999FF"/>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Domo!$C$28:$C$32</c:f>
              <c:numCache>
                <c:formatCode>General</c:formatCode>
                <c:ptCount val="5"/>
                <c:pt idx="0">
                  <c:v>6</c:v>
                </c:pt>
                <c:pt idx="1">
                  <c:v>3</c:v>
                </c:pt>
                <c:pt idx="2">
                  <c:v>3</c:v>
                </c:pt>
                <c:pt idx="3">
                  <c:v>0</c:v>
                </c:pt>
                <c:pt idx="4">
                  <c:v>24</c:v>
                </c:pt>
              </c:numCache>
            </c:numRef>
          </c:val>
          <c:extLst>
            <c:ext xmlns:c16="http://schemas.microsoft.com/office/drawing/2014/chart" uri="{C3380CC4-5D6E-409C-BE32-E72D297353CC}">
              <c16:uniqueId val="{00000000-5C18-4F97-A8F3-2FD932583D0C}"/>
            </c:ext>
          </c:extLst>
        </c:ser>
        <c:ser>
          <c:idx val="1"/>
          <c:order val="1"/>
          <c:tx>
            <c:strRef>
              <c:f>Domo!$D$27</c:f>
              <c:strCache>
                <c:ptCount val="1"/>
                <c:pt idx="0">
                  <c:v>AL</c:v>
                </c:pt>
              </c:strCache>
            </c:strRef>
          </c:tx>
          <c:spPr>
            <a:solidFill>
              <a:srgbClr val="993366"/>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Domo!$D$28:$D$32</c:f>
              <c:numCache>
                <c:formatCode>General</c:formatCode>
                <c:ptCount val="5"/>
                <c:pt idx="0">
                  <c:v>6</c:v>
                </c:pt>
                <c:pt idx="1">
                  <c:v>3</c:v>
                </c:pt>
                <c:pt idx="2">
                  <c:v>3</c:v>
                </c:pt>
                <c:pt idx="3">
                  <c:v>0</c:v>
                </c:pt>
                <c:pt idx="4">
                  <c:v>17</c:v>
                </c:pt>
              </c:numCache>
            </c:numRef>
          </c:val>
          <c:extLst>
            <c:ext xmlns:c16="http://schemas.microsoft.com/office/drawing/2014/chart" uri="{C3380CC4-5D6E-409C-BE32-E72D297353CC}">
              <c16:uniqueId val="{00000001-5C18-4F97-A8F3-2FD932583D0C}"/>
            </c:ext>
          </c:extLst>
        </c:ser>
        <c:dLbls>
          <c:showLegendKey val="0"/>
          <c:showVal val="0"/>
          <c:showCatName val="0"/>
          <c:showSerName val="0"/>
          <c:showPercent val="0"/>
          <c:showBubbleSize val="0"/>
        </c:dLbls>
        <c:gapWidth val="150"/>
        <c:axId val="74715904"/>
        <c:axId val="74717440"/>
      </c:barChart>
      <c:catAx>
        <c:axId val="7471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4717440"/>
        <c:crosses val="autoZero"/>
        <c:auto val="1"/>
        <c:lblAlgn val="ctr"/>
        <c:lblOffset val="100"/>
        <c:tickLblSkip val="1"/>
        <c:tickMarkSkip val="1"/>
        <c:noMultiLvlLbl val="0"/>
      </c:catAx>
      <c:valAx>
        <c:axId val="747174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4715904"/>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8545597709377744"/>
          <c:y val="0.47353760445682425"/>
          <c:w val="0.98181985206394662"/>
          <c:h val="0.604456824512534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511" r="0.75000000000000511"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t>Competence Profile
Egay Truz(Foreman)</a:t>
            </a:r>
          </a:p>
        </c:rich>
      </c:tx>
      <c:layout>
        <c:manualLayout>
          <c:xMode val="edge"/>
          <c:yMode val="edge"/>
          <c:x val="0.33691826828098753"/>
          <c:y val="3.888888888888889E-2"/>
        </c:manualLayout>
      </c:layout>
      <c:overlay val="0"/>
      <c:spPr>
        <a:noFill/>
        <a:ln w="25400">
          <a:noFill/>
        </a:ln>
      </c:spPr>
    </c:title>
    <c:autoTitleDeleted val="0"/>
    <c:plotArea>
      <c:layout>
        <c:manualLayout>
          <c:layoutTarget val="inner"/>
          <c:xMode val="edge"/>
          <c:yMode val="edge"/>
          <c:x val="8.6021655923877227E-2"/>
          <c:y val="0.27222240683486154"/>
          <c:w val="0.7777791389783989"/>
          <c:h val="0.53055591536181324"/>
        </c:manualLayout>
      </c:layout>
      <c:barChart>
        <c:barDir val="col"/>
        <c:grouping val="clustered"/>
        <c:varyColors val="0"/>
        <c:ser>
          <c:idx val="0"/>
          <c:order val="0"/>
          <c:tx>
            <c:strRef>
              <c:f>'LPG Foreman-Domo'!$C$38</c:f>
              <c:strCache>
                <c:ptCount val="1"/>
                <c:pt idx="0">
                  <c:v>RCL</c:v>
                </c:pt>
              </c:strCache>
            </c:strRef>
          </c:tx>
          <c:spPr>
            <a:solidFill>
              <a:srgbClr val="9999FF"/>
            </a:solidFill>
            <a:ln w="12700">
              <a:solidFill>
                <a:srgbClr val="000000"/>
              </a:solidFill>
              <a:prstDash val="solid"/>
            </a:ln>
          </c:spPr>
          <c:invertIfNegative val="0"/>
          <c:cat>
            <c:strRef>
              <c:f>'LPG Foreman-Domo'!$B$39:$B$43</c:f>
              <c:strCache>
                <c:ptCount val="5"/>
                <c:pt idx="0">
                  <c:v>Emergency Procedures</c:v>
                </c:pt>
                <c:pt idx="1">
                  <c:v>Plant Operations</c:v>
                </c:pt>
                <c:pt idx="2">
                  <c:v>Policies</c:v>
                </c:pt>
                <c:pt idx="3">
                  <c:v>Equipments</c:v>
                </c:pt>
                <c:pt idx="4">
                  <c:v>HSSE</c:v>
                </c:pt>
              </c:strCache>
            </c:strRef>
          </c:cat>
          <c:val>
            <c:numRef>
              <c:f>'LPG Foreman-Domo'!$C$39:$C$43</c:f>
              <c:numCache>
                <c:formatCode>General</c:formatCode>
                <c:ptCount val="5"/>
                <c:pt idx="0">
                  <c:v>7</c:v>
                </c:pt>
                <c:pt idx="1">
                  <c:v>18</c:v>
                </c:pt>
                <c:pt idx="2">
                  <c:v>3</c:v>
                </c:pt>
                <c:pt idx="3">
                  <c:v>3</c:v>
                </c:pt>
                <c:pt idx="4">
                  <c:v>32</c:v>
                </c:pt>
              </c:numCache>
            </c:numRef>
          </c:val>
          <c:extLst>
            <c:ext xmlns:c16="http://schemas.microsoft.com/office/drawing/2014/chart" uri="{C3380CC4-5D6E-409C-BE32-E72D297353CC}">
              <c16:uniqueId val="{00000000-418A-46D6-86A0-AE0E424B4EE8}"/>
            </c:ext>
          </c:extLst>
        </c:ser>
        <c:ser>
          <c:idx val="1"/>
          <c:order val="1"/>
          <c:tx>
            <c:strRef>
              <c:f>'LPG Foreman-Domo'!$D$38</c:f>
              <c:strCache>
                <c:ptCount val="1"/>
                <c:pt idx="0">
                  <c:v>AL</c:v>
                </c:pt>
              </c:strCache>
            </c:strRef>
          </c:tx>
          <c:spPr>
            <a:solidFill>
              <a:srgbClr val="993366"/>
            </a:solidFill>
            <a:ln w="12700">
              <a:solidFill>
                <a:srgbClr val="000000"/>
              </a:solidFill>
              <a:prstDash val="solid"/>
            </a:ln>
          </c:spPr>
          <c:invertIfNegative val="0"/>
          <c:cat>
            <c:strRef>
              <c:f>'LPG Foreman-Domo'!$B$39:$B$43</c:f>
              <c:strCache>
                <c:ptCount val="5"/>
                <c:pt idx="0">
                  <c:v>Emergency Procedures</c:v>
                </c:pt>
                <c:pt idx="1">
                  <c:v>Plant Operations</c:v>
                </c:pt>
                <c:pt idx="2">
                  <c:v>Policies</c:v>
                </c:pt>
                <c:pt idx="3">
                  <c:v>Equipments</c:v>
                </c:pt>
                <c:pt idx="4">
                  <c:v>HSSE</c:v>
                </c:pt>
              </c:strCache>
            </c:strRef>
          </c:cat>
          <c:val>
            <c:numRef>
              <c:f>'LPG Foreman-Domo'!$D$39:$D$43</c:f>
              <c:numCache>
                <c:formatCode>General</c:formatCode>
                <c:ptCount val="5"/>
                <c:pt idx="0">
                  <c:v>7</c:v>
                </c:pt>
                <c:pt idx="1">
                  <c:v>18</c:v>
                </c:pt>
                <c:pt idx="2">
                  <c:v>3</c:v>
                </c:pt>
                <c:pt idx="3">
                  <c:v>3</c:v>
                </c:pt>
                <c:pt idx="4">
                  <c:v>26</c:v>
                </c:pt>
              </c:numCache>
            </c:numRef>
          </c:val>
          <c:extLst>
            <c:ext xmlns:c16="http://schemas.microsoft.com/office/drawing/2014/chart" uri="{C3380CC4-5D6E-409C-BE32-E72D297353CC}">
              <c16:uniqueId val="{00000001-418A-46D6-86A0-AE0E424B4EE8}"/>
            </c:ext>
          </c:extLst>
        </c:ser>
        <c:dLbls>
          <c:showLegendKey val="0"/>
          <c:showVal val="0"/>
          <c:showCatName val="0"/>
          <c:showSerName val="0"/>
          <c:showPercent val="0"/>
          <c:showBubbleSize val="0"/>
        </c:dLbls>
        <c:gapWidth val="150"/>
        <c:axId val="74975104"/>
        <c:axId val="74976640"/>
      </c:barChart>
      <c:catAx>
        <c:axId val="74975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4976640"/>
        <c:crosses val="autoZero"/>
        <c:auto val="1"/>
        <c:lblAlgn val="ctr"/>
        <c:lblOffset val="100"/>
        <c:tickLblSkip val="1"/>
        <c:tickMarkSkip val="1"/>
        <c:noMultiLvlLbl val="0"/>
      </c:catAx>
      <c:valAx>
        <c:axId val="749766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4975104"/>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870984204931438"/>
          <c:y val="0.47222258675999151"/>
          <c:w val="0.98208073453183942"/>
          <c:h val="0.60277814231555016"/>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511" r="0.7500000000000051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t>Competence Profile
 (Cyl Filling Plant Operative)</a:t>
            </a:r>
          </a:p>
        </c:rich>
      </c:tx>
      <c:layout>
        <c:manualLayout>
          <c:xMode val="edge"/>
          <c:yMode val="edge"/>
          <c:x val="0.27272774994034832"/>
          <c:y val="3.8997214484680055E-2"/>
        </c:manualLayout>
      </c:layout>
      <c:overlay val="0"/>
      <c:spPr>
        <a:noFill/>
        <a:ln w="25400">
          <a:noFill/>
        </a:ln>
      </c:spPr>
    </c:title>
    <c:autoTitleDeleted val="0"/>
    <c:plotArea>
      <c:layout>
        <c:manualLayout>
          <c:layoutTarget val="inner"/>
          <c:xMode val="edge"/>
          <c:yMode val="edge"/>
          <c:x val="8.7272862861780945E-2"/>
          <c:y val="0.27298050139276403"/>
          <c:w val="0.77454665789831123"/>
          <c:h val="0.52924791086350975"/>
        </c:manualLayout>
      </c:layout>
      <c:barChart>
        <c:barDir val="col"/>
        <c:grouping val="clustered"/>
        <c:varyColors val="0"/>
        <c:ser>
          <c:idx val="0"/>
          <c:order val="0"/>
          <c:tx>
            <c:strRef>
              <c:f>Domo!$C$27</c:f>
              <c:strCache>
                <c:ptCount val="1"/>
                <c:pt idx="0">
                  <c:v>RCL</c:v>
                </c:pt>
              </c:strCache>
            </c:strRef>
          </c:tx>
          <c:spPr>
            <a:solidFill>
              <a:srgbClr val="9999FF"/>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Domo!$C$28:$C$32</c:f>
              <c:numCache>
                <c:formatCode>General</c:formatCode>
                <c:ptCount val="5"/>
                <c:pt idx="0">
                  <c:v>6</c:v>
                </c:pt>
                <c:pt idx="1">
                  <c:v>3</c:v>
                </c:pt>
                <c:pt idx="2">
                  <c:v>3</c:v>
                </c:pt>
                <c:pt idx="3">
                  <c:v>0</c:v>
                </c:pt>
                <c:pt idx="4">
                  <c:v>24</c:v>
                </c:pt>
              </c:numCache>
            </c:numRef>
          </c:val>
          <c:extLst>
            <c:ext xmlns:c16="http://schemas.microsoft.com/office/drawing/2014/chart" uri="{C3380CC4-5D6E-409C-BE32-E72D297353CC}">
              <c16:uniqueId val="{00000000-BFF8-40D4-9147-93B9375EE12E}"/>
            </c:ext>
          </c:extLst>
        </c:ser>
        <c:ser>
          <c:idx val="1"/>
          <c:order val="1"/>
          <c:tx>
            <c:strRef>
              <c:f>Domo!$D$27</c:f>
              <c:strCache>
                <c:ptCount val="1"/>
                <c:pt idx="0">
                  <c:v>AL</c:v>
                </c:pt>
              </c:strCache>
            </c:strRef>
          </c:tx>
          <c:spPr>
            <a:solidFill>
              <a:srgbClr val="993366"/>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Domo!$D$28:$D$32</c:f>
              <c:numCache>
                <c:formatCode>General</c:formatCode>
                <c:ptCount val="5"/>
                <c:pt idx="0">
                  <c:v>6</c:v>
                </c:pt>
                <c:pt idx="1">
                  <c:v>3</c:v>
                </c:pt>
                <c:pt idx="2">
                  <c:v>3</c:v>
                </c:pt>
                <c:pt idx="3">
                  <c:v>0</c:v>
                </c:pt>
                <c:pt idx="4">
                  <c:v>17</c:v>
                </c:pt>
              </c:numCache>
            </c:numRef>
          </c:val>
          <c:extLst>
            <c:ext xmlns:c16="http://schemas.microsoft.com/office/drawing/2014/chart" uri="{C3380CC4-5D6E-409C-BE32-E72D297353CC}">
              <c16:uniqueId val="{00000001-BFF8-40D4-9147-93B9375EE12E}"/>
            </c:ext>
          </c:extLst>
        </c:ser>
        <c:dLbls>
          <c:showLegendKey val="0"/>
          <c:showVal val="0"/>
          <c:showCatName val="0"/>
          <c:showSerName val="0"/>
          <c:showPercent val="0"/>
          <c:showBubbleSize val="0"/>
        </c:dLbls>
        <c:gapWidth val="150"/>
        <c:axId val="74797440"/>
        <c:axId val="74798976"/>
      </c:barChart>
      <c:catAx>
        <c:axId val="74797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4798976"/>
        <c:crosses val="autoZero"/>
        <c:auto val="1"/>
        <c:lblAlgn val="ctr"/>
        <c:lblOffset val="100"/>
        <c:tickLblSkip val="1"/>
        <c:tickMarkSkip val="1"/>
        <c:noMultiLvlLbl val="0"/>
      </c:catAx>
      <c:valAx>
        <c:axId val="7479897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4797440"/>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8545597709377744"/>
          <c:y val="0.47353760445682425"/>
          <c:w val="0.98181985206394662"/>
          <c:h val="0.604456824512534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511" r="0.75000000000000511"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t>Competence Profile
Name : </a:t>
            </a:r>
          </a:p>
        </c:rich>
      </c:tx>
      <c:layout>
        <c:manualLayout>
          <c:xMode val="edge"/>
          <c:yMode val="edge"/>
          <c:x val="0.33636411357671575"/>
          <c:y val="3.8997214484680055E-2"/>
        </c:manualLayout>
      </c:layout>
      <c:overlay val="0"/>
      <c:spPr>
        <a:noFill/>
        <a:ln w="25400">
          <a:noFill/>
        </a:ln>
      </c:spPr>
    </c:title>
    <c:autoTitleDeleted val="0"/>
    <c:plotArea>
      <c:layout>
        <c:manualLayout>
          <c:layoutTarget val="inner"/>
          <c:xMode val="edge"/>
          <c:yMode val="edge"/>
          <c:x val="8.7272862861780945E-2"/>
          <c:y val="0.27298050139276403"/>
          <c:w val="0.77454665789831123"/>
          <c:h val="0.52924791086350975"/>
        </c:manualLayout>
      </c:layout>
      <c:barChart>
        <c:barDir val="col"/>
        <c:grouping val="clustered"/>
        <c:varyColors val="0"/>
        <c:ser>
          <c:idx val="0"/>
          <c:order val="0"/>
          <c:tx>
            <c:strRef>
              <c:f>Domo!$C$27</c:f>
              <c:strCache>
                <c:ptCount val="1"/>
                <c:pt idx="0">
                  <c:v>RCL</c:v>
                </c:pt>
              </c:strCache>
            </c:strRef>
          </c:tx>
          <c:spPr>
            <a:solidFill>
              <a:srgbClr val="9999FF"/>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Domo!$C$28:$C$32</c:f>
              <c:numCache>
                <c:formatCode>General</c:formatCode>
                <c:ptCount val="5"/>
                <c:pt idx="0">
                  <c:v>6</c:v>
                </c:pt>
                <c:pt idx="1">
                  <c:v>3</c:v>
                </c:pt>
                <c:pt idx="2">
                  <c:v>3</c:v>
                </c:pt>
                <c:pt idx="3">
                  <c:v>0</c:v>
                </c:pt>
                <c:pt idx="4">
                  <c:v>24</c:v>
                </c:pt>
              </c:numCache>
            </c:numRef>
          </c:val>
          <c:extLst>
            <c:ext xmlns:c16="http://schemas.microsoft.com/office/drawing/2014/chart" uri="{C3380CC4-5D6E-409C-BE32-E72D297353CC}">
              <c16:uniqueId val="{00000000-9CC4-4C81-BB02-9C6318419BC6}"/>
            </c:ext>
          </c:extLst>
        </c:ser>
        <c:ser>
          <c:idx val="1"/>
          <c:order val="1"/>
          <c:tx>
            <c:strRef>
              <c:f>Domo!$D$27</c:f>
              <c:strCache>
                <c:ptCount val="1"/>
                <c:pt idx="0">
                  <c:v>AL</c:v>
                </c:pt>
              </c:strCache>
            </c:strRef>
          </c:tx>
          <c:spPr>
            <a:solidFill>
              <a:srgbClr val="993366"/>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Domo!$D$28:$D$32</c:f>
              <c:numCache>
                <c:formatCode>General</c:formatCode>
                <c:ptCount val="5"/>
                <c:pt idx="0">
                  <c:v>6</c:v>
                </c:pt>
                <c:pt idx="1">
                  <c:v>3</c:v>
                </c:pt>
                <c:pt idx="2">
                  <c:v>3</c:v>
                </c:pt>
                <c:pt idx="3">
                  <c:v>0</c:v>
                </c:pt>
                <c:pt idx="4">
                  <c:v>17</c:v>
                </c:pt>
              </c:numCache>
            </c:numRef>
          </c:val>
          <c:extLst>
            <c:ext xmlns:c16="http://schemas.microsoft.com/office/drawing/2014/chart" uri="{C3380CC4-5D6E-409C-BE32-E72D297353CC}">
              <c16:uniqueId val="{00000001-9CC4-4C81-BB02-9C6318419BC6}"/>
            </c:ext>
          </c:extLst>
        </c:ser>
        <c:dLbls>
          <c:showLegendKey val="0"/>
          <c:showVal val="0"/>
          <c:showCatName val="0"/>
          <c:showSerName val="0"/>
          <c:showPercent val="0"/>
          <c:showBubbleSize val="0"/>
        </c:dLbls>
        <c:gapWidth val="150"/>
        <c:axId val="75115136"/>
        <c:axId val="75121024"/>
      </c:barChart>
      <c:catAx>
        <c:axId val="75115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5121024"/>
        <c:crosses val="autoZero"/>
        <c:auto val="1"/>
        <c:lblAlgn val="ctr"/>
        <c:lblOffset val="100"/>
        <c:tickLblSkip val="1"/>
        <c:tickMarkSkip val="1"/>
        <c:noMultiLvlLbl val="0"/>
      </c:catAx>
      <c:valAx>
        <c:axId val="751210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5115136"/>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8545597709377744"/>
          <c:y val="0.47353760445682425"/>
          <c:w val="0.98181985206394662"/>
          <c:h val="0.604456824512534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511" r="0.75000000000000511"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t>Competence Profile
Name : </a:t>
            </a:r>
          </a:p>
        </c:rich>
      </c:tx>
      <c:layout>
        <c:manualLayout>
          <c:xMode val="edge"/>
          <c:yMode val="edge"/>
          <c:x val="0.33636411357671575"/>
          <c:y val="3.8997214484680055E-2"/>
        </c:manualLayout>
      </c:layout>
      <c:overlay val="0"/>
      <c:spPr>
        <a:noFill/>
        <a:ln w="25400">
          <a:noFill/>
        </a:ln>
      </c:spPr>
    </c:title>
    <c:autoTitleDeleted val="0"/>
    <c:plotArea>
      <c:layout>
        <c:manualLayout>
          <c:layoutTarget val="inner"/>
          <c:xMode val="edge"/>
          <c:yMode val="edge"/>
          <c:x val="8.7272862861780945E-2"/>
          <c:y val="0.27298050139276403"/>
          <c:w val="0.77454665789831123"/>
          <c:h val="0.52924791086350975"/>
        </c:manualLayout>
      </c:layout>
      <c:barChart>
        <c:barDir val="col"/>
        <c:grouping val="clustered"/>
        <c:varyColors val="0"/>
        <c:ser>
          <c:idx val="0"/>
          <c:order val="0"/>
          <c:tx>
            <c:strRef>
              <c:f>Domo!$C$27</c:f>
              <c:strCache>
                <c:ptCount val="1"/>
                <c:pt idx="0">
                  <c:v>RCL</c:v>
                </c:pt>
              </c:strCache>
            </c:strRef>
          </c:tx>
          <c:spPr>
            <a:solidFill>
              <a:srgbClr val="9999FF"/>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Domo!$C$28:$C$32</c:f>
              <c:numCache>
                <c:formatCode>General</c:formatCode>
                <c:ptCount val="5"/>
                <c:pt idx="0">
                  <c:v>6</c:v>
                </c:pt>
                <c:pt idx="1">
                  <c:v>3</c:v>
                </c:pt>
                <c:pt idx="2">
                  <c:v>3</c:v>
                </c:pt>
                <c:pt idx="3">
                  <c:v>0</c:v>
                </c:pt>
                <c:pt idx="4">
                  <c:v>24</c:v>
                </c:pt>
              </c:numCache>
            </c:numRef>
          </c:val>
          <c:extLst>
            <c:ext xmlns:c16="http://schemas.microsoft.com/office/drawing/2014/chart" uri="{C3380CC4-5D6E-409C-BE32-E72D297353CC}">
              <c16:uniqueId val="{00000000-1F00-4341-AADB-06CEA2580F23}"/>
            </c:ext>
          </c:extLst>
        </c:ser>
        <c:ser>
          <c:idx val="1"/>
          <c:order val="1"/>
          <c:tx>
            <c:strRef>
              <c:f>Domo!$D$27</c:f>
              <c:strCache>
                <c:ptCount val="1"/>
                <c:pt idx="0">
                  <c:v>AL</c:v>
                </c:pt>
              </c:strCache>
            </c:strRef>
          </c:tx>
          <c:spPr>
            <a:solidFill>
              <a:srgbClr val="993366"/>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Domo!$D$28:$D$32</c:f>
              <c:numCache>
                <c:formatCode>General</c:formatCode>
                <c:ptCount val="5"/>
                <c:pt idx="0">
                  <c:v>6</c:v>
                </c:pt>
                <c:pt idx="1">
                  <c:v>3</c:v>
                </c:pt>
                <c:pt idx="2">
                  <c:v>3</c:v>
                </c:pt>
                <c:pt idx="3">
                  <c:v>0</c:v>
                </c:pt>
                <c:pt idx="4">
                  <c:v>17</c:v>
                </c:pt>
              </c:numCache>
            </c:numRef>
          </c:val>
          <c:extLst>
            <c:ext xmlns:c16="http://schemas.microsoft.com/office/drawing/2014/chart" uri="{C3380CC4-5D6E-409C-BE32-E72D297353CC}">
              <c16:uniqueId val="{00000001-1F00-4341-AADB-06CEA2580F23}"/>
            </c:ext>
          </c:extLst>
        </c:ser>
        <c:dLbls>
          <c:showLegendKey val="0"/>
          <c:showVal val="0"/>
          <c:showCatName val="0"/>
          <c:showSerName val="0"/>
          <c:showPercent val="0"/>
          <c:showBubbleSize val="0"/>
        </c:dLbls>
        <c:gapWidth val="150"/>
        <c:axId val="75080448"/>
        <c:axId val="75081984"/>
      </c:barChart>
      <c:catAx>
        <c:axId val="75080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5081984"/>
        <c:crosses val="autoZero"/>
        <c:auto val="1"/>
        <c:lblAlgn val="ctr"/>
        <c:lblOffset val="100"/>
        <c:tickLblSkip val="1"/>
        <c:tickMarkSkip val="1"/>
        <c:noMultiLvlLbl val="0"/>
      </c:catAx>
      <c:valAx>
        <c:axId val="750819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5080448"/>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8545597709377744"/>
          <c:y val="0.47353760445682425"/>
          <c:w val="0.98181985206394662"/>
          <c:h val="0.604456824512534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511" r="0.75000000000000511"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t>Competence Profile
Name : </a:t>
            </a:r>
          </a:p>
        </c:rich>
      </c:tx>
      <c:layout>
        <c:manualLayout>
          <c:xMode val="edge"/>
          <c:yMode val="edge"/>
          <c:x val="0.33636411357671575"/>
          <c:y val="3.8997214484680055E-2"/>
        </c:manualLayout>
      </c:layout>
      <c:overlay val="0"/>
      <c:spPr>
        <a:noFill/>
        <a:ln w="25400">
          <a:noFill/>
        </a:ln>
      </c:spPr>
    </c:title>
    <c:autoTitleDeleted val="0"/>
    <c:plotArea>
      <c:layout>
        <c:manualLayout>
          <c:layoutTarget val="inner"/>
          <c:xMode val="edge"/>
          <c:yMode val="edge"/>
          <c:x val="8.7272862861780945E-2"/>
          <c:y val="0.27298050139276403"/>
          <c:w val="0.77454665789831123"/>
          <c:h val="0.52924791086350975"/>
        </c:manualLayout>
      </c:layout>
      <c:barChart>
        <c:barDir val="col"/>
        <c:grouping val="clustered"/>
        <c:varyColors val="0"/>
        <c:ser>
          <c:idx val="0"/>
          <c:order val="0"/>
          <c:tx>
            <c:strRef>
              <c:f>Domo!$C$27</c:f>
              <c:strCache>
                <c:ptCount val="1"/>
                <c:pt idx="0">
                  <c:v>RCL</c:v>
                </c:pt>
              </c:strCache>
            </c:strRef>
          </c:tx>
          <c:spPr>
            <a:solidFill>
              <a:srgbClr val="9999FF"/>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Domo!$C$28:$C$32</c:f>
              <c:numCache>
                <c:formatCode>General</c:formatCode>
                <c:ptCount val="5"/>
                <c:pt idx="0">
                  <c:v>6</c:v>
                </c:pt>
                <c:pt idx="1">
                  <c:v>3</c:v>
                </c:pt>
                <c:pt idx="2">
                  <c:v>3</c:v>
                </c:pt>
                <c:pt idx="3">
                  <c:v>0</c:v>
                </c:pt>
                <c:pt idx="4">
                  <c:v>24</c:v>
                </c:pt>
              </c:numCache>
            </c:numRef>
          </c:val>
          <c:extLst>
            <c:ext xmlns:c16="http://schemas.microsoft.com/office/drawing/2014/chart" uri="{C3380CC4-5D6E-409C-BE32-E72D297353CC}">
              <c16:uniqueId val="{00000000-7D07-42CB-A0B1-C0C8A6D38732}"/>
            </c:ext>
          </c:extLst>
        </c:ser>
        <c:ser>
          <c:idx val="1"/>
          <c:order val="1"/>
          <c:tx>
            <c:strRef>
              <c:f>Domo!$D$27</c:f>
              <c:strCache>
                <c:ptCount val="1"/>
                <c:pt idx="0">
                  <c:v>AL</c:v>
                </c:pt>
              </c:strCache>
            </c:strRef>
          </c:tx>
          <c:spPr>
            <a:solidFill>
              <a:srgbClr val="993366"/>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Domo!$D$28:$D$32</c:f>
              <c:numCache>
                <c:formatCode>General</c:formatCode>
                <c:ptCount val="5"/>
                <c:pt idx="0">
                  <c:v>6</c:v>
                </c:pt>
                <c:pt idx="1">
                  <c:v>3</c:v>
                </c:pt>
                <c:pt idx="2">
                  <c:v>3</c:v>
                </c:pt>
                <c:pt idx="3">
                  <c:v>0</c:v>
                </c:pt>
                <c:pt idx="4">
                  <c:v>17</c:v>
                </c:pt>
              </c:numCache>
            </c:numRef>
          </c:val>
          <c:extLst>
            <c:ext xmlns:c16="http://schemas.microsoft.com/office/drawing/2014/chart" uri="{C3380CC4-5D6E-409C-BE32-E72D297353CC}">
              <c16:uniqueId val="{00000001-7D07-42CB-A0B1-C0C8A6D38732}"/>
            </c:ext>
          </c:extLst>
        </c:ser>
        <c:dLbls>
          <c:showLegendKey val="0"/>
          <c:showVal val="0"/>
          <c:showCatName val="0"/>
          <c:showSerName val="0"/>
          <c:showPercent val="0"/>
          <c:showBubbleSize val="0"/>
        </c:dLbls>
        <c:gapWidth val="150"/>
        <c:axId val="75189248"/>
        <c:axId val="75207424"/>
      </c:barChart>
      <c:catAx>
        <c:axId val="75189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5207424"/>
        <c:crosses val="autoZero"/>
        <c:auto val="1"/>
        <c:lblAlgn val="ctr"/>
        <c:lblOffset val="100"/>
        <c:tickLblSkip val="1"/>
        <c:tickMarkSkip val="1"/>
        <c:noMultiLvlLbl val="0"/>
      </c:catAx>
      <c:valAx>
        <c:axId val="752074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5189248"/>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8545597709377744"/>
          <c:y val="0.47353760445682425"/>
          <c:w val="0.98181985206394662"/>
          <c:h val="0.604456824512534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511" r="0.75000000000000511" t="1" header="0.5" footer="0.5"/>
    <c:pageSetup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t>Competence Profile
Name : </a:t>
            </a:r>
          </a:p>
        </c:rich>
      </c:tx>
      <c:layout>
        <c:manualLayout>
          <c:xMode val="edge"/>
          <c:yMode val="edge"/>
          <c:x val="0.33636411357671575"/>
          <c:y val="3.8997214484680055E-2"/>
        </c:manualLayout>
      </c:layout>
      <c:overlay val="0"/>
      <c:spPr>
        <a:noFill/>
        <a:ln w="25400">
          <a:noFill/>
        </a:ln>
      </c:spPr>
    </c:title>
    <c:autoTitleDeleted val="0"/>
    <c:plotArea>
      <c:layout>
        <c:manualLayout>
          <c:layoutTarget val="inner"/>
          <c:xMode val="edge"/>
          <c:yMode val="edge"/>
          <c:x val="8.7272862861780945E-2"/>
          <c:y val="0.27298050139276403"/>
          <c:w val="0.77454665789831123"/>
          <c:h val="0.52924791086350975"/>
        </c:manualLayout>
      </c:layout>
      <c:barChart>
        <c:barDir val="col"/>
        <c:grouping val="clustered"/>
        <c:varyColors val="0"/>
        <c:ser>
          <c:idx val="0"/>
          <c:order val="0"/>
          <c:tx>
            <c:strRef>
              <c:f>Domo!$C$27</c:f>
              <c:strCache>
                <c:ptCount val="1"/>
                <c:pt idx="0">
                  <c:v>RCL</c:v>
                </c:pt>
              </c:strCache>
            </c:strRef>
          </c:tx>
          <c:spPr>
            <a:solidFill>
              <a:srgbClr val="9999FF"/>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Domo!$C$28:$C$32</c:f>
              <c:numCache>
                <c:formatCode>General</c:formatCode>
                <c:ptCount val="5"/>
                <c:pt idx="0">
                  <c:v>6</c:v>
                </c:pt>
                <c:pt idx="1">
                  <c:v>3</c:v>
                </c:pt>
                <c:pt idx="2">
                  <c:v>3</c:v>
                </c:pt>
                <c:pt idx="3">
                  <c:v>0</c:v>
                </c:pt>
                <c:pt idx="4">
                  <c:v>24</c:v>
                </c:pt>
              </c:numCache>
            </c:numRef>
          </c:val>
          <c:extLst>
            <c:ext xmlns:c16="http://schemas.microsoft.com/office/drawing/2014/chart" uri="{C3380CC4-5D6E-409C-BE32-E72D297353CC}">
              <c16:uniqueId val="{00000000-B9AE-4D3F-BE92-2391FB00026F}"/>
            </c:ext>
          </c:extLst>
        </c:ser>
        <c:ser>
          <c:idx val="1"/>
          <c:order val="1"/>
          <c:tx>
            <c:strRef>
              <c:f>Domo!$D$27</c:f>
              <c:strCache>
                <c:ptCount val="1"/>
                <c:pt idx="0">
                  <c:v>AL</c:v>
                </c:pt>
              </c:strCache>
            </c:strRef>
          </c:tx>
          <c:spPr>
            <a:solidFill>
              <a:srgbClr val="993366"/>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Domo!$D$28:$D$32</c:f>
              <c:numCache>
                <c:formatCode>General</c:formatCode>
                <c:ptCount val="5"/>
                <c:pt idx="0">
                  <c:v>6</c:v>
                </c:pt>
                <c:pt idx="1">
                  <c:v>3</c:v>
                </c:pt>
                <c:pt idx="2">
                  <c:v>3</c:v>
                </c:pt>
                <c:pt idx="3">
                  <c:v>0</c:v>
                </c:pt>
                <c:pt idx="4">
                  <c:v>17</c:v>
                </c:pt>
              </c:numCache>
            </c:numRef>
          </c:val>
          <c:extLst>
            <c:ext xmlns:c16="http://schemas.microsoft.com/office/drawing/2014/chart" uri="{C3380CC4-5D6E-409C-BE32-E72D297353CC}">
              <c16:uniqueId val="{00000001-B9AE-4D3F-BE92-2391FB00026F}"/>
            </c:ext>
          </c:extLst>
        </c:ser>
        <c:dLbls>
          <c:showLegendKey val="0"/>
          <c:showVal val="0"/>
          <c:showCatName val="0"/>
          <c:showSerName val="0"/>
          <c:showPercent val="0"/>
          <c:showBubbleSize val="0"/>
        </c:dLbls>
        <c:gapWidth val="150"/>
        <c:axId val="75290112"/>
        <c:axId val="75291648"/>
      </c:barChart>
      <c:catAx>
        <c:axId val="75290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5291648"/>
        <c:crosses val="autoZero"/>
        <c:auto val="1"/>
        <c:lblAlgn val="ctr"/>
        <c:lblOffset val="100"/>
        <c:tickLblSkip val="1"/>
        <c:tickMarkSkip val="1"/>
        <c:noMultiLvlLbl val="0"/>
      </c:catAx>
      <c:valAx>
        <c:axId val="75291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5290112"/>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8545597709377744"/>
          <c:y val="0.47353760445682425"/>
          <c:w val="0.98181985206394662"/>
          <c:h val="0.604456824512534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511" r="0.75000000000000511"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t>Competence Profile
Name : </a:t>
            </a:r>
          </a:p>
        </c:rich>
      </c:tx>
      <c:layout>
        <c:manualLayout>
          <c:xMode val="edge"/>
          <c:yMode val="edge"/>
          <c:x val="0.33636411357671575"/>
          <c:y val="3.8997214484680055E-2"/>
        </c:manualLayout>
      </c:layout>
      <c:overlay val="0"/>
      <c:spPr>
        <a:noFill/>
        <a:ln w="25400">
          <a:noFill/>
        </a:ln>
      </c:spPr>
    </c:title>
    <c:autoTitleDeleted val="0"/>
    <c:plotArea>
      <c:layout>
        <c:manualLayout>
          <c:layoutTarget val="inner"/>
          <c:xMode val="edge"/>
          <c:yMode val="edge"/>
          <c:x val="8.7272862861780945E-2"/>
          <c:y val="0.27298050139276403"/>
          <c:w val="0.77454665789831123"/>
          <c:h val="0.52924791086350975"/>
        </c:manualLayout>
      </c:layout>
      <c:barChart>
        <c:barDir val="col"/>
        <c:grouping val="clustered"/>
        <c:varyColors val="0"/>
        <c:ser>
          <c:idx val="0"/>
          <c:order val="0"/>
          <c:tx>
            <c:strRef>
              <c:f>Domo!$C$27</c:f>
              <c:strCache>
                <c:ptCount val="1"/>
                <c:pt idx="0">
                  <c:v>RCL</c:v>
                </c:pt>
              </c:strCache>
            </c:strRef>
          </c:tx>
          <c:spPr>
            <a:solidFill>
              <a:srgbClr val="9999FF"/>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Domo!$C$28:$C$32</c:f>
              <c:numCache>
                <c:formatCode>General</c:formatCode>
                <c:ptCount val="5"/>
                <c:pt idx="0">
                  <c:v>6</c:v>
                </c:pt>
                <c:pt idx="1">
                  <c:v>3</c:v>
                </c:pt>
                <c:pt idx="2">
                  <c:v>3</c:v>
                </c:pt>
                <c:pt idx="3">
                  <c:v>0</c:v>
                </c:pt>
                <c:pt idx="4">
                  <c:v>24</c:v>
                </c:pt>
              </c:numCache>
            </c:numRef>
          </c:val>
          <c:extLst>
            <c:ext xmlns:c16="http://schemas.microsoft.com/office/drawing/2014/chart" uri="{C3380CC4-5D6E-409C-BE32-E72D297353CC}">
              <c16:uniqueId val="{00000000-0E81-43E1-8A4B-91E82F48BA4C}"/>
            </c:ext>
          </c:extLst>
        </c:ser>
        <c:ser>
          <c:idx val="1"/>
          <c:order val="1"/>
          <c:tx>
            <c:strRef>
              <c:f>Domo!$D$27</c:f>
              <c:strCache>
                <c:ptCount val="1"/>
                <c:pt idx="0">
                  <c:v>AL</c:v>
                </c:pt>
              </c:strCache>
            </c:strRef>
          </c:tx>
          <c:spPr>
            <a:solidFill>
              <a:srgbClr val="993366"/>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Domo!$D$28:$D$32</c:f>
              <c:numCache>
                <c:formatCode>General</c:formatCode>
                <c:ptCount val="5"/>
                <c:pt idx="0">
                  <c:v>6</c:v>
                </c:pt>
                <c:pt idx="1">
                  <c:v>3</c:v>
                </c:pt>
                <c:pt idx="2">
                  <c:v>3</c:v>
                </c:pt>
                <c:pt idx="3">
                  <c:v>0</c:v>
                </c:pt>
                <c:pt idx="4">
                  <c:v>17</c:v>
                </c:pt>
              </c:numCache>
            </c:numRef>
          </c:val>
          <c:extLst>
            <c:ext xmlns:c16="http://schemas.microsoft.com/office/drawing/2014/chart" uri="{C3380CC4-5D6E-409C-BE32-E72D297353CC}">
              <c16:uniqueId val="{00000001-0E81-43E1-8A4B-91E82F48BA4C}"/>
            </c:ext>
          </c:extLst>
        </c:ser>
        <c:dLbls>
          <c:showLegendKey val="0"/>
          <c:showVal val="0"/>
          <c:showCatName val="0"/>
          <c:showSerName val="0"/>
          <c:showPercent val="0"/>
          <c:showBubbleSize val="0"/>
        </c:dLbls>
        <c:gapWidth val="150"/>
        <c:axId val="75341824"/>
        <c:axId val="75343360"/>
      </c:barChart>
      <c:catAx>
        <c:axId val="75341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5343360"/>
        <c:crosses val="autoZero"/>
        <c:auto val="1"/>
        <c:lblAlgn val="ctr"/>
        <c:lblOffset val="100"/>
        <c:tickLblSkip val="1"/>
        <c:tickMarkSkip val="1"/>
        <c:noMultiLvlLbl val="0"/>
      </c:catAx>
      <c:valAx>
        <c:axId val="753433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5341824"/>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8545597709377744"/>
          <c:y val="0.47353760445682425"/>
          <c:w val="0.98181985206394662"/>
          <c:h val="0.604456824512534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511" r="0.75000000000000511"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75" b="1" i="0" u="none" strike="noStrike" baseline="0">
                <a:solidFill>
                  <a:srgbClr val="000000"/>
                </a:solidFill>
                <a:latin typeface="Arial"/>
                <a:ea typeface="Arial"/>
                <a:cs typeface="Arial"/>
              </a:defRPr>
            </a:pPr>
            <a:r>
              <a:t>Competence Profile
Name : </a:t>
            </a:r>
          </a:p>
        </c:rich>
      </c:tx>
      <c:layout>
        <c:manualLayout>
          <c:xMode val="edge"/>
          <c:yMode val="edge"/>
          <c:x val="0.33636411357671575"/>
          <c:y val="3.8997214484680055E-2"/>
        </c:manualLayout>
      </c:layout>
      <c:overlay val="0"/>
      <c:spPr>
        <a:noFill/>
        <a:ln w="25400">
          <a:noFill/>
        </a:ln>
      </c:spPr>
    </c:title>
    <c:autoTitleDeleted val="0"/>
    <c:plotArea>
      <c:layout>
        <c:manualLayout>
          <c:layoutTarget val="inner"/>
          <c:xMode val="edge"/>
          <c:yMode val="edge"/>
          <c:x val="8.7272862861780945E-2"/>
          <c:y val="0.27298050139276403"/>
          <c:w val="0.77454665789831123"/>
          <c:h val="0.52924791086350975"/>
        </c:manualLayout>
      </c:layout>
      <c:barChart>
        <c:barDir val="col"/>
        <c:grouping val="clustered"/>
        <c:varyColors val="0"/>
        <c:ser>
          <c:idx val="0"/>
          <c:order val="0"/>
          <c:tx>
            <c:strRef>
              <c:f>Domo!$C$27</c:f>
              <c:strCache>
                <c:ptCount val="1"/>
                <c:pt idx="0">
                  <c:v>RCL</c:v>
                </c:pt>
              </c:strCache>
            </c:strRef>
          </c:tx>
          <c:spPr>
            <a:solidFill>
              <a:srgbClr val="9999FF"/>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Domo!$C$28:$C$32</c:f>
              <c:numCache>
                <c:formatCode>General</c:formatCode>
                <c:ptCount val="5"/>
                <c:pt idx="0">
                  <c:v>6</c:v>
                </c:pt>
                <c:pt idx="1">
                  <c:v>3</c:v>
                </c:pt>
                <c:pt idx="2">
                  <c:v>3</c:v>
                </c:pt>
                <c:pt idx="3">
                  <c:v>0</c:v>
                </c:pt>
                <c:pt idx="4">
                  <c:v>24</c:v>
                </c:pt>
              </c:numCache>
            </c:numRef>
          </c:val>
          <c:extLst>
            <c:ext xmlns:c16="http://schemas.microsoft.com/office/drawing/2014/chart" uri="{C3380CC4-5D6E-409C-BE32-E72D297353CC}">
              <c16:uniqueId val="{00000000-500D-45C2-AE63-D0DDA2E4C4F1}"/>
            </c:ext>
          </c:extLst>
        </c:ser>
        <c:ser>
          <c:idx val="1"/>
          <c:order val="1"/>
          <c:tx>
            <c:strRef>
              <c:f>Domo!$D$27</c:f>
              <c:strCache>
                <c:ptCount val="1"/>
                <c:pt idx="0">
                  <c:v>AL</c:v>
                </c:pt>
              </c:strCache>
            </c:strRef>
          </c:tx>
          <c:spPr>
            <a:solidFill>
              <a:srgbClr val="993366"/>
            </a:solidFill>
            <a:ln w="12700">
              <a:solidFill>
                <a:srgbClr val="000000"/>
              </a:solidFill>
              <a:prstDash val="solid"/>
            </a:ln>
          </c:spPr>
          <c:invertIfNegative val="0"/>
          <c:cat>
            <c:strRef>
              <c:f>Domo!$B$28:$B$32</c:f>
              <c:strCache>
                <c:ptCount val="5"/>
                <c:pt idx="0">
                  <c:v>Emergency Procedures</c:v>
                </c:pt>
                <c:pt idx="1">
                  <c:v>Plant Operations</c:v>
                </c:pt>
                <c:pt idx="2">
                  <c:v>Policies</c:v>
                </c:pt>
                <c:pt idx="3">
                  <c:v>Equipments</c:v>
                </c:pt>
                <c:pt idx="4">
                  <c:v>HSSE</c:v>
                </c:pt>
              </c:strCache>
            </c:strRef>
          </c:cat>
          <c:val>
            <c:numRef>
              <c:f>Domo!$D$28:$D$32</c:f>
              <c:numCache>
                <c:formatCode>General</c:formatCode>
                <c:ptCount val="5"/>
                <c:pt idx="0">
                  <c:v>6</c:v>
                </c:pt>
                <c:pt idx="1">
                  <c:v>3</c:v>
                </c:pt>
                <c:pt idx="2">
                  <c:v>3</c:v>
                </c:pt>
                <c:pt idx="3">
                  <c:v>0</c:v>
                </c:pt>
                <c:pt idx="4">
                  <c:v>17</c:v>
                </c:pt>
              </c:numCache>
            </c:numRef>
          </c:val>
          <c:extLst>
            <c:ext xmlns:c16="http://schemas.microsoft.com/office/drawing/2014/chart" uri="{C3380CC4-5D6E-409C-BE32-E72D297353CC}">
              <c16:uniqueId val="{00000001-500D-45C2-AE63-D0DDA2E4C4F1}"/>
            </c:ext>
          </c:extLst>
        </c:ser>
        <c:dLbls>
          <c:showLegendKey val="0"/>
          <c:showVal val="0"/>
          <c:showCatName val="0"/>
          <c:showSerName val="0"/>
          <c:showPercent val="0"/>
          <c:showBubbleSize val="0"/>
        </c:dLbls>
        <c:gapWidth val="150"/>
        <c:axId val="75442048"/>
        <c:axId val="75443584"/>
      </c:barChart>
      <c:catAx>
        <c:axId val="75442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75443584"/>
        <c:crosses val="autoZero"/>
        <c:auto val="1"/>
        <c:lblAlgn val="ctr"/>
        <c:lblOffset val="100"/>
        <c:tickLblSkip val="1"/>
        <c:tickMarkSkip val="1"/>
        <c:noMultiLvlLbl val="0"/>
      </c:catAx>
      <c:valAx>
        <c:axId val="7544358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75442048"/>
        <c:crosses val="autoZero"/>
        <c:crossBetween val="between"/>
      </c:valAx>
      <c:spPr>
        <a:solidFill>
          <a:srgbClr val="C0C0C0"/>
        </a:solidFill>
        <a:ln w="12700">
          <a:solidFill>
            <a:srgbClr val="808080"/>
          </a:solidFill>
          <a:prstDash val="solid"/>
        </a:ln>
      </c:spPr>
    </c:plotArea>
    <c:legend>
      <c:legendPos val="r"/>
      <c:layout>
        <c:manualLayout>
          <c:xMode val="edge"/>
          <c:yMode val="edge"/>
          <c:wMode val="edge"/>
          <c:hMode val="edge"/>
          <c:x val="0.88545597709377744"/>
          <c:y val="0.47353760445682425"/>
          <c:w val="0.98181985206394662"/>
          <c:h val="0.604456824512534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511" r="0.75000000000000511"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541020</xdr:colOff>
      <xdr:row>71</xdr:row>
      <xdr:rowOff>53340</xdr:rowOff>
    </xdr:from>
    <xdr:to>
      <xdr:col>5</xdr:col>
      <xdr:colOff>586740</xdr:colOff>
      <xdr:row>95</xdr:row>
      <xdr:rowOff>91440</xdr:rowOff>
    </xdr:to>
    <xdr:graphicFrame macro="">
      <xdr:nvGraphicFramePr>
        <xdr:cNvPr id="12297" name="Chart 1">
          <a:extLst>
            <a:ext uri="{FF2B5EF4-FFF2-40B4-BE49-F238E27FC236}">
              <a16:creationId xmlns:a16="http://schemas.microsoft.com/office/drawing/2014/main" id="{00000000-0008-0000-0000-0000093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342900</xdr:colOff>
      <xdr:row>37</xdr:row>
      <xdr:rowOff>0</xdr:rowOff>
    </xdr:from>
    <xdr:to>
      <xdr:col>8</xdr:col>
      <xdr:colOff>480060</xdr:colOff>
      <xdr:row>52</xdr:row>
      <xdr:rowOff>106680</xdr:rowOff>
    </xdr:to>
    <xdr:graphicFrame macro="">
      <xdr:nvGraphicFramePr>
        <xdr:cNvPr id="13321" name="Chart 1">
          <a:extLst>
            <a:ext uri="{FF2B5EF4-FFF2-40B4-BE49-F238E27FC236}">
              <a16:creationId xmlns:a16="http://schemas.microsoft.com/office/drawing/2014/main" id="{00000000-0008-0000-0300-0000093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236220</xdr:colOff>
      <xdr:row>26</xdr:row>
      <xdr:rowOff>7620</xdr:rowOff>
    </xdr:from>
    <xdr:to>
      <xdr:col>8</xdr:col>
      <xdr:colOff>312420</xdr:colOff>
      <xdr:row>41</xdr:row>
      <xdr:rowOff>106680</xdr:rowOff>
    </xdr:to>
    <xdr:graphicFrame macro="">
      <xdr:nvGraphicFramePr>
        <xdr:cNvPr id="15370" name="Chart 1">
          <a:extLst>
            <a:ext uri="{FF2B5EF4-FFF2-40B4-BE49-F238E27FC236}">
              <a16:creationId xmlns:a16="http://schemas.microsoft.com/office/drawing/2014/main" id="{00000000-0008-0000-0400-00000A3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236220</xdr:colOff>
      <xdr:row>26</xdr:row>
      <xdr:rowOff>7620</xdr:rowOff>
    </xdr:from>
    <xdr:to>
      <xdr:col>8</xdr:col>
      <xdr:colOff>312420</xdr:colOff>
      <xdr:row>41</xdr:row>
      <xdr:rowOff>106680</xdr:rowOff>
    </xdr:to>
    <xdr:graphicFrame macro="">
      <xdr:nvGraphicFramePr>
        <xdr:cNvPr id="26633" name="Chart 1">
          <a:extLst>
            <a:ext uri="{FF2B5EF4-FFF2-40B4-BE49-F238E27FC236}">
              <a16:creationId xmlns:a16="http://schemas.microsoft.com/office/drawing/2014/main" id="{00000000-0008-0000-0500-0000096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236220</xdr:colOff>
      <xdr:row>26</xdr:row>
      <xdr:rowOff>7620</xdr:rowOff>
    </xdr:from>
    <xdr:to>
      <xdr:col>8</xdr:col>
      <xdr:colOff>312420</xdr:colOff>
      <xdr:row>41</xdr:row>
      <xdr:rowOff>106680</xdr:rowOff>
    </xdr:to>
    <xdr:graphicFrame macro="">
      <xdr:nvGraphicFramePr>
        <xdr:cNvPr id="27657" name="Chart 1">
          <a:extLst>
            <a:ext uri="{FF2B5EF4-FFF2-40B4-BE49-F238E27FC236}">
              <a16:creationId xmlns:a16="http://schemas.microsoft.com/office/drawing/2014/main" id="{00000000-0008-0000-0600-0000096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236220</xdr:colOff>
      <xdr:row>26</xdr:row>
      <xdr:rowOff>7620</xdr:rowOff>
    </xdr:from>
    <xdr:to>
      <xdr:col>8</xdr:col>
      <xdr:colOff>312420</xdr:colOff>
      <xdr:row>41</xdr:row>
      <xdr:rowOff>106680</xdr:rowOff>
    </xdr:to>
    <xdr:graphicFrame macro="">
      <xdr:nvGraphicFramePr>
        <xdr:cNvPr id="28681" name="Chart 1">
          <a:extLst>
            <a:ext uri="{FF2B5EF4-FFF2-40B4-BE49-F238E27FC236}">
              <a16:creationId xmlns:a16="http://schemas.microsoft.com/office/drawing/2014/main" id="{00000000-0008-0000-0700-0000097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5</xdr:col>
      <xdr:colOff>236220</xdr:colOff>
      <xdr:row>26</xdr:row>
      <xdr:rowOff>7620</xdr:rowOff>
    </xdr:from>
    <xdr:to>
      <xdr:col>8</xdr:col>
      <xdr:colOff>312420</xdr:colOff>
      <xdr:row>41</xdr:row>
      <xdr:rowOff>106680</xdr:rowOff>
    </xdr:to>
    <xdr:graphicFrame macro="">
      <xdr:nvGraphicFramePr>
        <xdr:cNvPr id="34825" name="Chart 1">
          <a:extLst>
            <a:ext uri="{FF2B5EF4-FFF2-40B4-BE49-F238E27FC236}">
              <a16:creationId xmlns:a16="http://schemas.microsoft.com/office/drawing/2014/main" id="{00000000-0008-0000-0800-0000098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236220</xdr:colOff>
      <xdr:row>26</xdr:row>
      <xdr:rowOff>7620</xdr:rowOff>
    </xdr:from>
    <xdr:to>
      <xdr:col>8</xdr:col>
      <xdr:colOff>312420</xdr:colOff>
      <xdr:row>41</xdr:row>
      <xdr:rowOff>106680</xdr:rowOff>
    </xdr:to>
    <xdr:graphicFrame macro="">
      <xdr:nvGraphicFramePr>
        <xdr:cNvPr id="35857" name="Chart 1">
          <a:extLst>
            <a:ext uri="{FF2B5EF4-FFF2-40B4-BE49-F238E27FC236}">
              <a16:creationId xmlns:a16="http://schemas.microsoft.com/office/drawing/2014/main" id="{00000000-0008-0000-0900-0000118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236220</xdr:colOff>
      <xdr:row>26</xdr:row>
      <xdr:rowOff>7620</xdr:rowOff>
    </xdr:from>
    <xdr:to>
      <xdr:col>8</xdr:col>
      <xdr:colOff>312420</xdr:colOff>
      <xdr:row>41</xdr:row>
      <xdr:rowOff>106680</xdr:rowOff>
    </xdr:to>
    <xdr:graphicFrame macro="">
      <xdr:nvGraphicFramePr>
        <xdr:cNvPr id="35858" name="Chart 2">
          <a:extLst>
            <a:ext uri="{FF2B5EF4-FFF2-40B4-BE49-F238E27FC236}">
              <a16:creationId xmlns:a16="http://schemas.microsoft.com/office/drawing/2014/main" id="{00000000-0008-0000-0900-0000128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236220</xdr:colOff>
      <xdr:row>26</xdr:row>
      <xdr:rowOff>7620</xdr:rowOff>
    </xdr:from>
    <xdr:to>
      <xdr:col>8</xdr:col>
      <xdr:colOff>312420</xdr:colOff>
      <xdr:row>41</xdr:row>
      <xdr:rowOff>106680</xdr:rowOff>
    </xdr:to>
    <xdr:graphicFrame macro="">
      <xdr:nvGraphicFramePr>
        <xdr:cNvPr id="29705" name="Chart 1">
          <a:extLst>
            <a:ext uri="{FF2B5EF4-FFF2-40B4-BE49-F238E27FC236}">
              <a16:creationId xmlns:a16="http://schemas.microsoft.com/office/drawing/2014/main" id="{00000000-0008-0000-0C00-0000097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1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2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25.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6.xml.rels><?xml version="1.0" encoding="UTF-8" standalone="yes"?>
<Relationships xmlns="http://schemas.openxmlformats.org/package/2006/relationships"><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70"/>
  <sheetViews>
    <sheetView topLeftCell="A70" workbookViewId="0"/>
  </sheetViews>
  <sheetFormatPr defaultColWidth="9.109375" defaultRowHeight="13.8"/>
  <cols>
    <col min="1" max="1" width="14.33203125" style="17" customWidth="1"/>
    <col min="2" max="2" width="33.33203125" style="17" customWidth="1"/>
    <col min="3" max="5" width="4.33203125" style="17" customWidth="1"/>
    <col min="6" max="6" width="31.44140625" style="17" customWidth="1"/>
    <col min="7" max="7" width="14.88671875" style="17" customWidth="1"/>
    <col min="8" max="8" width="13.6640625" style="17" customWidth="1"/>
    <col min="9" max="9" width="16.44140625" style="17" customWidth="1"/>
    <col min="10" max="10" width="13.33203125" style="17" customWidth="1"/>
    <col min="11" max="16384" width="9.109375" style="17"/>
  </cols>
  <sheetData>
    <row r="2" spans="1:10" ht="15">
      <c r="A2" s="30" t="s">
        <v>9</v>
      </c>
      <c r="B2" s="26"/>
      <c r="D2" s="7"/>
      <c r="E2" s="7"/>
    </row>
    <row r="3" spans="1:10">
      <c r="A3" s="30" t="s">
        <v>10</v>
      </c>
      <c r="B3" s="27"/>
      <c r="D3" s="7"/>
      <c r="E3" s="7"/>
    </row>
    <row r="4" spans="1:10">
      <c r="A4" s="30" t="s">
        <v>11</v>
      </c>
      <c r="B4" s="28"/>
      <c r="D4" s="7" t="s">
        <v>12</v>
      </c>
      <c r="E4" s="7"/>
    </row>
    <row r="5" spans="1:10">
      <c r="A5" s="30" t="s">
        <v>13</v>
      </c>
      <c r="B5" s="28"/>
      <c r="D5" s="7" t="s">
        <v>14</v>
      </c>
      <c r="E5" s="7"/>
    </row>
    <row r="6" spans="1:10">
      <c r="A6" s="30" t="s">
        <v>15</v>
      </c>
      <c r="B6" s="29"/>
      <c r="D6" s="7"/>
      <c r="E6" s="7"/>
    </row>
    <row r="7" spans="1:10" ht="10.5" customHeight="1" thickBot="1"/>
    <row r="8" spans="1:10" ht="14.4" thickBot="1">
      <c r="A8" s="1" t="s">
        <v>40</v>
      </c>
      <c r="B8" s="1" t="s">
        <v>0</v>
      </c>
      <c r="C8" s="2" t="s">
        <v>1</v>
      </c>
      <c r="D8" s="2" t="s">
        <v>2</v>
      </c>
      <c r="E8" s="3" t="s">
        <v>3</v>
      </c>
      <c r="F8" s="4" t="s">
        <v>4</v>
      </c>
      <c r="G8" s="5" t="s">
        <v>5</v>
      </c>
      <c r="H8" s="4" t="s">
        <v>6</v>
      </c>
      <c r="I8" s="4" t="s">
        <v>7</v>
      </c>
      <c r="J8" s="6" t="s">
        <v>8</v>
      </c>
    </row>
    <row r="9" spans="1:10">
      <c r="A9" s="33"/>
      <c r="B9" s="38"/>
      <c r="C9" s="34"/>
      <c r="D9" s="34"/>
      <c r="E9" s="39"/>
      <c r="F9" s="34"/>
      <c r="G9" s="34"/>
      <c r="H9" s="34"/>
      <c r="I9" s="34"/>
      <c r="J9" s="35"/>
    </row>
    <row r="10" spans="1:10" ht="27.6">
      <c r="A10" s="46" t="s">
        <v>43</v>
      </c>
      <c r="B10" s="47" t="s">
        <v>76</v>
      </c>
      <c r="C10" s="46"/>
      <c r="D10" s="46"/>
      <c r="E10" s="48">
        <f t="shared" ref="E10:E24" si="0">IF(C10-D10&lt;0,0,C10-D10)</f>
        <v>0</v>
      </c>
      <c r="F10" s="47" t="s">
        <v>235</v>
      </c>
      <c r="G10" s="49"/>
      <c r="H10" s="49"/>
      <c r="I10" s="49"/>
      <c r="J10" s="49"/>
    </row>
    <row r="11" spans="1:10" ht="27.6">
      <c r="A11" s="46" t="s">
        <v>46</v>
      </c>
      <c r="B11" s="47" t="s">
        <v>18</v>
      </c>
      <c r="C11" s="46"/>
      <c r="D11" s="46"/>
      <c r="E11" s="48">
        <f t="shared" si="0"/>
        <v>0</v>
      </c>
      <c r="F11" s="47" t="s">
        <v>256</v>
      </c>
      <c r="G11" s="49"/>
      <c r="H11" s="49"/>
      <c r="I11" s="49"/>
      <c r="J11" s="49"/>
    </row>
    <row r="12" spans="1:10" ht="41.4">
      <c r="A12" s="46" t="s">
        <v>156</v>
      </c>
      <c r="B12" s="47" t="s">
        <v>123</v>
      </c>
      <c r="C12" s="46"/>
      <c r="D12" s="46"/>
      <c r="E12" s="48">
        <f t="shared" si="0"/>
        <v>0</v>
      </c>
      <c r="F12" s="47" t="s">
        <v>235</v>
      </c>
      <c r="G12" s="49"/>
      <c r="H12" s="49"/>
      <c r="I12" s="49"/>
      <c r="J12" s="49"/>
    </row>
    <row r="13" spans="1:10" ht="27.6">
      <c r="A13" s="46" t="s">
        <v>157</v>
      </c>
      <c r="B13" s="47" t="s">
        <v>88</v>
      </c>
      <c r="C13" s="46"/>
      <c r="D13" s="46"/>
      <c r="E13" s="48">
        <f t="shared" si="0"/>
        <v>0</v>
      </c>
      <c r="F13" s="47" t="s">
        <v>236</v>
      </c>
      <c r="G13" s="49"/>
      <c r="H13" s="49"/>
      <c r="I13" s="49"/>
      <c r="J13" s="49"/>
    </row>
    <row r="14" spans="1:10" ht="27.6">
      <c r="A14" s="46" t="s">
        <v>158</v>
      </c>
      <c r="B14" s="47" t="s">
        <v>90</v>
      </c>
      <c r="C14" s="46"/>
      <c r="D14" s="46"/>
      <c r="E14" s="48">
        <f t="shared" si="0"/>
        <v>0</v>
      </c>
      <c r="F14" s="47" t="s">
        <v>257</v>
      </c>
      <c r="G14" s="49"/>
      <c r="H14" s="25"/>
      <c r="J14" s="49"/>
    </row>
    <row r="15" spans="1:10">
      <c r="A15" s="46" t="s">
        <v>159</v>
      </c>
      <c r="B15" s="47" t="s">
        <v>92</v>
      </c>
      <c r="C15" s="46"/>
      <c r="D15" s="46"/>
      <c r="E15" s="48">
        <f t="shared" si="0"/>
        <v>0</v>
      </c>
      <c r="F15" s="49" t="s">
        <v>258</v>
      </c>
      <c r="G15" s="49"/>
      <c r="H15" s="49"/>
      <c r="I15" s="49"/>
      <c r="J15" s="49"/>
    </row>
    <row r="16" spans="1:10">
      <c r="A16" s="46" t="s">
        <v>160</v>
      </c>
      <c r="B16" s="47" t="s">
        <v>116</v>
      </c>
      <c r="C16" s="46"/>
      <c r="D16" s="46"/>
      <c r="E16" s="48">
        <f t="shared" si="0"/>
        <v>0</v>
      </c>
      <c r="F16" s="47" t="s">
        <v>237</v>
      </c>
      <c r="G16" s="49"/>
      <c r="H16" s="49"/>
      <c r="I16" s="49"/>
      <c r="J16" s="49"/>
    </row>
    <row r="17" spans="1:10" ht="27.6">
      <c r="A17" s="46" t="s">
        <v>161</v>
      </c>
      <c r="B17" s="47" t="s">
        <v>20</v>
      </c>
      <c r="C17" s="46"/>
      <c r="D17" s="46"/>
      <c r="E17" s="48">
        <f t="shared" si="0"/>
        <v>0</v>
      </c>
      <c r="F17" s="47" t="s">
        <v>259</v>
      </c>
      <c r="G17" s="49"/>
      <c r="H17" s="25"/>
      <c r="J17" s="49"/>
    </row>
    <row r="18" spans="1:10">
      <c r="A18" s="46" t="s">
        <v>162</v>
      </c>
      <c r="B18" s="47" t="s">
        <v>92</v>
      </c>
      <c r="C18" s="46"/>
      <c r="D18" s="46"/>
      <c r="E18" s="48">
        <f t="shared" si="0"/>
        <v>0</v>
      </c>
      <c r="F18" s="49" t="s">
        <v>258</v>
      </c>
      <c r="G18" s="49"/>
      <c r="H18" s="49"/>
      <c r="I18" s="49"/>
      <c r="J18" s="49"/>
    </row>
    <row r="19" spans="1:10" ht="41.4">
      <c r="A19" s="46" t="s">
        <v>163</v>
      </c>
      <c r="B19" s="47" t="s">
        <v>154</v>
      </c>
      <c r="C19" s="46"/>
      <c r="D19" s="46"/>
      <c r="E19" s="48">
        <f t="shared" si="0"/>
        <v>0</v>
      </c>
      <c r="F19" s="47" t="s">
        <v>260</v>
      </c>
      <c r="G19" s="49"/>
      <c r="H19" s="25"/>
      <c r="J19" s="49"/>
    </row>
    <row r="20" spans="1:10" ht="55.2">
      <c r="A20" s="46" t="s">
        <v>41</v>
      </c>
      <c r="B20" s="47" t="s">
        <v>68</v>
      </c>
      <c r="C20" s="46"/>
      <c r="D20" s="46"/>
      <c r="E20" s="48">
        <f t="shared" si="0"/>
        <v>0</v>
      </c>
      <c r="F20" s="47" t="s">
        <v>238</v>
      </c>
      <c r="G20" s="49"/>
      <c r="H20" s="49"/>
      <c r="I20" s="49"/>
      <c r="J20" s="49"/>
    </row>
    <row r="21" spans="1:10" ht="69">
      <c r="A21" s="46" t="s">
        <v>42</v>
      </c>
      <c r="B21" s="47" t="s">
        <v>121</v>
      </c>
      <c r="C21" s="46"/>
      <c r="D21" s="46"/>
      <c r="E21" s="48">
        <f t="shared" si="0"/>
        <v>0</v>
      </c>
      <c r="F21" s="47" t="s">
        <v>239</v>
      </c>
      <c r="G21" s="50"/>
      <c r="H21" s="50"/>
      <c r="I21" s="49"/>
      <c r="J21" s="49"/>
    </row>
    <row r="22" spans="1:10" ht="27.6">
      <c r="A22" s="46" t="s">
        <v>164</v>
      </c>
      <c r="B22" s="47" t="s">
        <v>94</v>
      </c>
      <c r="C22" s="46"/>
      <c r="D22" s="46"/>
      <c r="E22" s="48">
        <f t="shared" si="0"/>
        <v>0</v>
      </c>
      <c r="F22" s="47" t="s">
        <v>240</v>
      </c>
      <c r="G22" s="49"/>
      <c r="H22" s="50"/>
      <c r="I22" s="49"/>
      <c r="J22" s="49"/>
    </row>
    <row r="23" spans="1:10">
      <c r="A23" s="46" t="s">
        <v>165</v>
      </c>
      <c r="B23" s="47" t="s">
        <v>96</v>
      </c>
      <c r="C23" s="46"/>
      <c r="D23" s="46"/>
      <c r="E23" s="48">
        <f t="shared" si="0"/>
        <v>0</v>
      </c>
      <c r="F23" s="47" t="s">
        <v>208</v>
      </c>
      <c r="G23" s="49"/>
      <c r="H23" s="50"/>
      <c r="I23" s="49"/>
      <c r="J23" s="49"/>
    </row>
    <row r="24" spans="1:10" ht="27.6">
      <c r="A24" s="46" t="s">
        <v>166</v>
      </c>
      <c r="B24" s="47" t="s">
        <v>112</v>
      </c>
      <c r="C24" s="46"/>
      <c r="D24" s="46"/>
      <c r="E24" s="48">
        <f t="shared" si="0"/>
        <v>0</v>
      </c>
      <c r="F24" s="47" t="s">
        <v>216</v>
      </c>
      <c r="G24" s="49"/>
      <c r="H24" s="50"/>
      <c r="I24" s="49"/>
      <c r="J24" s="49"/>
    </row>
    <row r="25" spans="1:10" ht="27.6">
      <c r="A25" s="46" t="s">
        <v>167</v>
      </c>
      <c r="B25" s="47" t="s">
        <v>134</v>
      </c>
      <c r="C25" s="46"/>
      <c r="D25" s="46"/>
      <c r="E25" s="51"/>
      <c r="F25" s="47" t="s">
        <v>208</v>
      </c>
      <c r="G25" s="49"/>
      <c r="H25" s="49"/>
      <c r="I25" s="49"/>
      <c r="J25" s="49"/>
    </row>
    <row r="26" spans="1:10" ht="27.6">
      <c r="A26" s="46" t="s">
        <v>168</v>
      </c>
      <c r="B26" s="47" t="s">
        <v>136</v>
      </c>
      <c r="C26" s="46"/>
      <c r="D26" s="46"/>
      <c r="E26" s="51">
        <f t="shared" ref="E26:E36" si="1">C26-D26</f>
        <v>0</v>
      </c>
      <c r="F26" s="47" t="s">
        <v>240</v>
      </c>
      <c r="G26" s="49"/>
      <c r="H26" s="50"/>
      <c r="I26" s="49"/>
      <c r="J26" s="49"/>
    </row>
    <row r="27" spans="1:10" ht="27.6">
      <c r="A27" s="46" t="s">
        <v>169</v>
      </c>
      <c r="B27" s="47" t="s">
        <v>138</v>
      </c>
      <c r="C27" s="46"/>
      <c r="D27" s="46"/>
      <c r="E27" s="51">
        <f t="shared" si="1"/>
        <v>0</v>
      </c>
      <c r="F27" s="47" t="s">
        <v>241</v>
      </c>
      <c r="G27" s="49"/>
      <c r="H27" s="50"/>
      <c r="I27" s="49"/>
      <c r="J27" s="49"/>
    </row>
    <row r="28" spans="1:10" ht="27.6">
      <c r="A28" s="46" t="s">
        <v>170</v>
      </c>
      <c r="B28" s="47" t="s">
        <v>140</v>
      </c>
      <c r="C28" s="46"/>
      <c r="D28" s="46"/>
      <c r="E28" s="51">
        <f t="shared" si="1"/>
        <v>0</v>
      </c>
      <c r="F28" s="47" t="s">
        <v>241</v>
      </c>
      <c r="G28" s="49"/>
      <c r="H28" s="50"/>
      <c r="I28" s="49"/>
      <c r="J28" s="49"/>
    </row>
    <row r="29" spans="1:10">
      <c r="A29" s="46" t="s">
        <v>171</v>
      </c>
      <c r="B29" s="47" t="s">
        <v>142</v>
      </c>
      <c r="C29" s="46"/>
      <c r="D29" s="46"/>
      <c r="E29" s="51">
        <f t="shared" si="1"/>
        <v>0</v>
      </c>
      <c r="F29" s="47" t="s">
        <v>208</v>
      </c>
      <c r="G29" s="49"/>
      <c r="H29" s="50"/>
      <c r="I29" s="49"/>
      <c r="J29" s="49"/>
    </row>
    <row r="30" spans="1:10" ht="27.6">
      <c r="A30" s="46" t="s">
        <v>172</v>
      </c>
      <c r="B30" s="47" t="s">
        <v>144</v>
      </c>
      <c r="C30" s="46"/>
      <c r="D30" s="46"/>
      <c r="E30" s="51">
        <f t="shared" si="1"/>
        <v>0</v>
      </c>
      <c r="F30" s="47" t="s">
        <v>225</v>
      </c>
      <c r="G30" s="49"/>
      <c r="H30" s="50"/>
      <c r="I30" s="49"/>
      <c r="J30" s="49"/>
    </row>
    <row r="31" spans="1:10">
      <c r="A31" s="46" t="s">
        <v>173</v>
      </c>
      <c r="B31" s="47" t="s">
        <v>146</v>
      </c>
      <c r="C31" s="46"/>
      <c r="D31" s="46"/>
      <c r="E31" s="51">
        <f t="shared" si="1"/>
        <v>0</v>
      </c>
      <c r="F31" s="47" t="s">
        <v>225</v>
      </c>
      <c r="G31" s="49"/>
      <c r="H31" s="49"/>
      <c r="I31" s="49"/>
      <c r="J31" s="49"/>
    </row>
    <row r="32" spans="1:10">
      <c r="A32" s="46" t="s">
        <v>174</v>
      </c>
      <c r="B32" s="47" t="s">
        <v>148</v>
      </c>
      <c r="C32" s="46"/>
      <c r="D32" s="46"/>
      <c r="E32" s="51">
        <f t="shared" si="1"/>
        <v>0</v>
      </c>
      <c r="F32" s="47" t="s">
        <v>208</v>
      </c>
      <c r="G32" s="49"/>
      <c r="H32" s="49"/>
      <c r="I32" s="49"/>
      <c r="J32" s="49"/>
    </row>
    <row r="33" spans="1:10">
      <c r="A33" s="46" t="s">
        <v>175</v>
      </c>
      <c r="B33" s="47" t="s">
        <v>150</v>
      </c>
      <c r="C33" s="46"/>
      <c r="D33" s="46"/>
      <c r="E33" s="51">
        <f t="shared" si="1"/>
        <v>0</v>
      </c>
      <c r="F33" s="47" t="s">
        <v>208</v>
      </c>
      <c r="G33" s="49"/>
      <c r="H33" s="49"/>
      <c r="I33" s="49"/>
      <c r="J33" s="49"/>
    </row>
    <row r="34" spans="1:10">
      <c r="A34" s="46" t="s">
        <v>176</v>
      </c>
      <c r="B34" s="47" t="s">
        <v>152</v>
      </c>
      <c r="C34" s="46"/>
      <c r="D34" s="46"/>
      <c r="E34" s="51">
        <f t="shared" si="1"/>
        <v>0</v>
      </c>
      <c r="F34" s="47" t="s">
        <v>208</v>
      </c>
      <c r="G34" s="49"/>
      <c r="H34" s="49"/>
      <c r="I34" s="49"/>
      <c r="J34" s="49"/>
    </row>
    <row r="35" spans="1:10">
      <c r="A35" s="46" t="s">
        <v>182</v>
      </c>
      <c r="B35" s="47" t="s">
        <v>104</v>
      </c>
      <c r="C35" s="46"/>
      <c r="D35" s="46"/>
      <c r="E35" s="51">
        <f t="shared" si="1"/>
        <v>0</v>
      </c>
      <c r="F35" s="47" t="s">
        <v>242</v>
      </c>
      <c r="G35" s="49"/>
      <c r="H35" s="49"/>
      <c r="I35" s="49"/>
      <c r="J35" s="49"/>
    </row>
    <row r="36" spans="1:10">
      <c r="A36" s="46" t="s">
        <v>44</v>
      </c>
      <c r="B36" s="47" t="s">
        <v>64</v>
      </c>
      <c r="C36" s="46"/>
      <c r="D36" s="46"/>
      <c r="E36" s="51">
        <f t="shared" si="1"/>
        <v>0</v>
      </c>
      <c r="F36" s="47" t="s">
        <v>243</v>
      </c>
      <c r="G36" s="49"/>
      <c r="H36" s="49"/>
      <c r="I36" s="49"/>
      <c r="J36" s="49"/>
    </row>
    <row r="37" spans="1:10" ht="27.6">
      <c r="A37" s="46" t="s">
        <v>45</v>
      </c>
      <c r="B37" s="47" t="s">
        <v>66</v>
      </c>
      <c r="C37" s="46"/>
      <c r="D37" s="46"/>
      <c r="E37" s="51"/>
      <c r="F37" s="47" t="s">
        <v>267</v>
      </c>
      <c r="G37" s="49"/>
      <c r="H37" s="49"/>
      <c r="I37" s="49"/>
      <c r="J37" s="49"/>
    </row>
    <row r="38" spans="1:10" ht="27.6">
      <c r="A38" s="46" t="s">
        <v>47</v>
      </c>
      <c r="B38" s="47" t="s">
        <v>70</v>
      </c>
      <c r="C38" s="46"/>
      <c r="D38" s="46"/>
      <c r="E38" s="51">
        <f>C38-D38</f>
        <v>0</v>
      </c>
      <c r="F38" s="47" t="s">
        <v>245</v>
      </c>
      <c r="G38" s="49"/>
      <c r="H38" s="49"/>
      <c r="I38" s="49"/>
      <c r="J38" s="49"/>
    </row>
    <row r="39" spans="1:10" ht="41.4">
      <c r="A39" s="46" t="s">
        <v>48</v>
      </c>
      <c r="B39" s="47" t="s">
        <v>72</v>
      </c>
      <c r="C39" s="46"/>
      <c r="D39" s="46"/>
      <c r="E39" s="51"/>
      <c r="F39" s="47" t="s">
        <v>261</v>
      </c>
      <c r="G39" s="49"/>
      <c r="H39" s="49"/>
      <c r="I39" s="49"/>
      <c r="J39" s="49"/>
    </row>
    <row r="40" spans="1:10" ht="27.6">
      <c r="A40" s="46" t="s">
        <v>49</v>
      </c>
      <c r="B40" s="47" t="s">
        <v>74</v>
      </c>
      <c r="C40" s="46"/>
      <c r="D40" s="46"/>
      <c r="E40" s="51">
        <f>C40-D40</f>
        <v>0</v>
      </c>
      <c r="F40" s="47" t="s">
        <v>246</v>
      </c>
      <c r="G40" s="49"/>
      <c r="H40" s="49"/>
      <c r="I40" s="49"/>
      <c r="J40" s="49"/>
    </row>
    <row r="41" spans="1:10" ht="27.6">
      <c r="A41" s="46" t="s">
        <v>50</v>
      </c>
      <c r="B41" s="47" t="s">
        <v>79</v>
      </c>
      <c r="C41" s="46"/>
      <c r="D41" s="46"/>
      <c r="E41" s="51">
        <f>C41-D41</f>
        <v>0</v>
      </c>
      <c r="F41" s="47" t="s">
        <v>262</v>
      </c>
      <c r="G41" s="49"/>
      <c r="H41" s="49"/>
      <c r="I41" s="49"/>
      <c r="J41" s="49"/>
    </row>
    <row r="42" spans="1:10" ht="27.6">
      <c r="A42" s="46" t="s">
        <v>58</v>
      </c>
      <c r="B42" s="47" t="s">
        <v>16</v>
      </c>
      <c r="C42" s="46"/>
      <c r="D42" s="46"/>
      <c r="E42" s="51">
        <f>C42-D42</f>
        <v>0</v>
      </c>
      <c r="F42" s="47" t="s">
        <v>247</v>
      </c>
      <c r="G42" s="49"/>
      <c r="H42" s="49"/>
      <c r="I42" s="49"/>
      <c r="J42" s="49"/>
    </row>
    <row r="43" spans="1:10">
      <c r="A43" s="46" t="s">
        <v>59</v>
      </c>
      <c r="B43" s="47" t="s">
        <v>17</v>
      </c>
      <c r="C43" s="46"/>
      <c r="D43" s="46"/>
      <c r="E43" s="51"/>
      <c r="F43" s="47" t="s">
        <v>248</v>
      </c>
      <c r="G43" s="49"/>
      <c r="H43" s="49"/>
      <c r="I43" s="49"/>
      <c r="J43" s="49"/>
    </row>
    <row r="44" spans="1:10" ht="27.6">
      <c r="A44" s="46" t="s">
        <v>61</v>
      </c>
      <c r="B44" s="47" t="s">
        <v>83</v>
      </c>
      <c r="C44" s="46"/>
      <c r="D44" s="46"/>
      <c r="E44" s="51">
        <f>C44-D44</f>
        <v>0</v>
      </c>
      <c r="F44" s="47" t="s">
        <v>201</v>
      </c>
      <c r="G44" s="49"/>
      <c r="H44" s="50"/>
      <c r="I44" s="49"/>
      <c r="J44" s="49"/>
    </row>
    <row r="45" spans="1:10" ht="27.6">
      <c r="A45" s="46" t="s">
        <v>62</v>
      </c>
      <c r="B45" s="47" t="s">
        <v>85</v>
      </c>
      <c r="C45" s="46"/>
      <c r="D45" s="46"/>
      <c r="E45" s="51">
        <f>C45-D45</f>
        <v>0</v>
      </c>
      <c r="F45" s="47" t="s">
        <v>202</v>
      </c>
      <c r="G45" s="49"/>
      <c r="H45" s="50"/>
      <c r="I45" s="49"/>
      <c r="J45" s="49"/>
    </row>
    <row r="46" spans="1:10" ht="27.6">
      <c r="A46" s="46" t="s">
        <v>63</v>
      </c>
      <c r="B46" s="47" t="s">
        <v>19</v>
      </c>
      <c r="C46" s="46"/>
      <c r="D46" s="46"/>
      <c r="E46" s="51"/>
      <c r="F46" s="47" t="s">
        <v>203</v>
      </c>
      <c r="G46" s="49"/>
      <c r="H46" s="50"/>
      <c r="I46" s="49"/>
      <c r="J46" s="49"/>
    </row>
    <row r="47" spans="1:10" ht="55.2">
      <c r="A47" s="46" t="s">
        <v>179</v>
      </c>
      <c r="B47" s="47" t="s">
        <v>98</v>
      </c>
      <c r="C47" s="46"/>
      <c r="D47" s="46"/>
      <c r="E47" s="51">
        <f t="shared" ref="E47:E55" si="2">C47-D47</f>
        <v>0</v>
      </c>
      <c r="F47" s="47" t="s">
        <v>263</v>
      </c>
      <c r="G47" s="49"/>
      <c r="H47" s="50"/>
      <c r="I47" s="49"/>
      <c r="J47" s="49"/>
    </row>
    <row r="48" spans="1:10" ht="27.6">
      <c r="A48" s="46" t="s">
        <v>180</v>
      </c>
      <c r="B48" s="47" t="s">
        <v>100</v>
      </c>
      <c r="C48" s="46"/>
      <c r="D48" s="46"/>
      <c r="E48" s="51">
        <f t="shared" si="2"/>
        <v>0</v>
      </c>
      <c r="F48" s="47" t="s">
        <v>249</v>
      </c>
      <c r="G48" s="49"/>
      <c r="H48" s="50"/>
      <c r="I48" s="49"/>
      <c r="J48" s="49"/>
    </row>
    <row r="49" spans="1:10" ht="27.6">
      <c r="A49" s="46" t="s">
        <v>177</v>
      </c>
      <c r="B49" s="47" t="s">
        <v>102</v>
      </c>
      <c r="C49" s="46"/>
      <c r="D49" s="46"/>
      <c r="E49" s="51">
        <f t="shared" si="2"/>
        <v>0</v>
      </c>
      <c r="F49" s="47" t="s">
        <v>250</v>
      </c>
      <c r="G49" s="49"/>
      <c r="H49" s="50"/>
      <c r="I49" s="49"/>
      <c r="J49" s="49"/>
    </row>
    <row r="50" spans="1:10" ht="27.6">
      <c r="A50" s="46" t="s">
        <v>178</v>
      </c>
      <c r="B50" s="47" t="s">
        <v>106</v>
      </c>
      <c r="C50" s="46"/>
      <c r="D50" s="46"/>
      <c r="E50" s="51">
        <f t="shared" si="2"/>
        <v>0</v>
      </c>
      <c r="F50" s="47" t="s">
        <v>264</v>
      </c>
      <c r="G50" s="49"/>
      <c r="H50" s="49"/>
      <c r="I50" s="49"/>
      <c r="J50" s="49"/>
    </row>
    <row r="51" spans="1:10" ht="27.6">
      <c r="A51" s="46" t="s">
        <v>181</v>
      </c>
      <c r="B51" s="47" t="s">
        <v>108</v>
      </c>
      <c r="C51" s="46"/>
      <c r="D51" s="46"/>
      <c r="E51" s="51">
        <f t="shared" si="2"/>
        <v>0</v>
      </c>
      <c r="F51" s="47" t="s">
        <v>251</v>
      </c>
      <c r="G51" s="49"/>
      <c r="H51" s="49"/>
      <c r="I51" s="49"/>
      <c r="J51" s="49"/>
    </row>
    <row r="52" spans="1:10">
      <c r="A52" s="46" t="s">
        <v>183</v>
      </c>
      <c r="B52" s="47" t="s">
        <v>110</v>
      </c>
      <c r="C52" s="46"/>
      <c r="D52" s="46"/>
      <c r="E52" s="51">
        <f t="shared" si="2"/>
        <v>0</v>
      </c>
      <c r="F52" s="47" t="s">
        <v>252</v>
      </c>
      <c r="G52" s="49"/>
      <c r="H52" s="49"/>
      <c r="I52" s="49"/>
      <c r="J52" s="49"/>
    </row>
    <row r="53" spans="1:10" ht="27.6">
      <c r="A53" s="46" t="s">
        <v>184</v>
      </c>
      <c r="B53" s="47" t="s">
        <v>114</v>
      </c>
      <c r="C53" s="46"/>
      <c r="D53" s="46"/>
      <c r="E53" s="51">
        <f t="shared" si="2"/>
        <v>0</v>
      </c>
      <c r="F53" s="47" t="s">
        <v>262</v>
      </c>
      <c r="G53" s="49"/>
      <c r="H53" s="50"/>
      <c r="I53" s="49"/>
      <c r="J53" s="49"/>
    </row>
    <row r="54" spans="1:10" ht="27.6">
      <c r="A54" s="46" t="s">
        <v>185</v>
      </c>
      <c r="B54" s="47" t="s">
        <v>119</v>
      </c>
      <c r="C54" s="46"/>
      <c r="D54" s="46"/>
      <c r="E54" s="51">
        <f t="shared" si="2"/>
        <v>0</v>
      </c>
      <c r="F54" s="47" t="s">
        <v>244</v>
      </c>
      <c r="G54" s="49"/>
      <c r="H54" s="50"/>
      <c r="I54" s="49"/>
      <c r="J54" s="49"/>
    </row>
    <row r="55" spans="1:10">
      <c r="A55" s="46" t="s">
        <v>186</v>
      </c>
      <c r="B55" s="47" t="s">
        <v>126</v>
      </c>
      <c r="C55" s="46"/>
      <c r="D55" s="46"/>
      <c r="E55" s="51">
        <f t="shared" si="2"/>
        <v>0</v>
      </c>
      <c r="F55" s="49" t="s">
        <v>265</v>
      </c>
      <c r="G55" s="49"/>
      <c r="H55" s="50"/>
      <c r="I55" s="49"/>
      <c r="J55" s="49"/>
    </row>
    <row r="56" spans="1:10">
      <c r="A56" s="46" t="s">
        <v>187</v>
      </c>
      <c r="B56" s="47" t="s">
        <v>128</v>
      </c>
      <c r="C56" s="46"/>
      <c r="D56" s="46"/>
      <c r="E56" s="51"/>
      <c r="F56" s="47" t="s">
        <v>253</v>
      </c>
      <c r="G56" s="49"/>
      <c r="H56" s="50"/>
      <c r="I56" s="49"/>
      <c r="J56" s="49"/>
    </row>
    <row r="57" spans="1:10" ht="27.6">
      <c r="A57" s="46" t="s">
        <v>188</v>
      </c>
      <c r="B57" s="52" t="s">
        <v>272</v>
      </c>
      <c r="C57" s="46"/>
      <c r="D57" s="46"/>
      <c r="E57" s="51">
        <f>C57-D57</f>
        <v>0</v>
      </c>
      <c r="F57" s="47" t="s">
        <v>254</v>
      </c>
      <c r="G57" s="49"/>
      <c r="H57" s="49"/>
      <c r="I57" s="49"/>
      <c r="J57" s="49"/>
    </row>
    <row r="58" spans="1:10" ht="27.6">
      <c r="A58" s="46" t="s">
        <v>189</v>
      </c>
      <c r="B58" s="47" t="s">
        <v>132</v>
      </c>
      <c r="C58" s="46"/>
      <c r="D58" s="46"/>
      <c r="E58" s="51"/>
      <c r="F58" s="47" t="s">
        <v>255</v>
      </c>
      <c r="G58" s="49"/>
      <c r="H58" s="50"/>
      <c r="I58" s="49"/>
      <c r="J58" s="49"/>
    </row>
    <row r="60" spans="1:10">
      <c r="B60" s="18" t="s">
        <v>39</v>
      </c>
      <c r="C60" s="19">
        <f>SUM(C10:C58)</f>
        <v>0</v>
      </c>
      <c r="D60" s="19">
        <f>SUM(D10:D58)</f>
        <v>0</v>
      </c>
      <c r="E60" s="36">
        <f>SUM(E10:E58)</f>
        <v>0</v>
      </c>
    </row>
    <row r="61" spans="1:10">
      <c r="D61" s="37"/>
    </row>
    <row r="62" spans="1:10" ht="14.4" thickBot="1"/>
    <row r="63" spans="1:10" ht="14.4" thickBot="1">
      <c r="B63" s="42" t="s">
        <v>56</v>
      </c>
      <c r="C63" s="41" t="s">
        <v>1</v>
      </c>
      <c r="D63" s="41" t="s">
        <v>2</v>
      </c>
      <c r="E63" s="3" t="s">
        <v>3</v>
      </c>
    </row>
    <row r="64" spans="1:10">
      <c r="B64" s="40" t="s">
        <v>51</v>
      </c>
      <c r="C64" s="41">
        <f>SUM(C10:C24)</f>
        <v>0</v>
      </c>
      <c r="D64" s="41">
        <f>SUM(D10:D24)</f>
        <v>0</v>
      </c>
      <c r="E64" s="41">
        <f t="shared" ref="E64:E70" si="3">C64-D64</f>
        <v>0</v>
      </c>
    </row>
    <row r="65" spans="2:5">
      <c r="B65" s="40" t="s">
        <v>52</v>
      </c>
      <c r="C65" s="41">
        <f>SUM(C26:C36)</f>
        <v>0</v>
      </c>
      <c r="D65" s="41">
        <f>SUM(D26:D36)</f>
        <v>0</v>
      </c>
      <c r="E65" s="41">
        <f t="shared" si="3"/>
        <v>0</v>
      </c>
    </row>
    <row r="66" spans="2:5">
      <c r="B66" s="40" t="s">
        <v>57</v>
      </c>
      <c r="C66" s="41">
        <f>SUM(C38)</f>
        <v>0</v>
      </c>
      <c r="D66" s="41">
        <f>SUM(D38)</f>
        <v>0</v>
      </c>
      <c r="E66" s="41">
        <f t="shared" si="3"/>
        <v>0</v>
      </c>
    </row>
    <row r="67" spans="2:5">
      <c r="B67" s="40" t="s">
        <v>60</v>
      </c>
      <c r="C67" s="41">
        <f>SUM(C40:C42)</f>
        <v>0</v>
      </c>
      <c r="D67" s="41">
        <f>SUM(D40:D42)</f>
        <v>0</v>
      </c>
      <c r="E67" s="41">
        <f t="shared" si="3"/>
        <v>0</v>
      </c>
    </row>
    <row r="68" spans="2:5">
      <c r="B68" s="40" t="s">
        <v>53</v>
      </c>
      <c r="C68" s="41">
        <f>SUM(C44:C45)</f>
        <v>0</v>
      </c>
      <c r="D68" s="41">
        <f>SUM(D44:D45)</f>
        <v>0</v>
      </c>
      <c r="E68" s="41">
        <f t="shared" si="3"/>
        <v>0</v>
      </c>
    </row>
    <row r="69" spans="2:5">
      <c r="B69" s="40" t="s">
        <v>54</v>
      </c>
      <c r="C69" s="41">
        <f>SUM(C47:C55)</f>
        <v>0</v>
      </c>
      <c r="D69" s="41">
        <f>SUM(D47:D55)</f>
        <v>0</v>
      </c>
      <c r="E69" s="41">
        <f t="shared" si="3"/>
        <v>0</v>
      </c>
    </row>
    <row r="70" spans="2:5">
      <c r="B70" s="40" t="s">
        <v>55</v>
      </c>
      <c r="C70" s="41">
        <f>SUM(C57)</f>
        <v>0</v>
      </c>
      <c r="D70" s="41">
        <f>SUM(D57)</f>
        <v>0</v>
      </c>
      <c r="E70" s="41">
        <f t="shared" si="3"/>
        <v>0</v>
      </c>
    </row>
  </sheetData>
  <phoneticPr fontId="0" type="noConversion"/>
  <pageMargins left="0.75" right="0.75" top="1" bottom="1" header="0.5" footer="0.5"/>
  <pageSetup paperSize="141" orientation="portrait" horizontalDpi="180" verticalDpi="18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J34"/>
  <sheetViews>
    <sheetView showGridLines="0" zoomScale="75" workbookViewId="0">
      <selection activeCell="G22" sqref="G22"/>
    </sheetView>
  </sheetViews>
  <sheetFormatPr defaultColWidth="9.109375" defaultRowHeight="13.8"/>
  <cols>
    <col min="1" max="1" width="14.33203125" style="17" customWidth="1"/>
    <col min="2" max="2" width="33.33203125" style="17" customWidth="1"/>
    <col min="3" max="5" width="4.33203125" style="17" customWidth="1"/>
    <col min="6" max="6" width="31.44140625" style="17" customWidth="1"/>
    <col min="7" max="7" width="14.88671875" style="17" customWidth="1"/>
    <col min="8" max="8" width="13.6640625" style="17" customWidth="1"/>
    <col min="9" max="9" width="16.44140625" style="17" customWidth="1"/>
    <col min="10" max="10" width="13.33203125" style="17" customWidth="1"/>
    <col min="11" max="16384" width="9.109375" style="17"/>
  </cols>
  <sheetData>
    <row r="2" spans="1:10" ht="15">
      <c r="A2" s="30" t="s">
        <v>9</v>
      </c>
      <c r="B2" s="53" t="s">
        <v>285</v>
      </c>
      <c r="D2" s="7"/>
      <c r="E2" s="7"/>
    </row>
    <row r="3" spans="1:10">
      <c r="A3" s="30" t="s">
        <v>10</v>
      </c>
      <c r="B3" s="27" t="s">
        <v>277</v>
      </c>
      <c r="D3" s="7"/>
      <c r="E3" s="7"/>
    </row>
    <row r="4" spans="1:10">
      <c r="A4" s="30" t="s">
        <v>11</v>
      </c>
      <c r="B4" s="28"/>
      <c r="D4" s="7" t="s">
        <v>12</v>
      </c>
      <c r="E4" s="7"/>
    </row>
    <row r="5" spans="1:10">
      <c r="A5" s="30" t="s">
        <v>13</v>
      </c>
      <c r="B5" s="28">
        <v>38940</v>
      </c>
      <c r="D5" s="7" t="s">
        <v>14</v>
      </c>
      <c r="E5" s="7"/>
    </row>
    <row r="6" spans="1:10">
      <c r="A6" s="30" t="s">
        <v>15</v>
      </c>
      <c r="B6" s="29" t="s">
        <v>278</v>
      </c>
      <c r="D6" s="7"/>
      <c r="E6" s="7"/>
    </row>
    <row r="7" spans="1:10" ht="10.5" customHeight="1" thickBot="1"/>
    <row r="8" spans="1:10" ht="14.4" thickBot="1">
      <c r="A8" s="1" t="s">
        <v>40</v>
      </c>
      <c r="B8" s="1" t="s">
        <v>0</v>
      </c>
      <c r="C8" s="2" t="s">
        <v>1</v>
      </c>
      <c r="D8" s="2" t="s">
        <v>2</v>
      </c>
      <c r="E8" s="3" t="s">
        <v>3</v>
      </c>
      <c r="F8" s="4" t="s">
        <v>4</v>
      </c>
      <c r="G8" s="5" t="s">
        <v>5</v>
      </c>
      <c r="H8" s="4" t="s">
        <v>6</v>
      </c>
      <c r="I8" s="4" t="s">
        <v>7</v>
      </c>
      <c r="J8" s="6" t="s">
        <v>8</v>
      </c>
    </row>
    <row r="9" spans="1:10">
      <c r="A9" s="33"/>
      <c r="B9" s="38"/>
      <c r="C9" s="34"/>
      <c r="D9" s="34"/>
      <c r="E9" s="39"/>
      <c r="F9" s="34"/>
      <c r="G9" s="34"/>
      <c r="H9" s="34"/>
      <c r="I9" s="34"/>
      <c r="J9" s="35"/>
    </row>
    <row r="10" spans="1:10" ht="27.6">
      <c r="A10" s="32" t="s">
        <v>43</v>
      </c>
      <c r="B10" s="59" t="s">
        <v>76</v>
      </c>
      <c r="C10" s="32">
        <v>3</v>
      </c>
      <c r="D10" s="32">
        <v>1</v>
      </c>
      <c r="E10" s="48">
        <f>IF(C10-D10&lt;0,0,C10-D10)</f>
        <v>2</v>
      </c>
      <c r="F10" s="54" t="s">
        <v>235</v>
      </c>
      <c r="G10" s="58"/>
      <c r="H10" s="58"/>
      <c r="I10" s="55"/>
      <c r="J10" s="58">
        <v>38960</v>
      </c>
    </row>
    <row r="11" spans="1:10" ht="27.6">
      <c r="A11" s="32" t="s">
        <v>46</v>
      </c>
      <c r="B11" s="59" t="s">
        <v>18</v>
      </c>
      <c r="C11" s="32">
        <v>3</v>
      </c>
      <c r="D11" s="32">
        <v>2</v>
      </c>
      <c r="E11" s="48">
        <f t="shared" ref="E11:E22" si="0">IF(C11-D11&lt;0,0,C11-D11)</f>
        <v>1</v>
      </c>
      <c r="F11" s="54" t="s">
        <v>256</v>
      </c>
      <c r="G11" s="58"/>
      <c r="H11" s="56"/>
      <c r="I11" s="64"/>
      <c r="J11" s="58"/>
    </row>
    <row r="12" spans="1:10" ht="27.6">
      <c r="A12" s="32" t="s">
        <v>157</v>
      </c>
      <c r="B12" s="59" t="s">
        <v>88</v>
      </c>
      <c r="C12" s="32">
        <v>3</v>
      </c>
      <c r="D12" s="32">
        <v>1</v>
      </c>
      <c r="E12" s="48">
        <f t="shared" si="0"/>
        <v>2</v>
      </c>
      <c r="F12" s="54" t="s">
        <v>236</v>
      </c>
      <c r="G12" s="55"/>
      <c r="H12" s="65"/>
      <c r="I12" s="64"/>
      <c r="J12" s="55"/>
    </row>
    <row r="13" spans="1:10" ht="64.5" customHeight="1">
      <c r="A13" s="32" t="s">
        <v>41</v>
      </c>
      <c r="B13" s="59" t="s">
        <v>68</v>
      </c>
      <c r="C13" s="32">
        <v>3</v>
      </c>
      <c r="D13" s="32">
        <v>3</v>
      </c>
      <c r="E13" s="48">
        <f t="shared" si="0"/>
        <v>0</v>
      </c>
      <c r="F13" s="54" t="s">
        <v>238</v>
      </c>
      <c r="G13" s="58"/>
      <c r="H13" s="56">
        <v>38936</v>
      </c>
      <c r="I13" s="64" t="s">
        <v>281</v>
      </c>
      <c r="J13" s="58">
        <v>38960</v>
      </c>
    </row>
    <row r="14" spans="1:10" ht="28.5" customHeight="1">
      <c r="A14" s="32" t="s">
        <v>44</v>
      </c>
      <c r="B14" s="59" t="s">
        <v>64</v>
      </c>
      <c r="C14" s="32">
        <v>3</v>
      </c>
      <c r="D14" s="32">
        <v>1</v>
      </c>
      <c r="E14" s="48">
        <f t="shared" si="0"/>
        <v>2</v>
      </c>
      <c r="F14" s="54" t="s">
        <v>243</v>
      </c>
      <c r="G14" s="56"/>
      <c r="H14" s="56">
        <v>38953</v>
      </c>
      <c r="I14" s="64" t="s">
        <v>281</v>
      </c>
      <c r="J14" s="56"/>
    </row>
    <row r="15" spans="1:10" ht="27.6">
      <c r="A15" s="32" t="s">
        <v>45</v>
      </c>
      <c r="B15" s="59" t="s">
        <v>66</v>
      </c>
      <c r="C15" s="32">
        <v>2</v>
      </c>
      <c r="D15" s="32">
        <v>0</v>
      </c>
      <c r="E15" s="48">
        <f t="shared" si="0"/>
        <v>2</v>
      </c>
      <c r="F15" s="54" t="s">
        <v>267</v>
      </c>
      <c r="G15" s="32"/>
      <c r="H15" s="58"/>
      <c r="I15" s="55"/>
      <c r="J15" s="32"/>
    </row>
    <row r="16" spans="1:10" ht="24" customHeight="1">
      <c r="A16" s="32" t="s">
        <v>58</v>
      </c>
      <c r="B16" s="59" t="s">
        <v>16</v>
      </c>
      <c r="C16" s="32">
        <v>3</v>
      </c>
      <c r="D16" s="32">
        <v>3</v>
      </c>
      <c r="E16" s="48">
        <f t="shared" si="0"/>
        <v>0</v>
      </c>
      <c r="F16" s="54" t="s">
        <v>247</v>
      </c>
      <c r="G16" s="58"/>
      <c r="H16" s="56">
        <v>38918</v>
      </c>
      <c r="I16" s="64" t="s">
        <v>281</v>
      </c>
      <c r="J16" s="58">
        <v>38960</v>
      </c>
    </row>
    <row r="17" spans="1:10" ht="21.75" customHeight="1">
      <c r="A17" s="32" t="s">
        <v>59</v>
      </c>
      <c r="B17" s="59" t="s">
        <v>17</v>
      </c>
      <c r="C17" s="32">
        <v>3</v>
      </c>
      <c r="D17" s="32">
        <v>3</v>
      </c>
      <c r="E17" s="48">
        <f t="shared" si="0"/>
        <v>0</v>
      </c>
      <c r="F17" s="54" t="s">
        <v>248</v>
      </c>
      <c r="G17" s="58"/>
      <c r="H17" s="56">
        <v>38881</v>
      </c>
      <c r="I17" s="64" t="s">
        <v>286</v>
      </c>
      <c r="J17" s="58">
        <v>38960</v>
      </c>
    </row>
    <row r="18" spans="1:10" ht="27.6">
      <c r="A18" s="32" t="s">
        <v>62</v>
      </c>
      <c r="B18" s="59" t="s">
        <v>85</v>
      </c>
      <c r="C18" s="32">
        <v>3</v>
      </c>
      <c r="D18" s="32">
        <v>3</v>
      </c>
      <c r="E18" s="48">
        <f t="shared" si="0"/>
        <v>0</v>
      </c>
      <c r="F18" s="54" t="s">
        <v>202</v>
      </c>
      <c r="G18" s="58"/>
      <c r="H18" s="56">
        <v>38881</v>
      </c>
      <c r="I18" s="64" t="s">
        <v>286</v>
      </c>
      <c r="J18" s="58">
        <v>38960</v>
      </c>
    </row>
    <row r="19" spans="1:10" ht="27.6">
      <c r="A19" s="32" t="s">
        <v>63</v>
      </c>
      <c r="B19" s="59" t="s">
        <v>19</v>
      </c>
      <c r="C19" s="32">
        <v>3</v>
      </c>
      <c r="D19" s="32">
        <v>2</v>
      </c>
      <c r="E19" s="48">
        <f t="shared" si="0"/>
        <v>1</v>
      </c>
      <c r="F19" s="54" t="s">
        <v>203</v>
      </c>
      <c r="G19" s="55"/>
      <c r="H19" s="56">
        <v>38948</v>
      </c>
      <c r="I19" s="64" t="s">
        <v>280</v>
      </c>
      <c r="J19" s="55"/>
    </row>
    <row r="20" spans="1:10" ht="27.6">
      <c r="A20" s="32" t="s">
        <v>178</v>
      </c>
      <c r="B20" s="59" t="s">
        <v>106</v>
      </c>
      <c r="C20" s="32">
        <v>3</v>
      </c>
      <c r="D20" s="32">
        <v>2</v>
      </c>
      <c r="E20" s="48">
        <f t="shared" si="0"/>
        <v>1</v>
      </c>
      <c r="F20" s="54" t="s">
        <v>264</v>
      </c>
      <c r="G20" s="55"/>
      <c r="H20" s="56">
        <v>38883</v>
      </c>
      <c r="I20" s="64" t="s">
        <v>282</v>
      </c>
      <c r="J20" s="55"/>
    </row>
    <row r="21" spans="1:10" ht="26.25" customHeight="1">
      <c r="A21" s="32" t="s">
        <v>187</v>
      </c>
      <c r="B21" s="59" t="s">
        <v>128</v>
      </c>
      <c r="C21" s="32">
        <v>2</v>
      </c>
      <c r="D21" s="32"/>
      <c r="E21" s="48">
        <f t="shared" si="0"/>
        <v>2</v>
      </c>
      <c r="F21" s="54" t="s">
        <v>253</v>
      </c>
      <c r="G21" s="55"/>
      <c r="H21" s="58"/>
      <c r="I21" s="55"/>
      <c r="J21" s="55"/>
    </row>
    <row r="22" spans="1:10" ht="27.6">
      <c r="A22" s="32" t="s">
        <v>188</v>
      </c>
      <c r="B22" s="59" t="s">
        <v>272</v>
      </c>
      <c r="C22" s="32">
        <v>2</v>
      </c>
      <c r="D22" s="32"/>
      <c r="E22" s="48">
        <f t="shared" si="0"/>
        <v>2</v>
      </c>
      <c r="F22" s="54" t="s">
        <v>254</v>
      </c>
      <c r="G22" s="55"/>
      <c r="H22" s="56"/>
      <c r="I22" s="57"/>
      <c r="J22" s="55"/>
    </row>
    <row r="24" spans="1:10">
      <c r="B24" s="18" t="s">
        <v>39</v>
      </c>
      <c r="C24" s="19">
        <f>SUM(C10:C22)</f>
        <v>36</v>
      </c>
      <c r="D24" s="19">
        <f>SUM(D10:D22)</f>
        <v>21</v>
      </c>
      <c r="E24" s="36">
        <f>SUM(E10:E22)</f>
        <v>15</v>
      </c>
    </row>
    <row r="25" spans="1:10">
      <c r="D25" s="37"/>
    </row>
    <row r="26" spans="1:10" ht="14.4" thickBot="1"/>
    <row r="27" spans="1:10" ht="14.4" thickBot="1">
      <c r="B27" s="42" t="s">
        <v>56</v>
      </c>
      <c r="C27" s="41" t="s">
        <v>1</v>
      </c>
      <c r="D27" s="41" t="s">
        <v>2</v>
      </c>
      <c r="E27" s="3" t="s">
        <v>3</v>
      </c>
    </row>
    <row r="28" spans="1:10">
      <c r="B28" s="40" t="s">
        <v>53</v>
      </c>
      <c r="C28" s="41">
        <f>SUM(C10:C11)</f>
        <v>6</v>
      </c>
      <c r="D28" s="41">
        <f>SUM(D10:D11)</f>
        <v>3</v>
      </c>
      <c r="E28" s="41">
        <f>C28-D28</f>
        <v>3</v>
      </c>
    </row>
    <row r="29" spans="1:10">
      <c r="B29" s="40" t="s">
        <v>51</v>
      </c>
      <c r="C29" s="41">
        <f>SUM(C12)</f>
        <v>3</v>
      </c>
      <c r="D29" s="41">
        <f>SUM(D12)</f>
        <v>1</v>
      </c>
      <c r="E29" s="41">
        <f>C29-D29</f>
        <v>2</v>
      </c>
    </row>
    <row r="30" spans="1:10">
      <c r="B30" s="40" t="s">
        <v>269</v>
      </c>
      <c r="C30" s="41">
        <f>SUM(C13)</f>
        <v>3</v>
      </c>
      <c r="D30" s="41">
        <f>SUM(D13)</f>
        <v>3</v>
      </c>
      <c r="E30" s="41">
        <f>C30-D30</f>
        <v>0</v>
      </c>
    </row>
    <row r="31" spans="1:10">
      <c r="B31" s="40" t="s">
        <v>270</v>
      </c>
      <c r="C31" s="41">
        <v>0</v>
      </c>
      <c r="D31" s="41">
        <v>0</v>
      </c>
      <c r="E31" s="41">
        <f>C31-D31</f>
        <v>0</v>
      </c>
    </row>
    <row r="32" spans="1:10">
      <c r="B32" s="40" t="s">
        <v>271</v>
      </c>
      <c r="C32" s="41">
        <f>SUM(C14:C22)</f>
        <v>24</v>
      </c>
      <c r="D32" s="41">
        <f>SUM(D14:D22)</f>
        <v>14</v>
      </c>
      <c r="E32" s="41">
        <f>C32-D32</f>
        <v>10</v>
      </c>
    </row>
    <row r="33" spans="2:5">
      <c r="B33"/>
      <c r="C33"/>
      <c r="D33"/>
      <c r="E33"/>
    </row>
    <row r="34" spans="2:5">
      <c r="B34"/>
      <c r="C34"/>
      <c r="D34"/>
      <c r="E34"/>
    </row>
  </sheetData>
  <phoneticPr fontId="0" type="noConversion"/>
  <pageMargins left="0.75" right="0.75" top="1" bottom="1" header="0.5" footer="0.5"/>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J34"/>
  <sheetViews>
    <sheetView zoomScale="75" workbookViewId="0">
      <selection sqref="A1:IV65536"/>
    </sheetView>
  </sheetViews>
  <sheetFormatPr defaultColWidth="9.109375" defaultRowHeight="13.8"/>
  <cols>
    <col min="1" max="1" width="14.33203125" style="17" customWidth="1"/>
    <col min="2" max="2" width="33.33203125" style="17" customWidth="1"/>
    <col min="3" max="5" width="4.33203125" style="17" customWidth="1"/>
    <col min="6" max="6" width="31.44140625" style="17" customWidth="1"/>
    <col min="7" max="7" width="14.88671875" style="17" customWidth="1"/>
    <col min="8" max="8" width="13.6640625" style="17" customWidth="1"/>
    <col min="9" max="9" width="16.44140625" style="17" customWidth="1"/>
    <col min="10" max="10" width="13.33203125" style="17" customWidth="1"/>
    <col min="11" max="16384" width="9.109375" style="17"/>
  </cols>
  <sheetData>
    <row r="2" spans="1:10" ht="15">
      <c r="A2" s="30" t="s">
        <v>9</v>
      </c>
      <c r="B2" s="53" t="s">
        <v>290</v>
      </c>
      <c r="D2" s="7"/>
      <c r="E2" s="7"/>
    </row>
    <row r="3" spans="1:10">
      <c r="A3" s="30" t="s">
        <v>10</v>
      </c>
      <c r="B3" s="27" t="s">
        <v>277</v>
      </c>
      <c r="D3" s="7"/>
      <c r="E3" s="7"/>
    </row>
    <row r="4" spans="1:10">
      <c r="A4" s="30" t="s">
        <v>11</v>
      </c>
      <c r="B4" s="28"/>
      <c r="D4" s="7" t="s">
        <v>12</v>
      </c>
      <c r="E4" s="7"/>
    </row>
    <row r="5" spans="1:10">
      <c r="A5" s="30" t="s">
        <v>13</v>
      </c>
      <c r="B5" s="28">
        <v>38940</v>
      </c>
      <c r="D5" s="7" t="s">
        <v>14</v>
      </c>
      <c r="E5" s="7"/>
    </row>
    <row r="6" spans="1:10">
      <c r="A6" s="30" t="s">
        <v>15</v>
      </c>
      <c r="B6" s="29" t="s">
        <v>278</v>
      </c>
      <c r="D6" s="7"/>
      <c r="E6" s="7"/>
    </row>
    <row r="7" spans="1:10" ht="10.5" customHeight="1" thickBot="1"/>
    <row r="8" spans="1:10" ht="14.4" thickBot="1">
      <c r="A8" s="1" t="s">
        <v>40</v>
      </c>
      <c r="B8" s="1" t="s">
        <v>0</v>
      </c>
      <c r="C8" s="2" t="s">
        <v>1</v>
      </c>
      <c r="D8" s="2" t="s">
        <v>2</v>
      </c>
      <c r="E8" s="3" t="s">
        <v>3</v>
      </c>
      <c r="F8" s="4" t="s">
        <v>4</v>
      </c>
      <c r="G8" s="5" t="s">
        <v>5</v>
      </c>
      <c r="H8" s="4" t="s">
        <v>6</v>
      </c>
      <c r="I8" s="4" t="s">
        <v>7</v>
      </c>
      <c r="J8" s="6" t="s">
        <v>8</v>
      </c>
    </row>
    <row r="9" spans="1:10">
      <c r="A9" s="33"/>
      <c r="B9" s="38"/>
      <c r="C9" s="34"/>
      <c r="D9" s="34"/>
      <c r="E9" s="39"/>
      <c r="F9" s="34"/>
      <c r="G9" s="34"/>
      <c r="H9" s="34"/>
      <c r="I9" s="34"/>
      <c r="J9" s="35"/>
    </row>
    <row r="10" spans="1:10" ht="27.6">
      <c r="A10" s="32" t="s">
        <v>43</v>
      </c>
      <c r="B10" s="59" t="s">
        <v>76</v>
      </c>
      <c r="C10" s="32">
        <v>3</v>
      </c>
      <c r="D10" s="32">
        <v>1</v>
      </c>
      <c r="E10" s="48">
        <f>IF(C10-D10&lt;0,0,C10-D10)</f>
        <v>2</v>
      </c>
      <c r="F10" s="54" t="s">
        <v>235</v>
      </c>
      <c r="G10" s="58"/>
      <c r="H10" s="58"/>
      <c r="I10" s="55"/>
      <c r="J10" s="58">
        <v>38960</v>
      </c>
    </row>
    <row r="11" spans="1:10" ht="27.6">
      <c r="A11" s="32" t="s">
        <v>46</v>
      </c>
      <c r="B11" s="59" t="s">
        <v>18</v>
      </c>
      <c r="C11" s="32">
        <v>3</v>
      </c>
      <c r="D11" s="32">
        <v>2</v>
      </c>
      <c r="E11" s="48">
        <f t="shared" ref="E11:E22" si="0">IF(C11-D11&lt;0,0,C11-D11)</f>
        <v>1</v>
      </c>
      <c r="F11" s="54" t="s">
        <v>256</v>
      </c>
      <c r="G11" s="58"/>
      <c r="H11" s="56">
        <v>38954</v>
      </c>
      <c r="I11" s="64"/>
      <c r="J11" s="58"/>
    </row>
    <row r="12" spans="1:10" ht="27.6">
      <c r="A12" s="32" t="s">
        <v>157</v>
      </c>
      <c r="B12" s="59" t="s">
        <v>88</v>
      </c>
      <c r="C12" s="32">
        <v>3</v>
      </c>
      <c r="D12" s="32">
        <v>1</v>
      </c>
      <c r="E12" s="48">
        <f t="shared" si="0"/>
        <v>2</v>
      </c>
      <c r="F12" s="54" t="s">
        <v>236</v>
      </c>
      <c r="G12" s="55"/>
      <c r="H12" s="65"/>
      <c r="I12" s="64"/>
      <c r="J12" s="55"/>
    </row>
    <row r="13" spans="1:10" ht="64.5" customHeight="1">
      <c r="A13" s="32" t="s">
        <v>41</v>
      </c>
      <c r="B13" s="59" t="s">
        <v>68</v>
      </c>
      <c r="C13" s="32">
        <v>3</v>
      </c>
      <c r="D13" s="32">
        <v>3</v>
      </c>
      <c r="E13" s="48">
        <f t="shared" si="0"/>
        <v>0</v>
      </c>
      <c r="F13" s="54" t="s">
        <v>238</v>
      </c>
      <c r="G13" s="58"/>
      <c r="H13" s="56">
        <v>38936</v>
      </c>
      <c r="I13" s="64" t="s">
        <v>281</v>
      </c>
      <c r="J13" s="58">
        <v>38960</v>
      </c>
    </row>
    <row r="14" spans="1:10" ht="28.5" customHeight="1">
      <c r="A14" s="32" t="s">
        <v>44</v>
      </c>
      <c r="B14" s="59" t="s">
        <v>64</v>
      </c>
      <c r="C14" s="32">
        <v>3</v>
      </c>
      <c r="D14" s="32">
        <v>1</v>
      </c>
      <c r="E14" s="48">
        <f t="shared" si="0"/>
        <v>2</v>
      </c>
      <c r="F14" s="54" t="s">
        <v>243</v>
      </c>
      <c r="G14" s="56"/>
      <c r="H14" s="56">
        <v>38953</v>
      </c>
      <c r="I14" s="64" t="s">
        <v>281</v>
      </c>
      <c r="J14" s="56"/>
    </row>
    <row r="15" spans="1:10" ht="27.6">
      <c r="A15" s="32" t="s">
        <v>45</v>
      </c>
      <c r="B15" s="59" t="s">
        <v>66</v>
      </c>
      <c r="C15" s="32">
        <v>2</v>
      </c>
      <c r="D15" s="32">
        <v>0</v>
      </c>
      <c r="E15" s="48">
        <f t="shared" si="0"/>
        <v>2</v>
      </c>
      <c r="F15" s="54" t="s">
        <v>267</v>
      </c>
      <c r="G15" s="32"/>
      <c r="H15" s="58"/>
      <c r="I15" s="55"/>
      <c r="J15" s="32"/>
    </row>
    <row r="16" spans="1:10" ht="24" customHeight="1">
      <c r="A16" s="32" t="s">
        <v>58</v>
      </c>
      <c r="B16" s="59" t="s">
        <v>16</v>
      </c>
      <c r="C16" s="32">
        <v>3</v>
      </c>
      <c r="D16" s="32">
        <v>1</v>
      </c>
      <c r="E16" s="48">
        <f t="shared" si="0"/>
        <v>2</v>
      </c>
      <c r="F16" s="54" t="s">
        <v>247</v>
      </c>
      <c r="G16" s="58"/>
      <c r="H16" s="56"/>
      <c r="I16" s="64" t="s">
        <v>281</v>
      </c>
      <c r="J16" s="58">
        <v>38960</v>
      </c>
    </row>
    <row r="17" spans="1:10" ht="21.75" customHeight="1">
      <c r="A17" s="32" t="s">
        <v>59</v>
      </c>
      <c r="B17" s="59" t="s">
        <v>17</v>
      </c>
      <c r="C17" s="32">
        <v>3</v>
      </c>
      <c r="D17" s="32">
        <v>3</v>
      </c>
      <c r="E17" s="48">
        <f t="shared" si="0"/>
        <v>0</v>
      </c>
      <c r="F17" s="54" t="s">
        <v>248</v>
      </c>
      <c r="G17" s="58"/>
      <c r="H17" s="56">
        <v>38925</v>
      </c>
      <c r="I17" s="64" t="s">
        <v>286</v>
      </c>
      <c r="J17" s="58">
        <v>38960</v>
      </c>
    </row>
    <row r="18" spans="1:10" ht="27.6">
      <c r="A18" s="32" t="s">
        <v>62</v>
      </c>
      <c r="B18" s="59" t="s">
        <v>85</v>
      </c>
      <c r="C18" s="32">
        <v>3</v>
      </c>
      <c r="D18" s="32">
        <v>3</v>
      </c>
      <c r="E18" s="48">
        <f t="shared" si="0"/>
        <v>0</v>
      </c>
      <c r="F18" s="54" t="s">
        <v>202</v>
      </c>
      <c r="G18" s="58"/>
      <c r="H18" s="56">
        <v>38925</v>
      </c>
      <c r="I18" s="64" t="s">
        <v>286</v>
      </c>
      <c r="J18" s="58">
        <v>38960</v>
      </c>
    </row>
    <row r="19" spans="1:10" ht="27.6">
      <c r="A19" s="32" t="s">
        <v>63</v>
      </c>
      <c r="B19" s="59" t="s">
        <v>19</v>
      </c>
      <c r="C19" s="32">
        <v>3</v>
      </c>
      <c r="D19" s="32">
        <v>2</v>
      </c>
      <c r="E19" s="48">
        <f t="shared" si="0"/>
        <v>1</v>
      </c>
      <c r="F19" s="54" t="s">
        <v>203</v>
      </c>
      <c r="G19" s="55"/>
      <c r="H19" s="56">
        <v>38948</v>
      </c>
      <c r="I19" s="64" t="s">
        <v>280</v>
      </c>
      <c r="J19" s="55"/>
    </row>
    <row r="20" spans="1:10" ht="27.6">
      <c r="A20" s="32" t="s">
        <v>178</v>
      </c>
      <c r="B20" s="59" t="s">
        <v>106</v>
      </c>
      <c r="C20" s="32">
        <v>3</v>
      </c>
      <c r="D20" s="32">
        <v>2</v>
      </c>
      <c r="E20" s="48">
        <f t="shared" si="0"/>
        <v>1</v>
      </c>
      <c r="F20" s="54" t="s">
        <v>264</v>
      </c>
      <c r="G20" s="55"/>
      <c r="H20" s="56">
        <v>38929</v>
      </c>
      <c r="I20" s="64" t="s">
        <v>281</v>
      </c>
      <c r="J20" s="55"/>
    </row>
    <row r="21" spans="1:10" ht="26.25" customHeight="1">
      <c r="A21" s="32" t="s">
        <v>187</v>
      </c>
      <c r="B21" s="59" t="s">
        <v>128</v>
      </c>
      <c r="C21" s="32">
        <v>2</v>
      </c>
      <c r="D21" s="32"/>
      <c r="E21" s="48">
        <f t="shared" si="0"/>
        <v>2</v>
      </c>
      <c r="F21" s="54" t="s">
        <v>253</v>
      </c>
      <c r="G21" s="55"/>
      <c r="H21" s="58"/>
      <c r="I21" s="55"/>
      <c r="J21" s="55"/>
    </row>
    <row r="22" spans="1:10" ht="27.6">
      <c r="A22" s="32" t="s">
        <v>188</v>
      </c>
      <c r="B22" s="59" t="s">
        <v>272</v>
      </c>
      <c r="C22" s="32">
        <v>2</v>
      </c>
      <c r="D22" s="32"/>
      <c r="E22" s="48">
        <f t="shared" si="0"/>
        <v>2</v>
      </c>
      <c r="F22" s="54" t="s">
        <v>254</v>
      </c>
      <c r="G22" s="55"/>
      <c r="H22" s="56"/>
      <c r="I22" s="57"/>
      <c r="J22" s="55"/>
    </row>
    <row r="24" spans="1:10">
      <c r="B24" s="18" t="s">
        <v>39</v>
      </c>
      <c r="C24" s="19">
        <f>SUM(C10:C22)</f>
        <v>36</v>
      </c>
      <c r="D24" s="19">
        <f>SUM(D10:D22)</f>
        <v>19</v>
      </c>
      <c r="E24" s="36">
        <f>SUM(E10:E22)</f>
        <v>17</v>
      </c>
    </row>
    <row r="25" spans="1:10">
      <c r="D25" s="37"/>
    </row>
    <row r="26" spans="1:10" ht="14.4" thickBot="1"/>
    <row r="27" spans="1:10" ht="14.4" thickBot="1">
      <c r="B27" s="42" t="s">
        <v>56</v>
      </c>
      <c r="C27" s="41" t="s">
        <v>1</v>
      </c>
      <c r="D27" s="41" t="s">
        <v>2</v>
      </c>
      <c r="E27" s="3" t="s">
        <v>3</v>
      </c>
    </row>
    <row r="28" spans="1:10">
      <c r="B28" s="40" t="s">
        <v>53</v>
      </c>
      <c r="C28" s="41">
        <f>SUM(C10:C11)</f>
        <v>6</v>
      </c>
      <c r="D28" s="41">
        <f>SUM(D10:D11)</f>
        <v>3</v>
      </c>
      <c r="E28" s="41">
        <f>C28-D28</f>
        <v>3</v>
      </c>
    </row>
    <row r="29" spans="1:10">
      <c r="B29" s="40" t="s">
        <v>51</v>
      </c>
      <c r="C29" s="41">
        <f>SUM(C12)</f>
        <v>3</v>
      </c>
      <c r="D29" s="41">
        <f>SUM(D12)</f>
        <v>1</v>
      </c>
      <c r="E29" s="41">
        <f>C29-D29</f>
        <v>2</v>
      </c>
    </row>
    <row r="30" spans="1:10">
      <c r="B30" s="40" t="s">
        <v>269</v>
      </c>
      <c r="C30" s="41">
        <f>SUM(C13)</f>
        <v>3</v>
      </c>
      <c r="D30" s="41">
        <f>SUM(D13)</f>
        <v>3</v>
      </c>
      <c r="E30" s="41">
        <f>C30-D30</f>
        <v>0</v>
      </c>
    </row>
    <row r="31" spans="1:10">
      <c r="B31" s="40" t="s">
        <v>270</v>
      </c>
      <c r="C31" s="41">
        <v>0</v>
      </c>
      <c r="D31" s="41">
        <v>0</v>
      </c>
      <c r="E31" s="41">
        <f>C31-D31</f>
        <v>0</v>
      </c>
    </row>
    <row r="32" spans="1:10">
      <c r="B32" s="40" t="s">
        <v>271</v>
      </c>
      <c r="C32" s="41">
        <f>SUM(C14:C22)</f>
        <v>24</v>
      </c>
      <c r="D32" s="41">
        <f>SUM(D14:D22)</f>
        <v>12</v>
      </c>
      <c r="E32" s="41">
        <f>C32-D32</f>
        <v>12</v>
      </c>
    </row>
    <row r="33" spans="2:5">
      <c r="B33"/>
      <c r="C33"/>
      <c r="D33"/>
      <c r="E33"/>
    </row>
    <row r="34" spans="2:5">
      <c r="B34"/>
      <c r="C34"/>
      <c r="D34"/>
      <c r="E34"/>
    </row>
  </sheetData>
  <phoneticPr fontId="0" type="noConversion"/>
  <pageMargins left="0.75" right="0.75" top="1" bottom="1" header="0.5" footer="0.5"/>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J34"/>
  <sheetViews>
    <sheetView zoomScale="75" workbookViewId="0">
      <selection activeCell="B2" sqref="B2"/>
    </sheetView>
  </sheetViews>
  <sheetFormatPr defaultColWidth="9.109375" defaultRowHeight="13.8"/>
  <cols>
    <col min="1" max="1" width="14.33203125" style="17" customWidth="1"/>
    <col min="2" max="2" width="33.33203125" style="17" customWidth="1"/>
    <col min="3" max="5" width="4.33203125" style="17" customWidth="1"/>
    <col min="6" max="6" width="31.44140625" style="17" customWidth="1"/>
    <col min="7" max="7" width="14.88671875" style="17" customWidth="1"/>
    <col min="8" max="8" width="13.6640625" style="17" customWidth="1"/>
    <col min="9" max="9" width="16.44140625" style="17" customWidth="1"/>
    <col min="10" max="10" width="13.33203125" style="17" customWidth="1"/>
    <col min="11" max="16384" width="9.109375" style="17"/>
  </cols>
  <sheetData>
    <row r="2" spans="1:10" ht="15">
      <c r="A2" s="30" t="s">
        <v>9</v>
      </c>
      <c r="B2" s="53" t="s">
        <v>291</v>
      </c>
      <c r="D2" s="7"/>
      <c r="E2" s="7"/>
    </row>
    <row r="3" spans="1:10">
      <c r="A3" s="30" t="s">
        <v>10</v>
      </c>
      <c r="B3" s="27" t="s">
        <v>277</v>
      </c>
      <c r="D3" s="7"/>
      <c r="E3" s="7"/>
    </row>
    <row r="4" spans="1:10">
      <c r="A4" s="30" t="s">
        <v>11</v>
      </c>
      <c r="B4" s="28"/>
      <c r="D4" s="7" t="s">
        <v>12</v>
      </c>
      <c r="E4" s="7"/>
    </row>
    <row r="5" spans="1:10">
      <c r="A5" s="30" t="s">
        <v>13</v>
      </c>
      <c r="B5" s="28">
        <v>38940</v>
      </c>
      <c r="D5" s="7" t="s">
        <v>14</v>
      </c>
      <c r="E5" s="7"/>
    </row>
    <row r="6" spans="1:10">
      <c r="A6" s="30" t="s">
        <v>15</v>
      </c>
      <c r="B6" s="29" t="s">
        <v>278</v>
      </c>
      <c r="D6" s="7"/>
      <c r="E6" s="7"/>
    </row>
    <row r="7" spans="1:10" ht="10.5" customHeight="1" thickBot="1"/>
    <row r="8" spans="1:10" ht="14.4" thickBot="1">
      <c r="A8" s="1" t="s">
        <v>40</v>
      </c>
      <c r="B8" s="1" t="s">
        <v>0</v>
      </c>
      <c r="C8" s="2" t="s">
        <v>1</v>
      </c>
      <c r="D8" s="2" t="s">
        <v>2</v>
      </c>
      <c r="E8" s="3" t="s">
        <v>3</v>
      </c>
      <c r="F8" s="4" t="s">
        <v>4</v>
      </c>
      <c r="G8" s="5" t="s">
        <v>5</v>
      </c>
      <c r="H8" s="4" t="s">
        <v>6</v>
      </c>
      <c r="I8" s="4" t="s">
        <v>7</v>
      </c>
      <c r="J8" s="6" t="s">
        <v>8</v>
      </c>
    </row>
    <row r="9" spans="1:10">
      <c r="A9" s="33"/>
      <c r="B9" s="38"/>
      <c r="C9" s="34"/>
      <c r="D9" s="34"/>
      <c r="E9" s="39"/>
      <c r="F9" s="34"/>
      <c r="G9" s="34"/>
      <c r="H9" s="34"/>
      <c r="I9" s="34"/>
      <c r="J9" s="35"/>
    </row>
    <row r="10" spans="1:10" ht="27.6">
      <c r="A10" s="32" t="s">
        <v>43</v>
      </c>
      <c r="B10" s="59" t="s">
        <v>76</v>
      </c>
      <c r="C10" s="32">
        <v>3</v>
      </c>
      <c r="D10" s="32">
        <v>1</v>
      </c>
      <c r="E10" s="48">
        <f>IF(C10-D10&lt;0,0,C10-D10)</f>
        <v>2</v>
      </c>
      <c r="F10" s="54" t="s">
        <v>235</v>
      </c>
      <c r="G10" s="58"/>
      <c r="H10" s="58"/>
      <c r="I10" s="55"/>
      <c r="J10" s="58">
        <v>38960</v>
      </c>
    </row>
    <row r="11" spans="1:10" ht="27.6">
      <c r="A11" s="32" t="s">
        <v>46</v>
      </c>
      <c r="B11" s="59" t="s">
        <v>18</v>
      </c>
      <c r="C11" s="32">
        <v>3</v>
      </c>
      <c r="D11" s="32">
        <v>2</v>
      </c>
      <c r="E11" s="48">
        <f t="shared" ref="E11:E22" si="0">IF(C11-D11&lt;0,0,C11-D11)</f>
        <v>1</v>
      </c>
      <c r="F11" s="54" t="s">
        <v>256</v>
      </c>
      <c r="G11" s="58"/>
      <c r="H11" s="56">
        <v>38954</v>
      </c>
      <c r="I11" s="64"/>
      <c r="J11" s="58"/>
    </row>
    <row r="12" spans="1:10" ht="27.6">
      <c r="A12" s="32" t="s">
        <v>157</v>
      </c>
      <c r="B12" s="59" t="s">
        <v>88</v>
      </c>
      <c r="C12" s="32">
        <v>3</v>
      </c>
      <c r="D12" s="32">
        <v>1</v>
      </c>
      <c r="E12" s="48">
        <f t="shared" si="0"/>
        <v>2</v>
      </c>
      <c r="F12" s="54" t="s">
        <v>236</v>
      </c>
      <c r="G12" s="55"/>
      <c r="H12" s="65"/>
      <c r="I12" s="64"/>
      <c r="J12" s="55"/>
    </row>
    <row r="13" spans="1:10" ht="64.5" customHeight="1">
      <c r="A13" s="32" t="s">
        <v>41</v>
      </c>
      <c r="B13" s="59" t="s">
        <v>68</v>
      </c>
      <c r="C13" s="32">
        <v>3</v>
      </c>
      <c r="D13" s="32">
        <v>3</v>
      </c>
      <c r="E13" s="48">
        <f t="shared" si="0"/>
        <v>0</v>
      </c>
      <c r="F13" s="54" t="s">
        <v>238</v>
      </c>
      <c r="G13" s="58"/>
      <c r="H13" s="56">
        <v>38936</v>
      </c>
      <c r="I13" s="64" t="s">
        <v>281</v>
      </c>
      <c r="J13" s="58">
        <v>38960</v>
      </c>
    </row>
    <row r="14" spans="1:10" ht="28.5" customHeight="1">
      <c r="A14" s="32" t="s">
        <v>44</v>
      </c>
      <c r="B14" s="59" t="s">
        <v>64</v>
      </c>
      <c r="C14" s="32">
        <v>3</v>
      </c>
      <c r="D14" s="32">
        <v>1</v>
      </c>
      <c r="E14" s="48">
        <f t="shared" si="0"/>
        <v>2</v>
      </c>
      <c r="F14" s="54" t="s">
        <v>243</v>
      </c>
      <c r="G14" s="56"/>
      <c r="H14" s="56">
        <v>38953</v>
      </c>
      <c r="I14" s="64" t="s">
        <v>281</v>
      </c>
      <c r="J14" s="56"/>
    </row>
    <row r="15" spans="1:10" ht="27.6">
      <c r="A15" s="32" t="s">
        <v>45</v>
      </c>
      <c r="B15" s="59" t="s">
        <v>66</v>
      </c>
      <c r="C15" s="32">
        <v>2</v>
      </c>
      <c r="D15" s="32">
        <v>0</v>
      </c>
      <c r="E15" s="48">
        <f t="shared" si="0"/>
        <v>2</v>
      </c>
      <c r="F15" s="54" t="s">
        <v>267</v>
      </c>
      <c r="G15" s="32"/>
      <c r="H15" s="58"/>
      <c r="I15" s="55"/>
      <c r="J15" s="32"/>
    </row>
    <row r="16" spans="1:10" ht="24" customHeight="1">
      <c r="A16" s="32" t="s">
        <v>58</v>
      </c>
      <c r="B16" s="59" t="s">
        <v>16</v>
      </c>
      <c r="C16" s="32">
        <v>3</v>
      </c>
      <c r="D16" s="32">
        <v>1</v>
      </c>
      <c r="E16" s="48">
        <f t="shared" si="0"/>
        <v>2</v>
      </c>
      <c r="F16" s="54" t="s">
        <v>247</v>
      </c>
      <c r="G16" s="58"/>
      <c r="H16" s="56"/>
      <c r="I16" s="64" t="s">
        <v>281</v>
      </c>
      <c r="J16" s="58">
        <v>38960</v>
      </c>
    </row>
    <row r="17" spans="1:10" ht="21.75" customHeight="1">
      <c r="A17" s="32" t="s">
        <v>59</v>
      </c>
      <c r="B17" s="59" t="s">
        <v>17</v>
      </c>
      <c r="C17" s="32">
        <v>3</v>
      </c>
      <c r="D17" s="32">
        <v>3</v>
      </c>
      <c r="E17" s="48">
        <f t="shared" si="0"/>
        <v>0</v>
      </c>
      <c r="F17" s="54" t="s">
        <v>248</v>
      </c>
      <c r="G17" s="58"/>
      <c r="H17" s="56">
        <v>38925</v>
      </c>
      <c r="I17" s="64" t="s">
        <v>286</v>
      </c>
      <c r="J17" s="58">
        <v>38960</v>
      </c>
    </row>
    <row r="18" spans="1:10" ht="27.6">
      <c r="A18" s="32" t="s">
        <v>62</v>
      </c>
      <c r="B18" s="59" t="s">
        <v>85</v>
      </c>
      <c r="C18" s="32">
        <v>3</v>
      </c>
      <c r="D18" s="32">
        <v>3</v>
      </c>
      <c r="E18" s="48">
        <f t="shared" si="0"/>
        <v>0</v>
      </c>
      <c r="F18" s="54" t="s">
        <v>202</v>
      </c>
      <c r="G18" s="58"/>
      <c r="H18" s="56">
        <v>38925</v>
      </c>
      <c r="I18" s="64" t="s">
        <v>286</v>
      </c>
      <c r="J18" s="58">
        <v>38960</v>
      </c>
    </row>
    <row r="19" spans="1:10" ht="27.6">
      <c r="A19" s="32" t="s">
        <v>63</v>
      </c>
      <c r="B19" s="59" t="s">
        <v>19</v>
      </c>
      <c r="C19" s="32">
        <v>3</v>
      </c>
      <c r="D19" s="32">
        <v>2</v>
      </c>
      <c r="E19" s="48">
        <f t="shared" si="0"/>
        <v>1</v>
      </c>
      <c r="F19" s="54" t="s">
        <v>203</v>
      </c>
      <c r="G19" s="55"/>
      <c r="H19" s="56">
        <v>38948</v>
      </c>
      <c r="I19" s="64" t="s">
        <v>280</v>
      </c>
      <c r="J19" s="55"/>
    </row>
    <row r="20" spans="1:10" ht="27.6">
      <c r="A20" s="32" t="s">
        <v>178</v>
      </c>
      <c r="B20" s="59" t="s">
        <v>106</v>
      </c>
      <c r="C20" s="32">
        <v>3</v>
      </c>
      <c r="D20" s="32">
        <v>2</v>
      </c>
      <c r="E20" s="48">
        <f t="shared" si="0"/>
        <v>1</v>
      </c>
      <c r="F20" s="54" t="s">
        <v>264</v>
      </c>
      <c r="G20" s="55"/>
      <c r="H20" s="56">
        <v>38929</v>
      </c>
      <c r="I20" s="64" t="s">
        <v>281</v>
      </c>
      <c r="J20" s="55"/>
    </row>
    <row r="21" spans="1:10" ht="26.25" customHeight="1">
      <c r="A21" s="32" t="s">
        <v>187</v>
      </c>
      <c r="B21" s="59" t="s">
        <v>128</v>
      </c>
      <c r="C21" s="32">
        <v>2</v>
      </c>
      <c r="D21" s="32"/>
      <c r="E21" s="48">
        <f t="shared" si="0"/>
        <v>2</v>
      </c>
      <c r="F21" s="54" t="s">
        <v>253</v>
      </c>
      <c r="G21" s="55"/>
      <c r="H21" s="58"/>
      <c r="I21" s="55"/>
      <c r="J21" s="55"/>
    </row>
    <row r="22" spans="1:10" ht="27.6">
      <c r="A22" s="32" t="s">
        <v>188</v>
      </c>
      <c r="B22" s="59" t="s">
        <v>272</v>
      </c>
      <c r="C22" s="32">
        <v>2</v>
      </c>
      <c r="D22" s="32"/>
      <c r="E22" s="48">
        <f t="shared" si="0"/>
        <v>2</v>
      </c>
      <c r="F22" s="54" t="s">
        <v>254</v>
      </c>
      <c r="G22" s="55"/>
      <c r="H22" s="56"/>
      <c r="I22" s="57"/>
      <c r="J22" s="55"/>
    </row>
    <row r="24" spans="1:10">
      <c r="B24" s="18" t="s">
        <v>39</v>
      </c>
      <c r="C24" s="19">
        <f>SUM(C10:C22)</f>
        <v>36</v>
      </c>
      <c r="D24" s="19">
        <f>SUM(D10:D22)</f>
        <v>19</v>
      </c>
      <c r="E24" s="36">
        <f>SUM(E10:E22)</f>
        <v>17</v>
      </c>
    </row>
    <row r="25" spans="1:10">
      <c r="D25" s="37"/>
    </row>
    <row r="26" spans="1:10" ht="14.4" thickBot="1"/>
    <row r="27" spans="1:10" ht="14.4" thickBot="1">
      <c r="B27" s="42" t="s">
        <v>56</v>
      </c>
      <c r="C27" s="41" t="s">
        <v>1</v>
      </c>
      <c r="D27" s="41" t="s">
        <v>2</v>
      </c>
      <c r="E27" s="3" t="s">
        <v>3</v>
      </c>
    </row>
    <row r="28" spans="1:10">
      <c r="B28" s="40" t="s">
        <v>53</v>
      </c>
      <c r="C28" s="41">
        <f>SUM(C10:C11)</f>
        <v>6</v>
      </c>
      <c r="D28" s="41">
        <f>SUM(D10:D11)</f>
        <v>3</v>
      </c>
      <c r="E28" s="41">
        <f>C28-D28</f>
        <v>3</v>
      </c>
    </row>
    <row r="29" spans="1:10">
      <c r="B29" s="40" t="s">
        <v>51</v>
      </c>
      <c r="C29" s="41">
        <f>SUM(C12)</f>
        <v>3</v>
      </c>
      <c r="D29" s="41">
        <f>SUM(D12)</f>
        <v>1</v>
      </c>
      <c r="E29" s="41">
        <f>C29-D29</f>
        <v>2</v>
      </c>
    </row>
    <row r="30" spans="1:10">
      <c r="B30" s="40" t="s">
        <v>269</v>
      </c>
      <c r="C30" s="41">
        <f>SUM(C13)</f>
        <v>3</v>
      </c>
      <c r="D30" s="41">
        <f>SUM(D13)</f>
        <v>3</v>
      </c>
      <c r="E30" s="41">
        <f>C30-D30</f>
        <v>0</v>
      </c>
    </row>
    <row r="31" spans="1:10">
      <c r="B31" s="40" t="s">
        <v>270</v>
      </c>
      <c r="C31" s="41">
        <v>0</v>
      </c>
      <c r="D31" s="41">
        <v>0</v>
      </c>
      <c r="E31" s="41">
        <f>C31-D31</f>
        <v>0</v>
      </c>
    </row>
    <row r="32" spans="1:10">
      <c r="B32" s="40" t="s">
        <v>271</v>
      </c>
      <c r="C32" s="41">
        <f>SUM(C14:C22)</f>
        <v>24</v>
      </c>
      <c r="D32" s="41">
        <f>SUM(D14:D22)</f>
        <v>12</v>
      </c>
      <c r="E32" s="41">
        <f>C32-D32</f>
        <v>12</v>
      </c>
    </row>
    <row r="33" spans="2:5">
      <c r="B33"/>
      <c r="C33"/>
      <c r="D33"/>
      <c r="E33"/>
    </row>
    <row r="34" spans="2:5">
      <c r="B34"/>
      <c r="C34"/>
      <c r="D34"/>
      <c r="E34"/>
    </row>
  </sheetData>
  <phoneticPr fontId="0" type="noConversion"/>
  <pageMargins left="0.75" right="0.75" top="1" bottom="1" header="0.5" footer="0.5"/>
  <headerFooter alignWithMargins="0"/>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Q155"/>
  <sheetViews>
    <sheetView showGridLines="0" topLeftCell="A25" zoomScale="75" zoomScaleNormal="75" workbookViewId="0">
      <pane xSplit="1" topLeftCell="B1" activePane="topRight" state="frozen"/>
      <selection activeCell="A9" sqref="A9"/>
      <selection pane="topRight" activeCell="D14" sqref="D14"/>
    </sheetView>
  </sheetViews>
  <sheetFormatPr defaultColWidth="9.109375" defaultRowHeight="13.8"/>
  <cols>
    <col min="1" max="1" width="13.6640625" style="17" customWidth="1"/>
    <col min="2" max="2" width="41.33203125" style="17" customWidth="1"/>
    <col min="3" max="5" width="4.33203125" style="17" customWidth="1"/>
    <col min="6" max="6" width="31.44140625" style="17" customWidth="1"/>
    <col min="7" max="7" width="15.109375" style="105" customWidth="1"/>
    <col min="8" max="8" width="11.88671875" style="25" customWidth="1"/>
    <col min="9" max="9" width="11.6640625" style="25" customWidth="1"/>
    <col min="10" max="10" width="13.33203125" style="99" customWidth="1"/>
    <col min="11" max="16384" width="9.109375" style="17"/>
  </cols>
  <sheetData>
    <row r="2" spans="1:11" ht="15">
      <c r="A2" s="30" t="s">
        <v>9</v>
      </c>
      <c r="B2" s="53" t="s">
        <v>436</v>
      </c>
      <c r="D2" s="7" t="s">
        <v>12</v>
      </c>
      <c r="E2" s="7"/>
    </row>
    <row r="3" spans="1:11">
      <c r="A3" s="30" t="s">
        <v>10</v>
      </c>
      <c r="B3" s="27" t="s">
        <v>450</v>
      </c>
      <c r="D3" s="7" t="s">
        <v>14</v>
      </c>
      <c r="E3" s="7"/>
    </row>
    <row r="4" spans="1:11">
      <c r="A4" s="30" t="s">
        <v>11</v>
      </c>
      <c r="B4" s="28">
        <v>42217</v>
      </c>
      <c r="D4" s="17" t="s">
        <v>338</v>
      </c>
    </row>
    <row r="5" spans="1:11">
      <c r="A5" s="30" t="s">
        <v>13</v>
      </c>
      <c r="B5" s="28">
        <v>44591</v>
      </c>
      <c r="D5" s="17" t="s">
        <v>387</v>
      </c>
      <c r="F5" s="17" t="s">
        <v>386</v>
      </c>
    </row>
    <row r="6" spans="1:11">
      <c r="A6" s="30" t="s">
        <v>15</v>
      </c>
      <c r="B6" s="29" t="s">
        <v>420</v>
      </c>
      <c r="D6" s="7"/>
      <c r="E6" s="7"/>
    </row>
    <row r="7" spans="1:11" ht="10.5" customHeight="1" thickBot="1"/>
    <row r="8" spans="1:11" ht="28.2" thickBot="1">
      <c r="A8" s="1" t="s">
        <v>40</v>
      </c>
      <c r="B8" s="1" t="s">
        <v>0</v>
      </c>
      <c r="C8" s="2" t="s">
        <v>1</v>
      </c>
      <c r="D8" s="2" t="s">
        <v>2</v>
      </c>
      <c r="E8" s="77" t="s">
        <v>3</v>
      </c>
      <c r="F8" s="4" t="s">
        <v>4</v>
      </c>
      <c r="G8" s="106" t="s">
        <v>5</v>
      </c>
      <c r="H8" s="60" t="s">
        <v>6</v>
      </c>
      <c r="I8" s="60" t="s">
        <v>340</v>
      </c>
      <c r="J8" s="100" t="s">
        <v>8</v>
      </c>
    </row>
    <row r="9" spans="1:11">
      <c r="A9" s="33"/>
      <c r="B9" s="38"/>
      <c r="C9" s="34"/>
      <c r="D9" s="34"/>
      <c r="E9" s="78"/>
      <c r="F9" s="34"/>
      <c r="G9" s="107"/>
      <c r="H9" s="61"/>
      <c r="I9" s="61"/>
      <c r="J9" s="101"/>
    </row>
    <row r="10" spans="1:11" ht="27.6">
      <c r="A10" s="79" t="s">
        <v>43</v>
      </c>
      <c r="B10" s="54" t="s">
        <v>388</v>
      </c>
      <c r="C10" s="32">
        <v>3</v>
      </c>
      <c r="D10" s="134">
        <v>3</v>
      </c>
      <c r="E10" s="48">
        <f>IF(C10-D10&lt;0,0,C10-D10)</f>
        <v>0</v>
      </c>
      <c r="F10" s="54" t="s">
        <v>235</v>
      </c>
      <c r="G10" s="108"/>
      <c r="H10" s="58"/>
      <c r="I10" s="135" t="s">
        <v>458</v>
      </c>
      <c r="J10" s="58"/>
      <c r="K10" s="17" t="s">
        <v>414</v>
      </c>
    </row>
    <row r="11" spans="1:11" ht="27.6">
      <c r="A11" s="79" t="s">
        <v>46</v>
      </c>
      <c r="B11" s="54" t="s">
        <v>389</v>
      </c>
      <c r="C11" s="32">
        <v>3</v>
      </c>
      <c r="D11" s="134">
        <v>3</v>
      </c>
      <c r="E11" s="48">
        <f t="shared" ref="E11:E46" si="0">IF(C11-D11&lt;0,0,C11-D11)</f>
        <v>0</v>
      </c>
      <c r="F11" s="54" t="s">
        <v>256</v>
      </c>
      <c r="G11" s="108"/>
      <c r="H11" s="58"/>
      <c r="I11" s="136">
        <v>42585</v>
      </c>
      <c r="J11" s="58"/>
    </row>
    <row r="12" spans="1:11">
      <c r="A12" s="79" t="s">
        <v>156</v>
      </c>
      <c r="B12" s="54" t="s">
        <v>355</v>
      </c>
      <c r="C12" s="32">
        <v>3</v>
      </c>
      <c r="D12" s="134">
        <v>2</v>
      </c>
      <c r="E12" s="48">
        <f t="shared" si="0"/>
        <v>1</v>
      </c>
      <c r="F12" s="54" t="s">
        <v>314</v>
      </c>
      <c r="G12" s="58" t="s">
        <v>331</v>
      </c>
      <c r="H12" s="58"/>
      <c r="I12" s="135" t="s">
        <v>331</v>
      </c>
      <c r="J12" s="55"/>
    </row>
    <row r="13" spans="1:11">
      <c r="A13" s="79" t="s">
        <v>305</v>
      </c>
      <c r="B13" s="72" t="s">
        <v>390</v>
      </c>
      <c r="C13" s="32">
        <v>3</v>
      </c>
      <c r="D13" s="134">
        <v>3</v>
      </c>
      <c r="E13" s="48">
        <f t="shared" si="0"/>
        <v>0</v>
      </c>
      <c r="F13" s="54" t="s">
        <v>349</v>
      </c>
      <c r="G13" s="58"/>
      <c r="H13" s="58"/>
      <c r="I13" s="135">
        <v>42585</v>
      </c>
      <c r="J13" s="58"/>
    </row>
    <row r="14" spans="1:11">
      <c r="A14" s="79" t="s">
        <v>306</v>
      </c>
      <c r="B14" s="72" t="s">
        <v>391</v>
      </c>
      <c r="C14" s="32">
        <v>3</v>
      </c>
      <c r="D14" s="134">
        <v>3</v>
      </c>
      <c r="E14" s="48">
        <f t="shared" si="0"/>
        <v>0</v>
      </c>
      <c r="F14" s="54" t="s">
        <v>350</v>
      </c>
      <c r="G14" s="108"/>
      <c r="H14" s="58"/>
      <c r="I14" s="135">
        <v>44525</v>
      </c>
      <c r="J14" s="102"/>
      <c r="K14" s="17" t="s">
        <v>415</v>
      </c>
    </row>
    <row r="15" spans="1:11" ht="27.6">
      <c r="A15" s="79" t="s">
        <v>307</v>
      </c>
      <c r="B15" s="73" t="s">
        <v>392</v>
      </c>
      <c r="C15" s="32">
        <v>3</v>
      </c>
      <c r="D15" s="134">
        <v>3</v>
      </c>
      <c r="E15" s="48">
        <f t="shared" si="0"/>
        <v>0</v>
      </c>
      <c r="F15" s="54" t="s">
        <v>337</v>
      </c>
      <c r="G15" s="108"/>
      <c r="H15" s="58"/>
      <c r="I15" s="135"/>
      <c r="J15" s="102"/>
    </row>
    <row r="16" spans="1:11" ht="27.6">
      <c r="A16" s="79" t="s">
        <v>308</v>
      </c>
      <c r="B16" s="74" t="s">
        <v>393</v>
      </c>
      <c r="C16" s="32">
        <v>3</v>
      </c>
      <c r="D16" s="134">
        <v>3</v>
      </c>
      <c r="E16" s="48">
        <f t="shared" si="0"/>
        <v>0</v>
      </c>
      <c r="F16" s="54" t="s">
        <v>313</v>
      </c>
      <c r="G16" s="108"/>
      <c r="H16" s="58"/>
      <c r="I16" s="135">
        <v>42411</v>
      </c>
      <c r="J16" s="102"/>
    </row>
    <row r="17" spans="1:17">
      <c r="A17" s="79" t="s">
        <v>309</v>
      </c>
      <c r="B17" s="72" t="s">
        <v>395</v>
      </c>
      <c r="C17" s="32">
        <v>3</v>
      </c>
      <c r="D17" s="134">
        <v>3</v>
      </c>
      <c r="E17" s="48">
        <f t="shared" si="0"/>
        <v>0</v>
      </c>
      <c r="F17" s="54" t="s">
        <v>235</v>
      </c>
      <c r="G17" s="108"/>
      <c r="H17" s="58"/>
      <c r="I17" s="135">
        <v>44264</v>
      </c>
      <c r="J17" s="102"/>
    </row>
    <row r="18" spans="1:17">
      <c r="A18" s="79" t="s">
        <v>310</v>
      </c>
      <c r="B18" s="72" t="s">
        <v>394</v>
      </c>
      <c r="C18" s="32">
        <v>3</v>
      </c>
      <c r="D18" s="134">
        <v>3</v>
      </c>
      <c r="E18" s="48">
        <f t="shared" si="0"/>
        <v>0</v>
      </c>
      <c r="F18" s="54" t="s">
        <v>235</v>
      </c>
      <c r="G18" s="108"/>
      <c r="H18" s="62"/>
      <c r="I18" s="135" t="s">
        <v>331</v>
      </c>
      <c r="J18" s="102"/>
    </row>
    <row r="19" spans="1:17" ht="27.6">
      <c r="A19" s="80" t="s">
        <v>157</v>
      </c>
      <c r="B19" s="54" t="s">
        <v>396</v>
      </c>
      <c r="C19" s="32">
        <v>3</v>
      </c>
      <c r="D19" s="134">
        <v>3</v>
      </c>
      <c r="E19" s="48">
        <f t="shared" si="0"/>
        <v>0</v>
      </c>
      <c r="F19" s="54" t="s">
        <v>236</v>
      </c>
      <c r="G19" s="108" t="s">
        <v>421</v>
      </c>
      <c r="H19" s="58"/>
      <c r="I19" s="135">
        <v>42838</v>
      </c>
      <c r="J19" s="55"/>
      <c r="Q19" s="17" t="s">
        <v>331</v>
      </c>
    </row>
    <row r="20" spans="1:17" ht="27.6">
      <c r="A20" s="80" t="s">
        <v>158</v>
      </c>
      <c r="B20" s="54" t="s">
        <v>397</v>
      </c>
      <c r="C20" s="32">
        <v>3</v>
      </c>
      <c r="D20" s="134">
        <v>3</v>
      </c>
      <c r="E20" s="48">
        <f t="shared" si="0"/>
        <v>0</v>
      </c>
      <c r="F20" s="54" t="s">
        <v>315</v>
      </c>
      <c r="G20" s="108" t="s">
        <v>421</v>
      </c>
      <c r="H20" s="58"/>
      <c r="I20" s="135"/>
      <c r="J20" s="102"/>
    </row>
    <row r="21" spans="1:17" ht="27.6">
      <c r="A21" s="80" t="s">
        <v>163</v>
      </c>
      <c r="B21" s="74" t="s">
        <v>302</v>
      </c>
      <c r="C21" s="32">
        <v>3</v>
      </c>
      <c r="D21" s="134">
        <v>3</v>
      </c>
      <c r="E21" s="48">
        <f t="shared" si="0"/>
        <v>0</v>
      </c>
      <c r="F21" s="54" t="s">
        <v>266</v>
      </c>
      <c r="G21" s="108" t="s">
        <v>421</v>
      </c>
      <c r="H21" s="56"/>
      <c r="I21" s="136"/>
      <c r="J21" s="117"/>
    </row>
    <row r="22" spans="1:17" ht="27.6">
      <c r="A22" s="80" t="s">
        <v>322</v>
      </c>
      <c r="B22" s="75" t="s">
        <v>361</v>
      </c>
      <c r="C22" s="32">
        <v>3</v>
      </c>
      <c r="D22" s="134">
        <v>3</v>
      </c>
      <c r="E22" s="48">
        <f t="shared" si="0"/>
        <v>0</v>
      </c>
      <c r="F22" s="54" t="s">
        <v>236</v>
      </c>
      <c r="G22" s="108" t="s">
        <v>421</v>
      </c>
      <c r="H22" s="56"/>
      <c r="I22" s="136"/>
      <c r="J22" s="117"/>
    </row>
    <row r="23" spans="1:17" ht="55.2">
      <c r="A23" s="81" t="s">
        <v>41</v>
      </c>
      <c r="B23" s="54" t="s">
        <v>362</v>
      </c>
      <c r="C23" s="32">
        <v>3</v>
      </c>
      <c r="D23" s="134">
        <v>3</v>
      </c>
      <c r="E23" s="48">
        <f t="shared" si="0"/>
        <v>0</v>
      </c>
      <c r="F23" s="54" t="s">
        <v>238</v>
      </c>
      <c r="G23" s="108" t="s">
        <v>421</v>
      </c>
      <c r="H23" s="58"/>
      <c r="I23" s="136">
        <v>42473</v>
      </c>
      <c r="J23" s="103"/>
    </row>
    <row r="24" spans="1:17">
      <c r="A24" s="82" t="s">
        <v>165</v>
      </c>
      <c r="B24" s="54" t="s">
        <v>364</v>
      </c>
      <c r="C24" s="32">
        <v>3</v>
      </c>
      <c r="D24" s="134">
        <v>3</v>
      </c>
      <c r="E24" s="48">
        <f t="shared" si="0"/>
        <v>0</v>
      </c>
      <c r="F24" s="54" t="s">
        <v>223</v>
      </c>
      <c r="G24" s="105" t="s">
        <v>421</v>
      </c>
      <c r="H24" s="58"/>
      <c r="I24" s="135"/>
      <c r="J24" s="102"/>
    </row>
    <row r="25" spans="1:17">
      <c r="A25" s="82" t="s">
        <v>169</v>
      </c>
      <c r="B25" s="54" t="s">
        <v>398</v>
      </c>
      <c r="C25" s="32">
        <v>3</v>
      </c>
      <c r="D25" s="134">
        <v>3</v>
      </c>
      <c r="E25" s="48">
        <f t="shared" si="0"/>
        <v>0</v>
      </c>
      <c r="F25" s="54" t="s">
        <v>316</v>
      </c>
      <c r="G25" s="108"/>
      <c r="H25" s="58"/>
      <c r="I25" s="135"/>
      <c r="J25" s="103"/>
    </row>
    <row r="26" spans="1:17">
      <c r="A26" s="82" t="s">
        <v>170</v>
      </c>
      <c r="B26" s="75" t="s">
        <v>399</v>
      </c>
      <c r="C26" s="32">
        <v>3</v>
      </c>
      <c r="D26" s="134">
        <v>3</v>
      </c>
      <c r="E26" s="48">
        <f t="shared" si="0"/>
        <v>0</v>
      </c>
      <c r="F26" s="54" t="s">
        <v>321</v>
      </c>
      <c r="G26" s="108"/>
      <c r="H26" s="56"/>
      <c r="I26" s="135">
        <v>42473</v>
      </c>
      <c r="J26" s="102"/>
      <c r="K26" s="17" t="s">
        <v>416</v>
      </c>
    </row>
    <row r="27" spans="1:17" ht="27.6">
      <c r="A27" s="82" t="s">
        <v>172</v>
      </c>
      <c r="B27" s="75" t="s">
        <v>400</v>
      </c>
      <c r="C27" s="32">
        <v>3</v>
      </c>
      <c r="D27" s="134">
        <v>3</v>
      </c>
      <c r="E27" s="48">
        <f t="shared" si="0"/>
        <v>0</v>
      </c>
      <c r="F27" s="54" t="s">
        <v>236</v>
      </c>
      <c r="G27" s="109"/>
      <c r="H27" s="58"/>
      <c r="I27" s="135"/>
      <c r="J27" s="102"/>
    </row>
    <row r="28" spans="1:17" ht="27.6">
      <c r="A28" s="82" t="s">
        <v>173</v>
      </c>
      <c r="B28" s="75" t="s">
        <v>294</v>
      </c>
      <c r="C28" s="32">
        <v>3</v>
      </c>
      <c r="D28" s="134">
        <v>3</v>
      </c>
      <c r="E28" s="48">
        <f t="shared" si="0"/>
        <v>0</v>
      </c>
      <c r="F28" s="54" t="s">
        <v>236</v>
      </c>
      <c r="H28" s="58"/>
      <c r="I28" s="135">
        <v>42473</v>
      </c>
      <c r="J28" s="117"/>
    </row>
    <row r="29" spans="1:17" ht="27.6">
      <c r="A29" s="82" t="s">
        <v>174</v>
      </c>
      <c r="B29" s="75" t="s">
        <v>295</v>
      </c>
      <c r="C29" s="32">
        <v>3</v>
      </c>
      <c r="D29" s="134">
        <v>3</v>
      </c>
      <c r="E29" s="48">
        <f t="shared" si="0"/>
        <v>0</v>
      </c>
      <c r="F29" s="54" t="s">
        <v>236</v>
      </c>
      <c r="G29" s="108"/>
      <c r="H29" s="58"/>
      <c r="I29" s="135">
        <v>42473</v>
      </c>
      <c r="J29" s="102"/>
    </row>
    <row r="30" spans="1:17" ht="27.6">
      <c r="A30" s="82" t="s">
        <v>175</v>
      </c>
      <c r="B30" s="115" t="s">
        <v>401</v>
      </c>
      <c r="C30" s="32">
        <v>3</v>
      </c>
      <c r="D30" s="134">
        <v>3</v>
      </c>
      <c r="E30" s="48">
        <f t="shared" si="0"/>
        <v>0</v>
      </c>
      <c r="F30" s="54" t="s">
        <v>236</v>
      </c>
      <c r="G30" s="108"/>
      <c r="H30" s="58"/>
      <c r="I30" s="135" t="s">
        <v>331</v>
      </c>
      <c r="J30" s="103"/>
    </row>
    <row r="31" spans="1:17" ht="27.6">
      <c r="A31" s="82" t="s">
        <v>176</v>
      </c>
      <c r="B31" s="115" t="s">
        <v>371</v>
      </c>
      <c r="C31" s="32">
        <v>3</v>
      </c>
      <c r="D31" s="134">
        <v>3</v>
      </c>
      <c r="E31" s="48">
        <f t="shared" si="0"/>
        <v>0</v>
      </c>
      <c r="F31" s="54" t="s">
        <v>236</v>
      </c>
      <c r="G31" s="108"/>
      <c r="H31" s="58"/>
      <c r="I31" s="135">
        <v>41650</v>
      </c>
      <c r="J31" s="103"/>
    </row>
    <row r="32" spans="1:17">
      <c r="A32" s="82" t="s">
        <v>182</v>
      </c>
      <c r="B32" s="75" t="s">
        <v>402</v>
      </c>
      <c r="C32" s="32">
        <v>3</v>
      </c>
      <c r="D32" s="134">
        <v>3</v>
      </c>
      <c r="E32" s="48">
        <f t="shared" si="0"/>
        <v>0</v>
      </c>
      <c r="F32" s="54" t="s">
        <v>317</v>
      </c>
      <c r="G32" s="108"/>
      <c r="H32" s="58"/>
      <c r="I32" s="135"/>
      <c r="J32" s="103"/>
    </row>
    <row r="33" spans="1:11">
      <c r="A33" s="82" t="s">
        <v>324</v>
      </c>
      <c r="B33" s="75" t="s">
        <v>373</v>
      </c>
      <c r="C33" s="32">
        <v>3</v>
      </c>
      <c r="D33" s="134">
        <v>3</v>
      </c>
      <c r="E33" s="48">
        <f t="shared" si="0"/>
        <v>0</v>
      </c>
      <c r="F33" s="54" t="s">
        <v>319</v>
      </c>
      <c r="G33" s="108"/>
      <c r="H33" s="58"/>
      <c r="I33" s="135">
        <v>42473</v>
      </c>
      <c r="J33" s="103"/>
    </row>
    <row r="34" spans="1:11">
      <c r="A34" s="82" t="s">
        <v>325</v>
      </c>
      <c r="B34" s="75" t="s">
        <v>403</v>
      </c>
      <c r="C34" s="32">
        <v>3</v>
      </c>
      <c r="D34" s="134">
        <v>3</v>
      </c>
      <c r="E34" s="48">
        <f t="shared" si="0"/>
        <v>0</v>
      </c>
      <c r="F34" s="54" t="s">
        <v>320</v>
      </c>
      <c r="G34" s="108" t="s">
        <v>421</v>
      </c>
      <c r="H34" s="58"/>
      <c r="I34" s="135">
        <v>42378</v>
      </c>
      <c r="J34" s="103"/>
    </row>
    <row r="35" spans="1:11">
      <c r="A35" s="83" t="s">
        <v>44</v>
      </c>
      <c r="B35" s="59" t="s">
        <v>404</v>
      </c>
      <c r="C35" s="32">
        <v>3</v>
      </c>
      <c r="D35" s="134">
        <v>3</v>
      </c>
      <c r="E35" s="48">
        <f t="shared" si="0"/>
        <v>0</v>
      </c>
      <c r="F35" s="54" t="s">
        <v>243</v>
      </c>
      <c r="G35" s="108"/>
      <c r="H35" s="58"/>
      <c r="I35" s="136">
        <v>42473</v>
      </c>
      <c r="J35" s="103"/>
    </row>
    <row r="36" spans="1:11" ht="27.6">
      <c r="A36" s="83" t="s">
        <v>49</v>
      </c>
      <c r="B36" s="54" t="s">
        <v>378</v>
      </c>
      <c r="C36" s="32">
        <v>3</v>
      </c>
      <c r="D36" s="134">
        <v>3</v>
      </c>
      <c r="E36" s="48">
        <f t="shared" si="0"/>
        <v>0</v>
      </c>
      <c r="F36" s="54" t="s">
        <v>246</v>
      </c>
      <c r="G36" s="108"/>
      <c r="H36" s="133">
        <v>42872</v>
      </c>
      <c r="I36" s="135"/>
      <c r="J36" s="102"/>
    </row>
    <row r="37" spans="1:11" ht="27.6">
      <c r="A37" s="83" t="s">
        <v>58</v>
      </c>
      <c r="B37" s="54" t="s">
        <v>405</v>
      </c>
      <c r="C37" s="32">
        <v>3</v>
      </c>
      <c r="D37" s="134">
        <v>3</v>
      </c>
      <c r="E37" s="48">
        <f t="shared" si="0"/>
        <v>0</v>
      </c>
      <c r="F37" s="54" t="s">
        <v>247</v>
      </c>
      <c r="G37" s="108" t="s">
        <v>421</v>
      </c>
      <c r="H37" s="58"/>
      <c r="I37" s="136" t="s">
        <v>331</v>
      </c>
      <c r="J37" s="103"/>
    </row>
    <row r="38" spans="1:11">
      <c r="A38" s="83" t="s">
        <v>59</v>
      </c>
      <c r="B38" s="54" t="s">
        <v>17</v>
      </c>
      <c r="C38" s="32">
        <v>3</v>
      </c>
      <c r="D38" s="134">
        <v>3</v>
      </c>
      <c r="E38" s="48">
        <f t="shared" si="0"/>
        <v>0</v>
      </c>
      <c r="F38" s="54" t="s">
        <v>248</v>
      </c>
      <c r="G38" s="108"/>
      <c r="H38" s="58"/>
      <c r="I38" s="136">
        <v>42473</v>
      </c>
      <c r="J38" s="103" t="s">
        <v>331</v>
      </c>
      <c r="K38" s="17" t="s">
        <v>417</v>
      </c>
    </row>
    <row r="39" spans="1:11" ht="27.6">
      <c r="A39" s="83" t="s">
        <v>62</v>
      </c>
      <c r="B39" s="54" t="s">
        <v>85</v>
      </c>
      <c r="C39" s="32">
        <v>3</v>
      </c>
      <c r="D39" s="134">
        <v>3</v>
      </c>
      <c r="E39" s="48">
        <f t="shared" si="0"/>
        <v>0</v>
      </c>
      <c r="F39" s="54" t="s">
        <v>202</v>
      </c>
      <c r="G39" s="108"/>
      <c r="H39" s="58"/>
      <c r="I39" s="136">
        <v>42473</v>
      </c>
      <c r="J39" s="103" t="s">
        <v>331</v>
      </c>
    </row>
    <row r="40" spans="1:11" ht="27.6">
      <c r="A40" s="83" t="s">
        <v>178</v>
      </c>
      <c r="B40" s="54" t="s">
        <v>106</v>
      </c>
      <c r="C40" s="32">
        <v>3</v>
      </c>
      <c r="D40" s="134">
        <v>3</v>
      </c>
      <c r="E40" s="48">
        <f t="shared" si="0"/>
        <v>0</v>
      </c>
      <c r="F40" s="54" t="s">
        <v>264</v>
      </c>
      <c r="G40" s="108">
        <v>42872</v>
      </c>
      <c r="H40" s="133">
        <v>42872</v>
      </c>
      <c r="I40" s="136"/>
      <c r="J40" s="108" t="s">
        <v>331</v>
      </c>
    </row>
    <row r="41" spans="1:11" ht="27.6">
      <c r="A41" s="83" t="s">
        <v>183</v>
      </c>
      <c r="B41" s="54" t="s">
        <v>406</v>
      </c>
      <c r="C41" s="32">
        <v>2</v>
      </c>
      <c r="D41" s="134">
        <v>3</v>
      </c>
      <c r="E41" s="48">
        <f t="shared" si="0"/>
        <v>0</v>
      </c>
      <c r="F41" s="54" t="s">
        <v>252</v>
      </c>
      <c r="G41" s="108"/>
      <c r="H41" s="58"/>
      <c r="I41" s="136"/>
      <c r="J41" s="108"/>
    </row>
    <row r="42" spans="1:11">
      <c r="A42" s="83" t="s">
        <v>186</v>
      </c>
      <c r="B42" s="54" t="s">
        <v>383</v>
      </c>
      <c r="C42" s="32">
        <v>3</v>
      </c>
      <c r="D42" s="134">
        <v>3</v>
      </c>
      <c r="E42" s="48">
        <f t="shared" si="0"/>
        <v>0</v>
      </c>
      <c r="F42" s="55" t="s">
        <v>265</v>
      </c>
      <c r="G42" s="108"/>
      <c r="H42" s="58"/>
      <c r="I42" s="135" t="s">
        <v>331</v>
      </c>
      <c r="J42" s="102"/>
    </row>
    <row r="43" spans="1:11" ht="21.75" customHeight="1">
      <c r="A43" s="83"/>
      <c r="B43" s="72" t="s">
        <v>407</v>
      </c>
      <c r="C43" s="32">
        <v>3</v>
      </c>
      <c r="D43" s="134">
        <v>3</v>
      </c>
      <c r="E43" s="48">
        <f t="shared" si="0"/>
        <v>0</v>
      </c>
      <c r="F43" s="55" t="s">
        <v>328</v>
      </c>
      <c r="G43" s="108"/>
      <c r="H43" s="56"/>
      <c r="I43" s="135"/>
      <c r="J43" s="102"/>
    </row>
    <row r="44" spans="1:11" ht="19.5" customHeight="1">
      <c r="A44" s="83"/>
      <c r="B44" s="116" t="s">
        <v>408</v>
      </c>
      <c r="C44" s="32">
        <v>3</v>
      </c>
      <c r="D44" s="134">
        <v>3</v>
      </c>
      <c r="E44" s="48">
        <f t="shared" si="0"/>
        <v>0</v>
      </c>
      <c r="F44" s="54" t="s">
        <v>333</v>
      </c>
      <c r="G44" s="108"/>
      <c r="H44" s="58"/>
      <c r="I44" s="135">
        <v>42473</v>
      </c>
      <c r="J44" s="102" t="s">
        <v>331</v>
      </c>
    </row>
    <row r="45" spans="1:11">
      <c r="A45" s="83" t="s">
        <v>187</v>
      </c>
      <c r="B45" s="54" t="s">
        <v>128</v>
      </c>
      <c r="C45" s="32">
        <v>3</v>
      </c>
      <c r="D45" s="134">
        <v>3</v>
      </c>
      <c r="E45" s="48">
        <f t="shared" si="0"/>
        <v>0</v>
      </c>
      <c r="F45" s="54" t="s">
        <v>253</v>
      </c>
      <c r="G45" s="108"/>
      <c r="H45" s="58"/>
      <c r="I45" s="135">
        <v>42473</v>
      </c>
      <c r="J45" s="102"/>
    </row>
    <row r="46" spans="1:11" ht="27.6">
      <c r="A46" s="83" t="s">
        <v>188</v>
      </c>
      <c r="B46" s="59" t="s">
        <v>409</v>
      </c>
      <c r="C46" s="32">
        <v>3</v>
      </c>
      <c r="D46" s="134">
        <v>3</v>
      </c>
      <c r="E46" s="48">
        <f t="shared" si="0"/>
        <v>0</v>
      </c>
      <c r="F46" s="54" t="s">
        <v>254</v>
      </c>
      <c r="G46" s="108"/>
      <c r="H46" s="58"/>
      <c r="I46" s="135">
        <v>42473</v>
      </c>
      <c r="J46" s="102"/>
    </row>
    <row r="47" spans="1:11">
      <c r="A47" s="67"/>
      <c r="C47" s="67"/>
      <c r="D47" s="67"/>
      <c r="E47" s="69"/>
      <c r="F47" s="68"/>
      <c r="G47" s="110"/>
      <c r="H47" s="112"/>
      <c r="I47" s="70"/>
      <c r="J47" s="104"/>
    </row>
    <row r="48" spans="1:11">
      <c r="B48" s="68"/>
      <c r="G48" s="110"/>
      <c r="H48" s="112"/>
      <c r="I48" s="70"/>
      <c r="J48" s="104"/>
    </row>
    <row r="49" spans="1:10">
      <c r="B49" s="68"/>
      <c r="C49" s="19">
        <f>SUM(C10:C46)</f>
        <v>110</v>
      </c>
      <c r="D49" s="19">
        <f>SUM(D10:D46)</f>
        <v>110</v>
      </c>
      <c r="E49" s="36">
        <f>SUM(E10:E46)</f>
        <v>1</v>
      </c>
      <c r="F49" s="17" t="s">
        <v>39</v>
      </c>
      <c r="G49" s="110"/>
      <c r="H49" s="112"/>
      <c r="I49" s="70"/>
      <c r="J49" s="104"/>
    </row>
    <row r="50" spans="1:10">
      <c r="B50" s="68"/>
      <c r="D50" s="37"/>
      <c r="G50" s="110"/>
      <c r="H50" s="112"/>
      <c r="I50" s="70"/>
      <c r="J50" s="104"/>
    </row>
    <row r="51" spans="1:10" ht="14.4" thickBot="1">
      <c r="B51" s="68"/>
      <c r="G51" s="110"/>
      <c r="H51" s="112"/>
      <c r="I51" s="70"/>
      <c r="J51" s="104"/>
    </row>
    <row r="52" spans="1:10" ht="14.4" thickBot="1">
      <c r="B52" s="68"/>
      <c r="C52" s="41" t="s">
        <v>1</v>
      </c>
      <c r="D52" s="41" t="s">
        <v>2</v>
      </c>
      <c r="E52" s="77" t="s">
        <v>3</v>
      </c>
      <c r="G52" s="110"/>
      <c r="H52" s="112"/>
      <c r="I52" s="70"/>
      <c r="J52" s="104"/>
    </row>
    <row r="53" spans="1:10">
      <c r="B53" s="68"/>
      <c r="C53" s="88">
        <f>SUM(C10:C18)</f>
        <v>27</v>
      </c>
      <c r="D53" s="88">
        <f>SUM(D10:D18)</f>
        <v>26</v>
      </c>
      <c r="E53" s="88">
        <f>C53-D53</f>
        <v>1</v>
      </c>
      <c r="F53" s="17" t="s">
        <v>346</v>
      </c>
      <c r="G53" s="110"/>
      <c r="H53" s="70"/>
      <c r="I53" s="112"/>
      <c r="J53" s="104"/>
    </row>
    <row r="54" spans="1:10">
      <c r="B54" s="68"/>
      <c r="C54" s="87">
        <f>SUM(C19:C22)</f>
        <v>12</v>
      </c>
      <c r="D54" s="87">
        <f>SUM(D19:D22)</f>
        <v>12</v>
      </c>
      <c r="E54" s="87">
        <f>C54-D54</f>
        <v>0</v>
      </c>
      <c r="F54" s="17" t="s">
        <v>51</v>
      </c>
      <c r="G54" s="110"/>
      <c r="H54" s="70"/>
      <c r="I54" s="70"/>
      <c r="J54" s="104"/>
    </row>
    <row r="55" spans="1:10">
      <c r="B55" s="68"/>
      <c r="C55" s="86">
        <f>SUM(C23:C23)</f>
        <v>3</v>
      </c>
      <c r="D55" s="86">
        <f>SUM(D23:D23)</f>
        <v>3</v>
      </c>
      <c r="E55" s="86">
        <f>C55-D55</f>
        <v>0</v>
      </c>
      <c r="F55" s="17" t="s">
        <v>347</v>
      </c>
      <c r="G55" s="110"/>
      <c r="H55" s="112"/>
      <c r="I55" s="112"/>
      <c r="J55" s="104"/>
    </row>
    <row r="56" spans="1:10">
      <c r="B56" s="68"/>
      <c r="C56" s="85">
        <f>SUM(C25:C34)</f>
        <v>30</v>
      </c>
      <c r="D56" s="85">
        <f>SUM(D25:D34)</f>
        <v>30</v>
      </c>
      <c r="E56" s="85">
        <f>C56-D56</f>
        <v>0</v>
      </c>
      <c r="F56" s="17" t="s">
        <v>351</v>
      </c>
      <c r="G56" s="110"/>
      <c r="H56" s="70"/>
      <c r="I56" s="70"/>
      <c r="J56" s="104"/>
    </row>
    <row r="57" spans="1:10">
      <c r="B57" s="68"/>
      <c r="C57" s="84">
        <f>SUM(C35:C46)</f>
        <v>35</v>
      </c>
      <c r="D57" s="84">
        <f>SUM(D35:D46)</f>
        <v>36</v>
      </c>
      <c r="E57" s="84">
        <f>C57-D57</f>
        <v>-1</v>
      </c>
      <c r="F57" s="17" t="s">
        <v>348</v>
      </c>
      <c r="G57" s="110"/>
      <c r="H57" s="70"/>
      <c r="I57" s="70"/>
      <c r="J57" s="104"/>
    </row>
    <row r="58" spans="1:10">
      <c r="B58" s="68"/>
      <c r="C58" s="76"/>
      <c r="D58" s="76"/>
      <c r="E58" s="76"/>
      <c r="G58" s="110"/>
      <c r="H58" s="70"/>
      <c r="I58" s="70"/>
      <c r="J58" s="104"/>
    </row>
    <row r="59" spans="1:10">
      <c r="B59" s="68"/>
      <c r="C59" s="76"/>
      <c r="D59" s="76"/>
      <c r="E59" s="76"/>
      <c r="G59" s="110"/>
      <c r="H59" s="70"/>
      <c r="I59" s="70"/>
      <c r="J59" s="104"/>
    </row>
    <row r="60" spans="1:10" s="93" customFormat="1">
      <c r="A60" s="90"/>
      <c r="B60" s="89"/>
      <c r="C60" s="90"/>
      <c r="D60" s="90"/>
      <c r="E60" s="91"/>
      <c r="F60" s="89"/>
      <c r="G60" s="110"/>
      <c r="H60" s="70"/>
      <c r="I60" s="70"/>
      <c r="J60" s="104"/>
    </row>
    <row r="61" spans="1:10" s="93" customFormat="1">
      <c r="A61" s="90"/>
      <c r="B61" s="89"/>
      <c r="C61" s="90"/>
      <c r="D61" s="90"/>
      <c r="E61" s="91"/>
      <c r="F61" s="89"/>
      <c r="G61" s="110"/>
      <c r="H61" s="70"/>
      <c r="I61" s="70"/>
      <c r="J61" s="104"/>
    </row>
    <row r="62" spans="1:10" s="93" customFormat="1">
      <c r="A62" s="90"/>
      <c r="B62" s="89"/>
      <c r="C62" s="90"/>
      <c r="D62" s="90"/>
      <c r="E62" s="91"/>
      <c r="F62" s="89"/>
      <c r="G62" s="110"/>
      <c r="H62" s="70"/>
      <c r="I62" s="70"/>
      <c r="J62" s="104"/>
    </row>
    <row r="63" spans="1:10" s="93" customFormat="1">
      <c r="A63" s="90"/>
      <c r="B63" s="89"/>
      <c r="C63" s="90"/>
      <c r="D63" s="90"/>
      <c r="E63" s="91"/>
      <c r="F63" s="92"/>
      <c r="G63" s="110"/>
      <c r="H63" s="70"/>
      <c r="I63" s="70"/>
      <c r="J63" s="104"/>
    </row>
    <row r="64" spans="1:10" s="93" customFormat="1">
      <c r="A64" s="90"/>
      <c r="B64" s="94"/>
      <c r="C64" s="90"/>
      <c r="D64" s="90"/>
      <c r="E64" s="91"/>
      <c r="F64" s="92"/>
      <c r="G64" s="110"/>
      <c r="H64" s="112"/>
      <c r="I64" s="112"/>
      <c r="J64" s="104"/>
    </row>
    <row r="65" spans="1:10" s="93" customFormat="1">
      <c r="A65" s="90"/>
      <c r="B65" s="95"/>
      <c r="C65" s="90"/>
      <c r="D65" s="90"/>
      <c r="E65" s="91"/>
      <c r="F65" s="89"/>
      <c r="G65" s="110"/>
      <c r="H65" s="70"/>
      <c r="I65" s="70"/>
      <c r="J65" s="104"/>
    </row>
    <row r="66" spans="1:10" s="93" customFormat="1">
      <c r="A66" s="90"/>
      <c r="B66" s="89"/>
      <c r="C66" s="90"/>
      <c r="D66" s="90"/>
      <c r="E66" s="91"/>
      <c r="F66" s="89"/>
      <c r="G66" s="113"/>
      <c r="H66" s="112"/>
      <c r="I66" s="112"/>
      <c r="J66" s="114"/>
    </row>
    <row r="67" spans="1:10" s="93" customFormat="1">
      <c r="A67" s="90"/>
      <c r="B67" s="89"/>
      <c r="C67" s="90"/>
      <c r="D67" s="90"/>
      <c r="E67" s="91"/>
      <c r="F67" s="92"/>
      <c r="G67" s="105"/>
      <c r="H67" s="25"/>
      <c r="I67" s="25"/>
      <c r="J67" s="99"/>
    </row>
    <row r="68" spans="1:10" s="93" customFormat="1">
      <c r="A68" s="90"/>
      <c r="B68" s="89"/>
      <c r="C68" s="90"/>
      <c r="D68" s="90"/>
      <c r="E68" s="91"/>
      <c r="F68" s="89"/>
      <c r="G68" s="105"/>
      <c r="H68" s="25"/>
      <c r="I68" s="25"/>
      <c r="J68" s="99"/>
    </row>
    <row r="69" spans="1:10" s="93" customFormat="1">
      <c r="A69" s="90"/>
      <c r="B69" s="89"/>
      <c r="C69" s="90"/>
      <c r="D69" s="90"/>
      <c r="E69" s="91"/>
      <c r="F69" s="89"/>
      <c r="G69" s="105"/>
      <c r="H69" s="25"/>
      <c r="I69" s="25"/>
      <c r="J69" s="99"/>
    </row>
    <row r="70" spans="1:10" s="93" customFormat="1">
      <c r="A70" s="90"/>
      <c r="C70" s="90"/>
      <c r="D70" s="90"/>
      <c r="E70" s="91"/>
      <c r="F70" s="89"/>
      <c r="G70" s="105"/>
      <c r="H70" s="25"/>
      <c r="I70" s="25"/>
      <c r="J70" s="99"/>
    </row>
    <row r="71" spans="1:10" s="93" customFormat="1">
      <c r="B71" s="89"/>
      <c r="G71" s="105"/>
      <c r="H71" s="25"/>
      <c r="I71" s="25"/>
      <c r="J71" s="99"/>
    </row>
    <row r="72" spans="1:10" s="93" customFormat="1">
      <c r="B72" s="89"/>
      <c r="C72" s="96"/>
      <c r="D72" s="96"/>
      <c r="E72" s="97"/>
      <c r="G72" s="105"/>
      <c r="H72" s="25"/>
      <c r="I72" s="25"/>
      <c r="J72" s="99"/>
    </row>
    <row r="73" spans="1:10" s="93" customFormat="1">
      <c r="B73" s="89"/>
      <c r="D73" s="98"/>
      <c r="G73" s="105"/>
      <c r="H73" s="25"/>
      <c r="I73" s="25"/>
      <c r="J73" s="99"/>
    </row>
    <row r="74" spans="1:10" ht="14.4" thickBot="1">
      <c r="B74" s="68"/>
    </row>
    <row r="75" spans="1:10" ht="14.4" thickBot="1">
      <c r="B75" s="68"/>
      <c r="C75" s="41"/>
      <c r="D75" s="41"/>
      <c r="E75" s="3"/>
    </row>
    <row r="76" spans="1:10">
      <c r="B76" s="68"/>
      <c r="C76" s="41"/>
      <c r="D76" s="41"/>
      <c r="E76" s="41"/>
    </row>
    <row r="77" spans="1:10">
      <c r="B77" s="68"/>
      <c r="C77" s="41"/>
      <c r="D77" s="41"/>
      <c r="E77" s="41"/>
    </row>
    <row r="78" spans="1:10">
      <c r="B78" s="68"/>
      <c r="C78" s="41"/>
      <c r="D78" s="41"/>
      <c r="E78" s="41"/>
    </row>
    <row r="79" spans="1:10">
      <c r="B79" s="68"/>
      <c r="C79" s="41"/>
      <c r="D79" s="41"/>
      <c r="E79" s="41"/>
    </row>
    <row r="80" spans="1:10">
      <c r="B80" s="68"/>
      <c r="C80" s="41"/>
      <c r="D80" s="41"/>
      <c r="E80" s="41"/>
    </row>
    <row r="81" spans="2:5">
      <c r="B81" s="68"/>
      <c r="C81"/>
      <c r="D81"/>
      <c r="E81"/>
    </row>
    <row r="82" spans="2:5">
      <c r="B82" s="68"/>
      <c r="C82"/>
      <c r="D82"/>
      <c r="E82"/>
    </row>
    <row r="83" spans="2:5">
      <c r="B83" s="68"/>
    </row>
    <row r="84" spans="2:5">
      <c r="B84" s="68"/>
    </row>
    <row r="85" spans="2:5">
      <c r="B85" s="68"/>
    </row>
    <row r="86" spans="2:5">
      <c r="B86" s="68"/>
    </row>
    <row r="87" spans="2:5">
      <c r="B87" s="68"/>
    </row>
    <row r="88" spans="2:5">
      <c r="B88" s="68"/>
    </row>
    <row r="89" spans="2:5">
      <c r="B89" s="68"/>
    </row>
    <row r="90" spans="2:5">
      <c r="B90" s="68"/>
    </row>
    <row r="91" spans="2:5">
      <c r="B91" s="68"/>
    </row>
    <row r="92" spans="2:5">
      <c r="B92" s="68"/>
    </row>
    <row r="93" spans="2:5">
      <c r="B93" s="68"/>
    </row>
    <row r="94" spans="2:5">
      <c r="B94" s="68"/>
    </row>
    <row r="95" spans="2:5">
      <c r="B95" s="68"/>
    </row>
    <row r="96" spans="2:5">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39" spans="2:2">
      <c r="B139" s="68"/>
    </row>
    <row r="140" spans="2:2">
      <c r="B140" s="68"/>
    </row>
    <row r="141" spans="2:2">
      <c r="B141" s="68"/>
    </row>
    <row r="142" spans="2:2">
      <c r="B142" s="68"/>
    </row>
    <row r="143" spans="2:2">
      <c r="B143" s="68"/>
    </row>
    <row r="145" spans="2:2">
      <c r="B145" s="18" t="s">
        <v>39</v>
      </c>
    </row>
    <row r="148" spans="2:2">
      <c r="B148" s="42" t="s">
        <v>56</v>
      </c>
    </row>
    <row r="149" spans="2:2">
      <c r="B149" s="40" t="s">
        <v>53</v>
      </c>
    </row>
    <row r="150" spans="2:2">
      <c r="B150" s="40" t="s">
        <v>51</v>
      </c>
    </row>
    <row r="151" spans="2:2">
      <c r="B151" s="40" t="s">
        <v>269</v>
      </c>
    </row>
    <row r="152" spans="2:2">
      <c r="B152" s="40" t="s">
        <v>270</v>
      </c>
    </row>
    <row r="153" spans="2:2">
      <c r="B153" s="40" t="s">
        <v>271</v>
      </c>
    </row>
    <row r="154" spans="2:2">
      <c r="B154"/>
    </row>
    <row r="155" spans="2:2">
      <c r="B155"/>
    </row>
  </sheetData>
  <phoneticPr fontId="0" type="noConversion"/>
  <pageMargins left="0.36" right="0.36" top="0.67" bottom="0.5" header="0.3" footer="0.35"/>
  <pageSetup paperSize="141" scale="81" orientation="landscape" horizontalDpi="180" verticalDpi="180"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K155"/>
  <sheetViews>
    <sheetView topLeftCell="A22" zoomScale="75" zoomScaleNormal="75" workbookViewId="0">
      <pane xSplit="2" topLeftCell="C1" activePane="topRight" state="frozen"/>
      <selection activeCell="A9" sqref="A9"/>
      <selection pane="topRight" activeCell="M21" sqref="M21"/>
    </sheetView>
  </sheetViews>
  <sheetFormatPr defaultColWidth="9.109375" defaultRowHeight="13.8"/>
  <cols>
    <col min="1" max="1" width="13.6640625" style="17" customWidth="1"/>
    <col min="2" max="2" width="33.33203125" style="17" customWidth="1"/>
    <col min="3" max="5" width="4.33203125" style="17" customWidth="1"/>
    <col min="6" max="6" width="31.44140625" style="17" customWidth="1"/>
    <col min="7" max="7" width="15.109375" style="105" customWidth="1"/>
    <col min="8" max="8" width="11.88671875" style="25" customWidth="1"/>
    <col min="9" max="9" width="11.6640625" style="25" customWidth="1"/>
    <col min="10" max="10" width="13.33203125" style="99" customWidth="1"/>
    <col min="11" max="16384" width="9.109375" style="17"/>
  </cols>
  <sheetData>
    <row r="2" spans="1:11" ht="15">
      <c r="A2" s="30" t="s">
        <v>9</v>
      </c>
      <c r="B2" s="53" t="s">
        <v>437</v>
      </c>
      <c r="D2" s="7" t="s">
        <v>12</v>
      </c>
      <c r="E2" s="7"/>
    </row>
    <row r="3" spans="1:11">
      <c r="A3" s="30" t="s">
        <v>10</v>
      </c>
      <c r="B3" s="27" t="s">
        <v>450</v>
      </c>
      <c r="D3" s="7" t="s">
        <v>14</v>
      </c>
      <c r="E3" s="7"/>
    </row>
    <row r="4" spans="1:11">
      <c r="A4" s="30" t="s">
        <v>11</v>
      </c>
      <c r="B4" s="28">
        <v>42309</v>
      </c>
      <c r="D4" s="17" t="s">
        <v>338</v>
      </c>
    </row>
    <row r="5" spans="1:11">
      <c r="A5" s="30" t="s">
        <v>13</v>
      </c>
      <c r="B5" s="28">
        <v>44591</v>
      </c>
      <c r="D5" s="17" t="s">
        <v>387</v>
      </c>
      <c r="F5" s="17" t="s">
        <v>386</v>
      </c>
    </row>
    <row r="6" spans="1:11">
      <c r="A6" s="30" t="s">
        <v>15</v>
      </c>
      <c r="B6" s="29" t="s">
        <v>422</v>
      </c>
      <c r="D6" s="7"/>
      <c r="E6" s="7"/>
    </row>
    <row r="7" spans="1:11" ht="10.5" customHeight="1" thickBot="1"/>
    <row r="8" spans="1:11" ht="28.2" thickBot="1">
      <c r="A8" s="1" t="s">
        <v>40</v>
      </c>
      <c r="B8" s="1" t="s">
        <v>0</v>
      </c>
      <c r="C8" s="2" t="s">
        <v>1</v>
      </c>
      <c r="D8" s="2" t="s">
        <v>2</v>
      </c>
      <c r="E8" s="77" t="s">
        <v>3</v>
      </c>
      <c r="F8" s="4" t="s">
        <v>4</v>
      </c>
      <c r="G8" s="106" t="s">
        <v>5</v>
      </c>
      <c r="H8" s="60" t="s">
        <v>6</v>
      </c>
      <c r="I8" s="60" t="s">
        <v>340</v>
      </c>
      <c r="J8" s="100" t="s">
        <v>8</v>
      </c>
    </row>
    <row r="9" spans="1:11">
      <c r="A9" s="33"/>
      <c r="B9" s="38"/>
      <c r="C9" s="34"/>
      <c r="D9" s="34"/>
      <c r="E9" s="78"/>
      <c r="F9" s="34"/>
      <c r="G9" s="107"/>
      <c r="H9" s="61"/>
      <c r="I9" s="61"/>
      <c r="J9" s="101"/>
    </row>
    <row r="10" spans="1:11" ht="27.6">
      <c r="A10" s="79" t="s">
        <v>43</v>
      </c>
      <c r="B10" s="54" t="s">
        <v>388</v>
      </c>
      <c r="C10" s="32">
        <v>3</v>
      </c>
      <c r="D10" s="134">
        <v>3</v>
      </c>
      <c r="E10" s="48">
        <f>IF(C10-D10&lt;0,0,C10-D10)</f>
        <v>0</v>
      </c>
      <c r="F10" s="54" t="s">
        <v>235</v>
      </c>
      <c r="G10" s="108"/>
      <c r="H10" s="58"/>
      <c r="I10" s="135" t="s">
        <v>458</v>
      </c>
      <c r="J10" s="102"/>
    </row>
    <row r="11" spans="1:11" ht="27.6">
      <c r="A11" s="79" t="s">
        <v>46</v>
      </c>
      <c r="B11" s="54" t="s">
        <v>389</v>
      </c>
      <c r="C11" s="32">
        <v>3</v>
      </c>
      <c r="D11" s="134">
        <v>3</v>
      </c>
      <c r="E11" s="48">
        <f t="shared" ref="E11:E46" si="0">IF(C11-D11&lt;0,0,C11-D11)</f>
        <v>0</v>
      </c>
      <c r="F11" s="54" t="s">
        <v>256</v>
      </c>
      <c r="G11" s="108"/>
      <c r="H11" s="58"/>
      <c r="I11" s="136">
        <v>42585</v>
      </c>
      <c r="J11" s="102"/>
    </row>
    <row r="12" spans="1:11" ht="27.6">
      <c r="A12" s="79" t="s">
        <v>156</v>
      </c>
      <c r="B12" s="54" t="s">
        <v>355</v>
      </c>
      <c r="C12" s="32">
        <v>3</v>
      </c>
      <c r="D12" s="134">
        <v>3</v>
      </c>
      <c r="E12" s="48">
        <f t="shared" si="0"/>
        <v>0</v>
      </c>
      <c r="F12" s="54" t="s">
        <v>314</v>
      </c>
      <c r="G12" s="58" t="s">
        <v>331</v>
      </c>
      <c r="H12" s="58"/>
      <c r="I12" s="135">
        <v>44264</v>
      </c>
      <c r="J12" s="55"/>
    </row>
    <row r="13" spans="1:11">
      <c r="A13" s="79" t="s">
        <v>305</v>
      </c>
      <c r="B13" s="72" t="s">
        <v>390</v>
      </c>
      <c r="C13" s="32">
        <v>3</v>
      </c>
      <c r="D13" s="134">
        <v>3</v>
      </c>
      <c r="E13" s="48">
        <f t="shared" si="0"/>
        <v>0</v>
      </c>
      <c r="F13" s="54" t="s">
        <v>349</v>
      </c>
      <c r="G13" s="58"/>
      <c r="H13" s="58"/>
      <c r="I13" s="135">
        <v>42585</v>
      </c>
      <c r="J13" s="55"/>
    </row>
    <row r="14" spans="1:11">
      <c r="A14" s="79" t="s">
        <v>306</v>
      </c>
      <c r="B14" s="72" t="s">
        <v>391</v>
      </c>
      <c r="C14" s="32">
        <v>3</v>
      </c>
      <c r="D14" s="134">
        <v>3</v>
      </c>
      <c r="E14" s="48">
        <f t="shared" si="0"/>
        <v>0</v>
      </c>
      <c r="F14" s="54" t="s">
        <v>350</v>
      </c>
      <c r="G14" s="108"/>
      <c r="H14" s="58"/>
      <c r="I14" s="135">
        <v>44525</v>
      </c>
      <c r="J14" s="102"/>
    </row>
    <row r="15" spans="1:11" ht="27.6">
      <c r="A15" s="79" t="s">
        <v>307</v>
      </c>
      <c r="B15" s="73" t="s">
        <v>392</v>
      </c>
      <c r="C15" s="32">
        <v>3</v>
      </c>
      <c r="D15" s="134">
        <v>2</v>
      </c>
      <c r="E15" s="48">
        <f t="shared" si="0"/>
        <v>1</v>
      </c>
      <c r="F15" s="54" t="s">
        <v>337</v>
      </c>
      <c r="G15" s="108"/>
      <c r="H15" s="58"/>
      <c r="I15" s="135"/>
      <c r="J15" s="102"/>
      <c r="K15" s="17" t="s">
        <v>462</v>
      </c>
    </row>
    <row r="16" spans="1:11" ht="27.6">
      <c r="A16" s="79" t="s">
        <v>308</v>
      </c>
      <c r="B16" s="74" t="s">
        <v>393</v>
      </c>
      <c r="C16" s="32">
        <v>3</v>
      </c>
      <c r="D16" s="134">
        <v>3</v>
      </c>
      <c r="E16" s="48">
        <f t="shared" si="0"/>
        <v>0</v>
      </c>
      <c r="F16" s="54" t="s">
        <v>313</v>
      </c>
      <c r="G16" s="108"/>
      <c r="H16" s="58"/>
      <c r="I16" s="135">
        <v>42411</v>
      </c>
      <c r="J16" s="102"/>
    </row>
    <row r="17" spans="1:10">
      <c r="A17" s="79" t="s">
        <v>309</v>
      </c>
      <c r="B17" s="72" t="s">
        <v>395</v>
      </c>
      <c r="C17" s="32">
        <v>3</v>
      </c>
      <c r="D17" s="134">
        <v>3</v>
      </c>
      <c r="E17" s="48">
        <f t="shared" si="0"/>
        <v>0</v>
      </c>
      <c r="F17" s="54" t="s">
        <v>235</v>
      </c>
      <c r="G17" s="108"/>
      <c r="H17" s="58"/>
      <c r="I17" s="135">
        <v>44264</v>
      </c>
      <c r="J17" s="102"/>
    </row>
    <row r="18" spans="1:10">
      <c r="A18" s="79" t="s">
        <v>310</v>
      </c>
      <c r="B18" s="72" t="s">
        <v>394</v>
      </c>
      <c r="C18" s="32">
        <v>3</v>
      </c>
      <c r="D18" s="134">
        <v>3</v>
      </c>
      <c r="E18" s="48">
        <f t="shared" si="0"/>
        <v>0</v>
      </c>
      <c r="F18" s="54" t="s">
        <v>235</v>
      </c>
      <c r="G18" s="108"/>
      <c r="H18" s="58"/>
      <c r="I18" s="135" t="s">
        <v>331</v>
      </c>
      <c r="J18" s="102"/>
    </row>
    <row r="19" spans="1:10" ht="27.6">
      <c r="A19" s="80" t="s">
        <v>157</v>
      </c>
      <c r="B19" s="54" t="s">
        <v>396</v>
      </c>
      <c r="C19" s="32">
        <v>3</v>
      </c>
      <c r="D19" s="134">
        <v>3</v>
      </c>
      <c r="E19" s="48">
        <f t="shared" si="0"/>
        <v>0</v>
      </c>
      <c r="F19" s="54" t="s">
        <v>236</v>
      </c>
      <c r="G19" s="108"/>
      <c r="H19" s="58"/>
      <c r="I19" s="135">
        <v>42838</v>
      </c>
      <c r="J19" s="55"/>
    </row>
    <row r="20" spans="1:10" ht="27.6">
      <c r="A20" s="80" t="s">
        <v>158</v>
      </c>
      <c r="B20" s="54" t="s">
        <v>397</v>
      </c>
      <c r="C20" s="32">
        <v>3</v>
      </c>
      <c r="D20" s="134">
        <v>2</v>
      </c>
      <c r="E20" s="48">
        <f t="shared" si="0"/>
        <v>1</v>
      </c>
      <c r="F20" s="54" t="s">
        <v>315</v>
      </c>
      <c r="G20" s="108" t="s">
        <v>421</v>
      </c>
      <c r="H20" s="58"/>
      <c r="I20" s="135"/>
      <c r="J20" s="102"/>
    </row>
    <row r="21" spans="1:10" ht="37.5" customHeight="1">
      <c r="A21" s="80" t="s">
        <v>163</v>
      </c>
      <c r="B21" s="74" t="s">
        <v>302</v>
      </c>
      <c r="C21" s="32">
        <v>3</v>
      </c>
      <c r="D21" s="134">
        <v>3</v>
      </c>
      <c r="E21" s="48">
        <f t="shared" si="0"/>
        <v>0</v>
      </c>
      <c r="F21" s="54" t="s">
        <v>266</v>
      </c>
      <c r="G21" s="108"/>
      <c r="H21" s="56"/>
      <c r="I21" s="136"/>
      <c r="J21" s="102"/>
    </row>
    <row r="22" spans="1:10" ht="27.6">
      <c r="A22" s="80" t="s">
        <v>322</v>
      </c>
      <c r="B22" s="75" t="s">
        <v>361</v>
      </c>
      <c r="C22" s="32">
        <v>3</v>
      </c>
      <c r="D22" s="134">
        <v>3</v>
      </c>
      <c r="E22" s="48">
        <f t="shared" si="0"/>
        <v>0</v>
      </c>
      <c r="F22" s="54" t="s">
        <v>236</v>
      </c>
      <c r="G22" s="108"/>
      <c r="H22" s="56"/>
      <c r="I22" s="136"/>
      <c r="J22" s="102"/>
    </row>
    <row r="23" spans="1:10" ht="55.2">
      <c r="A23" s="81" t="s">
        <v>41</v>
      </c>
      <c r="B23" s="54" t="s">
        <v>362</v>
      </c>
      <c r="C23" s="32">
        <v>3</v>
      </c>
      <c r="D23" s="134">
        <v>3</v>
      </c>
      <c r="E23" s="48">
        <f t="shared" si="0"/>
        <v>0</v>
      </c>
      <c r="F23" s="54" t="s">
        <v>238</v>
      </c>
      <c r="G23" s="108"/>
      <c r="H23" s="58"/>
      <c r="I23" s="136">
        <v>42473</v>
      </c>
      <c r="J23" s="103"/>
    </row>
    <row r="24" spans="1:10">
      <c r="A24" s="82" t="s">
        <v>165</v>
      </c>
      <c r="B24" s="54" t="s">
        <v>364</v>
      </c>
      <c r="C24" s="32">
        <v>3</v>
      </c>
      <c r="D24" s="134">
        <v>2</v>
      </c>
      <c r="E24" s="48">
        <f t="shared" si="0"/>
        <v>1</v>
      </c>
      <c r="F24" s="54" t="s">
        <v>223</v>
      </c>
      <c r="G24" s="105" t="s">
        <v>421</v>
      </c>
      <c r="H24" s="58"/>
      <c r="I24" s="135"/>
      <c r="J24" s="102"/>
    </row>
    <row r="25" spans="1:10">
      <c r="A25" s="82" t="s">
        <v>169</v>
      </c>
      <c r="B25" s="54" t="s">
        <v>398</v>
      </c>
      <c r="C25" s="32">
        <v>3</v>
      </c>
      <c r="D25" s="134">
        <v>2</v>
      </c>
      <c r="E25" s="48">
        <f t="shared" si="0"/>
        <v>1</v>
      </c>
      <c r="F25" s="54" t="s">
        <v>316</v>
      </c>
      <c r="G25" s="108"/>
      <c r="H25" s="58"/>
      <c r="I25" s="135"/>
      <c r="J25" s="103"/>
    </row>
    <row r="26" spans="1:10">
      <c r="A26" s="82" t="s">
        <v>170</v>
      </c>
      <c r="B26" s="75" t="s">
        <v>399</v>
      </c>
      <c r="C26" s="32">
        <v>3</v>
      </c>
      <c r="D26" s="134">
        <v>3</v>
      </c>
      <c r="E26" s="48">
        <f t="shared" si="0"/>
        <v>0</v>
      </c>
      <c r="F26" s="54" t="s">
        <v>321</v>
      </c>
      <c r="G26" s="108"/>
      <c r="H26" s="58"/>
      <c r="I26" s="135">
        <v>42473</v>
      </c>
      <c r="J26" s="102"/>
    </row>
    <row r="27" spans="1:10" ht="27.6">
      <c r="A27" s="82" t="s">
        <v>172</v>
      </c>
      <c r="B27" s="75" t="s">
        <v>400</v>
      </c>
      <c r="C27" s="32">
        <v>3</v>
      </c>
      <c r="D27" s="134">
        <v>3</v>
      </c>
      <c r="E27" s="48">
        <f t="shared" si="0"/>
        <v>0</v>
      </c>
      <c r="F27" s="54" t="s">
        <v>236</v>
      </c>
      <c r="G27" s="109"/>
      <c r="H27" s="58"/>
      <c r="I27" s="135"/>
      <c r="J27" s="102"/>
    </row>
    <row r="28" spans="1:10" ht="27.6">
      <c r="A28" s="82" t="s">
        <v>173</v>
      </c>
      <c r="B28" s="75" t="s">
        <v>294</v>
      </c>
      <c r="C28" s="32">
        <v>3</v>
      </c>
      <c r="D28" s="134">
        <v>3</v>
      </c>
      <c r="E28" s="48">
        <f t="shared" si="0"/>
        <v>0</v>
      </c>
      <c r="F28" s="54" t="s">
        <v>236</v>
      </c>
      <c r="H28" s="58"/>
      <c r="I28" s="135">
        <v>42473</v>
      </c>
      <c r="J28" s="102"/>
    </row>
    <row r="29" spans="1:10" ht="27.6">
      <c r="A29" s="82" t="s">
        <v>174</v>
      </c>
      <c r="B29" s="75" t="s">
        <v>295</v>
      </c>
      <c r="C29" s="32">
        <v>3</v>
      </c>
      <c r="D29" s="134">
        <v>3</v>
      </c>
      <c r="E29" s="48">
        <f t="shared" si="0"/>
        <v>0</v>
      </c>
      <c r="F29" s="54" t="s">
        <v>236</v>
      </c>
      <c r="G29" s="108"/>
      <c r="H29" s="58"/>
      <c r="I29" s="135">
        <v>42473</v>
      </c>
      <c r="J29" s="102"/>
    </row>
    <row r="30" spans="1:10" ht="27.6">
      <c r="A30" s="82" t="s">
        <v>175</v>
      </c>
      <c r="B30" s="115" t="s">
        <v>401</v>
      </c>
      <c r="C30" s="32">
        <v>3</v>
      </c>
      <c r="D30" s="134">
        <v>2</v>
      </c>
      <c r="E30" s="48">
        <f t="shared" si="0"/>
        <v>1</v>
      </c>
      <c r="F30" s="54" t="s">
        <v>236</v>
      </c>
      <c r="G30" s="108"/>
      <c r="H30" s="58"/>
      <c r="I30" s="135" t="s">
        <v>331</v>
      </c>
      <c r="J30" s="103"/>
    </row>
    <row r="31" spans="1:10" ht="27.6">
      <c r="A31" s="82" t="s">
        <v>176</v>
      </c>
      <c r="B31" s="115" t="s">
        <v>371</v>
      </c>
      <c r="C31" s="32">
        <v>3</v>
      </c>
      <c r="D31" s="134">
        <v>3</v>
      </c>
      <c r="E31" s="48">
        <v>2</v>
      </c>
      <c r="F31" s="54" t="s">
        <v>236</v>
      </c>
      <c r="G31" s="108"/>
      <c r="H31" s="58"/>
      <c r="I31" s="135">
        <v>41650</v>
      </c>
      <c r="J31" s="103"/>
    </row>
    <row r="32" spans="1:10">
      <c r="A32" s="82" t="s">
        <v>182</v>
      </c>
      <c r="B32" s="75" t="s">
        <v>402</v>
      </c>
      <c r="C32" s="32">
        <v>3</v>
      </c>
      <c r="D32" s="134">
        <v>3</v>
      </c>
      <c r="E32" s="48">
        <f t="shared" si="0"/>
        <v>0</v>
      </c>
      <c r="F32" s="54" t="s">
        <v>317</v>
      </c>
      <c r="G32" s="108"/>
      <c r="H32" s="58"/>
      <c r="I32" s="135"/>
      <c r="J32" s="103"/>
    </row>
    <row r="33" spans="1:10">
      <c r="A33" s="82" t="s">
        <v>324</v>
      </c>
      <c r="B33" s="75" t="s">
        <v>373</v>
      </c>
      <c r="C33" s="32">
        <v>3</v>
      </c>
      <c r="D33" s="134">
        <v>3</v>
      </c>
      <c r="E33" s="48">
        <f t="shared" si="0"/>
        <v>0</v>
      </c>
      <c r="F33" s="54" t="s">
        <v>319</v>
      </c>
      <c r="G33" s="108"/>
      <c r="H33" s="58"/>
      <c r="I33" s="135">
        <v>42473</v>
      </c>
      <c r="J33" s="103"/>
    </row>
    <row r="34" spans="1:10">
      <c r="A34" s="82" t="s">
        <v>325</v>
      </c>
      <c r="B34" s="75" t="s">
        <v>403</v>
      </c>
      <c r="C34" s="32">
        <v>3</v>
      </c>
      <c r="D34" s="134">
        <v>3</v>
      </c>
      <c r="E34" s="48">
        <f t="shared" si="0"/>
        <v>0</v>
      </c>
      <c r="F34" s="54" t="s">
        <v>320</v>
      </c>
      <c r="G34" s="108" t="s">
        <v>421</v>
      </c>
      <c r="H34" s="58"/>
      <c r="I34" s="135">
        <v>42378</v>
      </c>
      <c r="J34" s="103"/>
    </row>
    <row r="35" spans="1:10">
      <c r="A35" s="83" t="s">
        <v>44</v>
      </c>
      <c r="B35" s="59" t="s">
        <v>404</v>
      </c>
      <c r="C35" s="32">
        <v>3</v>
      </c>
      <c r="D35" s="134">
        <v>3</v>
      </c>
      <c r="E35" s="48">
        <f t="shared" si="0"/>
        <v>0</v>
      </c>
      <c r="F35" s="54" t="s">
        <v>243</v>
      </c>
      <c r="G35" s="108"/>
      <c r="H35" s="58"/>
      <c r="I35" s="136">
        <v>42473</v>
      </c>
      <c r="J35" s="103"/>
    </row>
    <row r="36" spans="1:10" ht="27.6">
      <c r="A36" s="83" t="s">
        <v>49</v>
      </c>
      <c r="B36" s="54" t="s">
        <v>378</v>
      </c>
      <c r="C36" s="32">
        <v>3</v>
      </c>
      <c r="D36" s="134">
        <v>2</v>
      </c>
      <c r="E36" s="48">
        <f t="shared" si="0"/>
        <v>1</v>
      </c>
      <c r="F36" s="54" t="s">
        <v>246</v>
      </c>
      <c r="G36" s="108"/>
      <c r="H36" s="133">
        <v>42872</v>
      </c>
      <c r="I36" s="135"/>
      <c r="J36" s="102"/>
    </row>
    <row r="37" spans="1:10" ht="27.6">
      <c r="A37" s="83" t="s">
        <v>58</v>
      </c>
      <c r="B37" s="54" t="s">
        <v>405</v>
      </c>
      <c r="C37" s="32">
        <v>3</v>
      </c>
      <c r="D37" s="134">
        <v>3</v>
      </c>
      <c r="E37" s="48">
        <f t="shared" si="0"/>
        <v>0</v>
      </c>
      <c r="F37" s="54" t="s">
        <v>247</v>
      </c>
      <c r="G37" s="108"/>
      <c r="H37" s="58"/>
      <c r="I37" s="136" t="s">
        <v>331</v>
      </c>
      <c r="J37" s="103"/>
    </row>
    <row r="38" spans="1:10">
      <c r="A38" s="83" t="s">
        <v>59</v>
      </c>
      <c r="B38" s="54" t="s">
        <v>17</v>
      </c>
      <c r="C38" s="32">
        <v>3</v>
      </c>
      <c r="D38" s="134">
        <v>3</v>
      </c>
      <c r="E38" s="48">
        <f t="shared" si="0"/>
        <v>0</v>
      </c>
      <c r="F38" s="54" t="s">
        <v>248</v>
      </c>
      <c r="G38" s="108"/>
      <c r="H38" s="58"/>
      <c r="I38" s="136">
        <v>42473</v>
      </c>
      <c r="J38" s="103" t="s">
        <v>331</v>
      </c>
    </row>
    <row r="39" spans="1:10" ht="27.6">
      <c r="A39" s="83" t="s">
        <v>62</v>
      </c>
      <c r="B39" s="54" t="s">
        <v>85</v>
      </c>
      <c r="C39" s="32">
        <v>3</v>
      </c>
      <c r="D39" s="134">
        <v>3</v>
      </c>
      <c r="E39" s="48">
        <f t="shared" si="0"/>
        <v>0</v>
      </c>
      <c r="F39" s="54" t="s">
        <v>202</v>
      </c>
      <c r="G39" s="108"/>
      <c r="H39" s="58"/>
      <c r="I39" s="136">
        <v>42473</v>
      </c>
      <c r="J39" s="103" t="s">
        <v>331</v>
      </c>
    </row>
    <row r="40" spans="1:10" ht="27.6">
      <c r="A40" s="83" t="s">
        <v>178</v>
      </c>
      <c r="B40" s="54" t="s">
        <v>106</v>
      </c>
      <c r="C40" s="32">
        <v>3</v>
      </c>
      <c r="D40" s="134">
        <v>3</v>
      </c>
      <c r="E40" s="48">
        <f t="shared" si="0"/>
        <v>0</v>
      </c>
      <c r="F40" s="54" t="s">
        <v>264</v>
      </c>
      <c r="G40" s="108" t="s">
        <v>421</v>
      </c>
      <c r="H40" s="132">
        <v>42872</v>
      </c>
      <c r="I40" s="136"/>
      <c r="J40" s="108" t="s">
        <v>331</v>
      </c>
    </row>
    <row r="41" spans="1:10" ht="27.6">
      <c r="A41" s="83" t="s">
        <v>183</v>
      </c>
      <c r="B41" s="54" t="s">
        <v>406</v>
      </c>
      <c r="C41" s="32">
        <v>2</v>
      </c>
      <c r="D41" s="134">
        <v>1</v>
      </c>
      <c r="E41" s="48">
        <f t="shared" si="0"/>
        <v>1</v>
      </c>
      <c r="F41" s="54" t="s">
        <v>252</v>
      </c>
      <c r="G41" s="108"/>
      <c r="H41" s="58"/>
      <c r="I41" s="136"/>
      <c r="J41" s="108" t="s">
        <v>331</v>
      </c>
    </row>
    <row r="42" spans="1:10">
      <c r="A42" s="83" t="s">
        <v>186</v>
      </c>
      <c r="B42" s="54" t="s">
        <v>383</v>
      </c>
      <c r="C42" s="32">
        <v>3</v>
      </c>
      <c r="D42" s="134">
        <v>1</v>
      </c>
      <c r="E42" s="48">
        <f t="shared" si="0"/>
        <v>2</v>
      </c>
      <c r="F42" s="55" t="s">
        <v>265</v>
      </c>
      <c r="G42" s="108"/>
      <c r="H42" s="58"/>
      <c r="I42" s="135" t="s">
        <v>331</v>
      </c>
      <c r="J42" s="102"/>
    </row>
    <row r="43" spans="1:10">
      <c r="A43" s="83"/>
      <c r="B43" s="72" t="s">
        <v>407</v>
      </c>
      <c r="C43" s="32">
        <v>3</v>
      </c>
      <c r="D43" s="134">
        <v>1</v>
      </c>
      <c r="E43" s="48">
        <f t="shared" si="0"/>
        <v>2</v>
      </c>
      <c r="F43" s="55" t="s">
        <v>328</v>
      </c>
      <c r="G43" s="108"/>
      <c r="H43" s="56"/>
      <c r="I43" s="135"/>
      <c r="J43" s="102"/>
    </row>
    <row r="44" spans="1:10" ht="30" customHeight="1">
      <c r="A44" s="83"/>
      <c r="B44" s="116" t="s">
        <v>408</v>
      </c>
      <c r="C44" s="32">
        <v>3</v>
      </c>
      <c r="D44" s="134">
        <v>3</v>
      </c>
      <c r="E44" s="48">
        <f t="shared" si="0"/>
        <v>0</v>
      </c>
      <c r="F44" s="54" t="s">
        <v>333</v>
      </c>
      <c r="G44" s="108"/>
      <c r="H44" s="58"/>
      <c r="I44" s="135">
        <v>42473</v>
      </c>
      <c r="J44" s="102" t="s">
        <v>331</v>
      </c>
    </row>
    <row r="45" spans="1:10">
      <c r="A45" s="83" t="s">
        <v>187</v>
      </c>
      <c r="B45" s="54" t="s">
        <v>128</v>
      </c>
      <c r="C45" s="32">
        <v>3</v>
      </c>
      <c r="D45" s="134">
        <v>3</v>
      </c>
      <c r="E45" s="48">
        <f t="shared" si="0"/>
        <v>0</v>
      </c>
      <c r="F45" s="54" t="s">
        <v>253</v>
      </c>
      <c r="G45" s="108"/>
      <c r="H45" s="58"/>
      <c r="I45" s="135">
        <v>42473</v>
      </c>
      <c r="J45" s="102"/>
    </row>
    <row r="46" spans="1:10" ht="27.6">
      <c r="A46" s="83" t="s">
        <v>188</v>
      </c>
      <c r="B46" s="59" t="s">
        <v>409</v>
      </c>
      <c r="C46" s="32">
        <v>3</v>
      </c>
      <c r="D46" s="134">
        <v>3</v>
      </c>
      <c r="E46" s="48">
        <f t="shared" si="0"/>
        <v>0</v>
      </c>
      <c r="F46" s="54" t="s">
        <v>254</v>
      </c>
      <c r="G46" s="108"/>
      <c r="H46" s="58"/>
      <c r="I46" s="135">
        <v>42473</v>
      </c>
      <c r="J46" s="102"/>
    </row>
    <row r="47" spans="1:10">
      <c r="A47" s="67"/>
      <c r="C47" s="67"/>
      <c r="D47" s="67"/>
      <c r="E47" s="69"/>
      <c r="F47" s="68"/>
      <c r="G47" s="110"/>
      <c r="H47" s="112"/>
      <c r="I47" s="112"/>
      <c r="J47" s="104"/>
    </row>
    <row r="48" spans="1:10">
      <c r="B48" s="68"/>
      <c r="G48" s="110"/>
      <c r="H48" s="112"/>
      <c r="I48" s="70"/>
      <c r="J48" s="104"/>
    </row>
    <row r="49" spans="1:10">
      <c r="B49" s="68"/>
      <c r="C49" s="19">
        <f>SUM(C10:C46)</f>
        <v>110</v>
      </c>
      <c r="D49" s="19">
        <f>SUM(D10:D46)</f>
        <v>99</v>
      </c>
      <c r="E49" s="36">
        <f>SUM(E10:E46)</f>
        <v>13</v>
      </c>
      <c r="F49" s="17" t="s">
        <v>39</v>
      </c>
      <c r="G49" s="110"/>
      <c r="H49" s="112"/>
      <c r="I49" s="112"/>
      <c r="J49" s="104"/>
    </row>
    <row r="50" spans="1:10">
      <c r="B50" s="68"/>
      <c r="D50" s="37"/>
      <c r="G50" s="110"/>
      <c r="H50" s="112"/>
      <c r="I50" s="112"/>
      <c r="J50" s="104"/>
    </row>
    <row r="51" spans="1:10" ht="14.4" thickBot="1">
      <c r="B51" s="68"/>
      <c r="G51" s="110"/>
      <c r="H51" s="112"/>
      <c r="I51" s="112"/>
      <c r="J51" s="104"/>
    </row>
    <row r="52" spans="1:10" ht="14.4" thickBot="1">
      <c r="B52" s="68"/>
      <c r="C52" s="41" t="s">
        <v>1</v>
      </c>
      <c r="D52" s="41" t="s">
        <v>2</v>
      </c>
      <c r="E52" s="77" t="s">
        <v>3</v>
      </c>
      <c r="G52" s="110"/>
      <c r="H52" s="112"/>
      <c r="I52" s="112"/>
      <c r="J52" s="104"/>
    </row>
    <row r="53" spans="1:10">
      <c r="B53" s="68"/>
      <c r="C53" s="88">
        <f>SUM(C10:C18)</f>
        <v>27</v>
      </c>
      <c r="D53" s="88">
        <f>SUM(D10:D18)</f>
        <v>26</v>
      </c>
      <c r="E53" s="88">
        <f>C53-D53</f>
        <v>1</v>
      </c>
      <c r="F53" s="17" t="s">
        <v>346</v>
      </c>
      <c r="G53" s="110"/>
      <c r="H53" s="70"/>
      <c r="I53" s="70"/>
      <c r="J53" s="104"/>
    </row>
    <row r="54" spans="1:10">
      <c r="B54" s="68"/>
      <c r="C54" s="87">
        <f>SUM(C19:C22)</f>
        <v>12</v>
      </c>
      <c r="D54" s="87">
        <f>SUM(D19:D22)</f>
        <v>11</v>
      </c>
      <c r="E54" s="87">
        <f>C54-D54</f>
        <v>1</v>
      </c>
      <c r="F54" s="17" t="s">
        <v>51</v>
      </c>
      <c r="G54" s="110"/>
      <c r="H54" s="70"/>
      <c r="I54" s="70"/>
      <c r="J54" s="104"/>
    </row>
    <row r="55" spans="1:10">
      <c r="B55" s="68"/>
      <c r="C55" s="86">
        <f>SUM(C23:C23)</f>
        <v>3</v>
      </c>
      <c r="D55" s="86">
        <f>SUM(D23:D23)</f>
        <v>3</v>
      </c>
      <c r="E55" s="86">
        <f>C55-D55</f>
        <v>0</v>
      </c>
      <c r="F55" s="17" t="s">
        <v>347</v>
      </c>
      <c r="G55" s="110"/>
      <c r="H55" s="112"/>
      <c r="I55" s="112"/>
      <c r="J55" s="104"/>
    </row>
    <row r="56" spans="1:10">
      <c r="B56" s="68"/>
      <c r="C56" s="85">
        <f>SUM(C25:C34)</f>
        <v>30</v>
      </c>
      <c r="D56" s="85">
        <f>SUM(D25:D34)</f>
        <v>28</v>
      </c>
      <c r="E56" s="85">
        <f>C56-D56</f>
        <v>2</v>
      </c>
      <c r="F56" s="17" t="s">
        <v>351</v>
      </c>
      <c r="G56" s="110"/>
      <c r="H56" s="70"/>
      <c r="I56" s="70"/>
      <c r="J56" s="104"/>
    </row>
    <row r="57" spans="1:10">
      <c r="B57" s="68"/>
      <c r="C57" s="84">
        <f>SUM(C35:C46)</f>
        <v>35</v>
      </c>
      <c r="D57" s="84">
        <f>SUM(D35:D46)</f>
        <v>29</v>
      </c>
      <c r="E57" s="84">
        <f>C57-D57</f>
        <v>6</v>
      </c>
      <c r="F57" s="17" t="s">
        <v>348</v>
      </c>
      <c r="G57" s="110"/>
      <c r="H57" s="70"/>
      <c r="I57" s="70"/>
      <c r="J57" s="104"/>
    </row>
    <row r="58" spans="1:10">
      <c r="B58" s="68"/>
      <c r="C58" s="76"/>
      <c r="D58" s="76"/>
      <c r="E58" s="76"/>
      <c r="G58" s="110"/>
      <c r="H58" s="70"/>
      <c r="I58" s="70"/>
      <c r="J58" s="104"/>
    </row>
    <row r="59" spans="1:10">
      <c r="B59" s="68"/>
      <c r="C59" s="76"/>
      <c r="D59" s="76"/>
      <c r="E59" s="76"/>
      <c r="G59" s="110"/>
      <c r="H59" s="70"/>
      <c r="I59" s="70"/>
      <c r="J59" s="104"/>
    </row>
    <row r="60" spans="1:10" s="93" customFormat="1">
      <c r="A60" s="90"/>
      <c r="B60" s="89"/>
      <c r="C60" s="90"/>
      <c r="D60" s="90"/>
      <c r="E60" s="91"/>
      <c r="F60" s="89"/>
      <c r="G60" s="110"/>
      <c r="H60" s="70"/>
      <c r="I60" s="70"/>
      <c r="J60" s="104"/>
    </row>
    <row r="61" spans="1:10" s="93" customFormat="1">
      <c r="A61" s="90"/>
      <c r="B61" s="89"/>
      <c r="C61" s="90"/>
      <c r="D61" s="90"/>
      <c r="E61" s="91"/>
      <c r="F61" s="89"/>
      <c r="G61" s="110"/>
      <c r="H61" s="70"/>
      <c r="I61" s="70"/>
      <c r="J61" s="104"/>
    </row>
    <row r="62" spans="1:10" s="93" customFormat="1">
      <c r="A62" s="90"/>
      <c r="B62" s="89"/>
      <c r="C62" s="90"/>
      <c r="D62" s="90"/>
      <c r="E62" s="91"/>
      <c r="F62" s="89"/>
      <c r="G62" s="110"/>
      <c r="H62" s="70"/>
      <c r="I62" s="70"/>
      <c r="J62" s="104"/>
    </row>
    <row r="63" spans="1:10" s="93" customFormat="1">
      <c r="A63" s="90"/>
      <c r="B63" s="89"/>
      <c r="C63" s="90"/>
      <c r="D63" s="90"/>
      <c r="E63" s="91"/>
      <c r="F63" s="92"/>
      <c r="G63" s="110"/>
      <c r="H63" s="70"/>
      <c r="I63" s="70"/>
      <c r="J63" s="104"/>
    </row>
    <row r="64" spans="1:10" s="93" customFormat="1">
      <c r="A64" s="90"/>
      <c r="B64" s="94"/>
      <c r="C64" s="90"/>
      <c r="D64" s="90"/>
      <c r="E64" s="91"/>
      <c r="F64" s="92"/>
      <c r="G64" s="110"/>
      <c r="H64" s="112"/>
      <c r="I64" s="112"/>
      <c r="J64" s="104"/>
    </row>
    <row r="65" spans="1:10" s="93" customFormat="1">
      <c r="A65" s="90"/>
      <c r="B65" s="95"/>
      <c r="C65" s="90"/>
      <c r="D65" s="90"/>
      <c r="E65" s="91"/>
      <c r="F65" s="89"/>
      <c r="G65" s="110"/>
      <c r="H65" s="70"/>
      <c r="I65" s="70"/>
      <c r="J65" s="104"/>
    </row>
    <row r="66" spans="1:10" s="93" customFormat="1">
      <c r="A66" s="90"/>
      <c r="B66" s="89"/>
      <c r="C66" s="90"/>
      <c r="D66" s="90"/>
      <c r="E66" s="91"/>
      <c r="F66" s="89"/>
      <c r="G66" s="113"/>
      <c r="H66" s="112"/>
      <c r="I66" s="112"/>
      <c r="J66" s="114"/>
    </row>
    <row r="67" spans="1:10" s="93" customFormat="1">
      <c r="A67" s="90"/>
      <c r="B67" s="89"/>
      <c r="C67" s="90"/>
      <c r="D67" s="90"/>
      <c r="E67" s="91"/>
      <c r="F67" s="92"/>
      <c r="G67" s="105"/>
      <c r="H67" s="25"/>
      <c r="I67" s="25"/>
      <c r="J67" s="99"/>
    </row>
    <row r="68" spans="1:10" s="93" customFormat="1">
      <c r="A68" s="90"/>
      <c r="B68" s="89"/>
      <c r="C68" s="90"/>
      <c r="D68" s="90"/>
      <c r="E68" s="91"/>
      <c r="F68" s="89"/>
      <c r="G68" s="105"/>
      <c r="H68" s="25"/>
      <c r="I68" s="25"/>
      <c r="J68" s="99"/>
    </row>
    <row r="69" spans="1:10" s="93" customFormat="1">
      <c r="A69" s="90"/>
      <c r="B69" s="89"/>
      <c r="C69" s="90"/>
      <c r="D69" s="90"/>
      <c r="E69" s="91"/>
      <c r="F69" s="89"/>
      <c r="G69" s="105"/>
      <c r="H69" s="25"/>
      <c r="I69" s="25"/>
      <c r="J69" s="99"/>
    </row>
    <row r="70" spans="1:10" s="93" customFormat="1">
      <c r="A70" s="90"/>
      <c r="C70" s="90"/>
      <c r="D70" s="90"/>
      <c r="E70" s="91"/>
      <c r="F70" s="89"/>
      <c r="G70" s="105"/>
      <c r="H70" s="25"/>
      <c r="I70" s="25"/>
      <c r="J70" s="99"/>
    </row>
    <row r="71" spans="1:10" s="93" customFormat="1">
      <c r="B71" s="89"/>
      <c r="G71" s="105"/>
      <c r="H71" s="25"/>
      <c r="I71" s="25"/>
      <c r="J71" s="99"/>
    </row>
    <row r="72" spans="1:10" s="93" customFormat="1">
      <c r="B72" s="89"/>
      <c r="C72" s="96"/>
      <c r="D72" s="96"/>
      <c r="E72" s="97"/>
      <c r="G72" s="105"/>
      <c r="H72" s="25"/>
      <c r="I72" s="25"/>
      <c r="J72" s="99"/>
    </row>
    <row r="73" spans="1:10" s="93" customFormat="1">
      <c r="B73" s="89"/>
      <c r="D73" s="98"/>
      <c r="G73" s="105"/>
      <c r="H73" s="25"/>
      <c r="I73" s="25"/>
      <c r="J73" s="99"/>
    </row>
    <row r="74" spans="1:10" ht="14.4" thickBot="1">
      <c r="B74" s="68"/>
    </row>
    <row r="75" spans="1:10" ht="14.4" thickBot="1">
      <c r="B75" s="68"/>
      <c r="C75" s="41"/>
      <c r="D75" s="41"/>
      <c r="E75" s="3"/>
    </row>
    <row r="76" spans="1:10">
      <c r="B76" s="68"/>
      <c r="C76" s="41"/>
      <c r="D76" s="41"/>
      <c r="E76" s="41"/>
    </row>
    <row r="77" spans="1:10">
      <c r="B77" s="68"/>
      <c r="C77" s="41"/>
      <c r="D77" s="41"/>
      <c r="E77" s="41"/>
    </row>
    <row r="78" spans="1:10">
      <c r="B78" s="68"/>
      <c r="C78" s="41"/>
      <c r="D78" s="41"/>
      <c r="E78" s="41"/>
    </row>
    <row r="79" spans="1:10">
      <c r="B79" s="68"/>
      <c r="C79" s="41"/>
      <c r="D79" s="41"/>
      <c r="E79" s="41"/>
    </row>
    <row r="80" spans="1:10">
      <c r="B80" s="68"/>
      <c r="C80" s="41"/>
      <c r="D80" s="41"/>
      <c r="E80" s="41"/>
    </row>
    <row r="81" spans="2:5">
      <c r="B81" s="68"/>
      <c r="C81"/>
      <c r="D81"/>
      <c r="E81"/>
    </row>
    <row r="82" spans="2:5">
      <c r="B82" s="68"/>
      <c r="C82"/>
      <c r="D82"/>
      <c r="E82"/>
    </row>
    <row r="83" spans="2:5">
      <c r="B83" s="68"/>
    </row>
    <row r="84" spans="2:5">
      <c r="B84" s="68"/>
    </row>
    <row r="85" spans="2:5">
      <c r="B85" s="68"/>
    </row>
    <row r="86" spans="2:5">
      <c r="B86" s="68"/>
    </row>
    <row r="87" spans="2:5">
      <c r="B87" s="68"/>
    </row>
    <row r="88" spans="2:5">
      <c r="B88" s="68"/>
    </row>
    <row r="89" spans="2:5">
      <c r="B89" s="68"/>
    </row>
    <row r="90" spans="2:5">
      <c r="B90" s="68"/>
    </row>
    <row r="91" spans="2:5">
      <c r="B91" s="68"/>
    </row>
    <row r="92" spans="2:5">
      <c r="B92" s="68"/>
    </row>
    <row r="93" spans="2:5">
      <c r="B93" s="68"/>
    </row>
    <row r="94" spans="2:5">
      <c r="B94" s="68"/>
    </row>
    <row r="95" spans="2:5">
      <c r="B95" s="68"/>
    </row>
    <row r="96" spans="2:5">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39" spans="2:2">
      <c r="B139" s="68"/>
    </row>
    <row r="140" spans="2:2">
      <c r="B140" s="68"/>
    </row>
    <row r="141" spans="2:2">
      <c r="B141" s="68"/>
    </row>
    <row r="142" spans="2:2">
      <c r="B142" s="68"/>
    </row>
    <row r="143" spans="2:2">
      <c r="B143" s="68"/>
    </row>
    <row r="145" spans="2:2">
      <c r="B145" s="18" t="s">
        <v>39</v>
      </c>
    </row>
    <row r="148" spans="2:2">
      <c r="B148" s="42" t="s">
        <v>56</v>
      </c>
    </row>
    <row r="149" spans="2:2">
      <c r="B149" s="40" t="s">
        <v>53</v>
      </c>
    </row>
    <row r="150" spans="2:2">
      <c r="B150" s="40" t="s">
        <v>51</v>
      </c>
    </row>
    <row r="151" spans="2:2">
      <c r="B151" s="40" t="s">
        <v>269</v>
      </c>
    </row>
    <row r="152" spans="2:2">
      <c r="B152" s="40" t="s">
        <v>270</v>
      </c>
    </row>
    <row r="153" spans="2:2">
      <c r="B153" s="40" t="s">
        <v>271</v>
      </c>
    </row>
    <row r="154" spans="2:2">
      <c r="B154"/>
    </row>
    <row r="155" spans="2:2">
      <c r="B155"/>
    </row>
  </sheetData>
  <phoneticPr fontId="0" type="noConversion"/>
  <pageMargins left="0.75" right="0.75" top="1" bottom="1" header="0.5" footer="0.5"/>
  <pageSetup orientation="portrait" horizontalDpi="4294967293"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2:J34"/>
  <sheetViews>
    <sheetView showGridLines="0" zoomScale="75" workbookViewId="0">
      <selection activeCell="D21" sqref="D21"/>
    </sheetView>
  </sheetViews>
  <sheetFormatPr defaultColWidth="9.109375" defaultRowHeight="13.8"/>
  <cols>
    <col min="1" max="1" width="14.33203125" style="17" customWidth="1"/>
    <col min="2" max="2" width="33.33203125" style="17" customWidth="1"/>
    <col min="3" max="5" width="4.33203125" style="17" customWidth="1"/>
    <col min="6" max="6" width="31.44140625" style="17" customWidth="1"/>
    <col min="7" max="7" width="14.88671875" style="17" customWidth="1"/>
    <col min="8" max="8" width="13.6640625" style="17" customWidth="1"/>
    <col min="9" max="9" width="16.44140625" style="17" customWidth="1"/>
    <col min="10" max="10" width="13.33203125" style="17" customWidth="1"/>
    <col min="11" max="16384" width="9.109375" style="17"/>
  </cols>
  <sheetData>
    <row r="2" spans="1:10" ht="15">
      <c r="A2" s="30" t="s">
        <v>9</v>
      </c>
      <c r="B2" s="53" t="s">
        <v>287</v>
      </c>
      <c r="D2" s="7"/>
      <c r="E2" s="7"/>
    </row>
    <row r="3" spans="1:10">
      <c r="A3" s="30" t="s">
        <v>10</v>
      </c>
      <c r="B3" s="27" t="s">
        <v>288</v>
      </c>
      <c r="D3" s="7"/>
      <c r="E3" s="7"/>
    </row>
    <row r="4" spans="1:10">
      <c r="A4" s="30" t="s">
        <v>11</v>
      </c>
      <c r="B4" s="28"/>
      <c r="D4" s="7" t="s">
        <v>12</v>
      </c>
      <c r="E4" s="7"/>
    </row>
    <row r="5" spans="1:10">
      <c r="A5" s="30" t="s">
        <v>13</v>
      </c>
      <c r="B5" s="28">
        <v>38940</v>
      </c>
      <c r="D5" s="7" t="s">
        <v>14</v>
      </c>
      <c r="E5" s="7"/>
    </row>
    <row r="6" spans="1:10">
      <c r="A6" s="30" t="s">
        <v>15</v>
      </c>
      <c r="B6" s="29" t="s">
        <v>278</v>
      </c>
      <c r="D6" s="7"/>
      <c r="E6" s="7"/>
    </row>
    <row r="7" spans="1:10" ht="10.5" customHeight="1" thickBot="1"/>
    <row r="8" spans="1:10" ht="14.4" thickBot="1">
      <c r="A8" s="1" t="s">
        <v>40</v>
      </c>
      <c r="B8" s="1" t="s">
        <v>0</v>
      </c>
      <c r="C8" s="2" t="s">
        <v>1</v>
      </c>
      <c r="D8" s="2" t="s">
        <v>2</v>
      </c>
      <c r="E8" s="3" t="s">
        <v>3</v>
      </c>
      <c r="F8" s="4" t="s">
        <v>4</v>
      </c>
      <c r="G8" s="5" t="s">
        <v>5</v>
      </c>
      <c r="H8" s="4" t="s">
        <v>6</v>
      </c>
      <c r="I8" s="4" t="s">
        <v>7</v>
      </c>
      <c r="J8" s="6" t="s">
        <v>8</v>
      </c>
    </row>
    <row r="9" spans="1:10">
      <c r="A9" s="33"/>
      <c r="B9" s="38"/>
      <c r="C9" s="34"/>
      <c r="D9" s="34"/>
      <c r="E9" s="39"/>
      <c r="F9" s="34"/>
      <c r="G9" s="34"/>
      <c r="H9" s="34"/>
      <c r="I9" s="34"/>
      <c r="J9" s="35"/>
    </row>
    <row r="10" spans="1:10" ht="27.6">
      <c r="A10" s="32" t="s">
        <v>43</v>
      </c>
      <c r="B10" s="59" t="s">
        <v>76</v>
      </c>
      <c r="C10" s="32">
        <v>3</v>
      </c>
      <c r="D10" s="32">
        <v>3</v>
      </c>
      <c r="E10" s="48">
        <f>IF(C10-D10&lt;0,0,C10-D10)</f>
        <v>0</v>
      </c>
      <c r="F10" s="54" t="s">
        <v>235</v>
      </c>
      <c r="G10" s="55"/>
      <c r="H10" s="55"/>
      <c r="I10" s="55"/>
      <c r="J10" s="66">
        <v>38960</v>
      </c>
    </row>
    <row r="11" spans="1:10" ht="27.6">
      <c r="A11" s="32" t="s">
        <v>46</v>
      </c>
      <c r="B11" s="59" t="s">
        <v>18</v>
      </c>
      <c r="C11" s="32">
        <v>3</v>
      </c>
      <c r="D11" s="32">
        <v>3</v>
      </c>
      <c r="E11" s="48">
        <f t="shared" ref="E11:E22" si="0">IF(C11-D11&lt;0,0,C11-D11)</f>
        <v>0</v>
      </c>
      <c r="F11" s="54" t="s">
        <v>256</v>
      </c>
      <c r="G11" s="55"/>
      <c r="H11" s="56">
        <v>38743</v>
      </c>
      <c r="I11" s="64" t="s">
        <v>280</v>
      </c>
      <c r="J11" s="55"/>
    </row>
    <row r="12" spans="1:10" ht="27.6">
      <c r="A12" s="32" t="s">
        <v>157</v>
      </c>
      <c r="B12" s="59" t="s">
        <v>88</v>
      </c>
      <c r="C12" s="32">
        <v>3</v>
      </c>
      <c r="D12" s="32">
        <v>3</v>
      </c>
      <c r="E12" s="48">
        <f t="shared" si="0"/>
        <v>0</v>
      </c>
      <c r="F12" s="54" t="s">
        <v>236</v>
      </c>
      <c r="G12" s="55"/>
      <c r="H12" s="58">
        <v>38773</v>
      </c>
      <c r="I12" s="64" t="s">
        <v>280</v>
      </c>
      <c r="J12" s="55"/>
    </row>
    <row r="13" spans="1:10" ht="55.2">
      <c r="A13" s="32" t="s">
        <v>41</v>
      </c>
      <c r="B13" s="59" t="s">
        <v>68</v>
      </c>
      <c r="C13" s="32">
        <v>3</v>
      </c>
      <c r="D13" s="32">
        <v>3</v>
      </c>
      <c r="E13" s="48">
        <f t="shared" si="0"/>
        <v>0</v>
      </c>
      <c r="F13" s="54" t="s">
        <v>238</v>
      </c>
      <c r="G13" s="55"/>
      <c r="H13" s="56">
        <v>38936</v>
      </c>
      <c r="I13" s="64" t="s">
        <v>281</v>
      </c>
      <c r="J13" s="58">
        <v>38957</v>
      </c>
    </row>
    <row r="14" spans="1:10" ht="37.5" customHeight="1">
      <c r="A14" s="32" t="s">
        <v>44</v>
      </c>
      <c r="B14" s="59" t="s">
        <v>64</v>
      </c>
      <c r="C14" s="32">
        <v>3</v>
      </c>
      <c r="D14" s="32">
        <v>3</v>
      </c>
      <c r="E14" s="48">
        <f t="shared" si="0"/>
        <v>0</v>
      </c>
      <c r="F14" s="54" t="s">
        <v>243</v>
      </c>
      <c r="G14" s="55"/>
      <c r="H14" s="56">
        <v>38572</v>
      </c>
      <c r="I14" s="64" t="s">
        <v>281</v>
      </c>
      <c r="J14" s="56">
        <v>38951</v>
      </c>
    </row>
    <row r="15" spans="1:10" ht="27.6">
      <c r="A15" s="32" t="s">
        <v>45</v>
      </c>
      <c r="B15" s="59" t="s">
        <v>66</v>
      </c>
      <c r="C15" s="32">
        <v>2</v>
      </c>
      <c r="D15" s="32"/>
      <c r="E15" s="48">
        <f t="shared" si="0"/>
        <v>2</v>
      </c>
      <c r="F15" s="54" t="s">
        <v>267</v>
      </c>
      <c r="G15" s="55"/>
      <c r="H15" s="55"/>
      <c r="I15" s="55"/>
      <c r="J15" s="55"/>
    </row>
    <row r="16" spans="1:10" ht="27" customHeight="1">
      <c r="A16" s="32" t="s">
        <v>58</v>
      </c>
      <c r="B16" s="59" t="s">
        <v>16</v>
      </c>
      <c r="C16" s="32">
        <v>3</v>
      </c>
      <c r="D16" s="32">
        <v>3</v>
      </c>
      <c r="E16" s="48">
        <f t="shared" si="0"/>
        <v>0</v>
      </c>
      <c r="F16" s="54" t="s">
        <v>247</v>
      </c>
      <c r="G16" s="55"/>
      <c r="H16" s="56">
        <v>38918</v>
      </c>
      <c r="I16" s="64" t="s">
        <v>281</v>
      </c>
      <c r="J16" s="56">
        <v>38951</v>
      </c>
    </row>
    <row r="17" spans="1:10" ht="28.5" customHeight="1">
      <c r="A17" s="32" t="s">
        <v>59</v>
      </c>
      <c r="B17" s="59" t="s">
        <v>17</v>
      </c>
      <c r="C17" s="32">
        <v>3</v>
      </c>
      <c r="D17" s="32">
        <v>3</v>
      </c>
      <c r="E17" s="48">
        <f t="shared" si="0"/>
        <v>0</v>
      </c>
      <c r="F17" s="54" t="s">
        <v>248</v>
      </c>
      <c r="G17" s="55"/>
      <c r="H17" s="56">
        <v>38457</v>
      </c>
      <c r="I17" s="64" t="s">
        <v>281</v>
      </c>
      <c r="J17" s="58">
        <v>38957</v>
      </c>
    </row>
    <row r="18" spans="1:10" ht="27.6">
      <c r="A18" s="32" t="s">
        <v>62</v>
      </c>
      <c r="B18" s="59" t="s">
        <v>85</v>
      </c>
      <c r="C18" s="32">
        <v>3</v>
      </c>
      <c r="D18" s="32">
        <v>3</v>
      </c>
      <c r="E18" s="48">
        <f t="shared" si="0"/>
        <v>0</v>
      </c>
      <c r="F18" s="54" t="s">
        <v>202</v>
      </c>
      <c r="G18" s="55"/>
      <c r="H18" s="56">
        <v>36526</v>
      </c>
      <c r="I18" s="64" t="s">
        <v>289</v>
      </c>
      <c r="J18" s="58">
        <v>38951</v>
      </c>
    </row>
    <row r="19" spans="1:10" ht="27.6">
      <c r="A19" s="32" t="s">
        <v>63</v>
      </c>
      <c r="B19" s="59" t="s">
        <v>19</v>
      </c>
      <c r="C19" s="32">
        <v>3</v>
      </c>
      <c r="D19" s="32">
        <v>3</v>
      </c>
      <c r="E19" s="48">
        <f t="shared" si="0"/>
        <v>0</v>
      </c>
      <c r="F19" s="54" t="s">
        <v>203</v>
      </c>
      <c r="G19" s="55"/>
      <c r="H19" s="56">
        <v>38457</v>
      </c>
      <c r="I19" s="64" t="s">
        <v>289</v>
      </c>
      <c r="J19" s="55"/>
    </row>
    <row r="20" spans="1:10" ht="27.6">
      <c r="A20" s="32" t="s">
        <v>178</v>
      </c>
      <c r="B20" s="59" t="s">
        <v>106</v>
      </c>
      <c r="C20" s="32">
        <v>3</v>
      </c>
      <c r="D20" s="32">
        <v>3</v>
      </c>
      <c r="E20" s="48">
        <f t="shared" si="0"/>
        <v>0</v>
      </c>
      <c r="F20" s="54" t="s">
        <v>264</v>
      </c>
      <c r="G20" s="55"/>
      <c r="H20" s="56">
        <v>38883</v>
      </c>
      <c r="I20" s="64" t="s">
        <v>282</v>
      </c>
      <c r="J20" s="55"/>
    </row>
    <row r="21" spans="1:10" ht="28.5" customHeight="1">
      <c r="A21" s="32" t="s">
        <v>187</v>
      </c>
      <c r="B21" s="59" t="s">
        <v>128</v>
      </c>
      <c r="C21" s="32">
        <v>2</v>
      </c>
      <c r="D21" s="32"/>
      <c r="E21" s="48">
        <f t="shared" si="0"/>
        <v>2</v>
      </c>
      <c r="F21" s="54" t="s">
        <v>253</v>
      </c>
      <c r="G21" s="55"/>
      <c r="H21" s="58"/>
      <c r="I21" s="55"/>
      <c r="J21" s="55"/>
    </row>
    <row r="22" spans="1:10" ht="27.6">
      <c r="A22" s="32" t="s">
        <v>188</v>
      </c>
      <c r="B22" s="59" t="s">
        <v>272</v>
      </c>
      <c r="C22" s="32">
        <v>2</v>
      </c>
      <c r="D22" s="32"/>
      <c r="E22" s="48">
        <f t="shared" si="0"/>
        <v>2</v>
      </c>
      <c r="F22" s="54" t="s">
        <v>254</v>
      </c>
      <c r="G22" s="55"/>
      <c r="H22" s="56"/>
      <c r="I22" s="57"/>
      <c r="J22" s="55"/>
    </row>
    <row r="24" spans="1:10">
      <c r="B24" s="18" t="s">
        <v>39</v>
      </c>
      <c r="C24" s="19">
        <f>SUM(C10:C22)</f>
        <v>36</v>
      </c>
      <c r="D24" s="19">
        <f>SUM(D10:D22)</f>
        <v>30</v>
      </c>
      <c r="E24" s="36">
        <f>SUM(E10:E22)</f>
        <v>6</v>
      </c>
    </row>
    <row r="25" spans="1:10">
      <c r="D25" s="37"/>
    </row>
    <row r="26" spans="1:10" ht="14.4" thickBot="1"/>
    <row r="27" spans="1:10" ht="14.4" thickBot="1">
      <c r="B27" s="42" t="s">
        <v>56</v>
      </c>
      <c r="C27" s="41" t="s">
        <v>1</v>
      </c>
      <c r="D27" s="41" t="s">
        <v>2</v>
      </c>
      <c r="E27" s="3" t="s">
        <v>3</v>
      </c>
    </row>
    <row r="28" spans="1:10">
      <c r="B28" s="40" t="s">
        <v>53</v>
      </c>
      <c r="C28" s="41">
        <f>SUM(C10:C11)</f>
        <v>6</v>
      </c>
      <c r="D28" s="41">
        <f>SUM(D10:D11)</f>
        <v>6</v>
      </c>
      <c r="E28" s="41">
        <f>C28-D28</f>
        <v>0</v>
      </c>
    </row>
    <row r="29" spans="1:10">
      <c r="B29" s="40" t="s">
        <v>51</v>
      </c>
      <c r="C29" s="41">
        <f>SUM(C12)</f>
        <v>3</v>
      </c>
      <c r="D29" s="41">
        <f>SUM(D12)</f>
        <v>3</v>
      </c>
      <c r="E29" s="41">
        <f>C29-D29</f>
        <v>0</v>
      </c>
    </row>
    <row r="30" spans="1:10">
      <c r="B30" s="40" t="s">
        <v>269</v>
      </c>
      <c r="C30" s="41">
        <f>SUM(C13)</f>
        <v>3</v>
      </c>
      <c r="D30" s="41">
        <f>SUM(D13)</f>
        <v>3</v>
      </c>
      <c r="E30" s="41">
        <f>C30-D30</f>
        <v>0</v>
      </c>
    </row>
    <row r="31" spans="1:10">
      <c r="B31" s="40" t="s">
        <v>270</v>
      </c>
      <c r="C31" s="41">
        <v>0</v>
      </c>
      <c r="D31" s="41">
        <v>0</v>
      </c>
      <c r="E31" s="41">
        <f>C31-D31</f>
        <v>0</v>
      </c>
    </row>
    <row r="32" spans="1:10">
      <c r="B32" s="40" t="s">
        <v>271</v>
      </c>
      <c r="C32" s="41">
        <f>SUM(C14:C22)</f>
        <v>24</v>
      </c>
      <c r="D32" s="41">
        <f>SUM(D14:D22)</f>
        <v>18</v>
      </c>
      <c r="E32" s="41">
        <f>C32-D32</f>
        <v>6</v>
      </c>
    </row>
    <row r="33" spans="2:5">
      <c r="B33"/>
      <c r="C33"/>
      <c r="D33"/>
      <c r="E33"/>
    </row>
    <row r="34" spans="2:5">
      <c r="B34"/>
      <c r="C34"/>
      <c r="D34"/>
      <c r="E34"/>
    </row>
  </sheetData>
  <phoneticPr fontId="0" type="noConversion"/>
  <pageMargins left="0.75" right="0.75" top="1" bottom="1" header="0.5" footer="0.5"/>
  <headerFooter alignWithMargins="0"/>
  <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J119"/>
  <sheetViews>
    <sheetView workbookViewId="0">
      <selection activeCell="B4" sqref="B4"/>
    </sheetView>
  </sheetViews>
  <sheetFormatPr defaultColWidth="9.109375" defaultRowHeight="13.8"/>
  <cols>
    <col min="1" max="1" width="13.6640625" style="17" customWidth="1"/>
    <col min="2" max="2" width="33.33203125" style="17" customWidth="1"/>
    <col min="3" max="5" width="4.33203125" style="17" customWidth="1"/>
    <col min="6" max="6" width="31.44140625" style="17" customWidth="1"/>
    <col min="7" max="7" width="14.88671875" style="105" customWidth="1"/>
    <col min="8" max="9" width="13.6640625" style="25" customWidth="1"/>
    <col min="10" max="10" width="13.33203125" style="17" customWidth="1"/>
    <col min="11" max="16384" width="9.109375" style="17"/>
  </cols>
  <sheetData>
    <row r="2" spans="1:10" ht="15">
      <c r="A2" s="30" t="s">
        <v>9</v>
      </c>
      <c r="B2" s="53" t="s">
        <v>352</v>
      </c>
      <c r="D2" s="7"/>
      <c r="E2" s="7"/>
    </row>
    <row r="3" spans="1:10">
      <c r="A3" s="30" t="s">
        <v>10</v>
      </c>
      <c r="B3" s="27" t="s">
        <v>344</v>
      </c>
      <c r="D3" s="7"/>
      <c r="E3" s="7"/>
    </row>
    <row r="4" spans="1:10">
      <c r="A4" s="30" t="s">
        <v>11</v>
      </c>
      <c r="B4" s="28">
        <v>41848</v>
      </c>
      <c r="D4" s="7" t="s">
        <v>12</v>
      </c>
      <c r="E4" s="7"/>
    </row>
    <row r="5" spans="1:10">
      <c r="A5" s="30" t="s">
        <v>13</v>
      </c>
      <c r="B5" s="28">
        <v>42026</v>
      </c>
      <c r="D5" s="7" t="s">
        <v>14</v>
      </c>
      <c r="E5" s="7"/>
    </row>
    <row r="6" spans="1:10">
      <c r="A6" s="30" t="s">
        <v>15</v>
      </c>
      <c r="B6" s="29" t="s">
        <v>273</v>
      </c>
      <c r="D6" s="7"/>
      <c r="E6" s="7"/>
    </row>
    <row r="7" spans="1:10" ht="10.5" customHeight="1" thickBot="1"/>
    <row r="8" spans="1:10" ht="28.2" thickBot="1">
      <c r="A8" s="1" t="s">
        <v>40</v>
      </c>
      <c r="B8" s="1" t="s">
        <v>0</v>
      </c>
      <c r="C8" s="2" t="s">
        <v>1</v>
      </c>
      <c r="D8" s="2" t="s">
        <v>2</v>
      </c>
      <c r="E8" s="77" t="s">
        <v>3</v>
      </c>
      <c r="F8" s="4" t="s">
        <v>4</v>
      </c>
      <c r="G8" s="106" t="s">
        <v>5</v>
      </c>
      <c r="H8" s="60" t="s">
        <v>6</v>
      </c>
      <c r="I8" s="60" t="s">
        <v>343</v>
      </c>
      <c r="J8" s="6" t="s">
        <v>8</v>
      </c>
    </row>
    <row r="9" spans="1:10">
      <c r="A9" s="33"/>
      <c r="B9" s="38"/>
      <c r="C9" s="34"/>
      <c r="D9" s="34"/>
      <c r="E9" s="78"/>
      <c r="F9" s="34"/>
      <c r="G9" s="107"/>
      <c r="H9" s="61"/>
      <c r="I9" s="61"/>
      <c r="J9" s="35"/>
    </row>
    <row r="10" spans="1:10" ht="27.6">
      <c r="A10" s="79" t="s">
        <v>43</v>
      </c>
      <c r="B10" s="54" t="s">
        <v>334</v>
      </c>
      <c r="C10" s="32">
        <v>2</v>
      </c>
      <c r="D10" s="32">
        <v>2</v>
      </c>
      <c r="E10" s="48">
        <f>IF(C10-D10&lt;0,0,C10-D10)</f>
        <v>0</v>
      </c>
      <c r="F10" s="54" t="s">
        <v>235</v>
      </c>
      <c r="G10" s="108" t="s">
        <v>331</v>
      </c>
      <c r="H10" s="58" t="s">
        <v>331</v>
      </c>
      <c r="I10" s="58">
        <v>41930</v>
      </c>
      <c r="J10" s="55"/>
    </row>
    <row r="11" spans="1:10" ht="27.6">
      <c r="A11" s="79" t="s">
        <v>46</v>
      </c>
      <c r="B11" s="54" t="s">
        <v>18</v>
      </c>
      <c r="C11" s="32">
        <v>2</v>
      </c>
      <c r="D11" s="32">
        <v>1</v>
      </c>
      <c r="E11" s="48">
        <f t="shared" ref="E11:E33" si="0">IF(C11-D11&lt;0,0,C11-D11)</f>
        <v>1</v>
      </c>
      <c r="F11" s="54" t="s">
        <v>256</v>
      </c>
      <c r="G11" s="108" t="s">
        <v>339</v>
      </c>
      <c r="H11" s="56" t="s">
        <v>331</v>
      </c>
      <c r="I11" s="56" t="s">
        <v>331</v>
      </c>
      <c r="J11" s="55"/>
    </row>
    <row r="12" spans="1:10">
      <c r="A12" s="79" t="s">
        <v>305</v>
      </c>
      <c r="B12" s="72" t="s">
        <v>329</v>
      </c>
      <c r="C12" s="32">
        <v>2</v>
      </c>
      <c r="D12" s="32">
        <v>1</v>
      </c>
      <c r="E12" s="48">
        <f t="shared" si="0"/>
        <v>1</v>
      </c>
      <c r="F12" s="54" t="s">
        <v>311</v>
      </c>
      <c r="G12" s="108" t="s">
        <v>345</v>
      </c>
      <c r="H12" s="58" t="s">
        <v>331</v>
      </c>
      <c r="I12" s="58"/>
      <c r="J12" s="55"/>
    </row>
    <row r="13" spans="1:10">
      <c r="A13" s="79" t="s">
        <v>306</v>
      </c>
      <c r="B13" s="72" t="s">
        <v>303</v>
      </c>
      <c r="C13" s="32">
        <v>2</v>
      </c>
      <c r="D13" s="32">
        <v>1</v>
      </c>
      <c r="E13" s="48">
        <f t="shared" si="0"/>
        <v>1</v>
      </c>
      <c r="F13" s="54" t="s">
        <v>312</v>
      </c>
      <c r="G13" s="108" t="s">
        <v>345</v>
      </c>
      <c r="H13" s="58" t="s">
        <v>331</v>
      </c>
      <c r="I13" s="58" t="s">
        <v>331</v>
      </c>
      <c r="J13" s="55"/>
    </row>
    <row r="14" spans="1:10" ht="27.6">
      <c r="A14" s="79" t="s">
        <v>308</v>
      </c>
      <c r="B14" s="74" t="s">
        <v>299</v>
      </c>
      <c r="C14" s="32">
        <v>2</v>
      </c>
      <c r="D14" s="32">
        <v>0</v>
      </c>
      <c r="E14" s="48">
        <f t="shared" si="0"/>
        <v>2</v>
      </c>
      <c r="F14" s="54" t="s">
        <v>313</v>
      </c>
      <c r="G14" s="108">
        <v>42078</v>
      </c>
      <c r="H14" s="58" t="s">
        <v>331</v>
      </c>
      <c r="I14" s="58" t="s">
        <v>331</v>
      </c>
      <c r="J14" s="55"/>
    </row>
    <row r="15" spans="1:10">
      <c r="A15" s="79" t="s">
        <v>309</v>
      </c>
      <c r="B15" s="72" t="s">
        <v>300</v>
      </c>
      <c r="C15" s="32">
        <v>2</v>
      </c>
      <c r="D15" s="32">
        <v>0</v>
      </c>
      <c r="E15" s="48">
        <f t="shared" si="0"/>
        <v>2</v>
      </c>
      <c r="F15" s="54" t="s">
        <v>235</v>
      </c>
      <c r="G15" s="108" t="s">
        <v>331</v>
      </c>
      <c r="H15" s="58" t="s">
        <v>331</v>
      </c>
      <c r="I15" s="58" t="s">
        <v>331</v>
      </c>
      <c r="J15" s="55"/>
    </row>
    <row r="16" spans="1:10">
      <c r="A16" s="79" t="s">
        <v>310</v>
      </c>
      <c r="B16" s="72" t="s">
        <v>330</v>
      </c>
      <c r="C16" s="32">
        <v>2</v>
      </c>
      <c r="D16" s="32">
        <v>0</v>
      </c>
      <c r="E16" s="48">
        <f t="shared" si="0"/>
        <v>2</v>
      </c>
      <c r="F16" s="54" t="s">
        <v>235</v>
      </c>
      <c r="G16" s="108" t="s">
        <v>331</v>
      </c>
      <c r="H16" s="58" t="s">
        <v>331</v>
      </c>
      <c r="I16" s="58" t="s">
        <v>331</v>
      </c>
      <c r="J16" s="55"/>
    </row>
    <row r="17" spans="1:10" ht="27.6">
      <c r="A17" s="80" t="s">
        <v>157</v>
      </c>
      <c r="B17" s="54" t="s">
        <v>279</v>
      </c>
      <c r="C17" s="32">
        <v>2</v>
      </c>
      <c r="D17" s="32">
        <v>2</v>
      </c>
      <c r="E17" s="48">
        <f t="shared" si="0"/>
        <v>0</v>
      </c>
      <c r="F17" s="54" t="s">
        <v>236</v>
      </c>
      <c r="G17" s="108"/>
      <c r="H17" s="58" t="s">
        <v>331</v>
      </c>
      <c r="I17" s="58">
        <v>41930</v>
      </c>
      <c r="J17" s="55"/>
    </row>
    <row r="18" spans="1:10" ht="55.2">
      <c r="A18" s="81" t="s">
        <v>41</v>
      </c>
      <c r="B18" s="54" t="s">
        <v>68</v>
      </c>
      <c r="C18" s="32">
        <v>2</v>
      </c>
      <c r="D18" s="32">
        <v>2</v>
      </c>
      <c r="E18" s="48">
        <f t="shared" si="0"/>
        <v>0</v>
      </c>
      <c r="F18" s="54" t="s">
        <v>238</v>
      </c>
      <c r="G18" s="108" t="s">
        <v>331</v>
      </c>
      <c r="H18" s="56"/>
      <c r="I18" s="56">
        <v>41848</v>
      </c>
      <c r="J18" s="55"/>
    </row>
    <row r="19" spans="1:10">
      <c r="A19" s="82" t="s">
        <v>169</v>
      </c>
      <c r="B19" s="54" t="s">
        <v>104</v>
      </c>
      <c r="C19" s="32">
        <v>1</v>
      </c>
      <c r="D19" s="32">
        <v>0</v>
      </c>
      <c r="E19" s="48">
        <f t="shared" si="0"/>
        <v>1</v>
      </c>
      <c r="F19" s="54" t="s">
        <v>316</v>
      </c>
      <c r="G19" s="108" t="s">
        <v>331</v>
      </c>
      <c r="H19" s="58"/>
      <c r="I19" s="58"/>
      <c r="J19" s="55"/>
    </row>
    <row r="20" spans="1:10">
      <c r="A20" s="82" t="s">
        <v>170</v>
      </c>
      <c r="B20" s="75" t="s">
        <v>293</v>
      </c>
      <c r="C20" s="32">
        <v>2</v>
      </c>
      <c r="D20" s="32">
        <v>0</v>
      </c>
      <c r="E20" s="48">
        <f t="shared" si="0"/>
        <v>2</v>
      </c>
      <c r="F20" s="54" t="s">
        <v>321</v>
      </c>
      <c r="G20" s="108"/>
      <c r="H20" s="58" t="s">
        <v>331</v>
      </c>
      <c r="I20" s="58" t="s">
        <v>331</v>
      </c>
      <c r="J20" s="63"/>
    </row>
    <row r="21" spans="1:10" ht="27.6">
      <c r="A21" s="82" t="s">
        <v>175</v>
      </c>
      <c r="B21" s="75" t="s">
        <v>296</v>
      </c>
      <c r="C21" s="32">
        <v>2</v>
      </c>
      <c r="D21" s="32">
        <v>2</v>
      </c>
      <c r="E21" s="48">
        <f t="shared" si="0"/>
        <v>0</v>
      </c>
      <c r="F21" s="54" t="s">
        <v>236</v>
      </c>
      <c r="G21" s="108" t="s">
        <v>331</v>
      </c>
      <c r="H21" s="58" t="s">
        <v>331</v>
      </c>
      <c r="I21" s="58">
        <v>41991</v>
      </c>
      <c r="J21" s="63"/>
    </row>
    <row r="22" spans="1:10">
      <c r="A22" s="82" t="s">
        <v>182</v>
      </c>
      <c r="B22" s="75" t="s">
        <v>297</v>
      </c>
      <c r="C22" s="32">
        <v>1</v>
      </c>
      <c r="D22" s="32">
        <v>1</v>
      </c>
      <c r="E22" s="48">
        <f t="shared" si="0"/>
        <v>0</v>
      </c>
      <c r="F22" s="54" t="s">
        <v>317</v>
      </c>
      <c r="G22" s="108"/>
      <c r="H22" s="58" t="s">
        <v>331</v>
      </c>
      <c r="I22" s="58">
        <v>42019</v>
      </c>
      <c r="J22" s="63"/>
    </row>
    <row r="23" spans="1:10">
      <c r="A23" s="82" t="s">
        <v>324</v>
      </c>
      <c r="B23" s="75" t="s">
        <v>298</v>
      </c>
      <c r="C23" s="32">
        <v>1</v>
      </c>
      <c r="D23" s="32">
        <v>1</v>
      </c>
      <c r="E23" s="48">
        <f t="shared" si="0"/>
        <v>0</v>
      </c>
      <c r="F23" s="54" t="s">
        <v>319</v>
      </c>
      <c r="G23" s="108"/>
      <c r="H23" s="58" t="s">
        <v>331</v>
      </c>
      <c r="I23" s="58">
        <v>41930</v>
      </c>
      <c r="J23" s="63"/>
    </row>
    <row r="24" spans="1:10">
      <c r="A24" s="82" t="s">
        <v>325</v>
      </c>
      <c r="B24" s="75" t="s">
        <v>318</v>
      </c>
      <c r="C24" s="32">
        <v>1</v>
      </c>
      <c r="D24" s="32">
        <v>1</v>
      </c>
      <c r="E24" s="48">
        <f t="shared" si="0"/>
        <v>0</v>
      </c>
      <c r="F24" s="54" t="s">
        <v>320</v>
      </c>
      <c r="G24" s="108"/>
      <c r="H24" s="58" t="s">
        <v>331</v>
      </c>
      <c r="I24" s="58">
        <v>41930</v>
      </c>
      <c r="J24" s="63"/>
    </row>
    <row r="25" spans="1:10">
      <c r="A25" s="83" t="s">
        <v>44</v>
      </c>
      <c r="B25" s="59" t="s">
        <v>64</v>
      </c>
      <c r="C25" s="32">
        <v>2</v>
      </c>
      <c r="D25" s="32">
        <v>2</v>
      </c>
      <c r="E25" s="48">
        <f t="shared" si="0"/>
        <v>0</v>
      </c>
      <c r="F25" s="54" t="s">
        <v>243</v>
      </c>
      <c r="G25" s="108"/>
      <c r="H25" s="56" t="s">
        <v>331</v>
      </c>
      <c r="I25" s="56">
        <v>41930</v>
      </c>
      <c r="J25" s="55"/>
    </row>
    <row r="26" spans="1:10" ht="27.6">
      <c r="A26" s="83" t="s">
        <v>58</v>
      </c>
      <c r="B26" s="54" t="s">
        <v>16</v>
      </c>
      <c r="C26" s="32">
        <v>2</v>
      </c>
      <c r="D26" s="32">
        <v>2</v>
      </c>
      <c r="E26" s="48">
        <f t="shared" si="0"/>
        <v>0</v>
      </c>
      <c r="F26" s="54" t="s">
        <v>247</v>
      </c>
      <c r="G26" s="108"/>
      <c r="H26" s="56" t="s">
        <v>331</v>
      </c>
      <c r="I26" s="56">
        <v>41930</v>
      </c>
      <c r="J26" s="55"/>
    </row>
    <row r="27" spans="1:10">
      <c r="A27" s="83" t="s">
        <v>59</v>
      </c>
      <c r="B27" s="54" t="s">
        <v>17</v>
      </c>
      <c r="C27" s="32">
        <v>2</v>
      </c>
      <c r="D27" s="32">
        <v>2</v>
      </c>
      <c r="E27" s="48">
        <f t="shared" si="0"/>
        <v>0</v>
      </c>
      <c r="F27" s="54" t="s">
        <v>248</v>
      </c>
      <c r="G27" s="108"/>
      <c r="H27" s="56" t="s">
        <v>331</v>
      </c>
      <c r="I27" s="56">
        <v>41930</v>
      </c>
      <c r="J27" s="55"/>
    </row>
    <row r="28" spans="1:10" ht="27.6">
      <c r="A28" s="83" t="s">
        <v>62</v>
      </c>
      <c r="B28" s="54" t="s">
        <v>85</v>
      </c>
      <c r="C28" s="32">
        <v>2</v>
      </c>
      <c r="D28" s="32">
        <v>2</v>
      </c>
      <c r="E28" s="48">
        <f t="shared" si="0"/>
        <v>0</v>
      </c>
      <c r="F28" s="54" t="s">
        <v>202</v>
      </c>
      <c r="G28" s="108"/>
      <c r="H28" s="56"/>
      <c r="I28" s="56">
        <v>41930</v>
      </c>
      <c r="J28" s="55"/>
    </row>
    <row r="29" spans="1:10" ht="27.6">
      <c r="A29" s="83" t="s">
        <v>178</v>
      </c>
      <c r="B29" s="54" t="s">
        <v>106</v>
      </c>
      <c r="C29" s="32">
        <v>2</v>
      </c>
      <c r="D29" s="32">
        <v>2</v>
      </c>
      <c r="E29" s="48">
        <f t="shared" si="0"/>
        <v>0</v>
      </c>
      <c r="F29" s="54" t="s">
        <v>264</v>
      </c>
      <c r="G29" s="108" t="s">
        <v>342</v>
      </c>
      <c r="H29" s="56" t="s">
        <v>331</v>
      </c>
      <c r="I29" s="56">
        <v>41930</v>
      </c>
      <c r="J29" s="55"/>
    </row>
    <row r="30" spans="1:10">
      <c r="A30" s="83" t="s">
        <v>183</v>
      </c>
      <c r="B30" s="54" t="s">
        <v>110</v>
      </c>
      <c r="C30" s="32">
        <v>2</v>
      </c>
      <c r="D30" s="32">
        <v>2</v>
      </c>
      <c r="E30" s="48">
        <f t="shared" si="0"/>
        <v>0</v>
      </c>
      <c r="F30" s="54" t="s">
        <v>252</v>
      </c>
      <c r="G30" s="108"/>
      <c r="H30" s="58" t="s">
        <v>331</v>
      </c>
      <c r="I30" s="58">
        <v>41930</v>
      </c>
      <c r="J30" s="55"/>
    </row>
    <row r="31" spans="1:10">
      <c r="A31" s="83"/>
      <c r="B31" s="72" t="s">
        <v>304</v>
      </c>
      <c r="C31" s="32">
        <v>2</v>
      </c>
      <c r="D31" s="32">
        <v>2</v>
      </c>
      <c r="E31" s="48">
        <f t="shared" si="0"/>
        <v>0</v>
      </c>
      <c r="F31" s="55" t="s">
        <v>328</v>
      </c>
      <c r="G31" s="108" t="s">
        <v>331</v>
      </c>
      <c r="H31" s="58" t="s">
        <v>331</v>
      </c>
      <c r="I31" s="58">
        <v>41849</v>
      </c>
      <c r="J31" s="55"/>
    </row>
    <row r="32" spans="1:10" ht="21.6" customHeight="1">
      <c r="A32" s="83"/>
      <c r="B32" s="73" t="s">
        <v>301</v>
      </c>
      <c r="C32" s="32">
        <v>1</v>
      </c>
      <c r="D32" s="32">
        <v>1</v>
      </c>
      <c r="E32" s="48">
        <f t="shared" si="0"/>
        <v>0</v>
      </c>
      <c r="F32" s="54" t="s">
        <v>333</v>
      </c>
      <c r="G32" s="108"/>
      <c r="H32" s="58"/>
      <c r="I32" s="58">
        <v>41930</v>
      </c>
      <c r="J32" s="55"/>
    </row>
    <row r="33" spans="1:10" ht="27.6">
      <c r="A33" s="83" t="s">
        <v>188</v>
      </c>
      <c r="B33" s="59" t="s">
        <v>272</v>
      </c>
      <c r="C33" s="32">
        <v>2</v>
      </c>
      <c r="D33" s="32">
        <v>2</v>
      </c>
      <c r="E33" s="48">
        <f t="shared" si="0"/>
        <v>0</v>
      </c>
      <c r="F33" s="54" t="s">
        <v>254</v>
      </c>
      <c r="G33" s="108"/>
      <c r="H33" s="56" t="s">
        <v>331</v>
      </c>
      <c r="I33" s="56">
        <v>41930</v>
      </c>
      <c r="J33" s="55"/>
    </row>
    <row r="34" spans="1:10">
      <c r="A34" s="67"/>
      <c r="C34" s="67"/>
      <c r="D34" s="67"/>
      <c r="E34" s="69"/>
      <c r="F34" s="68"/>
      <c r="G34" s="110"/>
      <c r="H34" s="70"/>
      <c r="I34" s="70"/>
      <c r="J34" s="71"/>
    </row>
    <row r="35" spans="1:10">
      <c r="B35" s="68"/>
    </row>
    <row r="36" spans="1:10">
      <c r="B36" s="68"/>
      <c r="C36" s="19">
        <f>SUM(C10:C33)</f>
        <v>43</v>
      </c>
      <c r="D36" s="19">
        <f>SUM(D10:D33)</f>
        <v>31</v>
      </c>
      <c r="E36" s="36">
        <f>SUM(E10:E33)</f>
        <v>12</v>
      </c>
      <c r="F36" s="17" t="s">
        <v>39</v>
      </c>
    </row>
    <row r="37" spans="1:10">
      <c r="B37" s="68"/>
      <c r="D37" s="37"/>
    </row>
    <row r="38" spans="1:10" ht="14.4" thickBot="1">
      <c r="B38" s="68"/>
    </row>
    <row r="39" spans="1:10" ht="14.4" thickBot="1">
      <c r="B39" s="68"/>
      <c r="C39" s="41" t="s">
        <v>1</v>
      </c>
      <c r="D39" s="41" t="s">
        <v>2</v>
      </c>
      <c r="E39" s="77" t="s">
        <v>3</v>
      </c>
    </row>
    <row r="40" spans="1:10">
      <c r="B40" s="68"/>
      <c r="C40" s="88">
        <f>SUM(C10:C16)</f>
        <v>14</v>
      </c>
      <c r="D40" s="88">
        <f>SUM(D10:D16)</f>
        <v>5</v>
      </c>
      <c r="E40" s="88">
        <f>C40-D40</f>
        <v>9</v>
      </c>
      <c r="F40" s="17" t="s">
        <v>346</v>
      </c>
    </row>
    <row r="41" spans="1:10">
      <c r="B41" s="68"/>
      <c r="C41" s="87">
        <f>SUM(C17:C17)</f>
        <v>2</v>
      </c>
      <c r="D41" s="87">
        <f>SUM(D17:D17)</f>
        <v>2</v>
      </c>
      <c r="E41" s="87">
        <f>C41-D41</f>
        <v>0</v>
      </c>
      <c r="F41" s="17" t="s">
        <v>51</v>
      </c>
    </row>
    <row r="42" spans="1:10">
      <c r="B42" s="68"/>
      <c r="C42" s="86">
        <f>SUM(C18:C18)</f>
        <v>2</v>
      </c>
      <c r="D42" s="86">
        <f>SUM(D18:D18)</f>
        <v>2</v>
      </c>
      <c r="E42" s="86">
        <f>C42-D42</f>
        <v>0</v>
      </c>
      <c r="F42" s="17" t="s">
        <v>347</v>
      </c>
    </row>
    <row r="43" spans="1:10">
      <c r="B43" s="68"/>
      <c r="C43" s="85">
        <f>SUM(C19:C24)</f>
        <v>8</v>
      </c>
      <c r="D43" s="85">
        <f>SUM(D19:D24)</f>
        <v>5</v>
      </c>
      <c r="E43" s="85">
        <f>C43-D43</f>
        <v>3</v>
      </c>
      <c r="F43" s="17" t="s">
        <v>351</v>
      </c>
    </row>
    <row r="44" spans="1:10">
      <c r="B44" s="68"/>
      <c r="C44" s="84">
        <f>SUM(C25:C33)</f>
        <v>17</v>
      </c>
      <c r="D44" s="84">
        <f>SUM(D25:D33)</f>
        <v>17</v>
      </c>
      <c r="E44" s="84">
        <f>C44-D44</f>
        <v>0</v>
      </c>
      <c r="F44" s="17" t="s">
        <v>348</v>
      </c>
    </row>
    <row r="45" spans="1:10">
      <c r="B45" s="68"/>
      <c r="C45" s="76"/>
      <c r="D45" s="76"/>
      <c r="E45" s="76"/>
    </row>
    <row r="46" spans="1:10">
      <c r="B46" s="68"/>
      <c r="C46" s="111"/>
      <c r="D46" s="111"/>
      <c r="E46" s="111"/>
    </row>
    <row r="47" spans="1:10">
      <c r="B47" s="68"/>
    </row>
    <row r="48" spans="1:10">
      <c r="B48" s="68"/>
    </row>
    <row r="49" spans="2:2">
      <c r="B49" s="68"/>
    </row>
    <row r="50" spans="2:2">
      <c r="B50" s="68"/>
    </row>
    <row r="51" spans="2:2">
      <c r="B51" s="68"/>
    </row>
    <row r="52" spans="2:2">
      <c r="B52" s="68"/>
    </row>
    <row r="53" spans="2:2">
      <c r="B53" s="68"/>
    </row>
    <row r="54" spans="2:2">
      <c r="B54" s="68"/>
    </row>
    <row r="55" spans="2:2">
      <c r="B55" s="68"/>
    </row>
    <row r="56" spans="2:2">
      <c r="B56" s="68"/>
    </row>
    <row r="57" spans="2:2">
      <c r="B57" s="68"/>
    </row>
    <row r="58" spans="2:2">
      <c r="B58" s="68"/>
    </row>
    <row r="59" spans="2:2">
      <c r="B59" s="68"/>
    </row>
    <row r="60" spans="2:2">
      <c r="B60" s="68"/>
    </row>
    <row r="61" spans="2:2">
      <c r="B61" s="68"/>
    </row>
    <row r="62" spans="2:2">
      <c r="B62" s="68"/>
    </row>
    <row r="63" spans="2:2">
      <c r="B63" s="68"/>
    </row>
    <row r="64" spans="2:2">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9" spans="2:2">
      <c r="B109" s="18" t="s">
        <v>39</v>
      </c>
    </row>
    <row r="112" spans="2:2">
      <c r="B112" s="42" t="s">
        <v>56</v>
      </c>
    </row>
    <row r="113" spans="2:2">
      <c r="B113" s="40" t="s">
        <v>53</v>
      </c>
    </row>
    <row r="114" spans="2:2">
      <c r="B114" s="40" t="s">
        <v>51</v>
      </c>
    </row>
    <row r="115" spans="2:2">
      <c r="B115" s="40" t="s">
        <v>269</v>
      </c>
    </row>
    <row r="116" spans="2:2">
      <c r="B116" s="40" t="s">
        <v>270</v>
      </c>
    </row>
    <row r="117" spans="2:2">
      <c r="B117" s="40" t="s">
        <v>271</v>
      </c>
    </row>
    <row r="118" spans="2:2">
      <c r="B118"/>
    </row>
    <row r="119" spans="2:2">
      <c r="B119"/>
    </row>
  </sheetData>
  <pageMargins left="0.7" right="0.7" top="0.75" bottom="0.75" header="0.3" footer="0.3"/>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J142"/>
  <sheetViews>
    <sheetView topLeftCell="A34" zoomScale="75" zoomScaleNormal="75" workbookViewId="0">
      <pane xSplit="2" topLeftCell="C1" activePane="topRight" state="frozen"/>
      <selection activeCell="A10" sqref="A10"/>
      <selection pane="topRight" activeCell="N44" sqref="N44"/>
    </sheetView>
  </sheetViews>
  <sheetFormatPr defaultColWidth="9.109375" defaultRowHeight="13.8"/>
  <cols>
    <col min="1" max="1" width="13.6640625" style="17" customWidth="1"/>
    <col min="2" max="2" width="33.33203125" style="17" customWidth="1"/>
    <col min="3" max="5" width="4.33203125" style="17" customWidth="1"/>
    <col min="6" max="6" width="31.44140625" style="17" customWidth="1"/>
    <col min="7" max="7" width="15.109375" style="105" customWidth="1"/>
    <col min="8" max="8" width="11.88671875" style="25" customWidth="1"/>
    <col min="9" max="9" width="11.6640625" style="25" customWidth="1"/>
    <col min="10" max="10" width="13.33203125" style="99" customWidth="1"/>
    <col min="11" max="16384" width="9.109375" style="17"/>
  </cols>
  <sheetData>
    <row r="2" spans="1:10" ht="15">
      <c r="A2" s="30" t="s">
        <v>9</v>
      </c>
      <c r="B2" s="53" t="s">
        <v>438</v>
      </c>
      <c r="D2" s="7" t="s">
        <v>12</v>
      </c>
      <c r="E2" s="7"/>
    </row>
    <row r="3" spans="1:10">
      <c r="A3" s="30" t="s">
        <v>10</v>
      </c>
      <c r="B3" s="27" t="s">
        <v>450</v>
      </c>
      <c r="D3" s="7" t="s">
        <v>14</v>
      </c>
      <c r="E3" s="7"/>
    </row>
    <row r="4" spans="1:10">
      <c r="A4" s="30" t="s">
        <v>11</v>
      </c>
      <c r="B4" s="28">
        <v>42217</v>
      </c>
      <c r="D4" s="17" t="s">
        <v>338</v>
      </c>
    </row>
    <row r="5" spans="1:10">
      <c r="A5" s="30" t="s">
        <v>13</v>
      </c>
      <c r="B5" s="28">
        <v>44591</v>
      </c>
      <c r="D5" s="17" t="s">
        <v>387</v>
      </c>
      <c r="F5" s="17" t="s">
        <v>386</v>
      </c>
    </row>
    <row r="6" spans="1:10">
      <c r="A6" s="30" t="s">
        <v>15</v>
      </c>
      <c r="B6" s="29" t="s">
        <v>420</v>
      </c>
      <c r="D6" s="7"/>
      <c r="E6" s="7"/>
    </row>
    <row r="7" spans="1:10" ht="10.5" customHeight="1" thickBot="1"/>
    <row r="8" spans="1:10" ht="28.2" thickBot="1">
      <c r="A8" s="1" t="s">
        <v>40</v>
      </c>
      <c r="B8" s="1" t="s">
        <v>0</v>
      </c>
      <c r="C8" s="2" t="s">
        <v>1</v>
      </c>
      <c r="D8" s="2" t="s">
        <v>2</v>
      </c>
      <c r="E8" s="77" t="s">
        <v>3</v>
      </c>
      <c r="F8" s="4" t="s">
        <v>4</v>
      </c>
      <c r="G8" s="106" t="s">
        <v>5</v>
      </c>
      <c r="H8" s="60" t="s">
        <v>6</v>
      </c>
      <c r="I8" s="60" t="s">
        <v>340</v>
      </c>
      <c r="J8" s="100" t="s">
        <v>8</v>
      </c>
    </row>
    <row r="9" spans="1:10">
      <c r="A9" s="33"/>
      <c r="B9" s="38"/>
      <c r="C9" s="34"/>
      <c r="D9" s="34"/>
      <c r="E9" s="78"/>
      <c r="F9" s="34"/>
      <c r="G9" s="107"/>
      <c r="H9" s="61"/>
      <c r="I9" s="61"/>
      <c r="J9" s="101"/>
    </row>
    <row r="10" spans="1:10" ht="27.6">
      <c r="A10" s="79" t="s">
        <v>43</v>
      </c>
      <c r="B10" s="54" t="s">
        <v>388</v>
      </c>
      <c r="C10" s="32">
        <v>3</v>
      </c>
      <c r="D10" s="134">
        <v>3</v>
      </c>
      <c r="E10" s="48">
        <f>IF(C10-D10&lt;0,0,C10-D10)</f>
        <v>0</v>
      </c>
      <c r="F10" s="54" t="s">
        <v>235</v>
      </c>
      <c r="G10" s="108"/>
      <c r="H10" s="58"/>
      <c r="I10" s="135" t="s">
        <v>458</v>
      </c>
      <c r="J10" s="102"/>
    </row>
    <row r="11" spans="1:10" ht="27.6">
      <c r="A11" s="79" t="s">
        <v>46</v>
      </c>
      <c r="B11" s="54" t="s">
        <v>389</v>
      </c>
      <c r="C11" s="32">
        <v>3</v>
      </c>
      <c r="D11" s="134">
        <v>3</v>
      </c>
      <c r="E11" s="48">
        <f t="shared" ref="E11:E45" si="0">IF(C11-D11&lt;0,0,C11-D11)</f>
        <v>0</v>
      </c>
      <c r="F11" s="54" t="s">
        <v>256</v>
      </c>
      <c r="G11" s="108"/>
      <c r="H11" s="58"/>
      <c r="I11" s="136">
        <v>42585</v>
      </c>
      <c r="J11" s="102"/>
    </row>
    <row r="12" spans="1:10" ht="27.6">
      <c r="A12" s="79" t="s">
        <v>156</v>
      </c>
      <c r="B12" s="54" t="s">
        <v>355</v>
      </c>
      <c r="C12" s="32">
        <v>3</v>
      </c>
      <c r="D12" s="134">
        <v>2</v>
      </c>
      <c r="E12" s="48">
        <f t="shared" si="0"/>
        <v>1</v>
      </c>
      <c r="F12" s="54" t="s">
        <v>314</v>
      </c>
      <c r="G12" s="58" t="s">
        <v>331</v>
      </c>
      <c r="H12" s="58"/>
      <c r="I12" s="135">
        <v>44264</v>
      </c>
      <c r="J12" s="55"/>
    </row>
    <row r="13" spans="1:10">
      <c r="A13" s="79" t="s">
        <v>305</v>
      </c>
      <c r="B13" s="72" t="s">
        <v>390</v>
      </c>
      <c r="C13" s="32">
        <v>3</v>
      </c>
      <c r="D13" s="134">
        <v>3</v>
      </c>
      <c r="E13" s="48">
        <f t="shared" si="0"/>
        <v>0</v>
      </c>
      <c r="F13" s="54" t="s">
        <v>349</v>
      </c>
      <c r="G13" s="58"/>
      <c r="H13" s="58"/>
      <c r="I13" s="135">
        <v>42585</v>
      </c>
      <c r="J13" s="55"/>
    </row>
    <row r="14" spans="1:10">
      <c r="A14" s="79" t="s">
        <v>306</v>
      </c>
      <c r="B14" s="72" t="s">
        <v>391</v>
      </c>
      <c r="C14" s="32">
        <v>3</v>
      </c>
      <c r="D14" s="134">
        <v>3</v>
      </c>
      <c r="E14" s="48">
        <f t="shared" si="0"/>
        <v>0</v>
      </c>
      <c r="F14" s="54" t="s">
        <v>350</v>
      </c>
      <c r="G14" s="108"/>
      <c r="H14" s="58"/>
      <c r="I14" s="135">
        <v>44525</v>
      </c>
      <c r="J14" s="102"/>
    </row>
    <row r="15" spans="1:10" ht="27.6">
      <c r="A15" s="79" t="s">
        <v>307</v>
      </c>
      <c r="B15" s="73" t="s">
        <v>392</v>
      </c>
      <c r="C15" s="32">
        <v>3</v>
      </c>
      <c r="D15" s="134">
        <v>2</v>
      </c>
      <c r="E15" s="48">
        <f t="shared" si="0"/>
        <v>1</v>
      </c>
      <c r="F15" s="54" t="s">
        <v>337</v>
      </c>
      <c r="G15" s="108"/>
      <c r="H15" s="58"/>
      <c r="I15" s="135"/>
      <c r="J15" s="102"/>
    </row>
    <row r="16" spans="1:10" ht="27.6">
      <c r="A16" s="79" t="s">
        <v>308</v>
      </c>
      <c r="B16" s="74" t="s">
        <v>393</v>
      </c>
      <c r="C16" s="32">
        <v>3</v>
      </c>
      <c r="D16" s="134">
        <v>3</v>
      </c>
      <c r="E16" s="48">
        <f t="shared" si="0"/>
        <v>0</v>
      </c>
      <c r="F16" s="54" t="s">
        <v>313</v>
      </c>
      <c r="G16" s="108"/>
      <c r="H16" s="58"/>
      <c r="I16" s="135">
        <v>42411</v>
      </c>
      <c r="J16" s="102"/>
    </row>
    <row r="17" spans="1:10">
      <c r="A17" s="79" t="s">
        <v>309</v>
      </c>
      <c r="B17" s="72" t="s">
        <v>395</v>
      </c>
      <c r="C17" s="32">
        <v>3</v>
      </c>
      <c r="D17" s="134">
        <v>3</v>
      </c>
      <c r="E17" s="48">
        <f t="shared" si="0"/>
        <v>0</v>
      </c>
      <c r="F17" s="54" t="s">
        <v>235</v>
      </c>
      <c r="G17" s="108"/>
      <c r="H17" s="58"/>
      <c r="I17" s="135">
        <v>44264</v>
      </c>
      <c r="J17" s="102"/>
    </row>
    <row r="18" spans="1:10">
      <c r="A18" s="79" t="s">
        <v>310</v>
      </c>
      <c r="B18" s="72" t="s">
        <v>394</v>
      </c>
      <c r="C18" s="32">
        <v>3</v>
      </c>
      <c r="D18" s="134">
        <v>3</v>
      </c>
      <c r="E18" s="48">
        <f t="shared" si="0"/>
        <v>0</v>
      </c>
      <c r="F18" s="54" t="s">
        <v>235</v>
      </c>
      <c r="G18" s="108"/>
      <c r="H18" s="58"/>
      <c r="I18" s="135" t="s">
        <v>331</v>
      </c>
      <c r="J18" s="102"/>
    </row>
    <row r="19" spans="1:10" ht="27.6">
      <c r="A19" s="80" t="s">
        <v>157</v>
      </c>
      <c r="B19" s="54" t="s">
        <v>396</v>
      </c>
      <c r="C19" s="32">
        <v>3</v>
      </c>
      <c r="D19" s="134">
        <v>3</v>
      </c>
      <c r="E19" s="48">
        <f t="shared" si="0"/>
        <v>0</v>
      </c>
      <c r="F19" s="54" t="s">
        <v>236</v>
      </c>
      <c r="G19" s="108"/>
      <c r="H19" s="58" t="s">
        <v>331</v>
      </c>
      <c r="I19" s="135">
        <v>42838</v>
      </c>
      <c r="J19" s="55"/>
    </row>
    <row r="20" spans="1:10" ht="27.6">
      <c r="A20" s="80" t="s">
        <v>158</v>
      </c>
      <c r="B20" s="54" t="s">
        <v>397</v>
      </c>
      <c r="C20" s="32">
        <v>3</v>
      </c>
      <c r="D20" s="134">
        <v>2</v>
      </c>
      <c r="E20" s="48">
        <f t="shared" si="0"/>
        <v>1</v>
      </c>
      <c r="F20" s="54" t="s">
        <v>315</v>
      </c>
      <c r="G20" s="108"/>
      <c r="H20" s="58"/>
      <c r="I20" s="135"/>
      <c r="J20" s="102"/>
    </row>
    <row r="21" spans="1:10" ht="27.6">
      <c r="A21" s="80" t="s">
        <v>163</v>
      </c>
      <c r="B21" s="74" t="s">
        <v>302</v>
      </c>
      <c r="C21" s="32">
        <v>3</v>
      </c>
      <c r="D21" s="134">
        <v>3</v>
      </c>
      <c r="E21" s="48">
        <f t="shared" si="0"/>
        <v>0</v>
      </c>
      <c r="F21" s="54" t="s">
        <v>266</v>
      </c>
      <c r="G21" s="108" t="s">
        <v>421</v>
      </c>
      <c r="H21" s="56"/>
      <c r="I21" s="136"/>
      <c r="J21" s="102"/>
    </row>
    <row r="22" spans="1:10" ht="27.6">
      <c r="A22" s="80" t="s">
        <v>322</v>
      </c>
      <c r="B22" s="75" t="s">
        <v>361</v>
      </c>
      <c r="C22" s="32">
        <v>3</v>
      </c>
      <c r="D22" s="134">
        <v>3</v>
      </c>
      <c r="E22" s="48">
        <f t="shared" si="0"/>
        <v>0</v>
      </c>
      <c r="F22" s="54" t="s">
        <v>236</v>
      </c>
      <c r="G22" s="108" t="s">
        <v>421</v>
      </c>
      <c r="H22" s="56"/>
      <c r="I22" s="136"/>
      <c r="J22" s="102"/>
    </row>
    <row r="23" spans="1:10" ht="55.2">
      <c r="A23" s="81" t="s">
        <v>41</v>
      </c>
      <c r="B23" s="54" t="s">
        <v>362</v>
      </c>
      <c r="C23" s="32">
        <v>3</v>
      </c>
      <c r="D23" s="134">
        <v>3</v>
      </c>
      <c r="E23" s="48">
        <f t="shared" si="0"/>
        <v>0</v>
      </c>
      <c r="F23" s="54" t="s">
        <v>238</v>
      </c>
      <c r="G23" s="108"/>
      <c r="H23" s="58"/>
      <c r="I23" s="136">
        <v>42473</v>
      </c>
      <c r="J23" s="103"/>
    </row>
    <row r="24" spans="1:10">
      <c r="A24" s="82" t="s">
        <v>169</v>
      </c>
      <c r="B24" s="54" t="s">
        <v>398</v>
      </c>
      <c r="C24" s="32">
        <v>3</v>
      </c>
      <c r="D24" s="134">
        <v>2</v>
      </c>
      <c r="E24" s="48">
        <f t="shared" si="0"/>
        <v>1</v>
      </c>
      <c r="F24" s="54" t="s">
        <v>316</v>
      </c>
      <c r="G24" s="108"/>
      <c r="H24" s="58"/>
      <c r="I24" s="135"/>
      <c r="J24" s="103"/>
    </row>
    <row r="25" spans="1:10">
      <c r="A25" s="82" t="s">
        <v>170</v>
      </c>
      <c r="B25" s="75" t="s">
        <v>399</v>
      </c>
      <c r="C25" s="32">
        <v>3</v>
      </c>
      <c r="D25" s="134">
        <v>3</v>
      </c>
      <c r="E25" s="48">
        <f t="shared" si="0"/>
        <v>0</v>
      </c>
      <c r="F25" s="54" t="s">
        <v>321</v>
      </c>
      <c r="G25" s="108"/>
      <c r="H25" s="58"/>
      <c r="I25" s="135"/>
      <c r="J25" s="102"/>
    </row>
    <row r="26" spans="1:10" ht="27.6">
      <c r="A26" s="82" t="s">
        <v>172</v>
      </c>
      <c r="B26" s="75" t="s">
        <v>400</v>
      </c>
      <c r="C26" s="32">
        <v>3</v>
      </c>
      <c r="D26" s="134">
        <v>3</v>
      </c>
      <c r="E26" s="48">
        <f t="shared" si="0"/>
        <v>0</v>
      </c>
      <c r="F26" s="54" t="s">
        <v>236</v>
      </c>
      <c r="G26" s="109"/>
      <c r="H26" s="58"/>
      <c r="I26" s="135">
        <v>42473</v>
      </c>
      <c r="J26" s="102"/>
    </row>
    <row r="27" spans="1:10" ht="27.6">
      <c r="A27" s="82" t="s">
        <v>173</v>
      </c>
      <c r="B27" s="75" t="s">
        <v>294</v>
      </c>
      <c r="C27" s="32">
        <v>3</v>
      </c>
      <c r="D27" s="134">
        <v>3</v>
      </c>
      <c r="E27" s="48">
        <f t="shared" si="0"/>
        <v>0</v>
      </c>
      <c r="F27" s="54" t="s">
        <v>236</v>
      </c>
      <c r="H27" s="58"/>
      <c r="I27" s="135"/>
      <c r="J27" s="102"/>
    </row>
    <row r="28" spans="1:10" ht="27.6">
      <c r="A28" s="82" t="s">
        <v>174</v>
      </c>
      <c r="B28" s="75" t="s">
        <v>295</v>
      </c>
      <c r="C28" s="32">
        <v>3</v>
      </c>
      <c r="D28" s="134">
        <v>3</v>
      </c>
      <c r="E28" s="48">
        <f t="shared" si="0"/>
        <v>0</v>
      </c>
      <c r="F28" s="54" t="s">
        <v>236</v>
      </c>
      <c r="G28" s="108"/>
      <c r="H28" s="58"/>
      <c r="I28" s="135">
        <v>42473</v>
      </c>
      <c r="J28" s="102"/>
    </row>
    <row r="29" spans="1:10" ht="30" customHeight="1">
      <c r="A29" s="82" t="s">
        <v>175</v>
      </c>
      <c r="B29" s="115" t="s">
        <v>401</v>
      </c>
      <c r="C29" s="32">
        <v>3</v>
      </c>
      <c r="D29" s="134">
        <v>3</v>
      </c>
      <c r="E29" s="48">
        <f t="shared" si="0"/>
        <v>0</v>
      </c>
      <c r="F29" s="54" t="s">
        <v>236</v>
      </c>
      <c r="G29" s="108"/>
      <c r="H29" s="58"/>
      <c r="I29" s="135">
        <v>42473</v>
      </c>
      <c r="J29" s="103"/>
    </row>
    <row r="30" spans="1:10" ht="27.6">
      <c r="A30" s="82" t="s">
        <v>176</v>
      </c>
      <c r="B30" s="115" t="s">
        <v>371</v>
      </c>
      <c r="C30" s="32">
        <v>3</v>
      </c>
      <c r="D30" s="134">
        <v>3</v>
      </c>
      <c r="E30" s="48">
        <f t="shared" si="0"/>
        <v>0</v>
      </c>
      <c r="F30" s="54" t="s">
        <v>236</v>
      </c>
      <c r="G30" s="108"/>
      <c r="H30" s="58"/>
      <c r="I30" s="135" t="s">
        <v>331</v>
      </c>
      <c r="J30" s="103"/>
    </row>
    <row r="31" spans="1:10">
      <c r="A31" s="82" t="s">
        <v>182</v>
      </c>
      <c r="B31" s="75" t="s">
        <v>402</v>
      </c>
      <c r="C31" s="32">
        <v>3</v>
      </c>
      <c r="D31" s="134">
        <v>3</v>
      </c>
      <c r="E31" s="48">
        <f t="shared" si="0"/>
        <v>0</v>
      </c>
      <c r="F31" s="54" t="s">
        <v>317</v>
      </c>
      <c r="G31" s="108"/>
      <c r="H31" s="58"/>
      <c r="I31" s="135">
        <v>41650</v>
      </c>
      <c r="J31" s="103"/>
    </row>
    <row r="32" spans="1:10">
      <c r="A32" s="82" t="s">
        <v>324</v>
      </c>
      <c r="B32" s="75" t="s">
        <v>373</v>
      </c>
      <c r="C32" s="32">
        <v>3</v>
      </c>
      <c r="D32" s="134">
        <v>3</v>
      </c>
      <c r="E32" s="48">
        <f t="shared" si="0"/>
        <v>0</v>
      </c>
      <c r="F32" s="54" t="s">
        <v>319</v>
      </c>
      <c r="G32" s="108"/>
      <c r="H32" s="58"/>
      <c r="I32" s="135"/>
      <c r="J32" s="103"/>
    </row>
    <row r="33" spans="1:10">
      <c r="A33" s="82" t="s">
        <v>325</v>
      </c>
      <c r="B33" s="75" t="s">
        <v>403</v>
      </c>
      <c r="C33" s="32">
        <v>3</v>
      </c>
      <c r="D33" s="134">
        <v>3</v>
      </c>
      <c r="E33" s="48">
        <f t="shared" si="0"/>
        <v>0</v>
      </c>
      <c r="F33" s="54" t="s">
        <v>320</v>
      </c>
      <c r="G33" s="108" t="s">
        <v>421</v>
      </c>
      <c r="H33" s="58"/>
      <c r="I33" s="135">
        <v>42473</v>
      </c>
      <c r="J33" s="103"/>
    </row>
    <row r="34" spans="1:10">
      <c r="A34" s="83" t="s">
        <v>44</v>
      </c>
      <c r="B34" s="59" t="s">
        <v>404</v>
      </c>
      <c r="C34" s="32">
        <v>3</v>
      </c>
      <c r="D34" s="134">
        <v>3</v>
      </c>
      <c r="E34" s="48">
        <f t="shared" si="0"/>
        <v>0</v>
      </c>
      <c r="F34" s="54" t="s">
        <v>243</v>
      </c>
      <c r="G34" s="108"/>
      <c r="H34" s="58"/>
      <c r="I34" s="135">
        <v>42378</v>
      </c>
      <c r="J34" s="103"/>
    </row>
    <row r="35" spans="1:10" ht="27.6">
      <c r="A35" s="83" t="s">
        <v>49</v>
      </c>
      <c r="B35" s="54" t="s">
        <v>378</v>
      </c>
      <c r="C35" s="32">
        <v>3</v>
      </c>
      <c r="D35" s="134">
        <v>2</v>
      </c>
      <c r="E35" s="48">
        <f t="shared" si="0"/>
        <v>1</v>
      </c>
      <c r="F35" s="54" t="s">
        <v>246</v>
      </c>
      <c r="G35" s="108">
        <v>42872</v>
      </c>
      <c r="H35" s="56"/>
      <c r="I35" s="136">
        <v>42473</v>
      </c>
      <c r="J35" s="102"/>
    </row>
    <row r="36" spans="1:10" ht="27.6">
      <c r="A36" s="83" t="s">
        <v>58</v>
      </c>
      <c r="B36" s="54" t="s">
        <v>405</v>
      </c>
      <c r="C36" s="32">
        <v>3</v>
      </c>
      <c r="D36" s="134">
        <v>3</v>
      </c>
      <c r="E36" s="48">
        <f t="shared" si="0"/>
        <v>0</v>
      </c>
      <c r="F36" s="54" t="s">
        <v>247</v>
      </c>
      <c r="G36" s="108" t="s">
        <v>421</v>
      </c>
      <c r="H36" s="58"/>
      <c r="I36" s="135"/>
      <c r="J36" s="103"/>
    </row>
    <row r="37" spans="1:10">
      <c r="A37" s="83" t="s">
        <v>59</v>
      </c>
      <c r="B37" s="54" t="s">
        <v>17</v>
      </c>
      <c r="C37" s="32">
        <v>3</v>
      </c>
      <c r="D37" s="134">
        <v>3</v>
      </c>
      <c r="E37" s="48">
        <f t="shared" si="0"/>
        <v>0</v>
      </c>
      <c r="F37" s="54" t="s">
        <v>248</v>
      </c>
      <c r="G37" s="108"/>
      <c r="H37" s="58"/>
      <c r="I37" s="136" t="s">
        <v>331</v>
      </c>
      <c r="J37" s="103" t="s">
        <v>331</v>
      </c>
    </row>
    <row r="38" spans="1:10" ht="27.6">
      <c r="A38" s="83" t="s">
        <v>62</v>
      </c>
      <c r="B38" s="54" t="s">
        <v>85</v>
      </c>
      <c r="C38" s="32">
        <v>3</v>
      </c>
      <c r="D38" s="134">
        <v>3</v>
      </c>
      <c r="E38" s="48">
        <f t="shared" si="0"/>
        <v>0</v>
      </c>
      <c r="F38" s="54" t="s">
        <v>202</v>
      </c>
      <c r="G38" s="108"/>
      <c r="H38" s="58"/>
      <c r="I38" s="136">
        <v>42473</v>
      </c>
      <c r="J38" s="103" t="s">
        <v>331</v>
      </c>
    </row>
    <row r="39" spans="1:10" ht="27.6">
      <c r="A39" s="83" t="s">
        <v>178</v>
      </c>
      <c r="B39" s="54" t="s">
        <v>106</v>
      </c>
      <c r="C39" s="32">
        <v>3</v>
      </c>
      <c r="D39" s="134">
        <v>3</v>
      </c>
      <c r="E39" s="48">
        <f t="shared" si="0"/>
        <v>0</v>
      </c>
      <c r="F39" s="54" t="s">
        <v>264</v>
      </c>
      <c r="G39" s="108">
        <v>42872</v>
      </c>
      <c r="H39" s="132" t="s">
        <v>331</v>
      </c>
      <c r="I39" s="136">
        <v>42473</v>
      </c>
      <c r="J39" s="108" t="s">
        <v>331</v>
      </c>
    </row>
    <row r="40" spans="1:10" ht="27.6">
      <c r="A40" s="83" t="s">
        <v>183</v>
      </c>
      <c r="B40" s="54" t="s">
        <v>406</v>
      </c>
      <c r="C40" s="32">
        <v>2</v>
      </c>
      <c r="D40" s="134">
        <v>1</v>
      </c>
      <c r="E40" s="48">
        <f t="shared" si="0"/>
        <v>1</v>
      </c>
      <c r="F40" s="54" t="s">
        <v>252</v>
      </c>
      <c r="G40" s="108"/>
      <c r="H40" s="58"/>
      <c r="I40" s="136"/>
      <c r="J40" s="108" t="s">
        <v>331</v>
      </c>
    </row>
    <row r="41" spans="1:10">
      <c r="A41" s="83" t="s">
        <v>186</v>
      </c>
      <c r="B41" s="54" t="s">
        <v>383</v>
      </c>
      <c r="C41" s="32">
        <v>3</v>
      </c>
      <c r="D41" s="134">
        <v>2</v>
      </c>
      <c r="E41" s="48">
        <f t="shared" si="0"/>
        <v>1</v>
      </c>
      <c r="F41" s="55" t="s">
        <v>265</v>
      </c>
      <c r="G41" s="108"/>
      <c r="H41" s="58"/>
      <c r="I41" s="136"/>
      <c r="J41" s="102"/>
    </row>
    <row r="42" spans="1:10">
      <c r="A42" s="83"/>
      <c r="B42" s="72" t="s">
        <v>407</v>
      </c>
      <c r="C42" s="32">
        <v>3</v>
      </c>
      <c r="D42" s="134">
        <v>1</v>
      </c>
      <c r="E42" s="48">
        <f t="shared" si="0"/>
        <v>2</v>
      </c>
      <c r="F42" s="55" t="s">
        <v>328</v>
      </c>
      <c r="G42" s="108" t="s">
        <v>421</v>
      </c>
      <c r="H42" s="56"/>
      <c r="I42" s="135" t="s">
        <v>331</v>
      </c>
      <c r="J42" s="102"/>
    </row>
    <row r="43" spans="1:10" ht="27.6">
      <c r="A43" s="83"/>
      <c r="B43" s="116" t="s">
        <v>408</v>
      </c>
      <c r="C43" s="32">
        <v>3</v>
      </c>
      <c r="D43" s="134">
        <v>3</v>
      </c>
      <c r="E43" s="48">
        <f t="shared" si="0"/>
        <v>0</v>
      </c>
      <c r="F43" s="54" t="s">
        <v>333</v>
      </c>
      <c r="G43" s="108"/>
      <c r="H43" s="58"/>
      <c r="I43" s="135"/>
      <c r="J43" s="102" t="s">
        <v>331</v>
      </c>
    </row>
    <row r="44" spans="1:10">
      <c r="A44" s="83" t="s">
        <v>187</v>
      </c>
      <c r="B44" s="54" t="s">
        <v>128</v>
      </c>
      <c r="C44" s="32">
        <v>3</v>
      </c>
      <c r="D44" s="134">
        <v>3</v>
      </c>
      <c r="E44" s="48">
        <f t="shared" si="0"/>
        <v>0</v>
      </c>
      <c r="F44" s="54" t="s">
        <v>253</v>
      </c>
      <c r="G44" s="108"/>
      <c r="H44" s="58"/>
      <c r="I44" s="135">
        <v>42473</v>
      </c>
      <c r="J44" s="102"/>
    </row>
    <row r="45" spans="1:10" ht="27.6">
      <c r="A45" s="83" t="s">
        <v>188</v>
      </c>
      <c r="B45" s="59" t="s">
        <v>409</v>
      </c>
      <c r="C45" s="32">
        <v>3</v>
      </c>
      <c r="D45" s="134">
        <v>3</v>
      </c>
      <c r="E45" s="48">
        <f t="shared" si="0"/>
        <v>0</v>
      </c>
      <c r="F45" s="54" t="s">
        <v>254</v>
      </c>
      <c r="G45" s="108"/>
      <c r="H45" s="58"/>
      <c r="I45" s="135">
        <v>42473</v>
      </c>
      <c r="J45" s="102"/>
    </row>
    <row r="46" spans="1:10">
      <c r="A46" s="67"/>
      <c r="C46" s="67"/>
      <c r="D46" s="67"/>
      <c r="E46" s="69"/>
      <c r="F46" s="68"/>
      <c r="G46" s="110"/>
      <c r="H46" s="112"/>
      <c r="I46" s="135">
        <v>42473</v>
      </c>
      <c r="J46" s="104"/>
    </row>
    <row r="47" spans="1:10" s="93" customFormat="1">
      <c r="A47" s="17"/>
      <c r="B47" s="68"/>
      <c r="C47" s="17"/>
      <c r="D47" s="17"/>
      <c r="E47" s="17"/>
      <c r="F47" s="17"/>
      <c r="G47" s="110"/>
      <c r="H47" s="112"/>
      <c r="I47" s="70"/>
      <c r="J47" s="104"/>
    </row>
    <row r="48" spans="1:10" s="93" customFormat="1">
      <c r="A48" s="17"/>
      <c r="B48" s="68"/>
      <c r="C48" s="19">
        <f>SUM(C10:C45)</f>
        <v>107</v>
      </c>
      <c r="D48" s="19">
        <f>SUM(D10:D45)</f>
        <v>98</v>
      </c>
      <c r="E48" s="36">
        <f>SUM(E10:E45)</f>
        <v>9</v>
      </c>
      <c r="F48" s="17" t="s">
        <v>39</v>
      </c>
      <c r="G48" s="110"/>
      <c r="H48" s="112"/>
      <c r="I48" s="112"/>
      <c r="J48" s="104"/>
    </row>
    <row r="49" spans="1:10" s="93" customFormat="1">
      <c r="A49" s="17"/>
      <c r="B49" s="68"/>
      <c r="C49" s="17"/>
      <c r="D49" s="37"/>
      <c r="E49" s="17"/>
      <c r="F49" s="17"/>
      <c r="G49" s="110"/>
      <c r="H49" s="112"/>
      <c r="I49" s="112"/>
      <c r="J49" s="104"/>
    </row>
    <row r="50" spans="1:10" s="93" customFormat="1" ht="14.4" thickBot="1">
      <c r="A50" s="17"/>
      <c r="B50" s="68"/>
      <c r="C50" s="17"/>
      <c r="D50" s="17"/>
      <c r="E50" s="17"/>
      <c r="F50" s="17"/>
      <c r="G50" s="110"/>
      <c r="H50" s="112"/>
      <c r="I50" s="112"/>
      <c r="J50" s="104"/>
    </row>
    <row r="51" spans="1:10" s="93" customFormat="1" ht="14.4" thickBot="1">
      <c r="A51" s="17"/>
      <c r="B51" s="68"/>
      <c r="C51" s="41" t="s">
        <v>1</v>
      </c>
      <c r="D51" s="41" t="s">
        <v>2</v>
      </c>
      <c r="E51" s="77" t="s">
        <v>3</v>
      </c>
      <c r="F51" s="17"/>
      <c r="G51" s="110"/>
      <c r="H51" s="112"/>
      <c r="I51" s="112"/>
      <c r="J51" s="104"/>
    </row>
    <row r="52" spans="1:10" s="93" customFormat="1">
      <c r="A52" s="17"/>
      <c r="B52" s="68"/>
      <c r="C52" s="88">
        <f>SUM(C10:C18)</f>
        <v>27</v>
      </c>
      <c r="D52" s="88">
        <f>SUM(D10:D18)</f>
        <v>25</v>
      </c>
      <c r="E52" s="88">
        <f>C52-D52</f>
        <v>2</v>
      </c>
      <c r="F52" s="17" t="s">
        <v>346</v>
      </c>
      <c r="G52" s="110"/>
      <c r="H52" s="70"/>
      <c r="I52" s="70"/>
      <c r="J52" s="104"/>
    </row>
    <row r="53" spans="1:10" s="93" customFormat="1">
      <c r="A53" s="17"/>
      <c r="B53" s="68"/>
      <c r="C53" s="87">
        <f>SUM(C19:C22)</f>
        <v>12</v>
      </c>
      <c r="D53" s="87">
        <f>SUM(D19:D22)</f>
        <v>11</v>
      </c>
      <c r="E53" s="87">
        <f>C53-D53</f>
        <v>1</v>
      </c>
      <c r="F53" s="17" t="s">
        <v>51</v>
      </c>
      <c r="G53" s="110"/>
      <c r="H53" s="70"/>
      <c r="I53" s="70"/>
      <c r="J53" s="104"/>
    </row>
    <row r="54" spans="1:10" s="93" customFormat="1">
      <c r="A54" s="17"/>
      <c r="B54" s="68"/>
      <c r="C54" s="86">
        <f>SUM(C23:C23)</f>
        <v>3</v>
      </c>
      <c r="D54" s="86">
        <f>SUM(D23:D23)</f>
        <v>3</v>
      </c>
      <c r="E54" s="86">
        <f>C54-D54</f>
        <v>0</v>
      </c>
      <c r="F54" s="17" t="s">
        <v>347</v>
      </c>
      <c r="G54" s="110"/>
      <c r="H54" s="112"/>
      <c r="I54" s="112"/>
      <c r="J54" s="104"/>
    </row>
    <row r="55" spans="1:10" s="93" customFormat="1">
      <c r="A55" s="17"/>
      <c r="B55" s="68"/>
      <c r="C55" s="85">
        <f>SUM(C24:C33)</f>
        <v>30</v>
      </c>
      <c r="D55" s="85">
        <f>SUM(D24:D33)</f>
        <v>29</v>
      </c>
      <c r="E55" s="85">
        <f>C55-D55</f>
        <v>1</v>
      </c>
      <c r="F55" s="17" t="s">
        <v>351</v>
      </c>
      <c r="G55" s="110"/>
      <c r="H55" s="70"/>
      <c r="I55" s="70"/>
      <c r="J55" s="104"/>
    </row>
    <row r="56" spans="1:10" s="93" customFormat="1">
      <c r="A56" s="17"/>
      <c r="B56" s="68"/>
      <c r="C56" s="84">
        <f>SUM(C34:C45)</f>
        <v>35</v>
      </c>
      <c r="D56" s="84">
        <f>SUM(D34:D45)</f>
        <v>30</v>
      </c>
      <c r="E56" s="84">
        <f>C56-D56</f>
        <v>5</v>
      </c>
      <c r="F56" s="17" t="s">
        <v>348</v>
      </c>
      <c r="G56" s="110"/>
      <c r="H56" s="70"/>
      <c r="I56" s="70"/>
      <c r="J56" s="104"/>
    </row>
    <row r="57" spans="1:10" s="93" customFormat="1">
      <c r="A57" s="90"/>
      <c r="C57" s="90"/>
      <c r="D57" s="90"/>
      <c r="E57" s="91"/>
      <c r="F57" s="89"/>
      <c r="G57" s="105"/>
      <c r="H57" s="25"/>
      <c r="I57" s="25"/>
      <c r="J57" s="99"/>
    </row>
    <row r="58" spans="1:10" s="93" customFormat="1">
      <c r="B58" s="89"/>
      <c r="G58" s="105"/>
      <c r="H58" s="25"/>
      <c r="I58" s="25"/>
      <c r="J58" s="99"/>
    </row>
    <row r="59" spans="1:10" s="93" customFormat="1">
      <c r="B59" s="89"/>
      <c r="C59" s="96"/>
      <c r="D59" s="96"/>
      <c r="E59" s="97"/>
      <c r="G59" s="105"/>
      <c r="H59" s="25"/>
      <c r="I59" s="25"/>
      <c r="J59" s="99"/>
    </row>
    <row r="60" spans="1:10" s="93" customFormat="1">
      <c r="B60" s="89"/>
      <c r="D60" s="98"/>
      <c r="G60" s="105"/>
      <c r="H60" s="25"/>
      <c r="I60" s="25"/>
      <c r="J60" s="99"/>
    </row>
    <row r="61" spans="1:10" ht="14.4" thickBot="1">
      <c r="B61" s="68"/>
    </row>
    <row r="62" spans="1:10" ht="14.4" thickBot="1">
      <c r="B62" s="68"/>
      <c r="C62" s="41"/>
      <c r="D62" s="41"/>
      <c r="E62" s="3"/>
    </row>
    <row r="63" spans="1:10">
      <c r="B63" s="68"/>
      <c r="C63" s="41"/>
      <c r="D63" s="41"/>
      <c r="E63" s="41"/>
    </row>
    <row r="64" spans="1:10">
      <c r="B64" s="68"/>
      <c r="C64" s="41"/>
      <c r="D64" s="41"/>
      <c r="E64" s="41"/>
    </row>
    <row r="65" spans="2:5">
      <c r="B65" s="68"/>
      <c r="C65" s="41"/>
      <c r="D65" s="41"/>
      <c r="E65" s="41"/>
    </row>
    <row r="66" spans="2:5">
      <c r="B66" s="68"/>
      <c r="C66" s="41"/>
      <c r="D66" s="41"/>
      <c r="E66" s="41"/>
    </row>
    <row r="67" spans="2:5">
      <c r="B67" s="68"/>
      <c r="C67" s="41"/>
      <c r="D67" s="41"/>
      <c r="E67" s="41"/>
    </row>
    <row r="68" spans="2:5">
      <c r="B68" s="68"/>
      <c r="C68"/>
      <c r="D68"/>
      <c r="E68"/>
    </row>
    <row r="69" spans="2:5">
      <c r="B69" s="68"/>
      <c r="C69"/>
      <c r="D69"/>
      <c r="E69"/>
    </row>
    <row r="70" spans="2:5">
      <c r="B70" s="68"/>
    </row>
    <row r="71" spans="2:5">
      <c r="B71" s="68"/>
    </row>
    <row r="72" spans="2:5">
      <c r="B72" s="68"/>
    </row>
    <row r="73" spans="2:5">
      <c r="B73" s="68"/>
    </row>
    <row r="74" spans="2:5">
      <c r="B74" s="68"/>
    </row>
    <row r="75" spans="2:5">
      <c r="B75" s="68"/>
    </row>
    <row r="76" spans="2:5">
      <c r="B76" s="68"/>
    </row>
    <row r="77" spans="2:5">
      <c r="B77" s="68"/>
    </row>
    <row r="78" spans="2:5">
      <c r="B78" s="68"/>
    </row>
    <row r="79" spans="2:5">
      <c r="B79" s="68"/>
    </row>
    <row r="80" spans="2:5">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2" spans="2:2">
      <c r="B132" s="18" t="s">
        <v>39</v>
      </c>
    </row>
    <row r="135" spans="2:2">
      <c r="B135" s="42" t="s">
        <v>56</v>
      </c>
    </row>
    <row r="136" spans="2:2">
      <c r="B136" s="40" t="s">
        <v>53</v>
      </c>
    </row>
    <row r="137" spans="2:2">
      <c r="B137" s="40" t="s">
        <v>51</v>
      </c>
    </row>
    <row r="138" spans="2:2">
      <c r="B138" s="40" t="s">
        <v>269</v>
      </c>
    </row>
    <row r="139" spans="2:2">
      <c r="B139" s="40" t="s">
        <v>270</v>
      </c>
    </row>
    <row r="140" spans="2:2">
      <c r="B140" s="40" t="s">
        <v>271</v>
      </c>
    </row>
    <row r="141" spans="2:2">
      <c r="B141"/>
    </row>
    <row r="142" spans="2:2">
      <c r="B142"/>
    </row>
  </sheetData>
  <pageMargins left="0.7" right="0.7" top="0.75" bottom="0.75" header="0.3" footer="0.3"/>
  <pageSetup orientation="portrait" horizontalDpi="0" verticalDpi="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2:J142"/>
  <sheetViews>
    <sheetView topLeftCell="A13" zoomScale="75" zoomScaleNormal="75" workbookViewId="0">
      <pane xSplit="2" topLeftCell="C1" activePane="topRight" state="frozen"/>
      <selection activeCell="A9" sqref="A9"/>
      <selection pane="topRight" activeCell="M38" sqref="M38"/>
    </sheetView>
  </sheetViews>
  <sheetFormatPr defaultColWidth="9.109375" defaultRowHeight="13.8"/>
  <cols>
    <col min="1" max="1" width="13.6640625" style="17" customWidth="1"/>
    <col min="2" max="2" width="33.33203125" style="17" customWidth="1"/>
    <col min="3" max="5" width="4.33203125" style="17" customWidth="1"/>
    <col min="6" max="6" width="31.44140625" style="17" customWidth="1"/>
    <col min="7" max="7" width="15.109375" style="105" customWidth="1"/>
    <col min="8" max="8" width="11.88671875" style="25" customWidth="1"/>
    <col min="9" max="9" width="11.6640625" style="25" customWidth="1"/>
    <col min="10" max="10" width="13.33203125" style="99" customWidth="1"/>
    <col min="11" max="16384" width="9.109375" style="17"/>
  </cols>
  <sheetData>
    <row r="2" spans="1:10" ht="15">
      <c r="A2" s="30" t="s">
        <v>9</v>
      </c>
      <c r="B2" s="53" t="s">
        <v>451</v>
      </c>
      <c r="D2" s="7" t="s">
        <v>12</v>
      </c>
      <c r="E2" s="7"/>
    </row>
    <row r="3" spans="1:10">
      <c r="A3" s="30" t="s">
        <v>10</v>
      </c>
      <c r="B3" s="27" t="s">
        <v>440</v>
      </c>
      <c r="D3" s="7" t="s">
        <v>14</v>
      </c>
      <c r="E3" s="7"/>
    </row>
    <row r="4" spans="1:10">
      <c r="A4" s="30" t="s">
        <v>11</v>
      </c>
      <c r="B4" s="28">
        <v>42401</v>
      </c>
      <c r="D4" s="17" t="s">
        <v>338</v>
      </c>
    </row>
    <row r="5" spans="1:10">
      <c r="A5" s="30" t="s">
        <v>13</v>
      </c>
      <c r="B5" s="28">
        <v>44591</v>
      </c>
      <c r="D5" s="17" t="s">
        <v>387</v>
      </c>
      <c r="F5" s="17" t="s">
        <v>386</v>
      </c>
    </row>
    <row r="6" spans="1:10">
      <c r="A6" s="30" t="s">
        <v>15</v>
      </c>
      <c r="B6" s="29" t="s">
        <v>420</v>
      </c>
      <c r="D6" s="7"/>
      <c r="E6" s="7"/>
    </row>
    <row r="7" spans="1:10" ht="10.5" customHeight="1" thickBot="1"/>
    <row r="8" spans="1:10" ht="28.2" thickBot="1">
      <c r="A8" s="1" t="s">
        <v>40</v>
      </c>
      <c r="B8" s="1" t="s">
        <v>0</v>
      </c>
      <c r="C8" s="2" t="s">
        <v>1</v>
      </c>
      <c r="D8" s="2" t="s">
        <v>2</v>
      </c>
      <c r="E8" s="77" t="s">
        <v>3</v>
      </c>
      <c r="F8" s="4" t="s">
        <v>4</v>
      </c>
      <c r="G8" s="106" t="s">
        <v>5</v>
      </c>
      <c r="H8" s="60" t="s">
        <v>6</v>
      </c>
      <c r="I8" s="60" t="s">
        <v>340</v>
      </c>
      <c r="J8" s="100" t="s">
        <v>8</v>
      </c>
    </row>
    <row r="9" spans="1:10">
      <c r="A9" s="33"/>
      <c r="B9" s="38"/>
      <c r="C9" s="34"/>
      <c r="D9" s="34"/>
      <c r="E9" s="78"/>
      <c r="F9" s="34"/>
      <c r="G9" s="107"/>
      <c r="H9" s="61"/>
      <c r="I9" s="61"/>
      <c r="J9" s="101"/>
    </row>
    <row r="10" spans="1:10" ht="27.6">
      <c r="A10" s="79" t="s">
        <v>43</v>
      </c>
      <c r="B10" s="54" t="s">
        <v>388</v>
      </c>
      <c r="C10" s="32">
        <v>3</v>
      </c>
      <c r="D10" s="134">
        <v>3</v>
      </c>
      <c r="E10" s="48">
        <f>IF(C10-D10&lt;0,0,C10-D10)</f>
        <v>0</v>
      </c>
      <c r="F10" s="54" t="s">
        <v>235</v>
      </c>
      <c r="G10" s="108"/>
      <c r="H10" s="58"/>
      <c r="I10" s="135" t="s">
        <v>458</v>
      </c>
      <c r="J10" s="102"/>
    </row>
    <row r="11" spans="1:10" ht="27.6">
      <c r="A11" s="79" t="s">
        <v>46</v>
      </c>
      <c r="B11" s="54" t="s">
        <v>389</v>
      </c>
      <c r="C11" s="32">
        <v>3</v>
      </c>
      <c r="D11" s="134">
        <v>3</v>
      </c>
      <c r="E11" s="48">
        <f t="shared" ref="E11:E45" si="0">IF(C11-D11&lt;0,0,C11-D11)</f>
        <v>0</v>
      </c>
      <c r="F11" s="54" t="s">
        <v>256</v>
      </c>
      <c r="G11" s="108"/>
      <c r="H11" s="58"/>
      <c r="I11" s="136">
        <v>42585</v>
      </c>
      <c r="J11" s="102"/>
    </row>
    <row r="12" spans="1:10" ht="27.6">
      <c r="A12" s="79" t="s">
        <v>156</v>
      </c>
      <c r="B12" s="54" t="s">
        <v>355</v>
      </c>
      <c r="C12" s="32">
        <v>3</v>
      </c>
      <c r="D12" s="134">
        <v>3</v>
      </c>
      <c r="E12" s="48">
        <f t="shared" si="0"/>
        <v>0</v>
      </c>
      <c r="F12" s="54" t="s">
        <v>314</v>
      </c>
      <c r="G12" s="58" t="s">
        <v>331</v>
      </c>
      <c r="H12" s="58"/>
      <c r="I12" s="135">
        <v>44264</v>
      </c>
      <c r="J12" s="55"/>
    </row>
    <row r="13" spans="1:10">
      <c r="A13" s="79" t="s">
        <v>305</v>
      </c>
      <c r="B13" s="72" t="s">
        <v>390</v>
      </c>
      <c r="C13" s="32">
        <v>3</v>
      </c>
      <c r="D13" s="134">
        <v>3</v>
      </c>
      <c r="E13" s="48">
        <f t="shared" si="0"/>
        <v>0</v>
      </c>
      <c r="F13" s="54" t="s">
        <v>349</v>
      </c>
      <c r="G13" s="58"/>
      <c r="H13" s="58"/>
      <c r="I13" s="135">
        <v>42585</v>
      </c>
      <c r="J13" s="55"/>
    </row>
    <row r="14" spans="1:10">
      <c r="A14" s="79" t="s">
        <v>306</v>
      </c>
      <c r="B14" s="72" t="s">
        <v>391</v>
      </c>
      <c r="C14" s="32">
        <v>3</v>
      </c>
      <c r="D14" s="134">
        <v>3</v>
      </c>
      <c r="E14" s="48">
        <f t="shared" si="0"/>
        <v>0</v>
      </c>
      <c r="F14" s="54" t="s">
        <v>350</v>
      </c>
      <c r="G14" s="108"/>
      <c r="H14" s="58"/>
      <c r="I14" s="135">
        <v>44525</v>
      </c>
      <c r="J14" s="102"/>
    </row>
    <row r="15" spans="1:10" ht="27.6">
      <c r="A15" s="79" t="s">
        <v>307</v>
      </c>
      <c r="B15" s="73" t="s">
        <v>392</v>
      </c>
      <c r="C15" s="32">
        <v>3</v>
      </c>
      <c r="D15" s="134">
        <v>2</v>
      </c>
      <c r="E15" s="48">
        <f t="shared" si="0"/>
        <v>1</v>
      </c>
      <c r="F15" s="54" t="s">
        <v>337</v>
      </c>
      <c r="G15" s="108"/>
      <c r="H15" s="58"/>
      <c r="I15" s="135"/>
      <c r="J15" s="102"/>
    </row>
    <row r="16" spans="1:10" ht="27.6">
      <c r="A16" s="79" t="s">
        <v>308</v>
      </c>
      <c r="B16" s="74" t="s">
        <v>393</v>
      </c>
      <c r="C16" s="32">
        <v>3</v>
      </c>
      <c r="D16" s="134">
        <v>3</v>
      </c>
      <c r="E16" s="48">
        <f t="shared" si="0"/>
        <v>0</v>
      </c>
      <c r="F16" s="54" t="s">
        <v>313</v>
      </c>
      <c r="G16" s="108"/>
      <c r="H16" s="58"/>
      <c r="I16" s="135">
        <v>42411</v>
      </c>
      <c r="J16" s="102"/>
    </row>
    <row r="17" spans="1:10">
      <c r="A17" s="79" t="s">
        <v>309</v>
      </c>
      <c r="B17" s="72" t="s">
        <v>395</v>
      </c>
      <c r="C17" s="32">
        <v>3</v>
      </c>
      <c r="D17" s="134">
        <v>3</v>
      </c>
      <c r="E17" s="48">
        <f t="shared" si="0"/>
        <v>0</v>
      </c>
      <c r="F17" s="54" t="s">
        <v>235</v>
      </c>
      <c r="G17" s="108"/>
      <c r="H17" s="58"/>
      <c r="I17" s="135">
        <v>44264</v>
      </c>
      <c r="J17" s="102"/>
    </row>
    <row r="18" spans="1:10">
      <c r="A18" s="79" t="s">
        <v>310</v>
      </c>
      <c r="B18" s="72" t="s">
        <v>394</v>
      </c>
      <c r="C18" s="32">
        <v>3</v>
      </c>
      <c r="D18" s="134">
        <v>3</v>
      </c>
      <c r="E18" s="48">
        <f t="shared" si="0"/>
        <v>0</v>
      </c>
      <c r="F18" s="54" t="s">
        <v>235</v>
      </c>
      <c r="G18" s="108"/>
      <c r="H18" s="58"/>
      <c r="I18" s="135" t="s">
        <v>331</v>
      </c>
      <c r="J18" s="102"/>
    </row>
    <row r="19" spans="1:10" ht="27.6">
      <c r="A19" s="80" t="s">
        <v>157</v>
      </c>
      <c r="B19" s="54" t="s">
        <v>396</v>
      </c>
      <c r="C19" s="32">
        <v>3</v>
      </c>
      <c r="D19" s="134">
        <v>3</v>
      </c>
      <c r="E19" s="48">
        <f t="shared" si="0"/>
        <v>0</v>
      </c>
      <c r="F19" s="54" t="s">
        <v>236</v>
      </c>
      <c r="G19" s="108"/>
      <c r="H19" s="58"/>
      <c r="I19" s="135">
        <v>42838</v>
      </c>
      <c r="J19" s="55"/>
    </row>
    <row r="20" spans="1:10" ht="27.6">
      <c r="A20" s="80" t="s">
        <v>158</v>
      </c>
      <c r="B20" s="54" t="s">
        <v>397</v>
      </c>
      <c r="C20" s="32">
        <v>3</v>
      </c>
      <c r="D20" s="134">
        <v>2</v>
      </c>
      <c r="E20" s="48">
        <f t="shared" si="0"/>
        <v>1</v>
      </c>
      <c r="F20" s="54" t="s">
        <v>315</v>
      </c>
      <c r="G20" s="108"/>
      <c r="H20" s="58"/>
      <c r="I20" s="135"/>
      <c r="J20" s="102"/>
    </row>
    <row r="21" spans="1:10" ht="27.6">
      <c r="A21" s="80" t="s">
        <v>163</v>
      </c>
      <c r="B21" s="74" t="s">
        <v>302</v>
      </c>
      <c r="C21" s="32">
        <v>3</v>
      </c>
      <c r="D21" s="134">
        <v>3</v>
      </c>
      <c r="E21" s="48">
        <f t="shared" si="0"/>
        <v>0</v>
      </c>
      <c r="F21" s="54" t="s">
        <v>266</v>
      </c>
      <c r="G21" s="108" t="s">
        <v>421</v>
      </c>
      <c r="H21" s="56"/>
      <c r="I21" s="136"/>
      <c r="J21" s="102"/>
    </row>
    <row r="22" spans="1:10" ht="27.6">
      <c r="A22" s="80" t="s">
        <v>322</v>
      </c>
      <c r="B22" s="75" t="s">
        <v>361</v>
      </c>
      <c r="C22" s="32">
        <v>3</v>
      </c>
      <c r="D22" s="134">
        <v>3</v>
      </c>
      <c r="E22" s="48">
        <f t="shared" si="0"/>
        <v>0</v>
      </c>
      <c r="F22" s="54" t="s">
        <v>236</v>
      </c>
      <c r="G22" s="108" t="s">
        <v>421</v>
      </c>
      <c r="H22" s="56"/>
      <c r="I22" s="136"/>
      <c r="J22" s="102"/>
    </row>
    <row r="23" spans="1:10" ht="55.2">
      <c r="A23" s="81" t="s">
        <v>41</v>
      </c>
      <c r="B23" s="54" t="s">
        <v>362</v>
      </c>
      <c r="C23" s="32">
        <v>3</v>
      </c>
      <c r="D23" s="134">
        <v>3</v>
      </c>
      <c r="E23" s="48">
        <f t="shared" si="0"/>
        <v>0</v>
      </c>
      <c r="F23" s="54" t="s">
        <v>238</v>
      </c>
      <c r="G23" s="108"/>
      <c r="H23" s="58"/>
      <c r="I23" s="136">
        <v>42473</v>
      </c>
      <c r="J23" s="103"/>
    </row>
    <row r="24" spans="1:10">
      <c r="A24" s="82" t="s">
        <v>169</v>
      </c>
      <c r="B24" s="54" t="s">
        <v>398</v>
      </c>
      <c r="C24" s="32">
        <v>3</v>
      </c>
      <c r="D24" s="134">
        <v>2</v>
      </c>
      <c r="E24" s="48">
        <f t="shared" si="0"/>
        <v>1</v>
      </c>
      <c r="F24" s="54" t="s">
        <v>316</v>
      </c>
      <c r="G24" s="108"/>
      <c r="H24" s="58"/>
      <c r="I24" s="135"/>
      <c r="J24" s="103"/>
    </row>
    <row r="25" spans="1:10">
      <c r="A25" s="82" t="s">
        <v>170</v>
      </c>
      <c r="B25" s="75" t="s">
        <v>399</v>
      </c>
      <c r="C25" s="32">
        <v>3</v>
      </c>
      <c r="D25" s="134">
        <v>2</v>
      </c>
      <c r="E25" s="48">
        <f t="shared" si="0"/>
        <v>1</v>
      </c>
      <c r="F25" s="54" t="s">
        <v>321</v>
      </c>
      <c r="G25" s="108"/>
      <c r="H25" s="58"/>
      <c r="I25" s="135"/>
      <c r="J25" s="102"/>
    </row>
    <row r="26" spans="1:10" ht="27.6">
      <c r="A26" s="82" t="s">
        <v>172</v>
      </c>
      <c r="B26" s="75" t="s">
        <v>400</v>
      </c>
      <c r="C26" s="32">
        <v>3</v>
      </c>
      <c r="D26" s="134">
        <v>3</v>
      </c>
      <c r="E26" s="48">
        <f t="shared" si="0"/>
        <v>0</v>
      </c>
      <c r="F26" s="54" t="s">
        <v>236</v>
      </c>
      <c r="G26" s="109"/>
      <c r="H26" s="58"/>
      <c r="I26" s="135">
        <v>42473</v>
      </c>
      <c r="J26" s="102"/>
    </row>
    <row r="27" spans="1:10" ht="27.6">
      <c r="A27" s="82" t="s">
        <v>173</v>
      </c>
      <c r="B27" s="75" t="s">
        <v>294</v>
      </c>
      <c r="C27" s="32">
        <v>3</v>
      </c>
      <c r="D27" s="134">
        <v>2</v>
      </c>
      <c r="E27" s="48">
        <f t="shared" si="0"/>
        <v>1</v>
      </c>
      <c r="F27" s="54" t="s">
        <v>236</v>
      </c>
      <c r="H27" s="58"/>
      <c r="I27" s="135"/>
      <c r="J27" s="102"/>
    </row>
    <row r="28" spans="1:10" ht="27.6">
      <c r="A28" s="82" t="s">
        <v>174</v>
      </c>
      <c r="B28" s="75" t="s">
        <v>295</v>
      </c>
      <c r="C28" s="32">
        <v>3</v>
      </c>
      <c r="D28" s="134">
        <v>3</v>
      </c>
      <c r="E28" s="48">
        <f t="shared" si="0"/>
        <v>0</v>
      </c>
      <c r="F28" s="54" t="s">
        <v>236</v>
      </c>
      <c r="G28" s="108"/>
      <c r="H28" s="58"/>
      <c r="I28" s="135">
        <v>42473</v>
      </c>
      <c r="J28" s="102"/>
    </row>
    <row r="29" spans="1:10" ht="30" customHeight="1">
      <c r="A29" s="82" t="s">
        <v>175</v>
      </c>
      <c r="B29" s="115" t="s">
        <v>401</v>
      </c>
      <c r="C29" s="32">
        <v>3</v>
      </c>
      <c r="D29" s="134">
        <v>3</v>
      </c>
      <c r="E29" s="48">
        <f t="shared" si="0"/>
        <v>0</v>
      </c>
      <c r="F29" s="54" t="s">
        <v>236</v>
      </c>
      <c r="G29" s="108"/>
      <c r="H29" s="58"/>
      <c r="I29" s="135">
        <v>42473</v>
      </c>
      <c r="J29" s="103"/>
    </row>
    <row r="30" spans="1:10" ht="27.6">
      <c r="A30" s="82" t="s">
        <v>176</v>
      </c>
      <c r="B30" s="115" t="s">
        <v>371</v>
      </c>
      <c r="C30" s="32">
        <v>3</v>
      </c>
      <c r="D30" s="134">
        <v>2</v>
      </c>
      <c r="E30" s="48">
        <f t="shared" si="0"/>
        <v>1</v>
      </c>
      <c r="F30" s="54" t="s">
        <v>236</v>
      </c>
      <c r="G30" s="108"/>
      <c r="H30" s="58"/>
      <c r="I30" s="135" t="s">
        <v>331</v>
      </c>
      <c r="J30" s="103"/>
    </row>
    <row r="31" spans="1:10">
      <c r="A31" s="82" t="s">
        <v>182</v>
      </c>
      <c r="B31" s="75" t="s">
        <v>402</v>
      </c>
      <c r="C31" s="32">
        <v>3</v>
      </c>
      <c r="D31" s="134">
        <v>3</v>
      </c>
      <c r="E31" s="48">
        <f t="shared" si="0"/>
        <v>0</v>
      </c>
      <c r="F31" s="54" t="s">
        <v>317</v>
      </c>
      <c r="G31" s="108"/>
      <c r="H31" s="58"/>
      <c r="I31" s="135">
        <v>41650</v>
      </c>
      <c r="J31" s="103"/>
    </row>
    <row r="32" spans="1:10">
      <c r="A32" s="82" t="s">
        <v>324</v>
      </c>
      <c r="B32" s="75" t="s">
        <v>373</v>
      </c>
      <c r="C32" s="32">
        <v>3</v>
      </c>
      <c r="D32" s="134">
        <v>2</v>
      </c>
      <c r="E32" s="48">
        <f t="shared" si="0"/>
        <v>1</v>
      </c>
      <c r="F32" s="54" t="s">
        <v>319</v>
      </c>
      <c r="G32" s="108"/>
      <c r="H32" s="58"/>
      <c r="I32" s="135"/>
      <c r="J32" s="103"/>
    </row>
    <row r="33" spans="1:10">
      <c r="A33" s="82" t="s">
        <v>325</v>
      </c>
      <c r="B33" s="75" t="s">
        <v>403</v>
      </c>
      <c r="C33" s="32">
        <v>3</v>
      </c>
      <c r="D33" s="134">
        <v>3</v>
      </c>
      <c r="E33" s="48">
        <f t="shared" si="0"/>
        <v>0</v>
      </c>
      <c r="F33" s="54" t="s">
        <v>320</v>
      </c>
      <c r="G33" s="108" t="s">
        <v>421</v>
      </c>
      <c r="H33" s="58"/>
      <c r="I33" s="135">
        <v>42473</v>
      </c>
      <c r="J33" s="103"/>
    </row>
    <row r="34" spans="1:10">
      <c r="A34" s="83" t="s">
        <v>44</v>
      </c>
      <c r="B34" s="59" t="s">
        <v>404</v>
      </c>
      <c r="C34" s="32">
        <v>3</v>
      </c>
      <c r="D34" s="134">
        <v>3</v>
      </c>
      <c r="E34" s="48">
        <f t="shared" si="0"/>
        <v>0</v>
      </c>
      <c r="F34" s="54" t="s">
        <v>243</v>
      </c>
      <c r="G34" s="108"/>
      <c r="H34" s="58"/>
      <c r="I34" s="135">
        <v>42378</v>
      </c>
      <c r="J34" s="103"/>
    </row>
    <row r="35" spans="1:10" ht="27.6">
      <c r="A35" s="83" t="s">
        <v>49</v>
      </c>
      <c r="B35" s="54" t="s">
        <v>378</v>
      </c>
      <c r="C35" s="32">
        <v>3</v>
      </c>
      <c r="D35" s="134">
        <v>3</v>
      </c>
      <c r="E35" s="48">
        <f t="shared" si="0"/>
        <v>0</v>
      </c>
      <c r="F35" s="54" t="s">
        <v>246</v>
      </c>
      <c r="G35" s="108">
        <v>42872</v>
      </c>
      <c r="H35" s="56"/>
      <c r="I35" s="136">
        <v>42473</v>
      </c>
      <c r="J35" s="102"/>
    </row>
    <row r="36" spans="1:10" ht="27.6">
      <c r="A36" s="83" t="s">
        <v>58</v>
      </c>
      <c r="B36" s="54" t="s">
        <v>405</v>
      </c>
      <c r="C36" s="32">
        <v>3</v>
      </c>
      <c r="D36" s="134">
        <v>3</v>
      </c>
      <c r="E36" s="48">
        <f t="shared" si="0"/>
        <v>0</v>
      </c>
      <c r="F36" s="54" t="s">
        <v>247</v>
      </c>
      <c r="G36" s="108" t="s">
        <v>421</v>
      </c>
      <c r="H36" s="58"/>
      <c r="I36" s="135"/>
      <c r="J36" s="103"/>
    </row>
    <row r="37" spans="1:10">
      <c r="A37" s="83" t="s">
        <v>59</v>
      </c>
      <c r="B37" s="54" t="s">
        <v>17</v>
      </c>
      <c r="C37" s="32">
        <v>3</v>
      </c>
      <c r="D37" s="134">
        <v>3</v>
      </c>
      <c r="E37" s="48">
        <f t="shared" si="0"/>
        <v>0</v>
      </c>
      <c r="F37" s="54" t="s">
        <v>248</v>
      </c>
      <c r="G37" s="108"/>
      <c r="H37" s="58"/>
      <c r="I37" s="136" t="s">
        <v>331</v>
      </c>
      <c r="J37" s="103" t="s">
        <v>331</v>
      </c>
    </row>
    <row r="38" spans="1:10" ht="27.6">
      <c r="A38" s="83" t="s">
        <v>62</v>
      </c>
      <c r="B38" s="54" t="s">
        <v>85</v>
      </c>
      <c r="C38" s="32">
        <v>3</v>
      </c>
      <c r="D38" s="134">
        <v>3</v>
      </c>
      <c r="E38" s="48">
        <f t="shared" si="0"/>
        <v>0</v>
      </c>
      <c r="F38" s="54" t="s">
        <v>202</v>
      </c>
      <c r="G38" s="108"/>
      <c r="H38" s="58"/>
      <c r="I38" s="136">
        <v>42473</v>
      </c>
      <c r="J38" s="103" t="s">
        <v>331</v>
      </c>
    </row>
    <row r="39" spans="1:10" ht="27.6">
      <c r="A39" s="83" t="s">
        <v>178</v>
      </c>
      <c r="B39" s="54" t="s">
        <v>106</v>
      </c>
      <c r="C39" s="32">
        <v>3</v>
      </c>
      <c r="D39" s="134">
        <v>3</v>
      </c>
      <c r="E39" s="48">
        <f t="shared" si="0"/>
        <v>0</v>
      </c>
      <c r="F39" s="54" t="s">
        <v>264</v>
      </c>
      <c r="G39" s="133">
        <v>42872</v>
      </c>
      <c r="H39" s="58"/>
      <c r="I39" s="136">
        <v>42473</v>
      </c>
      <c r="J39" s="108" t="s">
        <v>331</v>
      </c>
    </row>
    <row r="40" spans="1:10" ht="27.6">
      <c r="A40" s="83" t="s">
        <v>183</v>
      </c>
      <c r="B40" s="54" t="s">
        <v>406</v>
      </c>
      <c r="C40" s="32">
        <v>2</v>
      </c>
      <c r="D40" s="134">
        <v>1</v>
      </c>
      <c r="E40" s="48">
        <f t="shared" si="0"/>
        <v>1</v>
      </c>
      <c r="F40" s="54" t="s">
        <v>252</v>
      </c>
      <c r="G40" s="108"/>
      <c r="H40" s="58"/>
      <c r="I40" s="136"/>
      <c r="J40" s="108" t="s">
        <v>331</v>
      </c>
    </row>
    <row r="41" spans="1:10">
      <c r="A41" s="83" t="s">
        <v>186</v>
      </c>
      <c r="B41" s="54" t="s">
        <v>383</v>
      </c>
      <c r="C41" s="32">
        <v>3</v>
      </c>
      <c r="D41" s="134">
        <v>2</v>
      </c>
      <c r="E41" s="48">
        <f t="shared" si="0"/>
        <v>1</v>
      </c>
      <c r="F41" s="55" t="s">
        <v>265</v>
      </c>
      <c r="G41" s="108"/>
      <c r="H41" s="58"/>
      <c r="I41" s="136"/>
      <c r="J41" s="102"/>
    </row>
    <row r="42" spans="1:10">
      <c r="A42" s="83"/>
      <c r="B42" s="72" t="s">
        <v>407</v>
      </c>
      <c r="C42" s="32">
        <v>3</v>
      </c>
      <c r="D42" s="134">
        <v>1</v>
      </c>
      <c r="E42" s="48">
        <f t="shared" si="0"/>
        <v>2</v>
      </c>
      <c r="F42" s="55" t="s">
        <v>328</v>
      </c>
      <c r="G42" s="108" t="s">
        <v>421</v>
      </c>
      <c r="H42" s="56"/>
      <c r="I42" s="135" t="s">
        <v>331</v>
      </c>
      <c r="J42" s="102"/>
    </row>
    <row r="43" spans="1:10" ht="27.6">
      <c r="A43" s="83"/>
      <c r="B43" s="116" t="s">
        <v>408</v>
      </c>
      <c r="C43" s="32">
        <v>3</v>
      </c>
      <c r="D43" s="134">
        <v>3</v>
      </c>
      <c r="E43" s="48">
        <f t="shared" si="0"/>
        <v>0</v>
      </c>
      <c r="F43" s="54" t="s">
        <v>333</v>
      </c>
      <c r="G43" s="108"/>
      <c r="H43" s="58"/>
      <c r="I43" s="135"/>
      <c r="J43" s="102" t="s">
        <v>331</v>
      </c>
    </row>
    <row r="44" spans="1:10">
      <c r="A44" s="83" t="s">
        <v>187</v>
      </c>
      <c r="B44" s="54" t="s">
        <v>128</v>
      </c>
      <c r="C44" s="32">
        <v>3</v>
      </c>
      <c r="D44" s="134">
        <v>3</v>
      </c>
      <c r="E44" s="48">
        <f t="shared" si="0"/>
        <v>0</v>
      </c>
      <c r="F44" s="54" t="s">
        <v>253</v>
      </c>
      <c r="G44" s="108"/>
      <c r="H44" s="58"/>
      <c r="I44" s="135">
        <v>42473</v>
      </c>
      <c r="J44" s="102"/>
    </row>
    <row r="45" spans="1:10" ht="27.6">
      <c r="A45" s="83" t="s">
        <v>188</v>
      </c>
      <c r="B45" s="59" t="s">
        <v>409</v>
      </c>
      <c r="C45" s="32">
        <v>3</v>
      </c>
      <c r="D45" s="134">
        <v>3</v>
      </c>
      <c r="E45" s="48">
        <f t="shared" si="0"/>
        <v>0</v>
      </c>
      <c r="F45" s="54" t="s">
        <v>254</v>
      </c>
      <c r="G45" s="108"/>
      <c r="H45" s="58"/>
      <c r="I45" s="135">
        <v>42473</v>
      </c>
      <c r="J45" s="102"/>
    </row>
    <row r="46" spans="1:10">
      <c r="A46" s="67"/>
      <c r="C46" s="67"/>
      <c r="D46" s="67"/>
      <c r="E46" s="69"/>
      <c r="F46" s="68"/>
      <c r="G46" s="110"/>
      <c r="H46" s="112"/>
      <c r="I46" s="135">
        <v>42473</v>
      </c>
      <c r="J46" s="104"/>
    </row>
    <row r="47" spans="1:10" s="93" customFormat="1">
      <c r="A47" s="17"/>
      <c r="B47" s="68"/>
      <c r="C47" s="17"/>
      <c r="D47" s="17"/>
      <c r="E47" s="17"/>
      <c r="F47" s="17"/>
      <c r="G47" s="110"/>
      <c r="H47" s="112"/>
      <c r="I47" s="70"/>
      <c r="J47" s="104"/>
    </row>
    <row r="48" spans="1:10" s="93" customFormat="1">
      <c r="A48" s="17"/>
      <c r="B48" s="68"/>
      <c r="C48" s="19">
        <f>SUM(C10:C45)</f>
        <v>107</v>
      </c>
      <c r="D48" s="19">
        <f>SUM(D10:D45)</f>
        <v>96</v>
      </c>
      <c r="E48" s="36">
        <f>SUM(E10:E45)</f>
        <v>11</v>
      </c>
      <c r="F48" s="17" t="s">
        <v>39</v>
      </c>
      <c r="G48" s="110"/>
      <c r="H48" s="112"/>
      <c r="I48" s="112"/>
      <c r="J48" s="104"/>
    </row>
    <row r="49" spans="1:10" s="93" customFormat="1">
      <c r="A49" s="17"/>
      <c r="B49" s="68"/>
      <c r="C49" s="17"/>
      <c r="D49" s="37"/>
      <c r="E49" s="17"/>
      <c r="F49" s="17"/>
      <c r="G49" s="110"/>
      <c r="H49" s="112"/>
      <c r="I49" s="112"/>
      <c r="J49" s="104"/>
    </row>
    <row r="50" spans="1:10" s="93" customFormat="1" ht="14.4" thickBot="1">
      <c r="A50" s="17"/>
      <c r="B50" s="68"/>
      <c r="C50" s="17"/>
      <c r="D50" s="17"/>
      <c r="E50" s="17"/>
      <c r="F50" s="17"/>
      <c r="G50" s="110"/>
      <c r="H50" s="112"/>
      <c r="I50" s="112"/>
      <c r="J50" s="104"/>
    </row>
    <row r="51" spans="1:10" s="93" customFormat="1" ht="14.4" thickBot="1">
      <c r="A51" s="17"/>
      <c r="B51" s="68"/>
      <c r="C51" s="41" t="s">
        <v>1</v>
      </c>
      <c r="D51" s="41" t="s">
        <v>2</v>
      </c>
      <c r="E51" s="77" t="s">
        <v>3</v>
      </c>
      <c r="F51" s="17"/>
      <c r="G51" s="110"/>
      <c r="H51" s="112"/>
      <c r="I51" s="112"/>
      <c r="J51" s="104"/>
    </row>
    <row r="52" spans="1:10" s="93" customFormat="1">
      <c r="A52" s="17"/>
      <c r="B52" s="68"/>
      <c r="C52" s="88">
        <f>SUM(C10:C18)</f>
        <v>27</v>
      </c>
      <c r="D52" s="88">
        <f>SUM(D10:D18)</f>
        <v>26</v>
      </c>
      <c r="E52" s="88">
        <f>C52-D52</f>
        <v>1</v>
      </c>
      <c r="F52" s="17" t="s">
        <v>346</v>
      </c>
      <c r="G52" s="110"/>
      <c r="H52" s="70"/>
      <c r="I52" s="70"/>
      <c r="J52" s="104"/>
    </row>
    <row r="53" spans="1:10" s="93" customFormat="1">
      <c r="A53" s="17"/>
      <c r="B53" s="68"/>
      <c r="C53" s="87">
        <f>SUM(C19:C22)</f>
        <v>12</v>
      </c>
      <c r="D53" s="87">
        <f>SUM(D19:D22)</f>
        <v>11</v>
      </c>
      <c r="E53" s="87">
        <f>C53-D53</f>
        <v>1</v>
      </c>
      <c r="F53" s="17" t="s">
        <v>51</v>
      </c>
      <c r="G53" s="110"/>
      <c r="H53" s="70"/>
      <c r="I53" s="70"/>
      <c r="J53" s="104"/>
    </row>
    <row r="54" spans="1:10" s="93" customFormat="1">
      <c r="A54" s="17"/>
      <c r="B54" s="68"/>
      <c r="C54" s="86">
        <f>SUM(C23:C23)</f>
        <v>3</v>
      </c>
      <c r="D54" s="86">
        <f>SUM(D23:D23)</f>
        <v>3</v>
      </c>
      <c r="E54" s="86">
        <f>C54-D54</f>
        <v>0</v>
      </c>
      <c r="F54" s="17" t="s">
        <v>347</v>
      </c>
      <c r="G54" s="110"/>
      <c r="H54" s="112"/>
      <c r="I54" s="112"/>
      <c r="J54" s="104"/>
    </row>
    <row r="55" spans="1:10" s="93" customFormat="1">
      <c r="A55" s="17"/>
      <c r="B55" s="68"/>
      <c r="C55" s="85">
        <f>SUM(C24:C33)</f>
        <v>30</v>
      </c>
      <c r="D55" s="85">
        <f>SUM(D24:D33)</f>
        <v>25</v>
      </c>
      <c r="E55" s="85">
        <f>C55-D55</f>
        <v>5</v>
      </c>
      <c r="F55" s="17" t="s">
        <v>351</v>
      </c>
      <c r="G55" s="110"/>
      <c r="H55" s="70"/>
      <c r="I55" s="70"/>
      <c r="J55" s="104"/>
    </row>
    <row r="56" spans="1:10" s="93" customFormat="1">
      <c r="A56" s="17"/>
      <c r="B56" s="68"/>
      <c r="C56" s="84">
        <f>SUM(C34:C45)</f>
        <v>35</v>
      </c>
      <c r="D56" s="84">
        <f>SUM(D34:D45)</f>
        <v>31</v>
      </c>
      <c r="E56" s="84">
        <f>C56-D56</f>
        <v>4</v>
      </c>
      <c r="F56" s="17" t="s">
        <v>348</v>
      </c>
      <c r="G56" s="110"/>
      <c r="H56" s="70"/>
      <c r="I56" s="70"/>
      <c r="J56" s="104"/>
    </row>
    <row r="57" spans="1:10" s="93" customFormat="1">
      <c r="A57" s="90"/>
      <c r="C57" s="90"/>
      <c r="D57" s="90"/>
      <c r="E57" s="91"/>
      <c r="F57" s="89"/>
      <c r="G57" s="105"/>
      <c r="H57" s="25"/>
      <c r="I57" s="25"/>
      <c r="J57" s="99"/>
    </row>
    <row r="58" spans="1:10" s="93" customFormat="1">
      <c r="B58" s="89"/>
      <c r="G58" s="105"/>
      <c r="H58" s="25"/>
      <c r="I58" s="25"/>
      <c r="J58" s="99"/>
    </row>
    <row r="59" spans="1:10" s="93" customFormat="1">
      <c r="B59" s="89"/>
      <c r="C59" s="96"/>
      <c r="D59" s="96"/>
      <c r="E59" s="97"/>
      <c r="G59" s="105"/>
      <c r="H59" s="25"/>
      <c r="I59" s="25"/>
      <c r="J59" s="99"/>
    </row>
    <row r="60" spans="1:10" s="93" customFormat="1">
      <c r="B60" s="89"/>
      <c r="D60" s="98"/>
      <c r="G60" s="105"/>
      <c r="H60" s="25"/>
      <c r="I60" s="25"/>
      <c r="J60" s="99"/>
    </row>
    <row r="61" spans="1:10" ht="14.4" thickBot="1">
      <c r="B61" s="68"/>
    </row>
    <row r="62" spans="1:10" ht="14.4" thickBot="1">
      <c r="B62" s="68"/>
      <c r="C62" s="41"/>
      <c r="D62" s="41"/>
      <c r="E62" s="3"/>
    </row>
    <row r="63" spans="1:10">
      <c r="B63" s="68"/>
      <c r="C63" s="41"/>
      <c r="D63" s="41"/>
      <c r="E63" s="41"/>
    </row>
    <row r="64" spans="1:10">
      <c r="B64" s="68"/>
      <c r="C64" s="41"/>
      <c r="D64" s="41"/>
      <c r="E64" s="41"/>
    </row>
    <row r="65" spans="2:5">
      <c r="B65" s="68"/>
      <c r="C65" s="41"/>
      <c r="D65" s="41"/>
      <c r="E65" s="41"/>
    </row>
    <row r="66" spans="2:5">
      <c r="B66" s="68"/>
      <c r="C66" s="41"/>
      <c r="D66" s="41"/>
      <c r="E66" s="41"/>
    </row>
    <row r="67" spans="2:5">
      <c r="B67" s="68"/>
      <c r="C67" s="41"/>
      <c r="D67" s="41"/>
      <c r="E67" s="41"/>
    </row>
    <row r="68" spans="2:5">
      <c r="B68" s="68"/>
      <c r="C68"/>
      <c r="D68"/>
      <c r="E68"/>
    </row>
    <row r="69" spans="2:5">
      <c r="B69" s="68"/>
      <c r="C69"/>
      <c r="D69"/>
      <c r="E69"/>
    </row>
    <row r="70" spans="2:5">
      <c r="B70" s="68"/>
    </row>
    <row r="71" spans="2:5">
      <c r="B71" s="68"/>
    </row>
    <row r="72" spans="2:5">
      <c r="B72" s="68"/>
    </row>
    <row r="73" spans="2:5">
      <c r="B73" s="68"/>
    </row>
    <row r="74" spans="2:5">
      <c r="B74" s="68"/>
    </row>
    <row r="75" spans="2:5">
      <c r="B75" s="68"/>
    </row>
    <row r="76" spans="2:5">
      <c r="B76" s="68"/>
    </row>
    <row r="77" spans="2:5">
      <c r="B77" s="68"/>
    </row>
    <row r="78" spans="2:5">
      <c r="B78" s="68"/>
    </row>
    <row r="79" spans="2:5">
      <c r="B79" s="68"/>
    </row>
    <row r="80" spans="2:5">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2" spans="2:2">
      <c r="B132" s="18" t="s">
        <v>39</v>
      </c>
    </row>
    <row r="135" spans="2:2">
      <c r="B135" s="42" t="s">
        <v>56</v>
      </c>
    </row>
    <row r="136" spans="2:2">
      <c r="B136" s="40" t="s">
        <v>53</v>
      </c>
    </row>
    <row r="137" spans="2:2">
      <c r="B137" s="40" t="s">
        <v>51</v>
      </c>
    </row>
    <row r="138" spans="2:2">
      <c r="B138" s="40" t="s">
        <v>269</v>
      </c>
    </row>
    <row r="139" spans="2:2">
      <c r="B139" s="40" t="s">
        <v>270</v>
      </c>
    </row>
    <row r="140" spans="2:2">
      <c r="B140" s="40" t="s">
        <v>271</v>
      </c>
    </row>
    <row r="141" spans="2:2">
      <c r="B141"/>
    </row>
    <row r="142" spans="2:2">
      <c r="B142"/>
    </row>
  </sheetData>
  <pageMargins left="0.7" right="0.7" top="0.75" bottom="0.75" header="0.3" footer="0.3"/>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2:J142"/>
  <sheetViews>
    <sheetView topLeftCell="A22" zoomScale="75" zoomScaleNormal="75" workbookViewId="0">
      <pane xSplit="2" topLeftCell="C1" activePane="topRight" state="frozen"/>
      <selection activeCell="A9" sqref="A9"/>
      <selection pane="topRight" activeCell="L48" sqref="L48"/>
    </sheetView>
  </sheetViews>
  <sheetFormatPr defaultColWidth="9.109375" defaultRowHeight="13.8"/>
  <cols>
    <col min="1" max="1" width="13.6640625" style="17" customWidth="1"/>
    <col min="2" max="2" width="33.33203125" style="17" customWidth="1"/>
    <col min="3" max="5" width="4.33203125" style="17" customWidth="1"/>
    <col min="6" max="6" width="31.44140625" style="17" customWidth="1"/>
    <col min="7" max="7" width="15.109375" style="105" customWidth="1"/>
    <col min="8" max="8" width="11.88671875" style="25" customWidth="1"/>
    <col min="9" max="9" width="11.6640625" style="25" customWidth="1"/>
    <col min="10" max="10" width="13.33203125" style="99" customWidth="1"/>
    <col min="11" max="16384" width="9.109375" style="17"/>
  </cols>
  <sheetData>
    <row r="2" spans="1:10" ht="15">
      <c r="A2" s="30" t="s">
        <v>9</v>
      </c>
      <c r="B2" s="53" t="s">
        <v>447</v>
      </c>
      <c r="D2" s="7" t="s">
        <v>12</v>
      </c>
      <c r="E2" s="7"/>
    </row>
    <row r="3" spans="1:10">
      <c r="A3" s="30" t="s">
        <v>10</v>
      </c>
      <c r="B3" s="27" t="s">
        <v>440</v>
      </c>
      <c r="D3" s="7" t="s">
        <v>14</v>
      </c>
      <c r="E3" s="7"/>
    </row>
    <row r="4" spans="1:10">
      <c r="A4" s="30" t="s">
        <v>11</v>
      </c>
      <c r="B4" s="28">
        <v>42217</v>
      </c>
      <c r="D4" s="17" t="s">
        <v>338</v>
      </c>
    </row>
    <row r="5" spans="1:10">
      <c r="A5" s="30" t="s">
        <v>13</v>
      </c>
      <c r="B5" s="28">
        <v>44591</v>
      </c>
      <c r="D5" s="17" t="s">
        <v>387</v>
      </c>
      <c r="F5" s="17" t="s">
        <v>386</v>
      </c>
    </row>
    <row r="6" spans="1:10">
      <c r="A6" s="30" t="s">
        <v>15</v>
      </c>
      <c r="B6" s="29" t="s">
        <v>420</v>
      </c>
      <c r="D6" s="7"/>
      <c r="E6" s="7"/>
    </row>
    <row r="7" spans="1:10" ht="10.5" customHeight="1" thickBot="1"/>
    <row r="8" spans="1:10" ht="28.2" thickBot="1">
      <c r="A8" s="1" t="s">
        <v>40</v>
      </c>
      <c r="B8" s="1" t="s">
        <v>0</v>
      </c>
      <c r="C8" s="2" t="s">
        <v>1</v>
      </c>
      <c r="D8" s="2" t="s">
        <v>2</v>
      </c>
      <c r="E8" s="77" t="s">
        <v>3</v>
      </c>
      <c r="F8" s="4" t="s">
        <v>4</v>
      </c>
      <c r="G8" s="106" t="s">
        <v>5</v>
      </c>
      <c r="H8" s="60" t="s">
        <v>6</v>
      </c>
      <c r="I8" s="60" t="s">
        <v>340</v>
      </c>
      <c r="J8" s="100" t="s">
        <v>8</v>
      </c>
    </row>
    <row r="9" spans="1:10">
      <c r="A9" s="33"/>
      <c r="B9" s="38"/>
      <c r="C9" s="34"/>
      <c r="D9" s="34"/>
      <c r="E9" s="78"/>
      <c r="F9" s="34"/>
      <c r="G9" s="107"/>
      <c r="H9" s="61"/>
      <c r="I9" s="61"/>
      <c r="J9" s="101"/>
    </row>
    <row r="10" spans="1:10" ht="27.6">
      <c r="A10" s="79" t="s">
        <v>43</v>
      </c>
      <c r="B10" s="54" t="s">
        <v>388</v>
      </c>
      <c r="C10" s="32">
        <v>3</v>
      </c>
      <c r="D10" s="134">
        <v>3</v>
      </c>
      <c r="E10" s="48">
        <f>IF(C10-D10&lt;0,0,C10-D10)</f>
        <v>0</v>
      </c>
      <c r="F10" s="54" t="s">
        <v>235</v>
      </c>
      <c r="G10" s="108"/>
      <c r="H10" s="58"/>
      <c r="I10" s="135" t="s">
        <v>458</v>
      </c>
      <c r="J10" s="102"/>
    </row>
    <row r="11" spans="1:10" ht="27.6">
      <c r="A11" s="79" t="s">
        <v>46</v>
      </c>
      <c r="B11" s="54" t="s">
        <v>389</v>
      </c>
      <c r="C11" s="32">
        <v>3</v>
      </c>
      <c r="D11" s="134">
        <v>3</v>
      </c>
      <c r="E11" s="48">
        <f t="shared" ref="E11:E45" si="0">IF(C11-D11&lt;0,0,C11-D11)</f>
        <v>0</v>
      </c>
      <c r="F11" s="54" t="s">
        <v>256</v>
      </c>
      <c r="G11" s="108"/>
      <c r="H11" s="58"/>
      <c r="I11" s="136">
        <v>42585</v>
      </c>
      <c r="J11" s="102"/>
    </row>
    <row r="12" spans="1:10" ht="27.6">
      <c r="A12" s="79" t="s">
        <v>156</v>
      </c>
      <c r="B12" s="54" t="s">
        <v>355</v>
      </c>
      <c r="C12" s="32">
        <v>3</v>
      </c>
      <c r="D12" s="134">
        <v>2</v>
      </c>
      <c r="E12" s="48">
        <f t="shared" si="0"/>
        <v>1</v>
      </c>
      <c r="F12" s="54" t="s">
        <v>314</v>
      </c>
      <c r="G12" s="58" t="s">
        <v>331</v>
      </c>
      <c r="H12" s="58"/>
      <c r="I12" s="135" t="s">
        <v>331</v>
      </c>
      <c r="J12" s="55"/>
    </row>
    <row r="13" spans="1:10">
      <c r="A13" s="79" t="s">
        <v>305</v>
      </c>
      <c r="B13" s="72" t="s">
        <v>390</v>
      </c>
      <c r="C13" s="32">
        <v>3</v>
      </c>
      <c r="D13" s="134">
        <v>3</v>
      </c>
      <c r="E13" s="48">
        <f t="shared" si="0"/>
        <v>0</v>
      </c>
      <c r="F13" s="54" t="s">
        <v>349</v>
      </c>
      <c r="G13" s="58"/>
      <c r="H13" s="58"/>
      <c r="I13" s="135">
        <v>42585</v>
      </c>
      <c r="J13" s="55"/>
    </row>
    <row r="14" spans="1:10">
      <c r="A14" s="79" t="s">
        <v>306</v>
      </c>
      <c r="B14" s="72" t="s">
        <v>391</v>
      </c>
      <c r="C14" s="32">
        <v>3</v>
      </c>
      <c r="D14" s="134">
        <v>3</v>
      </c>
      <c r="E14" s="48">
        <f t="shared" si="0"/>
        <v>0</v>
      </c>
      <c r="F14" s="54" t="s">
        <v>350</v>
      </c>
      <c r="G14" s="108"/>
      <c r="H14" s="58"/>
      <c r="I14" s="135">
        <v>44525</v>
      </c>
      <c r="J14" s="102"/>
    </row>
    <row r="15" spans="1:10" ht="27.6">
      <c r="A15" s="79" t="s">
        <v>307</v>
      </c>
      <c r="B15" s="73" t="s">
        <v>392</v>
      </c>
      <c r="C15" s="32">
        <v>3</v>
      </c>
      <c r="D15" s="134">
        <v>1</v>
      </c>
      <c r="E15" s="48">
        <f t="shared" si="0"/>
        <v>2</v>
      </c>
      <c r="F15" s="54" t="s">
        <v>337</v>
      </c>
      <c r="G15" s="108"/>
      <c r="H15" s="58"/>
      <c r="I15" s="135"/>
      <c r="J15" s="102"/>
    </row>
    <row r="16" spans="1:10" ht="27.6">
      <c r="A16" s="79" t="s">
        <v>308</v>
      </c>
      <c r="B16" s="74" t="s">
        <v>393</v>
      </c>
      <c r="C16" s="32">
        <v>3</v>
      </c>
      <c r="D16" s="134">
        <v>3</v>
      </c>
      <c r="E16" s="48">
        <f t="shared" si="0"/>
        <v>0</v>
      </c>
      <c r="F16" s="54" t="s">
        <v>313</v>
      </c>
      <c r="G16" s="108"/>
      <c r="H16" s="58"/>
      <c r="I16" s="135">
        <v>42411</v>
      </c>
      <c r="J16" s="102"/>
    </row>
    <row r="17" spans="1:10">
      <c r="A17" s="79" t="s">
        <v>309</v>
      </c>
      <c r="B17" s="72" t="s">
        <v>395</v>
      </c>
      <c r="C17" s="32">
        <v>3</v>
      </c>
      <c r="D17" s="134">
        <v>3</v>
      </c>
      <c r="E17" s="48">
        <f t="shared" si="0"/>
        <v>0</v>
      </c>
      <c r="F17" s="54" t="s">
        <v>235</v>
      </c>
      <c r="G17" s="108"/>
      <c r="H17" s="58"/>
      <c r="I17" s="135">
        <v>44264</v>
      </c>
      <c r="J17" s="102"/>
    </row>
    <row r="18" spans="1:10">
      <c r="A18" s="79" t="s">
        <v>310</v>
      </c>
      <c r="B18" s="72" t="s">
        <v>394</v>
      </c>
      <c r="C18" s="32">
        <v>3</v>
      </c>
      <c r="D18" s="134">
        <v>3</v>
      </c>
      <c r="E18" s="48">
        <f t="shared" si="0"/>
        <v>0</v>
      </c>
      <c r="F18" s="54" t="s">
        <v>235</v>
      </c>
      <c r="G18" s="108"/>
      <c r="H18" s="58"/>
      <c r="I18" s="135" t="s">
        <v>331</v>
      </c>
      <c r="J18" s="102"/>
    </row>
    <row r="19" spans="1:10" ht="27.6">
      <c r="A19" s="80" t="s">
        <v>157</v>
      </c>
      <c r="B19" s="54" t="s">
        <v>396</v>
      </c>
      <c r="C19" s="32">
        <v>3</v>
      </c>
      <c r="D19" s="134">
        <v>3</v>
      </c>
      <c r="E19" s="48">
        <f t="shared" si="0"/>
        <v>0</v>
      </c>
      <c r="F19" s="54" t="s">
        <v>236</v>
      </c>
      <c r="G19" s="108"/>
      <c r="H19" s="58"/>
      <c r="I19" s="135">
        <v>42838</v>
      </c>
      <c r="J19" s="55"/>
    </row>
    <row r="20" spans="1:10" ht="27.6">
      <c r="A20" s="80" t="s">
        <v>158</v>
      </c>
      <c r="B20" s="54" t="s">
        <v>397</v>
      </c>
      <c r="C20" s="32">
        <v>3</v>
      </c>
      <c r="D20" s="134">
        <v>2</v>
      </c>
      <c r="E20" s="48">
        <f t="shared" si="0"/>
        <v>1</v>
      </c>
      <c r="F20" s="54" t="s">
        <v>315</v>
      </c>
      <c r="G20" s="108"/>
      <c r="H20" s="58"/>
      <c r="I20" s="135"/>
      <c r="J20" s="102"/>
    </row>
    <row r="21" spans="1:10" ht="27.6">
      <c r="A21" s="80" t="s">
        <v>163</v>
      </c>
      <c r="B21" s="74" t="s">
        <v>302</v>
      </c>
      <c r="C21" s="32">
        <v>3</v>
      </c>
      <c r="D21" s="134">
        <v>3</v>
      </c>
      <c r="E21" s="48">
        <f t="shared" si="0"/>
        <v>0</v>
      </c>
      <c r="F21" s="54" t="s">
        <v>266</v>
      </c>
      <c r="G21" s="108"/>
      <c r="H21" s="56"/>
      <c r="I21" s="136"/>
      <c r="J21" s="102"/>
    </row>
    <row r="22" spans="1:10" ht="27.6">
      <c r="A22" s="80" t="s">
        <v>322</v>
      </c>
      <c r="B22" s="75" t="s">
        <v>361</v>
      </c>
      <c r="C22" s="32">
        <v>3</v>
      </c>
      <c r="D22" s="134">
        <v>3</v>
      </c>
      <c r="E22" s="48">
        <f t="shared" si="0"/>
        <v>0</v>
      </c>
      <c r="F22" s="54" t="s">
        <v>236</v>
      </c>
      <c r="G22" s="108"/>
      <c r="H22" s="56"/>
      <c r="I22" s="136"/>
      <c r="J22" s="102"/>
    </row>
    <row r="23" spans="1:10" ht="55.2">
      <c r="A23" s="81" t="s">
        <v>41</v>
      </c>
      <c r="B23" s="54" t="s">
        <v>362</v>
      </c>
      <c r="C23" s="32">
        <v>3</v>
      </c>
      <c r="D23" s="134">
        <v>3</v>
      </c>
      <c r="E23" s="48">
        <f t="shared" si="0"/>
        <v>0</v>
      </c>
      <c r="F23" s="54" t="s">
        <v>238</v>
      </c>
      <c r="G23" s="108"/>
      <c r="H23" s="58"/>
      <c r="I23" s="136">
        <v>42473</v>
      </c>
      <c r="J23" s="103"/>
    </row>
    <row r="24" spans="1:10">
      <c r="A24" s="82" t="s">
        <v>169</v>
      </c>
      <c r="B24" s="54" t="s">
        <v>398</v>
      </c>
      <c r="C24" s="32">
        <v>3</v>
      </c>
      <c r="D24" s="134">
        <v>2</v>
      </c>
      <c r="E24" s="48">
        <f t="shared" si="0"/>
        <v>1</v>
      </c>
      <c r="F24" s="54" t="s">
        <v>316</v>
      </c>
      <c r="G24" s="108"/>
      <c r="H24" s="58"/>
      <c r="I24" s="135"/>
      <c r="J24" s="103"/>
    </row>
    <row r="25" spans="1:10">
      <c r="A25" s="82" t="s">
        <v>170</v>
      </c>
      <c r="B25" s="75" t="s">
        <v>399</v>
      </c>
      <c r="C25" s="32">
        <v>3</v>
      </c>
      <c r="D25" s="134">
        <v>3</v>
      </c>
      <c r="E25" s="48">
        <f t="shared" si="0"/>
        <v>0</v>
      </c>
      <c r="F25" s="54" t="s">
        <v>321</v>
      </c>
      <c r="G25" s="108"/>
      <c r="H25" s="58"/>
      <c r="I25" s="135"/>
      <c r="J25" s="102"/>
    </row>
    <row r="26" spans="1:10" ht="27.6">
      <c r="A26" s="82" t="s">
        <v>172</v>
      </c>
      <c r="B26" s="75" t="s">
        <v>400</v>
      </c>
      <c r="C26" s="32">
        <v>3</v>
      </c>
      <c r="D26" s="134">
        <v>2</v>
      </c>
      <c r="E26" s="48">
        <f t="shared" si="0"/>
        <v>1</v>
      </c>
      <c r="F26" s="54" t="s">
        <v>236</v>
      </c>
      <c r="G26" s="109"/>
      <c r="H26" s="58"/>
      <c r="I26" s="135">
        <v>42473</v>
      </c>
      <c r="J26" s="102"/>
    </row>
    <row r="27" spans="1:10" ht="27.6">
      <c r="A27" s="82" t="s">
        <v>173</v>
      </c>
      <c r="B27" s="75" t="s">
        <v>294</v>
      </c>
      <c r="C27" s="32">
        <v>3</v>
      </c>
      <c r="D27" s="134">
        <v>3</v>
      </c>
      <c r="E27" s="48">
        <f t="shared" si="0"/>
        <v>0</v>
      </c>
      <c r="F27" s="54" t="s">
        <v>236</v>
      </c>
      <c r="H27" s="58"/>
      <c r="I27" s="135"/>
      <c r="J27" s="102"/>
    </row>
    <row r="28" spans="1:10" ht="27.6">
      <c r="A28" s="82" t="s">
        <v>174</v>
      </c>
      <c r="B28" s="75" t="s">
        <v>295</v>
      </c>
      <c r="C28" s="32">
        <v>3</v>
      </c>
      <c r="D28" s="134">
        <v>3</v>
      </c>
      <c r="E28" s="48">
        <f t="shared" si="0"/>
        <v>0</v>
      </c>
      <c r="F28" s="54" t="s">
        <v>236</v>
      </c>
      <c r="G28" s="108"/>
      <c r="H28" s="58"/>
      <c r="I28" s="135">
        <v>42473</v>
      </c>
      <c r="J28" s="102"/>
    </row>
    <row r="29" spans="1:10" ht="30" customHeight="1">
      <c r="A29" s="82" t="s">
        <v>175</v>
      </c>
      <c r="B29" s="115" t="s">
        <v>401</v>
      </c>
      <c r="C29" s="32">
        <v>3</v>
      </c>
      <c r="D29" s="134">
        <v>3</v>
      </c>
      <c r="E29" s="48">
        <f t="shared" si="0"/>
        <v>0</v>
      </c>
      <c r="F29" s="54" t="s">
        <v>236</v>
      </c>
      <c r="G29" s="108"/>
      <c r="H29" s="58"/>
      <c r="I29" s="135">
        <v>42473</v>
      </c>
      <c r="J29" s="103"/>
    </row>
    <row r="30" spans="1:10" ht="27.6">
      <c r="A30" s="82" t="s">
        <v>176</v>
      </c>
      <c r="B30" s="115" t="s">
        <v>371</v>
      </c>
      <c r="C30" s="32">
        <v>3</v>
      </c>
      <c r="D30" s="134">
        <v>3</v>
      </c>
      <c r="E30" s="48">
        <f t="shared" si="0"/>
        <v>0</v>
      </c>
      <c r="F30" s="54" t="s">
        <v>236</v>
      </c>
      <c r="G30" s="108"/>
      <c r="H30" s="58"/>
      <c r="I30" s="135" t="s">
        <v>331</v>
      </c>
      <c r="J30" s="103"/>
    </row>
    <row r="31" spans="1:10">
      <c r="A31" s="82" t="s">
        <v>182</v>
      </c>
      <c r="B31" s="75" t="s">
        <v>402</v>
      </c>
      <c r="C31" s="32">
        <v>3</v>
      </c>
      <c r="D31" s="134">
        <v>3</v>
      </c>
      <c r="E31" s="48">
        <f t="shared" si="0"/>
        <v>0</v>
      </c>
      <c r="F31" s="54" t="s">
        <v>317</v>
      </c>
      <c r="G31" s="108"/>
      <c r="H31" s="58"/>
      <c r="I31" s="135">
        <v>41650</v>
      </c>
      <c r="J31" s="103"/>
    </row>
    <row r="32" spans="1:10">
      <c r="A32" s="82" t="s">
        <v>324</v>
      </c>
      <c r="B32" s="75" t="s">
        <v>373</v>
      </c>
      <c r="C32" s="32">
        <v>3</v>
      </c>
      <c r="D32" s="134">
        <v>3</v>
      </c>
      <c r="E32" s="48">
        <f t="shared" si="0"/>
        <v>0</v>
      </c>
      <c r="F32" s="54" t="s">
        <v>319</v>
      </c>
      <c r="G32" s="108"/>
      <c r="H32" s="58"/>
      <c r="I32" s="135"/>
      <c r="J32" s="103"/>
    </row>
    <row r="33" spans="1:10">
      <c r="A33" s="82" t="s">
        <v>325</v>
      </c>
      <c r="B33" s="75" t="s">
        <v>403</v>
      </c>
      <c r="C33" s="32">
        <v>3</v>
      </c>
      <c r="D33" s="134">
        <v>3</v>
      </c>
      <c r="E33" s="48">
        <f t="shared" si="0"/>
        <v>0</v>
      </c>
      <c r="F33" s="54" t="s">
        <v>320</v>
      </c>
      <c r="G33" s="108" t="s">
        <v>421</v>
      </c>
      <c r="H33" s="58"/>
      <c r="I33" s="135">
        <v>42473</v>
      </c>
      <c r="J33" s="103"/>
    </row>
    <row r="34" spans="1:10">
      <c r="A34" s="83" t="s">
        <v>44</v>
      </c>
      <c r="B34" s="59" t="s">
        <v>404</v>
      </c>
      <c r="C34" s="32">
        <v>3</v>
      </c>
      <c r="D34" s="134">
        <v>3</v>
      </c>
      <c r="E34" s="48">
        <f t="shared" si="0"/>
        <v>0</v>
      </c>
      <c r="F34" s="54" t="s">
        <v>243</v>
      </c>
      <c r="G34" s="108"/>
      <c r="H34" s="58"/>
      <c r="I34" s="135">
        <v>42378</v>
      </c>
      <c r="J34" s="103"/>
    </row>
    <row r="35" spans="1:10" ht="27.6">
      <c r="A35" s="83" t="s">
        <v>49</v>
      </c>
      <c r="B35" s="54" t="s">
        <v>378</v>
      </c>
      <c r="C35" s="32">
        <v>3</v>
      </c>
      <c r="D35" s="134">
        <v>3</v>
      </c>
      <c r="E35" s="48">
        <f t="shared" si="0"/>
        <v>0</v>
      </c>
      <c r="F35" s="54" t="s">
        <v>246</v>
      </c>
      <c r="G35" s="108"/>
      <c r="H35" s="108">
        <v>42853</v>
      </c>
      <c r="I35" s="136">
        <v>42473</v>
      </c>
      <c r="J35" s="102"/>
    </row>
    <row r="36" spans="1:10" ht="27.6">
      <c r="A36" s="83" t="s">
        <v>58</v>
      </c>
      <c r="B36" s="54" t="s">
        <v>405</v>
      </c>
      <c r="C36" s="32">
        <v>3</v>
      </c>
      <c r="D36" s="134">
        <v>3</v>
      </c>
      <c r="E36" s="48">
        <f t="shared" si="0"/>
        <v>0</v>
      </c>
      <c r="F36" s="54" t="s">
        <v>247</v>
      </c>
      <c r="G36" s="108" t="s">
        <v>421</v>
      </c>
      <c r="H36" s="108" t="s">
        <v>421</v>
      </c>
      <c r="I36" s="135"/>
      <c r="J36" s="103"/>
    </row>
    <row r="37" spans="1:10">
      <c r="A37" s="83" t="s">
        <v>59</v>
      </c>
      <c r="B37" s="54" t="s">
        <v>17</v>
      </c>
      <c r="C37" s="32">
        <v>3</v>
      </c>
      <c r="D37" s="134">
        <v>3</v>
      </c>
      <c r="E37" s="48">
        <f t="shared" si="0"/>
        <v>0</v>
      </c>
      <c r="F37" s="54" t="s">
        <v>248</v>
      </c>
      <c r="G37" s="108"/>
      <c r="H37" s="108"/>
      <c r="I37" s="136" t="s">
        <v>331</v>
      </c>
      <c r="J37" s="103" t="s">
        <v>331</v>
      </c>
    </row>
    <row r="38" spans="1:10" ht="27.6">
      <c r="A38" s="83" t="s">
        <v>62</v>
      </c>
      <c r="B38" s="54" t="s">
        <v>85</v>
      </c>
      <c r="C38" s="32">
        <v>3</v>
      </c>
      <c r="D38" s="134">
        <v>3</v>
      </c>
      <c r="E38" s="48">
        <f t="shared" si="0"/>
        <v>0</v>
      </c>
      <c r="F38" s="54" t="s">
        <v>202</v>
      </c>
      <c r="G38" s="108"/>
      <c r="H38" s="108"/>
      <c r="I38" s="136">
        <v>42473</v>
      </c>
      <c r="J38" s="103" t="s">
        <v>331</v>
      </c>
    </row>
    <row r="39" spans="1:10" ht="27.6">
      <c r="A39" s="83" t="s">
        <v>178</v>
      </c>
      <c r="B39" s="54" t="s">
        <v>106</v>
      </c>
      <c r="C39" s="32">
        <v>3</v>
      </c>
      <c r="D39" s="134">
        <v>3</v>
      </c>
      <c r="E39" s="48">
        <f t="shared" si="0"/>
        <v>0</v>
      </c>
      <c r="F39" s="54" t="s">
        <v>264</v>
      </c>
      <c r="G39" s="108" t="s">
        <v>421</v>
      </c>
      <c r="H39" s="133">
        <v>42853</v>
      </c>
      <c r="I39" s="136">
        <v>42473</v>
      </c>
      <c r="J39" s="108" t="s">
        <v>331</v>
      </c>
    </row>
    <row r="40" spans="1:10" ht="27.6">
      <c r="A40" s="83" t="s">
        <v>183</v>
      </c>
      <c r="B40" s="54" t="s">
        <v>406</v>
      </c>
      <c r="C40" s="32">
        <v>2</v>
      </c>
      <c r="D40" s="134">
        <v>1</v>
      </c>
      <c r="E40" s="48">
        <f t="shared" si="0"/>
        <v>1</v>
      </c>
      <c r="F40" s="54" t="s">
        <v>252</v>
      </c>
      <c r="G40" s="108"/>
      <c r="H40" s="58"/>
      <c r="I40" s="136"/>
      <c r="J40" s="108" t="s">
        <v>331</v>
      </c>
    </row>
    <row r="41" spans="1:10">
      <c r="A41" s="83" t="s">
        <v>186</v>
      </c>
      <c r="B41" s="54" t="s">
        <v>383</v>
      </c>
      <c r="C41" s="32">
        <v>3</v>
      </c>
      <c r="D41" s="134">
        <v>2</v>
      </c>
      <c r="E41" s="48">
        <f t="shared" si="0"/>
        <v>1</v>
      </c>
      <c r="F41" s="55" t="s">
        <v>265</v>
      </c>
      <c r="G41" s="108"/>
      <c r="H41" s="58"/>
      <c r="I41" s="136"/>
      <c r="J41" s="102"/>
    </row>
    <row r="42" spans="1:10">
      <c r="A42" s="83"/>
      <c r="B42" s="72" t="s">
        <v>407</v>
      </c>
      <c r="C42" s="32">
        <v>3</v>
      </c>
      <c r="D42" s="134">
        <v>1</v>
      </c>
      <c r="E42" s="48">
        <f t="shared" si="0"/>
        <v>2</v>
      </c>
      <c r="F42" s="55" t="s">
        <v>328</v>
      </c>
      <c r="G42" s="108" t="s">
        <v>421</v>
      </c>
      <c r="H42" s="56"/>
      <c r="I42" s="135" t="s">
        <v>331</v>
      </c>
      <c r="J42" s="102"/>
    </row>
    <row r="43" spans="1:10" ht="27.6">
      <c r="A43" s="83"/>
      <c r="B43" s="116" t="s">
        <v>408</v>
      </c>
      <c r="C43" s="32">
        <v>3</v>
      </c>
      <c r="D43" s="134">
        <v>3</v>
      </c>
      <c r="E43" s="48">
        <f t="shared" si="0"/>
        <v>0</v>
      </c>
      <c r="F43" s="54" t="s">
        <v>333</v>
      </c>
      <c r="G43" s="108"/>
      <c r="H43" s="58"/>
      <c r="I43" s="135"/>
      <c r="J43" s="102" t="s">
        <v>331</v>
      </c>
    </row>
    <row r="44" spans="1:10">
      <c r="A44" s="83" t="s">
        <v>187</v>
      </c>
      <c r="B44" s="54" t="s">
        <v>128</v>
      </c>
      <c r="C44" s="32">
        <v>3</v>
      </c>
      <c r="D44" s="134">
        <v>3</v>
      </c>
      <c r="E44" s="48">
        <f t="shared" si="0"/>
        <v>0</v>
      </c>
      <c r="F44" s="54" t="s">
        <v>253</v>
      </c>
      <c r="G44" s="108"/>
      <c r="H44" s="58"/>
      <c r="I44" s="135">
        <v>42473</v>
      </c>
      <c r="J44" s="102"/>
    </row>
    <row r="45" spans="1:10" ht="27.6">
      <c r="A45" s="83" t="s">
        <v>188</v>
      </c>
      <c r="B45" s="59" t="s">
        <v>409</v>
      </c>
      <c r="C45" s="32">
        <v>3</v>
      </c>
      <c r="D45" s="134">
        <v>3</v>
      </c>
      <c r="E45" s="48">
        <f t="shared" si="0"/>
        <v>0</v>
      </c>
      <c r="F45" s="54" t="s">
        <v>254</v>
      </c>
      <c r="G45" s="108"/>
      <c r="H45" s="58"/>
      <c r="I45" s="135">
        <v>42473</v>
      </c>
      <c r="J45" s="102"/>
    </row>
    <row r="46" spans="1:10">
      <c r="A46" s="67"/>
      <c r="C46" s="67"/>
      <c r="D46" s="67"/>
      <c r="E46" s="69"/>
      <c r="F46" s="68"/>
      <c r="G46" s="110"/>
      <c r="H46" s="112"/>
      <c r="I46" s="135" t="s">
        <v>331</v>
      </c>
      <c r="J46" s="104"/>
    </row>
    <row r="47" spans="1:10" s="93" customFormat="1">
      <c r="A47" s="17"/>
      <c r="B47" s="68"/>
      <c r="C47" s="17"/>
      <c r="D47" s="17"/>
      <c r="E47" s="17"/>
      <c r="F47" s="17"/>
      <c r="G47" s="110"/>
      <c r="H47" s="112"/>
      <c r="I47" s="70"/>
      <c r="J47" s="104"/>
    </row>
    <row r="48" spans="1:10" s="93" customFormat="1">
      <c r="A48" s="17"/>
      <c r="B48" s="68"/>
      <c r="C48" s="19">
        <f>SUM(C10:C45)</f>
        <v>107</v>
      </c>
      <c r="D48" s="19">
        <f>SUM(D10:D45)</f>
        <v>97</v>
      </c>
      <c r="E48" s="36">
        <f>SUM(E10:E45)</f>
        <v>10</v>
      </c>
      <c r="F48" s="17" t="s">
        <v>39</v>
      </c>
      <c r="G48" s="110"/>
      <c r="H48" s="112"/>
      <c r="I48" s="112"/>
      <c r="J48" s="104"/>
    </row>
    <row r="49" spans="1:10" s="93" customFormat="1">
      <c r="A49" s="17"/>
      <c r="B49" s="68"/>
      <c r="C49" s="17"/>
      <c r="D49" s="37"/>
      <c r="E49" s="17"/>
      <c r="F49" s="17"/>
      <c r="G49" s="110"/>
      <c r="H49" s="112"/>
      <c r="I49" s="112"/>
      <c r="J49" s="104"/>
    </row>
    <row r="50" spans="1:10" s="93" customFormat="1" ht="14.4" thickBot="1">
      <c r="A50" s="17"/>
      <c r="B50" s="68"/>
      <c r="C50" s="17"/>
      <c r="D50" s="17"/>
      <c r="E50" s="17"/>
      <c r="F50" s="17"/>
      <c r="G50" s="110"/>
      <c r="H50" s="112"/>
      <c r="I50" s="112"/>
      <c r="J50" s="104"/>
    </row>
    <row r="51" spans="1:10" s="93" customFormat="1" ht="14.4" thickBot="1">
      <c r="A51" s="17"/>
      <c r="B51" s="68"/>
      <c r="C51" s="41" t="s">
        <v>1</v>
      </c>
      <c r="D51" s="41" t="s">
        <v>2</v>
      </c>
      <c r="E51" s="77" t="s">
        <v>3</v>
      </c>
      <c r="F51" s="17"/>
      <c r="G51" s="110"/>
      <c r="H51" s="112"/>
      <c r="I51" s="112"/>
      <c r="J51" s="104"/>
    </row>
    <row r="52" spans="1:10" s="93" customFormat="1">
      <c r="A52" s="17"/>
      <c r="B52" s="68"/>
      <c r="C52" s="88">
        <f>SUM(C10:C18)</f>
        <v>27</v>
      </c>
      <c r="D52" s="88">
        <f>SUM(D10:D18)</f>
        <v>24</v>
      </c>
      <c r="E52" s="88">
        <f>C52-D52</f>
        <v>3</v>
      </c>
      <c r="F52" s="17" t="s">
        <v>346</v>
      </c>
      <c r="G52" s="110"/>
      <c r="H52" s="70"/>
      <c r="I52" s="70"/>
      <c r="J52" s="104"/>
    </row>
    <row r="53" spans="1:10" s="93" customFormat="1">
      <c r="A53" s="17"/>
      <c r="B53" s="68"/>
      <c r="C53" s="87">
        <f>SUM(C19:C22)</f>
        <v>12</v>
      </c>
      <c r="D53" s="87">
        <f>SUM(D19:D22)</f>
        <v>11</v>
      </c>
      <c r="E53" s="87">
        <f>C53-D53</f>
        <v>1</v>
      </c>
      <c r="F53" s="17" t="s">
        <v>51</v>
      </c>
      <c r="G53" s="110"/>
      <c r="H53" s="70"/>
      <c r="I53" s="70"/>
      <c r="J53" s="104"/>
    </row>
    <row r="54" spans="1:10" s="93" customFormat="1">
      <c r="A54" s="17"/>
      <c r="B54" s="68"/>
      <c r="C54" s="86">
        <f>SUM(C23:C23)</f>
        <v>3</v>
      </c>
      <c r="D54" s="86">
        <f>SUM(D23:D23)</f>
        <v>3</v>
      </c>
      <c r="E54" s="86">
        <f>C54-D54</f>
        <v>0</v>
      </c>
      <c r="F54" s="17" t="s">
        <v>347</v>
      </c>
      <c r="G54" s="110"/>
      <c r="H54" s="112"/>
      <c r="I54" s="112"/>
      <c r="J54" s="104"/>
    </row>
    <row r="55" spans="1:10" s="93" customFormat="1">
      <c r="A55" s="17"/>
      <c r="B55" s="68"/>
      <c r="C55" s="85">
        <f>SUM(C24:C33)</f>
        <v>30</v>
      </c>
      <c r="D55" s="85">
        <f>SUM(D24:D33)</f>
        <v>28</v>
      </c>
      <c r="E55" s="85">
        <f>C55-D55</f>
        <v>2</v>
      </c>
      <c r="F55" s="17" t="s">
        <v>351</v>
      </c>
      <c r="G55" s="110"/>
      <c r="H55" s="70"/>
      <c r="I55" s="70"/>
      <c r="J55" s="104"/>
    </row>
    <row r="56" spans="1:10" s="93" customFormat="1">
      <c r="A56" s="17"/>
      <c r="B56" s="68"/>
      <c r="C56" s="84">
        <f>SUM(C34:C45)</f>
        <v>35</v>
      </c>
      <c r="D56" s="84">
        <f>SUM(D34:D45)</f>
        <v>31</v>
      </c>
      <c r="E56" s="84">
        <f>C56-D56</f>
        <v>4</v>
      </c>
      <c r="F56" s="17" t="s">
        <v>348</v>
      </c>
      <c r="G56" s="110"/>
      <c r="H56" s="70"/>
      <c r="I56" s="70"/>
      <c r="J56" s="104"/>
    </row>
    <row r="57" spans="1:10" s="93" customFormat="1">
      <c r="A57" s="90"/>
      <c r="C57" s="90"/>
      <c r="D57" s="90"/>
      <c r="E57" s="91"/>
      <c r="F57" s="89"/>
      <c r="G57" s="105"/>
      <c r="H57" s="25"/>
      <c r="I57" s="25"/>
      <c r="J57" s="99"/>
    </row>
    <row r="58" spans="1:10" s="93" customFormat="1">
      <c r="B58" s="89"/>
      <c r="G58" s="105"/>
      <c r="H58" s="25"/>
      <c r="I58" s="25"/>
      <c r="J58" s="99"/>
    </row>
    <row r="59" spans="1:10" s="93" customFormat="1">
      <c r="B59" s="89"/>
      <c r="C59" s="96"/>
      <c r="D59" s="96"/>
      <c r="E59" s="97"/>
      <c r="G59" s="105"/>
      <c r="H59" s="25"/>
      <c r="I59" s="25"/>
      <c r="J59" s="99"/>
    </row>
    <row r="60" spans="1:10" s="93" customFormat="1">
      <c r="B60" s="89"/>
      <c r="D60" s="98"/>
      <c r="G60" s="105"/>
      <c r="H60" s="25"/>
      <c r="I60" s="25"/>
      <c r="J60" s="99"/>
    </row>
    <row r="61" spans="1:10" ht="14.4" thickBot="1">
      <c r="B61" s="68"/>
    </row>
    <row r="62" spans="1:10" ht="14.4" thickBot="1">
      <c r="B62" s="68"/>
      <c r="C62" s="41"/>
      <c r="D62" s="41"/>
      <c r="E62" s="3"/>
    </row>
    <row r="63" spans="1:10">
      <c r="B63" s="68"/>
      <c r="C63" s="41"/>
      <c r="D63" s="41"/>
      <c r="E63" s="41"/>
    </row>
    <row r="64" spans="1:10">
      <c r="B64" s="68"/>
      <c r="C64" s="41"/>
      <c r="D64" s="41"/>
      <c r="E64" s="41"/>
    </row>
    <row r="65" spans="2:5">
      <c r="B65" s="68"/>
      <c r="C65" s="41"/>
      <c r="D65" s="41"/>
      <c r="E65" s="41"/>
    </row>
    <row r="66" spans="2:5">
      <c r="B66" s="68"/>
      <c r="C66" s="41"/>
      <c r="D66" s="41"/>
      <c r="E66" s="41"/>
    </row>
    <row r="67" spans="2:5">
      <c r="B67" s="68"/>
      <c r="C67" s="41"/>
      <c r="D67" s="41"/>
      <c r="E67" s="41"/>
    </row>
    <row r="68" spans="2:5">
      <c r="B68" s="68"/>
      <c r="C68"/>
      <c r="D68"/>
      <c r="E68"/>
    </row>
    <row r="69" spans="2:5">
      <c r="B69" s="68"/>
      <c r="C69"/>
      <c r="D69"/>
      <c r="E69"/>
    </row>
    <row r="70" spans="2:5">
      <c r="B70" s="68"/>
    </row>
    <row r="71" spans="2:5">
      <c r="B71" s="68"/>
    </row>
    <row r="72" spans="2:5">
      <c r="B72" s="68"/>
    </row>
    <row r="73" spans="2:5">
      <c r="B73" s="68"/>
    </row>
    <row r="74" spans="2:5">
      <c r="B74" s="68"/>
    </row>
    <row r="75" spans="2:5">
      <c r="B75" s="68"/>
    </row>
    <row r="76" spans="2:5">
      <c r="B76" s="68"/>
    </row>
    <row r="77" spans="2:5">
      <c r="B77" s="68"/>
    </row>
    <row r="78" spans="2:5">
      <c r="B78" s="68"/>
    </row>
    <row r="79" spans="2:5">
      <c r="B79" s="68"/>
    </row>
    <row r="80" spans="2:5">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2" spans="2:2">
      <c r="B132" s="18" t="s">
        <v>39</v>
      </c>
    </row>
    <row r="135" spans="2:2">
      <c r="B135" s="42" t="s">
        <v>56</v>
      </c>
    </row>
    <row r="136" spans="2:2">
      <c r="B136" s="40" t="s">
        <v>53</v>
      </c>
    </row>
    <row r="137" spans="2:2">
      <c r="B137" s="40" t="s">
        <v>51</v>
      </c>
    </row>
    <row r="138" spans="2:2">
      <c r="B138" s="40" t="s">
        <v>269</v>
      </c>
    </row>
    <row r="139" spans="2:2">
      <c r="B139" s="40" t="s">
        <v>270</v>
      </c>
    </row>
    <row r="140" spans="2:2">
      <c r="B140" s="40" t="s">
        <v>271</v>
      </c>
    </row>
    <row r="141" spans="2:2">
      <c r="B141"/>
    </row>
    <row r="142" spans="2:2">
      <c r="B142"/>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E52"/>
  <sheetViews>
    <sheetView workbookViewId="0">
      <selection activeCell="J43" sqref="J43"/>
    </sheetView>
  </sheetViews>
  <sheetFormatPr defaultRowHeight="13.2"/>
  <cols>
    <col min="1" max="1" width="6.44140625" customWidth="1"/>
    <col min="2" max="2" width="40.44140625" customWidth="1"/>
    <col min="3" max="3" width="51.5546875" customWidth="1"/>
    <col min="4" max="4" width="29.44140625" customWidth="1"/>
    <col min="5" max="5" width="30.88671875" customWidth="1"/>
    <col min="6" max="6" width="10.5546875" customWidth="1"/>
  </cols>
  <sheetData>
    <row r="2" spans="1:5" ht="13.8" thickBot="1"/>
    <row r="3" spans="1:5" s="8" customFormat="1" ht="27.75" customHeight="1" thickBot="1">
      <c r="A3" s="31" t="s">
        <v>40</v>
      </c>
      <c r="B3" s="24" t="s">
        <v>0</v>
      </c>
      <c r="C3" s="24" t="s">
        <v>21</v>
      </c>
      <c r="D3" s="31" t="s">
        <v>190</v>
      </c>
      <c r="E3" s="31" t="s">
        <v>191</v>
      </c>
    </row>
    <row r="4" spans="1:5" ht="26.4">
      <c r="A4" s="32" t="s">
        <v>43</v>
      </c>
      <c r="B4" s="22" t="s">
        <v>76</v>
      </c>
      <c r="C4" s="23" t="s">
        <v>77</v>
      </c>
      <c r="D4" s="43"/>
      <c r="E4" s="21" t="s">
        <v>197</v>
      </c>
    </row>
    <row r="5" spans="1:5" ht="26.4">
      <c r="A5" s="32" t="s">
        <v>46</v>
      </c>
      <c r="B5" s="20" t="s">
        <v>18</v>
      </c>
      <c r="C5" s="21" t="s">
        <v>78</v>
      </c>
      <c r="D5" s="21" t="s">
        <v>198</v>
      </c>
      <c r="E5" s="21"/>
    </row>
    <row r="6" spans="1:5" ht="52.8">
      <c r="A6" s="32" t="s">
        <v>156</v>
      </c>
      <c r="B6" s="20" t="s">
        <v>123</v>
      </c>
      <c r="C6" s="21" t="s">
        <v>124</v>
      </c>
      <c r="D6" s="43"/>
      <c r="E6" s="21" t="s">
        <v>197</v>
      </c>
    </row>
    <row r="7" spans="1:5" ht="66">
      <c r="A7" s="32" t="s">
        <v>157</v>
      </c>
      <c r="B7" s="20" t="s">
        <v>88</v>
      </c>
      <c r="C7" s="21" t="s">
        <v>89</v>
      </c>
      <c r="D7" s="43"/>
      <c r="E7" s="21" t="s">
        <v>204</v>
      </c>
    </row>
    <row r="8" spans="1:5" ht="66">
      <c r="A8" s="32" t="s">
        <v>158</v>
      </c>
      <c r="B8" s="20" t="s">
        <v>90</v>
      </c>
      <c r="C8" s="21" t="s">
        <v>91</v>
      </c>
      <c r="D8" s="43"/>
      <c r="E8" s="21" t="s">
        <v>205</v>
      </c>
    </row>
    <row r="9" spans="1:5" ht="66">
      <c r="A9" s="32" t="s">
        <v>159</v>
      </c>
      <c r="B9" s="20" t="s">
        <v>92</v>
      </c>
      <c r="C9" s="21" t="s">
        <v>93</v>
      </c>
      <c r="D9" s="43" t="s">
        <v>206</v>
      </c>
      <c r="E9" s="21"/>
    </row>
    <row r="10" spans="1:5" ht="39.6">
      <c r="A10" s="32" t="s">
        <v>160</v>
      </c>
      <c r="B10" s="20" t="s">
        <v>116</v>
      </c>
      <c r="C10" s="21" t="s">
        <v>117</v>
      </c>
      <c r="D10" s="43"/>
      <c r="E10" s="21" t="s">
        <v>217</v>
      </c>
    </row>
    <row r="11" spans="1:5" ht="26.4">
      <c r="A11" s="32" t="s">
        <v>161</v>
      </c>
      <c r="B11" s="20" t="s">
        <v>20</v>
      </c>
      <c r="C11" s="21" t="s">
        <v>118</v>
      </c>
      <c r="D11" s="21" t="s">
        <v>226</v>
      </c>
      <c r="E11" s="21" t="s">
        <v>227</v>
      </c>
    </row>
    <row r="12" spans="1:5" ht="92.4">
      <c r="A12" s="32" t="s">
        <v>162</v>
      </c>
      <c r="B12" s="20" t="s">
        <v>92</v>
      </c>
      <c r="C12" s="21" t="s">
        <v>125</v>
      </c>
      <c r="D12" s="43" t="s">
        <v>206</v>
      </c>
      <c r="E12" s="21"/>
    </row>
    <row r="13" spans="1:5" ht="39.6">
      <c r="A13" s="44" t="s">
        <v>163</v>
      </c>
      <c r="B13" s="21" t="s">
        <v>154</v>
      </c>
      <c r="C13" s="21" t="s">
        <v>155</v>
      </c>
      <c r="D13" s="21" t="s">
        <v>226</v>
      </c>
      <c r="E13" s="21" t="s">
        <v>228</v>
      </c>
    </row>
    <row r="14" spans="1:5" ht="66">
      <c r="A14" s="32" t="s">
        <v>41</v>
      </c>
      <c r="B14" s="20" t="s">
        <v>68</v>
      </c>
      <c r="C14" s="21" t="s">
        <v>69</v>
      </c>
      <c r="D14" s="43"/>
      <c r="E14" s="21" t="s">
        <v>194</v>
      </c>
    </row>
    <row r="15" spans="1:5" ht="79.2">
      <c r="A15" s="32" t="s">
        <v>42</v>
      </c>
      <c r="B15" s="20" t="s">
        <v>121</v>
      </c>
      <c r="C15" s="21" t="s">
        <v>122</v>
      </c>
      <c r="D15" s="43"/>
      <c r="E15" s="21" t="s">
        <v>218</v>
      </c>
    </row>
    <row r="16" spans="1:5" ht="52.8">
      <c r="A16" s="32" t="s">
        <v>164</v>
      </c>
      <c r="B16" s="20" t="s">
        <v>94</v>
      </c>
      <c r="C16" s="21" t="s">
        <v>95</v>
      </c>
      <c r="D16" s="43"/>
      <c r="E16" s="21" t="s">
        <v>207</v>
      </c>
    </row>
    <row r="17" spans="1:5" ht="26.4">
      <c r="A17" s="32" t="s">
        <v>165</v>
      </c>
      <c r="B17" s="20" t="s">
        <v>96</v>
      </c>
      <c r="C17" s="21" t="s">
        <v>97</v>
      </c>
      <c r="D17" s="43"/>
      <c r="E17" s="21" t="s">
        <v>208</v>
      </c>
    </row>
    <row r="18" spans="1:5" ht="52.8">
      <c r="A18" s="32" t="s">
        <v>166</v>
      </c>
      <c r="B18" s="20" t="s">
        <v>112</v>
      </c>
      <c r="C18" s="21" t="s">
        <v>113</v>
      </c>
      <c r="D18" s="43"/>
      <c r="E18" s="21" t="s">
        <v>216</v>
      </c>
    </row>
    <row r="19" spans="1:5" ht="26.4">
      <c r="A19" s="32" t="s">
        <v>167</v>
      </c>
      <c r="B19" s="20" t="s">
        <v>134</v>
      </c>
      <c r="C19" s="21" t="s">
        <v>135</v>
      </c>
      <c r="D19" s="43"/>
      <c r="E19" s="21" t="s">
        <v>208</v>
      </c>
    </row>
    <row r="20" spans="1:5" ht="39.6">
      <c r="A20" s="32" t="s">
        <v>168</v>
      </c>
      <c r="B20" s="20" t="s">
        <v>136</v>
      </c>
      <c r="C20" s="21" t="s">
        <v>137</v>
      </c>
      <c r="D20" s="43"/>
      <c r="E20" s="21" t="s">
        <v>223</v>
      </c>
    </row>
    <row r="21" spans="1:5" ht="26.4">
      <c r="A21" s="32" t="s">
        <v>169</v>
      </c>
      <c r="B21" s="20" t="s">
        <v>138</v>
      </c>
      <c r="C21" s="21" t="s">
        <v>139</v>
      </c>
      <c r="D21" s="43"/>
      <c r="E21" s="21" t="s">
        <v>224</v>
      </c>
    </row>
    <row r="22" spans="1:5" ht="26.4">
      <c r="A22" s="32" t="s">
        <v>170</v>
      </c>
      <c r="B22" s="20" t="s">
        <v>140</v>
      </c>
      <c r="C22" s="21" t="s">
        <v>141</v>
      </c>
      <c r="D22" s="43"/>
      <c r="E22" s="21" t="s">
        <v>224</v>
      </c>
    </row>
    <row r="23" spans="1:5" ht="52.8">
      <c r="A23" s="32" t="s">
        <v>171</v>
      </c>
      <c r="B23" s="20" t="s">
        <v>142</v>
      </c>
      <c r="C23" s="21" t="s">
        <v>143</v>
      </c>
      <c r="D23" s="43"/>
      <c r="E23" s="21" t="s">
        <v>208</v>
      </c>
    </row>
    <row r="24" spans="1:5" ht="66">
      <c r="A24" s="32" t="s">
        <v>172</v>
      </c>
      <c r="B24" s="20" t="s">
        <v>144</v>
      </c>
      <c r="C24" s="21" t="s">
        <v>145</v>
      </c>
      <c r="D24" s="43"/>
      <c r="E24" s="21" t="s">
        <v>225</v>
      </c>
    </row>
    <row r="25" spans="1:5" ht="26.4">
      <c r="A25" s="32" t="s">
        <v>173</v>
      </c>
      <c r="B25" s="20" t="s">
        <v>146</v>
      </c>
      <c r="C25" s="21" t="s">
        <v>147</v>
      </c>
      <c r="D25" s="43"/>
      <c r="E25" s="21" t="s">
        <v>225</v>
      </c>
    </row>
    <row r="26" spans="1:5" ht="39.6">
      <c r="A26" s="32" t="s">
        <v>174</v>
      </c>
      <c r="B26" s="20" t="s">
        <v>148</v>
      </c>
      <c r="C26" s="21" t="s">
        <v>149</v>
      </c>
      <c r="D26" s="43"/>
      <c r="E26" s="45" t="s">
        <v>208</v>
      </c>
    </row>
    <row r="27" spans="1:5" ht="39.6">
      <c r="A27" s="32" t="s">
        <v>175</v>
      </c>
      <c r="B27" s="20" t="s">
        <v>150</v>
      </c>
      <c r="C27" s="21" t="s">
        <v>151</v>
      </c>
      <c r="D27" s="43"/>
      <c r="E27" s="45" t="s">
        <v>208</v>
      </c>
    </row>
    <row r="28" spans="1:5" ht="39.6">
      <c r="A28" s="32" t="s">
        <v>176</v>
      </c>
      <c r="B28" s="20" t="s">
        <v>152</v>
      </c>
      <c r="C28" s="21" t="s">
        <v>153</v>
      </c>
      <c r="D28" s="43"/>
      <c r="E28" s="45" t="s">
        <v>208</v>
      </c>
    </row>
    <row r="29" spans="1:5" ht="39.6">
      <c r="A29" s="32" t="s">
        <v>182</v>
      </c>
      <c r="B29" s="20" t="s">
        <v>104</v>
      </c>
      <c r="C29" s="21" t="s">
        <v>105</v>
      </c>
      <c r="D29" s="43"/>
      <c r="E29" s="21" t="s">
        <v>212</v>
      </c>
    </row>
    <row r="30" spans="1:5" ht="26.4">
      <c r="A30" s="32" t="s">
        <v>44</v>
      </c>
      <c r="B30" s="20" t="s">
        <v>64</v>
      </c>
      <c r="C30" s="21" t="s">
        <v>65</v>
      </c>
      <c r="D30" s="43"/>
      <c r="E30" s="21" t="s">
        <v>192</v>
      </c>
    </row>
    <row r="31" spans="1:5" ht="26.4">
      <c r="A31" s="32" t="s">
        <v>45</v>
      </c>
      <c r="B31" s="20" t="s">
        <v>66</v>
      </c>
      <c r="C31" s="21" t="s">
        <v>67</v>
      </c>
      <c r="D31" s="43"/>
      <c r="E31" s="21" t="s">
        <v>193</v>
      </c>
    </row>
    <row r="32" spans="1:5" ht="39.6">
      <c r="A32" s="32" t="s">
        <v>47</v>
      </c>
      <c r="B32" s="20" t="s">
        <v>70</v>
      </c>
      <c r="C32" s="21" t="s">
        <v>71</v>
      </c>
      <c r="D32" s="43"/>
      <c r="E32" s="21" t="s">
        <v>195</v>
      </c>
    </row>
    <row r="33" spans="1:5" ht="26.4">
      <c r="A33" s="32" t="s">
        <v>48</v>
      </c>
      <c r="B33" s="20" t="s">
        <v>72</v>
      </c>
      <c r="C33" s="21" t="s">
        <v>73</v>
      </c>
      <c r="D33" s="21" t="s">
        <v>229</v>
      </c>
      <c r="E33" s="21" t="s">
        <v>230</v>
      </c>
    </row>
    <row r="34" spans="1:5" ht="26.4">
      <c r="A34" s="32" t="s">
        <v>49</v>
      </c>
      <c r="B34" s="20" t="s">
        <v>74</v>
      </c>
      <c r="C34" s="21" t="s">
        <v>75</v>
      </c>
      <c r="D34" s="43"/>
      <c r="E34" s="21" t="s">
        <v>196</v>
      </c>
    </row>
    <row r="35" spans="1:5" ht="39.6">
      <c r="A35" s="32" t="s">
        <v>50</v>
      </c>
      <c r="B35" s="20" t="s">
        <v>79</v>
      </c>
      <c r="C35" s="21" t="s">
        <v>80</v>
      </c>
      <c r="D35" s="21" t="s">
        <v>231</v>
      </c>
      <c r="E35" s="21" t="s">
        <v>234</v>
      </c>
    </row>
    <row r="36" spans="1:5" ht="26.4">
      <c r="A36" s="32" t="s">
        <v>58</v>
      </c>
      <c r="B36" s="20" t="s">
        <v>16</v>
      </c>
      <c r="C36" s="21" t="s">
        <v>81</v>
      </c>
      <c r="D36" s="43"/>
      <c r="E36" s="21" t="s">
        <v>199</v>
      </c>
    </row>
    <row r="37" spans="1:5" ht="26.4">
      <c r="A37" s="32" t="s">
        <v>59</v>
      </c>
      <c r="B37" s="20" t="s">
        <v>17</v>
      </c>
      <c r="C37" s="21" t="s">
        <v>82</v>
      </c>
      <c r="D37" s="43"/>
      <c r="E37" s="21" t="s">
        <v>200</v>
      </c>
    </row>
    <row r="38" spans="1:5" ht="39.6">
      <c r="A38" s="32" t="s">
        <v>61</v>
      </c>
      <c r="B38" s="20" t="s">
        <v>83</v>
      </c>
      <c r="C38" s="21" t="s">
        <v>84</v>
      </c>
      <c r="D38" s="43"/>
      <c r="E38" s="21" t="s">
        <v>201</v>
      </c>
    </row>
    <row r="39" spans="1:5" ht="39.6">
      <c r="A39" s="32" t="s">
        <v>62</v>
      </c>
      <c r="B39" s="20" t="s">
        <v>85</v>
      </c>
      <c r="C39" s="21" t="s">
        <v>86</v>
      </c>
      <c r="D39" s="43"/>
      <c r="E39" s="21" t="s">
        <v>202</v>
      </c>
    </row>
    <row r="40" spans="1:5" ht="92.4">
      <c r="A40" s="32" t="s">
        <v>63</v>
      </c>
      <c r="B40" s="20" t="s">
        <v>19</v>
      </c>
      <c r="C40" s="21" t="s">
        <v>87</v>
      </c>
      <c r="D40" s="43"/>
      <c r="E40" s="21" t="s">
        <v>203</v>
      </c>
    </row>
    <row r="41" spans="1:5" ht="39.6">
      <c r="A41" s="32" t="s">
        <v>179</v>
      </c>
      <c r="B41" s="20" t="s">
        <v>98</v>
      </c>
      <c r="C41" s="21" t="s">
        <v>99</v>
      </c>
      <c r="D41" s="43" t="s">
        <v>232</v>
      </c>
      <c r="E41" s="21" t="s">
        <v>209</v>
      </c>
    </row>
    <row r="42" spans="1:5" ht="26.4">
      <c r="A42" s="32" t="s">
        <v>180</v>
      </c>
      <c r="B42" s="20" t="s">
        <v>100</v>
      </c>
      <c r="C42" s="21" t="s">
        <v>101</v>
      </c>
      <c r="D42" s="43"/>
      <c r="E42" s="21" t="s">
        <v>210</v>
      </c>
    </row>
    <row r="43" spans="1:5" ht="52.8">
      <c r="A43" s="32" t="s">
        <v>177</v>
      </c>
      <c r="B43" s="20" t="s">
        <v>102</v>
      </c>
      <c r="C43" s="21" t="s">
        <v>103</v>
      </c>
      <c r="D43" s="43"/>
      <c r="E43" s="21" t="s">
        <v>211</v>
      </c>
    </row>
    <row r="44" spans="1:5" ht="13.8">
      <c r="A44" s="32" t="s">
        <v>178</v>
      </c>
      <c r="B44" s="20" t="s">
        <v>106</v>
      </c>
      <c r="C44" s="21" t="s">
        <v>107</v>
      </c>
      <c r="D44" s="43" t="s">
        <v>233</v>
      </c>
      <c r="E44" s="21" t="s">
        <v>213</v>
      </c>
    </row>
    <row r="45" spans="1:5" ht="39.6">
      <c r="A45" s="32" t="s">
        <v>181</v>
      </c>
      <c r="B45" s="20" t="s">
        <v>108</v>
      </c>
      <c r="C45" s="21" t="s">
        <v>109</v>
      </c>
      <c r="D45" s="43"/>
      <c r="E45" s="21" t="s">
        <v>214</v>
      </c>
    </row>
    <row r="46" spans="1:5" ht="13.8">
      <c r="A46" s="32" t="s">
        <v>183</v>
      </c>
      <c r="B46" s="20" t="s">
        <v>110</v>
      </c>
      <c r="C46" s="21" t="s">
        <v>111</v>
      </c>
      <c r="D46" s="43"/>
      <c r="E46" s="21" t="s">
        <v>215</v>
      </c>
    </row>
    <row r="47" spans="1:5" ht="13.8">
      <c r="A47" s="32" t="s">
        <v>184</v>
      </c>
      <c r="B47" s="20" t="s">
        <v>114</v>
      </c>
      <c r="C47" s="21" t="s">
        <v>115</v>
      </c>
      <c r="D47" s="21" t="s">
        <v>231</v>
      </c>
      <c r="E47" s="21" t="s">
        <v>234</v>
      </c>
    </row>
    <row r="48" spans="1:5" ht="26.4">
      <c r="A48" s="32" t="s">
        <v>185</v>
      </c>
      <c r="B48" s="20" t="s">
        <v>119</v>
      </c>
      <c r="C48" s="21" t="s">
        <v>120</v>
      </c>
      <c r="D48" s="43"/>
      <c r="E48" s="21" t="s">
        <v>193</v>
      </c>
    </row>
    <row r="49" spans="1:5" ht="52.8">
      <c r="A49" s="32" t="s">
        <v>186</v>
      </c>
      <c r="B49" s="20" t="s">
        <v>126</v>
      </c>
      <c r="C49" s="21" t="s">
        <v>127</v>
      </c>
      <c r="D49" s="43" t="s">
        <v>219</v>
      </c>
      <c r="E49" s="21"/>
    </row>
    <row r="50" spans="1:5" ht="26.4">
      <c r="A50" s="32" t="s">
        <v>187</v>
      </c>
      <c r="B50" s="20" t="s">
        <v>128</v>
      </c>
      <c r="C50" s="21" t="s">
        <v>129</v>
      </c>
      <c r="D50" s="43"/>
      <c r="E50" s="21" t="s">
        <v>220</v>
      </c>
    </row>
    <row r="51" spans="1:5" ht="39.6">
      <c r="A51" s="32" t="s">
        <v>188</v>
      </c>
      <c r="B51" s="20" t="s">
        <v>130</v>
      </c>
      <c r="C51" s="21" t="s">
        <v>131</v>
      </c>
      <c r="D51" s="43"/>
      <c r="E51" s="21" t="s">
        <v>221</v>
      </c>
    </row>
    <row r="52" spans="1:5" ht="39.6">
      <c r="A52" s="32" t="s">
        <v>189</v>
      </c>
      <c r="B52" s="20" t="s">
        <v>132</v>
      </c>
      <c r="C52" s="21" t="s">
        <v>133</v>
      </c>
      <c r="D52" s="43"/>
      <c r="E52" s="21" t="s">
        <v>222</v>
      </c>
    </row>
  </sheetData>
  <phoneticPr fontId="0" type="noConversion"/>
  <pageMargins left="0.37" right="0.33" top="0.42" bottom="0.62" header="0.27" footer="0.5"/>
  <pageSetup scale="84" fitToHeight="4" orientation="landscape"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2:K135"/>
  <sheetViews>
    <sheetView topLeftCell="A28" zoomScale="75" zoomScaleNormal="75" workbookViewId="0">
      <pane xSplit="2" topLeftCell="C1" activePane="topRight" state="frozen"/>
      <selection activeCell="A9" sqref="A9"/>
      <selection pane="topRight" activeCell="N48" sqref="N48"/>
    </sheetView>
  </sheetViews>
  <sheetFormatPr defaultColWidth="9.109375" defaultRowHeight="13.8"/>
  <cols>
    <col min="1" max="1" width="13.6640625" style="17" customWidth="1"/>
    <col min="2" max="2" width="34.109375" style="17" customWidth="1"/>
    <col min="3" max="4" width="4.33203125" style="17" customWidth="1"/>
    <col min="5" max="5" width="9.33203125" style="17" customWidth="1"/>
    <col min="6" max="6" width="31.44140625" style="17" customWidth="1"/>
    <col min="7" max="7" width="13.88671875" style="105" customWidth="1"/>
    <col min="8" max="8" width="11.88671875" style="25" customWidth="1"/>
    <col min="9" max="9" width="11.6640625" style="25" customWidth="1"/>
    <col min="10" max="10" width="13.33203125" style="99" customWidth="1"/>
    <col min="11" max="16384" width="9.109375" style="17"/>
  </cols>
  <sheetData>
    <row r="2" spans="1:10" ht="15">
      <c r="A2" s="30" t="s">
        <v>9</v>
      </c>
      <c r="B2" s="53" t="s">
        <v>446</v>
      </c>
      <c r="D2" s="7" t="s">
        <v>12</v>
      </c>
      <c r="E2" s="7"/>
    </row>
    <row r="3" spans="1:10">
      <c r="A3" s="30" t="s">
        <v>10</v>
      </c>
      <c r="B3" s="27" t="s">
        <v>442</v>
      </c>
      <c r="D3" s="7" t="s">
        <v>14</v>
      </c>
      <c r="E3" s="7"/>
    </row>
    <row r="4" spans="1:10">
      <c r="A4" s="30" t="s">
        <v>11</v>
      </c>
      <c r="B4" s="28">
        <v>42750</v>
      </c>
      <c r="D4" s="17" t="s">
        <v>338</v>
      </c>
    </row>
    <row r="5" spans="1:10">
      <c r="A5" s="30" t="s">
        <v>13</v>
      </c>
      <c r="B5" s="28">
        <v>42840</v>
      </c>
      <c r="D5" s="17" t="s">
        <v>387</v>
      </c>
      <c r="F5" s="17" t="s">
        <v>386</v>
      </c>
    </row>
    <row r="6" spans="1:10">
      <c r="A6" s="30" t="s">
        <v>15</v>
      </c>
      <c r="B6" s="29" t="s">
        <v>420</v>
      </c>
      <c r="D6" s="7"/>
      <c r="E6" s="7"/>
    </row>
    <row r="7" spans="1:10" ht="10.5" customHeight="1" thickBot="1"/>
    <row r="8" spans="1:10" ht="28.2" thickBot="1">
      <c r="A8" s="1" t="s">
        <v>40</v>
      </c>
      <c r="B8" s="1" t="s">
        <v>0</v>
      </c>
      <c r="C8" s="2" t="s">
        <v>1</v>
      </c>
      <c r="D8" s="2" t="s">
        <v>2</v>
      </c>
      <c r="E8" s="77" t="s">
        <v>3</v>
      </c>
      <c r="F8" s="4" t="s">
        <v>4</v>
      </c>
      <c r="G8" s="106" t="s">
        <v>5</v>
      </c>
      <c r="H8" s="60" t="s">
        <v>6</v>
      </c>
      <c r="I8" s="60" t="s">
        <v>340</v>
      </c>
      <c r="J8" s="100" t="s">
        <v>8</v>
      </c>
    </row>
    <row r="9" spans="1:10">
      <c r="A9" s="33"/>
      <c r="B9" s="38"/>
      <c r="C9" s="34"/>
      <c r="D9" s="34"/>
      <c r="E9" s="78"/>
      <c r="F9" s="34"/>
      <c r="G9" s="107"/>
      <c r="H9" s="61"/>
      <c r="I9" s="61"/>
      <c r="J9" s="101"/>
    </row>
    <row r="10" spans="1:10" ht="27.6">
      <c r="A10" s="79" t="s">
        <v>43</v>
      </c>
      <c r="B10" s="54" t="s">
        <v>354</v>
      </c>
      <c r="C10" s="32">
        <v>3</v>
      </c>
      <c r="D10" s="32">
        <v>3</v>
      </c>
      <c r="E10" s="48">
        <f t="shared" ref="E10:E49" si="0">IF(C10-D10&lt;0,0,C10-D10)</f>
        <v>0</v>
      </c>
      <c r="F10" s="54" t="s">
        <v>235</v>
      </c>
      <c r="G10" s="108"/>
      <c r="H10" s="58"/>
      <c r="I10" s="135" t="s">
        <v>458</v>
      </c>
      <c r="J10" s="102"/>
    </row>
    <row r="11" spans="1:10" ht="27.6">
      <c r="A11" s="79" t="s">
        <v>46</v>
      </c>
      <c r="B11" s="54" t="s">
        <v>353</v>
      </c>
      <c r="C11" s="32">
        <v>3</v>
      </c>
      <c r="D11" s="32">
        <v>3</v>
      </c>
      <c r="E11" s="48">
        <f t="shared" si="0"/>
        <v>0</v>
      </c>
      <c r="F11" s="54" t="s">
        <v>256</v>
      </c>
      <c r="G11" s="108"/>
      <c r="H11" s="58"/>
      <c r="I11" s="136">
        <v>42585</v>
      </c>
      <c r="J11" s="102"/>
    </row>
    <row r="12" spans="1:10" ht="27.6">
      <c r="A12" s="79" t="s">
        <v>156</v>
      </c>
      <c r="B12" s="54" t="s">
        <v>355</v>
      </c>
      <c r="C12" s="32">
        <v>3</v>
      </c>
      <c r="D12" s="32">
        <v>3</v>
      </c>
      <c r="E12" s="48">
        <f t="shared" si="0"/>
        <v>0</v>
      </c>
      <c r="F12" s="54" t="s">
        <v>314</v>
      </c>
      <c r="G12" s="58"/>
      <c r="H12" s="58"/>
      <c r="I12" s="135">
        <v>44264</v>
      </c>
      <c r="J12" s="55"/>
    </row>
    <row r="13" spans="1:10">
      <c r="A13" s="79" t="s">
        <v>305</v>
      </c>
      <c r="B13" s="72" t="s">
        <v>390</v>
      </c>
      <c r="C13" s="32">
        <v>3</v>
      </c>
      <c r="D13" s="32">
        <v>3</v>
      </c>
      <c r="E13" s="48">
        <f t="shared" si="0"/>
        <v>0</v>
      </c>
      <c r="F13" s="54" t="s">
        <v>349</v>
      </c>
      <c r="G13" s="58"/>
      <c r="H13" s="58"/>
      <c r="I13" s="135">
        <v>42585</v>
      </c>
      <c r="J13" s="55"/>
    </row>
    <row r="14" spans="1:10">
      <c r="A14" s="79" t="s">
        <v>306</v>
      </c>
      <c r="B14" s="72" t="s">
        <v>391</v>
      </c>
      <c r="C14" s="32">
        <v>3</v>
      </c>
      <c r="D14" s="32">
        <v>3</v>
      </c>
      <c r="E14" s="48">
        <f t="shared" si="0"/>
        <v>0</v>
      </c>
      <c r="F14" s="54" t="s">
        <v>350</v>
      </c>
      <c r="G14" s="108"/>
      <c r="H14" s="58"/>
      <c r="I14" s="135">
        <v>44525</v>
      </c>
      <c r="J14" s="102"/>
    </row>
    <row r="15" spans="1:10" ht="27.6">
      <c r="A15" s="79" t="s">
        <v>307</v>
      </c>
      <c r="B15" s="73" t="s">
        <v>356</v>
      </c>
      <c r="C15" s="32">
        <v>3</v>
      </c>
      <c r="D15" s="32">
        <v>1</v>
      </c>
      <c r="E15" s="48">
        <f t="shared" si="0"/>
        <v>2</v>
      </c>
      <c r="F15" s="54" t="s">
        <v>337</v>
      </c>
      <c r="G15" s="108" t="s">
        <v>421</v>
      </c>
      <c r="H15" s="58"/>
      <c r="I15" s="135"/>
      <c r="J15" s="102"/>
    </row>
    <row r="16" spans="1:10" ht="27.6">
      <c r="A16" s="79" t="s">
        <v>308</v>
      </c>
      <c r="B16" s="74" t="s">
        <v>357</v>
      </c>
      <c r="C16" s="32">
        <v>3</v>
      </c>
      <c r="D16" s="32">
        <v>3</v>
      </c>
      <c r="E16" s="48">
        <f t="shared" si="0"/>
        <v>0</v>
      </c>
      <c r="F16" s="54" t="s">
        <v>313</v>
      </c>
      <c r="G16" s="108"/>
      <c r="H16" s="58"/>
      <c r="I16" s="135">
        <v>42411</v>
      </c>
      <c r="J16" s="102"/>
    </row>
    <row r="17" spans="1:11">
      <c r="A17" s="79" t="s">
        <v>309</v>
      </c>
      <c r="B17" s="72" t="s">
        <v>395</v>
      </c>
      <c r="C17" s="32">
        <v>3</v>
      </c>
      <c r="D17" s="32">
        <v>3</v>
      </c>
      <c r="E17" s="48">
        <f t="shared" si="0"/>
        <v>0</v>
      </c>
      <c r="F17" s="54" t="s">
        <v>235</v>
      </c>
      <c r="G17" s="108"/>
      <c r="H17" s="58"/>
      <c r="I17" s="135">
        <v>44264</v>
      </c>
      <c r="J17" s="102"/>
    </row>
    <row r="18" spans="1:11">
      <c r="A18" s="79" t="s">
        <v>310</v>
      </c>
      <c r="B18" s="72" t="s">
        <v>394</v>
      </c>
      <c r="C18" s="32">
        <v>3</v>
      </c>
      <c r="D18" s="32">
        <v>3</v>
      </c>
      <c r="E18" s="48">
        <f t="shared" si="0"/>
        <v>0</v>
      </c>
      <c r="F18" s="54" t="s">
        <v>235</v>
      </c>
      <c r="G18" s="108"/>
      <c r="H18" s="58"/>
      <c r="I18" s="135" t="s">
        <v>331</v>
      </c>
      <c r="J18" s="102"/>
    </row>
    <row r="19" spans="1:11" ht="27.6">
      <c r="A19" s="80" t="s">
        <v>157</v>
      </c>
      <c r="B19" s="54" t="s">
        <v>358</v>
      </c>
      <c r="C19" s="32">
        <v>3</v>
      </c>
      <c r="D19" s="32">
        <v>3</v>
      </c>
      <c r="E19" s="48">
        <f t="shared" si="0"/>
        <v>0</v>
      </c>
      <c r="F19" s="54" t="s">
        <v>236</v>
      </c>
      <c r="G19" s="108"/>
      <c r="H19" s="58"/>
      <c r="I19" s="135">
        <v>42838</v>
      </c>
      <c r="J19" s="102"/>
    </row>
    <row r="20" spans="1:11" ht="27.6">
      <c r="A20" s="80" t="s">
        <v>158</v>
      </c>
      <c r="B20" s="54" t="s">
        <v>359</v>
      </c>
      <c r="C20" s="32">
        <v>3</v>
      </c>
      <c r="D20" s="32">
        <v>2</v>
      </c>
      <c r="E20" s="48">
        <f t="shared" si="0"/>
        <v>1</v>
      </c>
      <c r="F20" s="54" t="s">
        <v>315</v>
      </c>
      <c r="G20" s="108"/>
      <c r="H20" s="58"/>
      <c r="I20" s="135"/>
      <c r="J20" s="102"/>
    </row>
    <row r="21" spans="1:11" ht="41.4">
      <c r="A21" s="80" t="s">
        <v>163</v>
      </c>
      <c r="B21" s="74" t="s">
        <v>360</v>
      </c>
      <c r="C21" s="32">
        <v>3</v>
      </c>
      <c r="D21" s="32">
        <v>3</v>
      </c>
      <c r="E21" s="48">
        <f t="shared" si="0"/>
        <v>0</v>
      </c>
      <c r="F21" s="54" t="s">
        <v>266</v>
      </c>
      <c r="G21" s="108"/>
      <c r="H21" s="56"/>
      <c r="I21" s="136"/>
      <c r="J21" s="102"/>
    </row>
    <row r="22" spans="1:11" ht="27.6">
      <c r="A22" s="80" t="s">
        <v>322</v>
      </c>
      <c r="B22" s="75" t="s">
        <v>361</v>
      </c>
      <c r="C22" s="32">
        <v>3</v>
      </c>
      <c r="D22" s="32">
        <v>3</v>
      </c>
      <c r="E22" s="48">
        <f t="shared" si="0"/>
        <v>0</v>
      </c>
      <c r="F22" s="54" t="s">
        <v>236</v>
      </c>
      <c r="G22" s="108"/>
      <c r="H22" s="56"/>
      <c r="I22" s="136"/>
      <c r="J22" s="103"/>
    </row>
    <row r="23" spans="1:11" ht="54.6" customHeight="1">
      <c r="A23" s="81" t="s">
        <v>41</v>
      </c>
      <c r="B23" s="54" t="s">
        <v>362</v>
      </c>
      <c r="C23" s="32">
        <v>3</v>
      </c>
      <c r="D23" s="32">
        <v>3</v>
      </c>
      <c r="E23" s="48">
        <f t="shared" si="0"/>
        <v>0</v>
      </c>
      <c r="F23" s="54" t="s">
        <v>238</v>
      </c>
      <c r="G23" s="108" t="s">
        <v>423</v>
      </c>
      <c r="H23" s="58"/>
      <c r="I23" s="136">
        <v>42473</v>
      </c>
      <c r="J23" s="102"/>
    </row>
    <row r="24" spans="1:11" ht="27.6">
      <c r="A24" s="82" t="s">
        <v>164</v>
      </c>
      <c r="B24" s="54" t="s">
        <v>363</v>
      </c>
      <c r="C24" s="32">
        <v>3</v>
      </c>
      <c r="D24" s="32">
        <v>2</v>
      </c>
      <c r="E24" s="48">
        <f t="shared" si="0"/>
        <v>1</v>
      </c>
      <c r="F24" s="54" t="s">
        <v>223</v>
      </c>
      <c r="G24" s="109"/>
      <c r="H24" s="58"/>
      <c r="I24" s="135"/>
      <c r="J24" s="102"/>
    </row>
    <row r="25" spans="1:11">
      <c r="A25" s="82" t="s">
        <v>165</v>
      </c>
      <c r="B25" s="54" t="s">
        <v>364</v>
      </c>
      <c r="C25" s="32">
        <v>3</v>
      </c>
      <c r="D25" s="32">
        <v>3</v>
      </c>
      <c r="E25" s="48">
        <f t="shared" si="0"/>
        <v>0</v>
      </c>
      <c r="F25" s="54" t="s">
        <v>223</v>
      </c>
      <c r="H25" s="58"/>
      <c r="I25" s="135"/>
      <c r="J25" s="102"/>
    </row>
    <row r="26" spans="1:11">
      <c r="A26" s="82" t="s">
        <v>169</v>
      </c>
      <c r="B26" s="54" t="s">
        <v>365</v>
      </c>
      <c r="C26" s="32">
        <v>3</v>
      </c>
      <c r="D26" s="32">
        <v>3</v>
      </c>
      <c r="E26" s="48">
        <f t="shared" si="0"/>
        <v>0</v>
      </c>
      <c r="F26" s="54" t="s">
        <v>316</v>
      </c>
      <c r="G26" s="108"/>
      <c r="H26" s="58"/>
      <c r="I26" s="135">
        <v>42473</v>
      </c>
      <c r="J26" s="102"/>
    </row>
    <row r="27" spans="1:11" ht="27.6" customHeight="1">
      <c r="A27" s="82" t="s">
        <v>170</v>
      </c>
      <c r="B27" s="115" t="s">
        <v>366</v>
      </c>
      <c r="C27" s="32">
        <v>3</v>
      </c>
      <c r="D27" s="32">
        <v>3</v>
      </c>
      <c r="E27" s="48">
        <f t="shared" si="0"/>
        <v>0</v>
      </c>
      <c r="F27" s="54" t="s">
        <v>321</v>
      </c>
      <c r="G27" s="108"/>
      <c r="H27" s="58"/>
      <c r="I27" s="135"/>
      <c r="J27" s="103"/>
    </row>
    <row r="28" spans="1:11" ht="27.6">
      <c r="A28" s="82" t="s">
        <v>172</v>
      </c>
      <c r="B28" s="75" t="s">
        <v>367</v>
      </c>
      <c r="C28" s="32">
        <v>3</v>
      </c>
      <c r="D28" s="32">
        <v>3</v>
      </c>
      <c r="E28" s="48">
        <f t="shared" si="0"/>
        <v>0</v>
      </c>
      <c r="F28" s="54" t="s">
        <v>236</v>
      </c>
      <c r="G28" s="108"/>
      <c r="H28" s="58"/>
      <c r="I28" s="135">
        <v>42473</v>
      </c>
      <c r="J28" s="103"/>
    </row>
    <row r="29" spans="1:11" ht="27.6">
      <c r="A29" s="82" t="s">
        <v>174</v>
      </c>
      <c r="B29" s="115" t="s">
        <v>369</v>
      </c>
      <c r="C29" s="32">
        <v>3</v>
      </c>
      <c r="D29" s="32">
        <v>3</v>
      </c>
      <c r="E29" s="48">
        <f t="shared" si="0"/>
        <v>0</v>
      </c>
      <c r="F29" s="54" t="s">
        <v>236</v>
      </c>
      <c r="G29" s="108"/>
      <c r="H29" s="58"/>
      <c r="I29" s="135">
        <v>42473</v>
      </c>
      <c r="J29" s="103"/>
      <c r="K29" s="17" t="s">
        <v>418</v>
      </c>
    </row>
    <row r="30" spans="1:11" ht="27.6">
      <c r="A30" s="82" t="s">
        <v>175</v>
      </c>
      <c r="B30" s="115" t="s">
        <v>370</v>
      </c>
      <c r="C30" s="32">
        <v>3</v>
      </c>
      <c r="D30" s="32">
        <v>2</v>
      </c>
      <c r="E30" s="48">
        <f t="shared" si="0"/>
        <v>1</v>
      </c>
      <c r="F30" s="54" t="s">
        <v>236</v>
      </c>
      <c r="G30" s="108" t="s">
        <v>421</v>
      </c>
      <c r="H30" s="58"/>
      <c r="I30" s="135" t="s">
        <v>331</v>
      </c>
      <c r="J30" s="103"/>
    </row>
    <row r="31" spans="1:11" ht="27.6">
      <c r="A31" s="82" t="s">
        <v>176</v>
      </c>
      <c r="B31" s="115" t="s">
        <v>371</v>
      </c>
      <c r="C31" s="32">
        <v>3</v>
      </c>
      <c r="D31" s="32">
        <v>3</v>
      </c>
      <c r="E31" s="48">
        <f t="shared" si="0"/>
        <v>0</v>
      </c>
      <c r="F31" s="54" t="s">
        <v>236</v>
      </c>
      <c r="G31" s="108" t="s">
        <v>421</v>
      </c>
      <c r="H31" s="58"/>
      <c r="I31" s="135">
        <v>41650</v>
      </c>
      <c r="J31" s="103"/>
    </row>
    <row r="32" spans="1:11">
      <c r="A32" s="82" t="s">
        <v>182</v>
      </c>
      <c r="B32" s="75" t="s">
        <v>372</v>
      </c>
      <c r="C32" s="32">
        <v>3</v>
      </c>
      <c r="D32" s="32">
        <v>2</v>
      </c>
      <c r="E32" s="48">
        <f t="shared" si="0"/>
        <v>1</v>
      </c>
      <c r="F32" s="54" t="s">
        <v>317</v>
      </c>
      <c r="G32" s="108"/>
      <c r="H32" s="58"/>
      <c r="I32" s="135"/>
      <c r="J32" s="103"/>
    </row>
    <row r="33" spans="1:10">
      <c r="A33" s="82" t="s">
        <v>324</v>
      </c>
      <c r="B33" s="75" t="s">
        <v>373</v>
      </c>
      <c r="C33" s="32">
        <v>3</v>
      </c>
      <c r="D33" s="32">
        <v>3</v>
      </c>
      <c r="E33" s="48">
        <f t="shared" si="0"/>
        <v>0</v>
      </c>
      <c r="F33" s="54" t="s">
        <v>319</v>
      </c>
      <c r="G33" s="108" t="s">
        <v>423</v>
      </c>
      <c r="H33" s="58"/>
      <c r="I33" s="135">
        <v>42473</v>
      </c>
      <c r="J33" s="103"/>
    </row>
    <row r="34" spans="1:10">
      <c r="A34" s="82" t="s">
        <v>325</v>
      </c>
      <c r="B34" s="75" t="s">
        <v>374</v>
      </c>
      <c r="C34" s="32">
        <v>3</v>
      </c>
      <c r="D34" s="32">
        <v>3</v>
      </c>
      <c r="E34" s="48">
        <f t="shared" si="0"/>
        <v>0</v>
      </c>
      <c r="F34" s="54" t="s">
        <v>320</v>
      </c>
      <c r="G34" s="108" t="s">
        <v>331</v>
      </c>
      <c r="H34" s="58"/>
      <c r="I34" s="135">
        <v>42378</v>
      </c>
      <c r="J34" s="103"/>
    </row>
    <row r="35" spans="1:10" ht="31.2" customHeight="1">
      <c r="A35" s="82"/>
      <c r="B35" s="54" t="s">
        <v>452</v>
      </c>
      <c r="C35" s="32">
        <v>3</v>
      </c>
      <c r="D35" s="138">
        <v>3</v>
      </c>
      <c r="E35" s="48">
        <f t="shared" si="0"/>
        <v>0</v>
      </c>
      <c r="F35" s="54" t="s">
        <v>453</v>
      </c>
      <c r="G35" s="108"/>
      <c r="H35" s="139"/>
      <c r="I35" s="136">
        <v>42473</v>
      </c>
      <c r="J35" s="102"/>
    </row>
    <row r="36" spans="1:10" ht="27.6">
      <c r="A36" s="82"/>
      <c r="B36" s="54" t="s">
        <v>454</v>
      </c>
      <c r="C36" s="32">
        <v>3</v>
      </c>
      <c r="D36" s="138">
        <v>2</v>
      </c>
      <c r="E36" s="48">
        <f t="shared" si="0"/>
        <v>1</v>
      </c>
      <c r="F36" s="54" t="s">
        <v>455</v>
      </c>
      <c r="G36" s="108"/>
      <c r="H36" s="139"/>
      <c r="I36" s="135"/>
      <c r="J36" s="102"/>
    </row>
    <row r="37" spans="1:10" ht="31.2" customHeight="1">
      <c r="A37" s="83" t="s">
        <v>44</v>
      </c>
      <c r="B37" s="54" t="s">
        <v>376</v>
      </c>
      <c r="C37" s="32">
        <v>3</v>
      </c>
      <c r="D37" s="32">
        <v>3</v>
      </c>
      <c r="E37" s="48">
        <f t="shared" si="0"/>
        <v>0</v>
      </c>
      <c r="F37" s="54" t="s">
        <v>243</v>
      </c>
      <c r="G37" s="108" t="s">
        <v>423</v>
      </c>
      <c r="H37" s="56"/>
      <c r="I37" s="136" t="s">
        <v>331</v>
      </c>
      <c r="J37" s="102"/>
    </row>
    <row r="38" spans="1:10" ht="27.6">
      <c r="A38" s="83" t="s">
        <v>49</v>
      </c>
      <c r="B38" s="54" t="s">
        <v>378</v>
      </c>
      <c r="C38" s="32">
        <v>3</v>
      </c>
      <c r="D38" s="32">
        <v>2</v>
      </c>
      <c r="E38" s="48">
        <f t="shared" si="0"/>
        <v>1</v>
      </c>
      <c r="F38" s="54" t="s">
        <v>246</v>
      </c>
      <c r="G38" s="108"/>
      <c r="H38" s="58"/>
      <c r="I38" s="136">
        <v>42473</v>
      </c>
      <c r="J38" s="102"/>
    </row>
    <row r="39" spans="1:10" ht="27.6">
      <c r="A39" s="83" t="s">
        <v>58</v>
      </c>
      <c r="B39" s="54" t="s">
        <v>379</v>
      </c>
      <c r="C39" s="32">
        <v>3</v>
      </c>
      <c r="D39" s="32">
        <v>3</v>
      </c>
      <c r="E39" s="48">
        <f t="shared" si="0"/>
        <v>0</v>
      </c>
      <c r="F39" s="54" t="s">
        <v>247</v>
      </c>
      <c r="G39" s="108" t="s">
        <v>423</v>
      </c>
      <c r="H39" s="58"/>
      <c r="I39" s="136">
        <v>42473</v>
      </c>
      <c r="J39" s="102"/>
    </row>
    <row r="40" spans="1:10">
      <c r="A40" s="83" t="s">
        <v>59</v>
      </c>
      <c r="B40" s="54" t="s">
        <v>17</v>
      </c>
      <c r="C40" s="32">
        <v>3</v>
      </c>
      <c r="D40" s="32">
        <v>3</v>
      </c>
      <c r="E40" s="48">
        <f t="shared" si="0"/>
        <v>0</v>
      </c>
      <c r="F40" s="54" t="s">
        <v>248</v>
      </c>
      <c r="G40" s="108"/>
      <c r="H40" s="58"/>
      <c r="I40" s="136"/>
      <c r="J40" s="103" t="s">
        <v>331</v>
      </c>
    </row>
    <row r="41" spans="1:10" ht="27.6">
      <c r="A41" s="83" t="s">
        <v>61</v>
      </c>
      <c r="B41" s="54" t="s">
        <v>83</v>
      </c>
      <c r="C41" s="32">
        <v>3</v>
      </c>
      <c r="D41" s="32">
        <v>2</v>
      </c>
      <c r="E41" s="48">
        <f t="shared" si="0"/>
        <v>1</v>
      </c>
      <c r="F41" s="54" t="s">
        <v>201</v>
      </c>
      <c r="G41" s="108" t="s">
        <v>421</v>
      </c>
      <c r="H41" s="58"/>
      <c r="I41" s="136"/>
      <c r="J41" s="103"/>
    </row>
    <row r="42" spans="1:10" ht="27.6">
      <c r="A42" s="83" t="s">
        <v>62</v>
      </c>
      <c r="B42" s="54" t="s">
        <v>380</v>
      </c>
      <c r="C42" s="32">
        <v>3</v>
      </c>
      <c r="D42" s="32">
        <v>3</v>
      </c>
      <c r="E42" s="48">
        <f t="shared" si="0"/>
        <v>0</v>
      </c>
      <c r="F42" s="54" t="s">
        <v>202</v>
      </c>
      <c r="G42" s="108"/>
      <c r="H42" s="58"/>
      <c r="I42" s="135" t="s">
        <v>331</v>
      </c>
      <c r="J42" s="103" t="s">
        <v>331</v>
      </c>
    </row>
    <row r="43" spans="1:10" ht="27.6">
      <c r="A43" s="83" t="s">
        <v>178</v>
      </c>
      <c r="B43" s="54" t="s">
        <v>106</v>
      </c>
      <c r="C43" s="32">
        <v>3</v>
      </c>
      <c r="D43" s="32">
        <v>3</v>
      </c>
      <c r="E43" s="48">
        <f t="shared" si="0"/>
        <v>0</v>
      </c>
      <c r="F43" s="54" t="s">
        <v>264</v>
      </c>
      <c r="G43" s="108"/>
      <c r="H43" s="58"/>
      <c r="I43" s="135"/>
      <c r="J43" s="103"/>
    </row>
    <row r="44" spans="1:10">
      <c r="A44" s="83" t="s">
        <v>183</v>
      </c>
      <c r="B44" s="54" t="s">
        <v>110</v>
      </c>
      <c r="C44" s="32">
        <v>2</v>
      </c>
      <c r="D44" s="32">
        <v>2</v>
      </c>
      <c r="E44" s="48">
        <f t="shared" si="0"/>
        <v>0</v>
      </c>
      <c r="F44" s="54" t="s">
        <v>252</v>
      </c>
      <c r="G44" s="108"/>
      <c r="H44" s="56"/>
      <c r="I44" s="135">
        <v>42473</v>
      </c>
      <c r="J44" s="102"/>
    </row>
    <row r="45" spans="1:10">
      <c r="A45" s="83" t="s">
        <v>186</v>
      </c>
      <c r="B45" s="54" t="s">
        <v>383</v>
      </c>
      <c r="C45" s="32">
        <v>3</v>
      </c>
      <c r="D45" s="32">
        <v>3</v>
      </c>
      <c r="E45" s="48">
        <f t="shared" si="0"/>
        <v>0</v>
      </c>
      <c r="F45" s="55" t="s">
        <v>265</v>
      </c>
      <c r="G45" s="108"/>
      <c r="H45" s="58"/>
      <c r="I45" s="135">
        <v>42473</v>
      </c>
      <c r="J45" s="102"/>
    </row>
    <row r="46" spans="1:10">
      <c r="A46" s="83"/>
      <c r="B46" s="72" t="s">
        <v>384</v>
      </c>
      <c r="C46" s="32">
        <v>3</v>
      </c>
      <c r="D46" s="32">
        <v>3</v>
      </c>
      <c r="E46" s="48">
        <f t="shared" si="0"/>
        <v>0</v>
      </c>
      <c r="F46" s="55" t="s">
        <v>336</v>
      </c>
      <c r="G46" s="108"/>
      <c r="H46" s="58"/>
      <c r="I46" s="135">
        <v>42473</v>
      </c>
      <c r="J46" s="102"/>
    </row>
    <row r="47" spans="1:10" ht="27.6">
      <c r="A47" s="83"/>
      <c r="B47" s="116" t="s">
        <v>385</v>
      </c>
      <c r="C47" s="32">
        <v>3</v>
      </c>
      <c r="D47" s="32">
        <v>3</v>
      </c>
      <c r="E47" s="48">
        <f t="shared" si="0"/>
        <v>0</v>
      </c>
      <c r="F47" s="54" t="s">
        <v>262</v>
      </c>
      <c r="G47" s="108"/>
      <c r="H47" s="58"/>
      <c r="I47" s="58"/>
      <c r="J47" s="102"/>
    </row>
    <row r="48" spans="1:10">
      <c r="A48" s="83" t="s">
        <v>187</v>
      </c>
      <c r="B48" s="54" t="s">
        <v>128</v>
      </c>
      <c r="C48" s="32">
        <v>3</v>
      </c>
      <c r="D48" s="32">
        <v>3</v>
      </c>
      <c r="E48" s="48">
        <f t="shared" si="0"/>
        <v>0</v>
      </c>
      <c r="F48" s="54" t="s">
        <v>253</v>
      </c>
      <c r="G48" s="108"/>
      <c r="H48" s="58"/>
      <c r="I48" s="58"/>
      <c r="J48" s="102"/>
    </row>
    <row r="49" spans="1:10" ht="27.6">
      <c r="A49" s="83" t="s">
        <v>188</v>
      </c>
      <c r="B49" s="59" t="s">
        <v>341</v>
      </c>
      <c r="C49" s="32">
        <v>3</v>
      </c>
      <c r="D49" s="32">
        <v>3</v>
      </c>
      <c r="E49" s="48">
        <f t="shared" si="0"/>
        <v>0</v>
      </c>
      <c r="F49" s="54" t="s">
        <v>254</v>
      </c>
      <c r="G49" s="108"/>
      <c r="H49" s="56"/>
      <c r="I49" s="56"/>
      <c r="J49" s="102"/>
    </row>
    <row r="50" spans="1:10">
      <c r="A50" s="67"/>
      <c r="C50" s="67"/>
      <c r="D50" s="67" t="s">
        <v>331</v>
      </c>
      <c r="E50" s="69"/>
      <c r="F50" s="68"/>
      <c r="G50" s="110"/>
      <c r="H50" s="70"/>
      <c r="I50" s="70"/>
      <c r="J50" s="104"/>
    </row>
    <row r="51" spans="1:10">
      <c r="B51" s="68"/>
    </row>
    <row r="52" spans="1:10">
      <c r="B52" s="68"/>
      <c r="C52" s="19">
        <f>SUM(C10:C49)</f>
        <v>119</v>
      </c>
      <c r="D52" s="19">
        <f>SUM(D10:D50)</f>
        <v>110</v>
      </c>
      <c r="E52" s="36">
        <f>SUM(E10:E49)</f>
        <v>9</v>
      </c>
      <c r="F52" s="17" t="s">
        <v>39</v>
      </c>
    </row>
    <row r="53" spans="1:10">
      <c r="B53" s="68"/>
      <c r="D53" s="37"/>
    </row>
    <row r="54" spans="1:10" ht="14.4" thickBot="1">
      <c r="B54" s="68"/>
    </row>
    <row r="55" spans="1:10" ht="14.4" thickBot="1">
      <c r="B55" s="68"/>
      <c r="C55" s="41" t="s">
        <v>1</v>
      </c>
      <c r="D55" s="41" t="s">
        <v>2</v>
      </c>
      <c r="E55" s="77" t="s">
        <v>3</v>
      </c>
    </row>
    <row r="56" spans="1:10">
      <c r="B56" s="68"/>
      <c r="C56" s="88">
        <f>SUM(C10:C16)</f>
        <v>21</v>
      </c>
      <c r="D56" s="88">
        <f>SUM(D10:D16)</f>
        <v>19</v>
      </c>
      <c r="E56" s="88">
        <f>C56-D56</f>
        <v>2</v>
      </c>
      <c r="F56" s="17" t="s">
        <v>346</v>
      </c>
    </row>
    <row r="57" spans="1:10">
      <c r="B57" s="68"/>
      <c r="C57" s="87">
        <f>SUM(C19:C22)</f>
        <v>12</v>
      </c>
      <c r="D57" s="87">
        <f>SUM(D19:D22)</f>
        <v>11</v>
      </c>
      <c r="E57" s="87">
        <f>C57-D57</f>
        <v>1</v>
      </c>
      <c r="F57" s="17" t="s">
        <v>51</v>
      </c>
    </row>
    <row r="58" spans="1:10">
      <c r="B58" s="68"/>
      <c r="C58" s="86">
        <f>SUM(C23:C23)</f>
        <v>3</v>
      </c>
      <c r="D58" s="86">
        <f>SUM(D23:D23)</f>
        <v>3</v>
      </c>
      <c r="E58" s="86">
        <f>C58-D58</f>
        <v>0</v>
      </c>
      <c r="F58" s="17" t="s">
        <v>347</v>
      </c>
    </row>
    <row r="59" spans="1:10">
      <c r="B59" s="68"/>
      <c r="C59" s="85">
        <f>SUM(C24:C34)</f>
        <v>33</v>
      </c>
      <c r="D59" s="85">
        <f>SUM(D24:D34)</f>
        <v>30</v>
      </c>
      <c r="E59" s="85">
        <f>C59-D59</f>
        <v>3</v>
      </c>
      <c r="F59" s="17" t="s">
        <v>351</v>
      </c>
    </row>
    <row r="60" spans="1:10">
      <c r="B60" s="68"/>
      <c r="C60" s="84">
        <f>SUM(C37:C49)</f>
        <v>38</v>
      </c>
      <c r="D60" s="84">
        <f>SUM(D37:D49)</f>
        <v>36</v>
      </c>
      <c r="E60" s="84">
        <f>C60-D60</f>
        <v>2</v>
      </c>
      <c r="F60" s="17" t="s">
        <v>348</v>
      </c>
    </row>
    <row r="61" spans="1:10">
      <c r="B61" s="68"/>
      <c r="C61" s="76"/>
      <c r="D61" s="76"/>
      <c r="E61" s="76"/>
    </row>
    <row r="62" spans="1:10">
      <c r="B62" s="68"/>
      <c r="C62" s="76"/>
      <c r="D62" s="76"/>
      <c r="E62" s="76"/>
    </row>
    <row r="63" spans="1:10">
      <c r="B63" s="68"/>
    </row>
    <row r="64" spans="1:10">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5" spans="2:2">
      <c r="B125" s="18" t="s">
        <v>39</v>
      </c>
    </row>
    <row r="128" spans="2:2">
      <c r="B128" s="42" t="s">
        <v>56</v>
      </c>
    </row>
    <row r="129" spans="2:2">
      <c r="B129" s="40" t="s">
        <v>53</v>
      </c>
    </row>
    <row r="130" spans="2:2">
      <c r="B130" s="40" t="s">
        <v>51</v>
      </c>
    </row>
    <row r="131" spans="2:2">
      <c r="B131" s="40" t="s">
        <v>269</v>
      </c>
    </row>
    <row r="132" spans="2:2">
      <c r="B132" s="40" t="s">
        <v>270</v>
      </c>
    </row>
    <row r="133" spans="2:2">
      <c r="B133" s="40" t="s">
        <v>271</v>
      </c>
    </row>
    <row r="134" spans="2:2">
      <c r="B134"/>
    </row>
    <row r="135" spans="2:2">
      <c r="B135"/>
    </row>
  </sheetData>
  <pageMargins left="0.7" right="0.7" top="0.75" bottom="0.75" header="0.3" footer="0.3"/>
  <legacyDrawing r:id="rId1"/>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41C34-BC57-412E-9A76-ED7654020C8A}">
  <dimension ref="A2:J142"/>
  <sheetViews>
    <sheetView zoomScale="75" zoomScaleNormal="75" workbookViewId="0">
      <selection activeCell="H36" sqref="H36"/>
    </sheetView>
  </sheetViews>
  <sheetFormatPr defaultColWidth="9.109375" defaultRowHeight="13.8"/>
  <cols>
    <col min="1" max="1" width="13.6640625" style="17" customWidth="1"/>
    <col min="2" max="2" width="33.33203125" style="17" customWidth="1"/>
    <col min="3" max="5" width="4.33203125" style="17" customWidth="1"/>
    <col min="6" max="6" width="31.44140625" style="17" customWidth="1"/>
    <col min="7" max="7" width="15.109375" style="105" customWidth="1"/>
    <col min="8" max="8" width="11.88671875" style="25" customWidth="1"/>
    <col min="9" max="9" width="11.6640625" style="25" customWidth="1"/>
    <col min="10" max="10" width="13.33203125" style="99" customWidth="1"/>
    <col min="11" max="16384" width="9.109375" style="17"/>
  </cols>
  <sheetData>
    <row r="2" spans="1:10" ht="15">
      <c r="A2" s="30" t="s">
        <v>9</v>
      </c>
      <c r="B2" s="53" t="s">
        <v>456</v>
      </c>
      <c r="D2" s="7" t="s">
        <v>12</v>
      </c>
      <c r="E2" s="7"/>
    </row>
    <row r="3" spans="1:10">
      <c r="A3" s="30" t="s">
        <v>10</v>
      </c>
      <c r="B3" s="27" t="s">
        <v>439</v>
      </c>
      <c r="D3" s="7" t="s">
        <v>14</v>
      </c>
      <c r="E3" s="7"/>
    </row>
    <row r="4" spans="1:10">
      <c r="A4" s="30" t="s">
        <v>11</v>
      </c>
      <c r="B4" s="28" t="s">
        <v>459</v>
      </c>
      <c r="D4" s="17" t="s">
        <v>338</v>
      </c>
    </row>
    <row r="5" spans="1:10">
      <c r="A5" s="30" t="s">
        <v>13</v>
      </c>
      <c r="B5" s="28">
        <v>44591</v>
      </c>
      <c r="D5" s="17" t="s">
        <v>387</v>
      </c>
      <c r="F5" s="17" t="s">
        <v>386</v>
      </c>
    </row>
    <row r="6" spans="1:10">
      <c r="A6" s="30" t="s">
        <v>15</v>
      </c>
      <c r="B6" s="29" t="s">
        <v>420</v>
      </c>
      <c r="D6" s="7"/>
      <c r="E6" s="7"/>
    </row>
    <row r="7" spans="1:10" ht="10.5" customHeight="1" thickBot="1"/>
    <row r="8" spans="1:10" ht="28.2" thickBot="1">
      <c r="A8" s="1" t="s">
        <v>40</v>
      </c>
      <c r="B8" s="1" t="s">
        <v>0</v>
      </c>
      <c r="C8" s="2" t="s">
        <v>1</v>
      </c>
      <c r="D8" s="2" t="s">
        <v>2</v>
      </c>
      <c r="E8" s="77" t="s">
        <v>3</v>
      </c>
      <c r="F8" s="4" t="s">
        <v>4</v>
      </c>
      <c r="G8" s="106" t="s">
        <v>5</v>
      </c>
      <c r="H8" s="60" t="s">
        <v>6</v>
      </c>
      <c r="I8" s="60" t="s">
        <v>340</v>
      </c>
      <c r="J8" s="100" t="s">
        <v>8</v>
      </c>
    </row>
    <row r="9" spans="1:10">
      <c r="A9" s="33"/>
      <c r="B9" s="38"/>
      <c r="C9" s="34"/>
      <c r="D9" s="34"/>
      <c r="E9" s="78"/>
      <c r="F9" s="34"/>
      <c r="G9" s="107"/>
      <c r="H9" s="61"/>
      <c r="I9" s="61"/>
      <c r="J9" s="101"/>
    </row>
    <row r="10" spans="1:10" ht="27.6">
      <c r="A10" s="79" t="s">
        <v>43</v>
      </c>
      <c r="B10" s="54" t="s">
        <v>388</v>
      </c>
      <c r="C10" s="32">
        <v>3</v>
      </c>
      <c r="D10" s="134">
        <v>2</v>
      </c>
      <c r="E10" s="48">
        <f>IF(C10-D10&lt;0,0,C10-D10)</f>
        <v>1</v>
      </c>
      <c r="F10" s="54" t="s">
        <v>235</v>
      </c>
      <c r="G10" s="108"/>
      <c r="H10" s="58"/>
      <c r="I10" s="135" t="s">
        <v>458</v>
      </c>
      <c r="J10" s="102"/>
    </row>
    <row r="11" spans="1:10" ht="27.6">
      <c r="A11" s="79" t="s">
        <v>46</v>
      </c>
      <c r="B11" s="54" t="s">
        <v>389</v>
      </c>
      <c r="C11" s="32">
        <v>3</v>
      </c>
      <c r="D11" s="134">
        <v>2</v>
      </c>
      <c r="E11" s="48">
        <f t="shared" ref="E11:E45" si="0">IF(C11-D11&lt;0,0,C11-D11)</f>
        <v>1</v>
      </c>
      <c r="F11" s="54" t="s">
        <v>256</v>
      </c>
      <c r="G11" s="108"/>
      <c r="H11" s="58"/>
      <c r="I11" s="136"/>
      <c r="J11" s="102"/>
    </row>
    <row r="12" spans="1:10" ht="27.6">
      <c r="A12" s="79" t="s">
        <v>156</v>
      </c>
      <c r="B12" s="54" t="s">
        <v>355</v>
      </c>
      <c r="C12" s="32">
        <v>3</v>
      </c>
      <c r="D12" s="134">
        <v>2</v>
      </c>
      <c r="E12" s="48">
        <f t="shared" si="0"/>
        <v>1</v>
      </c>
      <c r="F12" s="54" t="s">
        <v>314</v>
      </c>
      <c r="G12" s="58" t="s">
        <v>331</v>
      </c>
      <c r="H12" s="58"/>
      <c r="I12" s="135">
        <v>44264</v>
      </c>
      <c r="J12" s="55"/>
    </row>
    <row r="13" spans="1:10">
      <c r="A13" s="79" t="s">
        <v>305</v>
      </c>
      <c r="B13" s="72" t="s">
        <v>390</v>
      </c>
      <c r="C13" s="32">
        <v>3</v>
      </c>
      <c r="D13" s="134">
        <v>2</v>
      </c>
      <c r="E13" s="48">
        <f t="shared" si="0"/>
        <v>1</v>
      </c>
      <c r="F13" s="54" t="s">
        <v>349</v>
      </c>
      <c r="G13" s="58"/>
      <c r="H13" s="58"/>
      <c r="I13" s="135"/>
      <c r="J13" s="55"/>
    </row>
    <row r="14" spans="1:10">
      <c r="A14" s="79" t="s">
        <v>306</v>
      </c>
      <c r="B14" s="72" t="s">
        <v>391</v>
      </c>
      <c r="C14" s="32">
        <v>3</v>
      </c>
      <c r="D14" s="134">
        <v>2</v>
      </c>
      <c r="E14" s="48">
        <f t="shared" si="0"/>
        <v>1</v>
      </c>
      <c r="F14" s="54" t="s">
        <v>350</v>
      </c>
      <c r="G14" s="108"/>
      <c r="H14" s="58"/>
      <c r="I14" s="135"/>
      <c r="J14" s="102"/>
    </row>
    <row r="15" spans="1:10" ht="27.6">
      <c r="A15" s="79" t="s">
        <v>307</v>
      </c>
      <c r="B15" s="73" t="s">
        <v>392</v>
      </c>
      <c r="C15" s="32">
        <v>3</v>
      </c>
      <c r="D15" s="134">
        <v>0</v>
      </c>
      <c r="E15" s="48">
        <f t="shared" si="0"/>
        <v>3</v>
      </c>
      <c r="F15" s="54" t="s">
        <v>337</v>
      </c>
      <c r="G15" s="108"/>
      <c r="H15" s="58"/>
      <c r="I15" s="135"/>
      <c r="J15" s="102"/>
    </row>
    <row r="16" spans="1:10" ht="27.6">
      <c r="A16" s="79" t="s">
        <v>308</v>
      </c>
      <c r="B16" s="74" t="s">
        <v>393</v>
      </c>
      <c r="C16" s="32">
        <v>3</v>
      </c>
      <c r="D16" s="134">
        <v>2</v>
      </c>
      <c r="E16" s="48">
        <f t="shared" si="0"/>
        <v>1</v>
      </c>
      <c r="F16" s="54" t="s">
        <v>313</v>
      </c>
      <c r="G16" s="108"/>
      <c r="H16" s="58"/>
      <c r="I16" s="135"/>
      <c r="J16" s="102"/>
    </row>
    <row r="17" spans="1:10">
      <c r="A17" s="79" t="s">
        <v>309</v>
      </c>
      <c r="B17" s="72" t="s">
        <v>395</v>
      </c>
      <c r="C17" s="32">
        <v>3</v>
      </c>
      <c r="D17" s="134">
        <v>2</v>
      </c>
      <c r="E17" s="48">
        <f t="shared" si="0"/>
        <v>1</v>
      </c>
      <c r="F17" s="54" t="s">
        <v>235</v>
      </c>
      <c r="G17" s="108"/>
      <c r="H17" s="58"/>
      <c r="I17" s="135">
        <v>44264</v>
      </c>
      <c r="J17" s="102"/>
    </row>
    <row r="18" spans="1:10">
      <c r="A18" s="79" t="s">
        <v>310</v>
      </c>
      <c r="B18" s="72" t="s">
        <v>394</v>
      </c>
      <c r="C18" s="32">
        <v>3</v>
      </c>
      <c r="D18" s="134">
        <v>2</v>
      </c>
      <c r="E18" s="48">
        <f t="shared" si="0"/>
        <v>1</v>
      </c>
      <c r="F18" s="54" t="s">
        <v>235</v>
      </c>
      <c r="G18" s="108"/>
      <c r="H18" s="58"/>
      <c r="I18" s="135"/>
      <c r="J18" s="102"/>
    </row>
    <row r="19" spans="1:10" ht="27.6">
      <c r="A19" s="80" t="s">
        <v>157</v>
      </c>
      <c r="B19" s="54" t="s">
        <v>396</v>
      </c>
      <c r="C19" s="32">
        <v>3</v>
      </c>
      <c r="D19" s="134">
        <v>1</v>
      </c>
      <c r="E19" s="48">
        <f t="shared" si="0"/>
        <v>2</v>
      </c>
      <c r="F19" s="54" t="s">
        <v>236</v>
      </c>
      <c r="G19" s="108"/>
      <c r="H19" s="58"/>
      <c r="I19" s="135"/>
      <c r="J19" s="55"/>
    </row>
    <row r="20" spans="1:10" ht="27.6">
      <c r="A20" s="80" t="s">
        <v>158</v>
      </c>
      <c r="B20" s="54" t="s">
        <v>397</v>
      </c>
      <c r="C20" s="32">
        <v>3</v>
      </c>
      <c r="D20" s="134">
        <v>1</v>
      </c>
      <c r="E20" s="48">
        <f t="shared" si="0"/>
        <v>2</v>
      </c>
      <c r="F20" s="54" t="s">
        <v>315</v>
      </c>
      <c r="G20" s="108"/>
      <c r="H20" s="58"/>
      <c r="I20" s="135"/>
      <c r="J20" s="102"/>
    </row>
    <row r="21" spans="1:10" ht="27.6">
      <c r="A21" s="80" t="s">
        <v>163</v>
      </c>
      <c r="B21" s="74" t="s">
        <v>302</v>
      </c>
      <c r="C21" s="32">
        <v>3</v>
      </c>
      <c r="D21" s="134">
        <v>2</v>
      </c>
      <c r="E21" s="48">
        <f t="shared" si="0"/>
        <v>1</v>
      </c>
      <c r="F21" s="54" t="s">
        <v>266</v>
      </c>
      <c r="G21" s="108" t="s">
        <v>421</v>
      </c>
      <c r="H21" s="56"/>
      <c r="I21" s="136"/>
      <c r="J21" s="102"/>
    </row>
    <row r="22" spans="1:10" ht="27.6">
      <c r="A22" s="80" t="s">
        <v>322</v>
      </c>
      <c r="B22" s="75" t="s">
        <v>361</v>
      </c>
      <c r="C22" s="32">
        <v>3</v>
      </c>
      <c r="D22" s="134">
        <v>0</v>
      </c>
      <c r="E22" s="48">
        <f t="shared" si="0"/>
        <v>3</v>
      </c>
      <c r="F22" s="54" t="s">
        <v>236</v>
      </c>
      <c r="G22" s="108" t="s">
        <v>460</v>
      </c>
      <c r="H22" s="56"/>
      <c r="I22" s="136"/>
      <c r="J22" s="102"/>
    </row>
    <row r="23" spans="1:10" ht="55.2">
      <c r="A23" s="81" t="s">
        <v>41</v>
      </c>
      <c r="B23" s="54" t="s">
        <v>362</v>
      </c>
      <c r="C23" s="32">
        <v>3</v>
      </c>
      <c r="D23" s="134">
        <v>2</v>
      </c>
      <c r="E23" s="48">
        <f t="shared" si="0"/>
        <v>1</v>
      </c>
      <c r="F23" s="54" t="s">
        <v>238</v>
      </c>
      <c r="G23" s="108"/>
      <c r="H23" s="58"/>
      <c r="I23" s="136"/>
      <c r="J23" s="103"/>
    </row>
    <row r="24" spans="1:10">
      <c r="A24" s="82" t="s">
        <v>169</v>
      </c>
      <c r="B24" s="54" t="s">
        <v>398</v>
      </c>
      <c r="C24" s="32">
        <v>3</v>
      </c>
      <c r="D24" s="134">
        <v>1</v>
      </c>
      <c r="E24" s="48">
        <f t="shared" si="0"/>
        <v>2</v>
      </c>
      <c r="F24" s="54" t="s">
        <v>316</v>
      </c>
      <c r="G24" s="108"/>
      <c r="H24" s="58"/>
      <c r="I24" s="135"/>
      <c r="J24" s="103"/>
    </row>
    <row r="25" spans="1:10">
      <c r="A25" s="82" t="s">
        <v>170</v>
      </c>
      <c r="B25" s="75" t="s">
        <v>399</v>
      </c>
      <c r="C25" s="32">
        <v>3</v>
      </c>
      <c r="D25" s="134">
        <v>2</v>
      </c>
      <c r="E25" s="48">
        <f t="shared" si="0"/>
        <v>1</v>
      </c>
      <c r="F25" s="54" t="s">
        <v>321</v>
      </c>
      <c r="G25" s="108"/>
      <c r="H25" s="58"/>
      <c r="I25" s="135"/>
      <c r="J25" s="102"/>
    </row>
    <row r="26" spans="1:10" ht="27.6">
      <c r="A26" s="82" t="s">
        <v>172</v>
      </c>
      <c r="B26" s="75" t="s">
        <v>400</v>
      </c>
      <c r="C26" s="32">
        <v>3</v>
      </c>
      <c r="D26" s="134">
        <v>2</v>
      </c>
      <c r="E26" s="48">
        <f t="shared" si="0"/>
        <v>1</v>
      </c>
      <c r="F26" s="54" t="s">
        <v>236</v>
      </c>
      <c r="G26" s="109"/>
      <c r="H26" s="58"/>
      <c r="I26" s="135"/>
      <c r="J26" s="102"/>
    </row>
    <row r="27" spans="1:10" ht="27.6">
      <c r="A27" s="82" t="s">
        <v>173</v>
      </c>
      <c r="B27" s="75" t="s">
        <v>294</v>
      </c>
      <c r="C27" s="32">
        <v>3</v>
      </c>
      <c r="D27" s="134">
        <v>1</v>
      </c>
      <c r="E27" s="48">
        <f t="shared" si="0"/>
        <v>2</v>
      </c>
      <c r="F27" s="54" t="s">
        <v>236</v>
      </c>
      <c r="H27" s="58"/>
      <c r="I27" s="135"/>
      <c r="J27" s="102"/>
    </row>
    <row r="28" spans="1:10" ht="27.6">
      <c r="A28" s="82" t="s">
        <v>174</v>
      </c>
      <c r="B28" s="75" t="s">
        <v>295</v>
      </c>
      <c r="C28" s="32">
        <v>3</v>
      </c>
      <c r="D28" s="134">
        <v>3</v>
      </c>
      <c r="E28" s="48">
        <f t="shared" si="0"/>
        <v>0</v>
      </c>
      <c r="F28" s="54" t="s">
        <v>236</v>
      </c>
      <c r="G28" s="108"/>
      <c r="H28" s="58"/>
      <c r="I28" s="135"/>
      <c r="J28" s="102"/>
    </row>
    <row r="29" spans="1:10" ht="30" customHeight="1">
      <c r="A29" s="82" t="s">
        <v>175</v>
      </c>
      <c r="B29" s="115" t="s">
        <v>401</v>
      </c>
      <c r="C29" s="32">
        <v>3</v>
      </c>
      <c r="D29" s="134">
        <v>2</v>
      </c>
      <c r="E29" s="48">
        <f t="shared" si="0"/>
        <v>1</v>
      </c>
      <c r="F29" s="54" t="s">
        <v>236</v>
      </c>
      <c r="G29" s="108"/>
      <c r="H29" s="58"/>
      <c r="I29" s="135"/>
      <c r="J29" s="103"/>
    </row>
    <row r="30" spans="1:10" ht="27.6">
      <c r="A30" s="82" t="s">
        <v>176</v>
      </c>
      <c r="B30" s="115" t="s">
        <v>371</v>
      </c>
      <c r="C30" s="32">
        <v>3</v>
      </c>
      <c r="D30" s="134">
        <v>2</v>
      </c>
      <c r="E30" s="48">
        <f t="shared" si="0"/>
        <v>1</v>
      </c>
      <c r="F30" s="54" t="s">
        <v>236</v>
      </c>
      <c r="G30" s="108"/>
      <c r="H30" s="58"/>
      <c r="I30" s="135"/>
      <c r="J30" s="103"/>
    </row>
    <row r="31" spans="1:10">
      <c r="A31" s="82" t="s">
        <v>182</v>
      </c>
      <c r="B31" s="75" t="s">
        <v>402</v>
      </c>
      <c r="C31" s="32">
        <v>3</v>
      </c>
      <c r="D31" s="134">
        <v>2</v>
      </c>
      <c r="E31" s="48">
        <f t="shared" si="0"/>
        <v>1</v>
      </c>
      <c r="F31" s="54" t="s">
        <v>317</v>
      </c>
      <c r="G31" s="108"/>
      <c r="H31" s="58"/>
      <c r="I31" s="135"/>
      <c r="J31" s="103"/>
    </row>
    <row r="32" spans="1:10">
      <c r="A32" s="82" t="s">
        <v>324</v>
      </c>
      <c r="B32" s="75" t="s">
        <v>373</v>
      </c>
      <c r="C32" s="32">
        <v>3</v>
      </c>
      <c r="D32" s="134">
        <v>2</v>
      </c>
      <c r="E32" s="48">
        <f t="shared" si="0"/>
        <v>1</v>
      </c>
      <c r="F32" s="54" t="s">
        <v>319</v>
      </c>
      <c r="G32" s="108"/>
      <c r="H32" s="58"/>
      <c r="I32" s="135"/>
      <c r="J32" s="103"/>
    </row>
    <row r="33" spans="1:10">
      <c r="A33" s="82" t="s">
        <v>325</v>
      </c>
      <c r="B33" s="75" t="s">
        <v>403</v>
      </c>
      <c r="C33" s="32">
        <v>3</v>
      </c>
      <c r="D33" s="134">
        <v>2</v>
      </c>
      <c r="E33" s="48">
        <f t="shared" si="0"/>
        <v>1</v>
      </c>
      <c r="F33" s="54" t="s">
        <v>320</v>
      </c>
      <c r="G33" s="108" t="s">
        <v>421</v>
      </c>
      <c r="H33" s="58"/>
      <c r="I33" s="135"/>
      <c r="J33" s="103"/>
    </row>
    <row r="34" spans="1:10">
      <c r="A34" s="83" t="s">
        <v>44</v>
      </c>
      <c r="B34" s="59" t="s">
        <v>404</v>
      </c>
      <c r="C34" s="32">
        <v>3</v>
      </c>
      <c r="D34" s="134">
        <v>3</v>
      </c>
      <c r="E34" s="48">
        <f t="shared" si="0"/>
        <v>0</v>
      </c>
      <c r="F34" s="54" t="s">
        <v>243</v>
      </c>
      <c r="G34" s="108"/>
      <c r="H34" s="58"/>
      <c r="I34" s="136"/>
      <c r="J34" s="103"/>
    </row>
    <row r="35" spans="1:10" ht="27.6">
      <c r="A35" s="83" t="s">
        <v>49</v>
      </c>
      <c r="B35" s="54" t="s">
        <v>378</v>
      </c>
      <c r="C35" s="32">
        <v>3</v>
      </c>
      <c r="D35" s="134">
        <v>2</v>
      </c>
      <c r="E35" s="48">
        <f t="shared" si="0"/>
        <v>1</v>
      </c>
      <c r="F35" s="54" t="s">
        <v>246</v>
      </c>
      <c r="G35" s="108"/>
      <c r="H35" s="108">
        <v>44348</v>
      </c>
      <c r="I35" s="136"/>
      <c r="J35" s="102"/>
    </row>
    <row r="36" spans="1:10" ht="27.6">
      <c r="A36" s="83" t="s">
        <v>58</v>
      </c>
      <c r="B36" s="54" t="s">
        <v>405</v>
      </c>
      <c r="C36" s="32">
        <v>3</v>
      </c>
      <c r="D36" s="134">
        <v>2</v>
      </c>
      <c r="E36" s="48">
        <f t="shared" si="0"/>
        <v>1</v>
      </c>
      <c r="F36" s="54" t="s">
        <v>247</v>
      </c>
      <c r="G36" s="108" t="s">
        <v>421</v>
      </c>
      <c r="H36" s="108"/>
      <c r="I36" s="135"/>
      <c r="J36" s="103"/>
    </row>
    <row r="37" spans="1:10">
      <c r="A37" s="83" t="s">
        <v>59</v>
      </c>
      <c r="B37" s="54" t="s">
        <v>17</v>
      </c>
      <c r="C37" s="32">
        <v>3</v>
      </c>
      <c r="D37" s="134">
        <v>3</v>
      </c>
      <c r="E37" s="48">
        <f t="shared" si="0"/>
        <v>0</v>
      </c>
      <c r="F37" s="54" t="s">
        <v>248</v>
      </c>
      <c r="G37" s="108"/>
      <c r="H37" s="108"/>
      <c r="I37" s="135"/>
      <c r="J37" s="103" t="s">
        <v>331</v>
      </c>
    </row>
    <row r="38" spans="1:10" ht="27.6">
      <c r="A38" s="83" t="s">
        <v>62</v>
      </c>
      <c r="B38" s="54" t="s">
        <v>85</v>
      </c>
      <c r="C38" s="32">
        <v>3</v>
      </c>
      <c r="D38" s="134">
        <v>3</v>
      </c>
      <c r="E38" s="48">
        <f t="shared" si="0"/>
        <v>0</v>
      </c>
      <c r="F38" s="54" t="s">
        <v>202</v>
      </c>
      <c r="G38" s="108"/>
      <c r="H38" s="108"/>
      <c r="I38" s="135"/>
      <c r="J38" s="103" t="s">
        <v>331</v>
      </c>
    </row>
    <row r="39" spans="1:10" ht="27.6">
      <c r="A39" s="83" t="s">
        <v>178</v>
      </c>
      <c r="B39" s="54" t="s">
        <v>106</v>
      </c>
      <c r="C39" s="32">
        <v>3</v>
      </c>
      <c r="D39" s="134">
        <v>2</v>
      </c>
      <c r="E39" s="48">
        <f t="shared" si="0"/>
        <v>1</v>
      </c>
      <c r="F39" s="54" t="s">
        <v>264</v>
      </c>
      <c r="G39" s="108" t="s">
        <v>421</v>
      </c>
      <c r="H39" s="133">
        <v>42853</v>
      </c>
      <c r="I39" s="135"/>
      <c r="J39" s="108" t="s">
        <v>331</v>
      </c>
    </row>
    <row r="40" spans="1:10" ht="27.6">
      <c r="A40" s="83" t="s">
        <v>183</v>
      </c>
      <c r="B40" s="54" t="s">
        <v>406</v>
      </c>
      <c r="C40" s="32">
        <v>2</v>
      </c>
      <c r="D40" s="134">
        <v>1</v>
      </c>
      <c r="E40" s="48">
        <f t="shared" si="0"/>
        <v>1</v>
      </c>
      <c r="F40" s="54" t="s">
        <v>252</v>
      </c>
      <c r="G40" s="108"/>
      <c r="H40" s="58"/>
      <c r="I40" s="135"/>
      <c r="J40" s="108" t="s">
        <v>331</v>
      </c>
    </row>
    <row r="41" spans="1:10">
      <c r="A41" s="83" t="s">
        <v>186</v>
      </c>
      <c r="B41" s="54" t="s">
        <v>383</v>
      </c>
      <c r="C41" s="32">
        <v>3</v>
      </c>
      <c r="D41" s="134">
        <v>0</v>
      </c>
      <c r="E41" s="48">
        <f t="shared" si="0"/>
        <v>3</v>
      </c>
      <c r="F41" s="55" t="s">
        <v>265</v>
      </c>
      <c r="G41" s="108"/>
      <c r="H41" s="58"/>
      <c r="I41" s="135"/>
      <c r="J41" s="102"/>
    </row>
    <row r="42" spans="1:10">
      <c r="A42" s="83"/>
      <c r="B42" s="72" t="s">
        <v>407</v>
      </c>
      <c r="C42" s="32">
        <v>3</v>
      </c>
      <c r="D42" s="134">
        <v>0</v>
      </c>
      <c r="E42" s="48">
        <f t="shared" si="0"/>
        <v>3</v>
      </c>
      <c r="F42" s="55" t="s">
        <v>328</v>
      </c>
      <c r="G42" s="108" t="s">
        <v>421</v>
      </c>
      <c r="H42" s="56"/>
      <c r="I42" s="136"/>
      <c r="J42" s="102"/>
    </row>
    <row r="43" spans="1:10" ht="27.6">
      <c r="A43" s="83"/>
      <c r="B43" s="116" t="s">
        <v>408</v>
      </c>
      <c r="C43" s="32">
        <v>3</v>
      </c>
      <c r="D43" s="134">
        <v>3</v>
      </c>
      <c r="E43" s="48">
        <f t="shared" si="0"/>
        <v>0</v>
      </c>
      <c r="F43" s="54" t="s">
        <v>333</v>
      </c>
      <c r="G43" s="108"/>
      <c r="H43" s="58"/>
      <c r="I43" s="135"/>
      <c r="J43" s="102" t="s">
        <v>331</v>
      </c>
    </row>
    <row r="44" spans="1:10">
      <c r="A44" s="83" t="s">
        <v>187</v>
      </c>
      <c r="B44" s="54" t="s">
        <v>128</v>
      </c>
      <c r="C44" s="32">
        <v>3</v>
      </c>
      <c r="D44" s="134">
        <v>3</v>
      </c>
      <c r="E44" s="48">
        <f t="shared" si="0"/>
        <v>0</v>
      </c>
      <c r="F44" s="54" t="s">
        <v>253</v>
      </c>
      <c r="G44" s="108"/>
      <c r="H44" s="58"/>
      <c r="I44" s="135"/>
      <c r="J44" s="102"/>
    </row>
    <row r="45" spans="1:10" ht="27.6">
      <c r="A45" s="83" t="s">
        <v>188</v>
      </c>
      <c r="B45" s="59" t="s">
        <v>409</v>
      </c>
      <c r="C45" s="32">
        <v>3</v>
      </c>
      <c r="D45" s="134">
        <v>2</v>
      </c>
      <c r="E45" s="48">
        <f t="shared" si="0"/>
        <v>1</v>
      </c>
      <c r="F45" s="54" t="s">
        <v>254</v>
      </c>
      <c r="G45" s="108"/>
      <c r="H45" s="58"/>
      <c r="I45" s="135"/>
      <c r="J45" s="102"/>
    </row>
    <row r="46" spans="1:10">
      <c r="A46" s="67"/>
      <c r="C46" s="67"/>
      <c r="D46" s="67"/>
      <c r="E46" s="69"/>
      <c r="F46" s="68"/>
      <c r="G46" s="110"/>
      <c r="H46" s="112"/>
      <c r="I46" s="112"/>
      <c r="J46" s="104"/>
    </row>
    <row r="47" spans="1:10" s="93" customFormat="1">
      <c r="A47" s="17"/>
      <c r="B47" s="68"/>
      <c r="C47" s="17"/>
      <c r="D47" s="17"/>
      <c r="E47" s="17"/>
      <c r="F47" s="17"/>
      <c r="G47" s="110"/>
      <c r="H47" s="112"/>
      <c r="I47" s="70"/>
      <c r="J47" s="104"/>
    </row>
    <row r="48" spans="1:10" s="93" customFormat="1">
      <c r="A48" s="17"/>
      <c r="B48" s="68"/>
      <c r="C48" s="19">
        <f>SUM(C10:C45)</f>
        <v>107</v>
      </c>
      <c r="D48" s="19">
        <f>SUM(D10:D45)</f>
        <v>65</v>
      </c>
      <c r="E48" s="36">
        <f>SUM(E10:E45)</f>
        <v>42</v>
      </c>
      <c r="F48" s="17" t="s">
        <v>39</v>
      </c>
      <c r="G48" s="110"/>
      <c r="H48" s="112"/>
      <c r="I48" s="112"/>
      <c r="J48" s="104"/>
    </row>
    <row r="49" spans="1:10" s="93" customFormat="1">
      <c r="A49" s="17"/>
      <c r="B49" s="68"/>
      <c r="C49" s="17"/>
      <c r="D49" s="37"/>
      <c r="E49" s="17"/>
      <c r="F49" s="17"/>
      <c r="G49" s="110"/>
      <c r="H49" s="112"/>
      <c r="I49" s="112"/>
      <c r="J49" s="104"/>
    </row>
    <row r="50" spans="1:10" s="93" customFormat="1" ht="14.4" thickBot="1">
      <c r="A50" s="17"/>
      <c r="B50" s="68"/>
      <c r="C50" s="17"/>
      <c r="D50" s="17"/>
      <c r="E50" s="17"/>
      <c r="F50" s="17"/>
      <c r="G50" s="110"/>
      <c r="H50" s="112"/>
      <c r="I50" s="112"/>
      <c r="J50" s="104"/>
    </row>
    <row r="51" spans="1:10" s="93" customFormat="1" ht="14.4" thickBot="1">
      <c r="A51" s="17"/>
      <c r="B51" s="68"/>
      <c r="C51" s="41" t="s">
        <v>1</v>
      </c>
      <c r="D51" s="41" t="s">
        <v>2</v>
      </c>
      <c r="E51" s="77" t="s">
        <v>3</v>
      </c>
      <c r="F51" s="17"/>
      <c r="G51" s="110"/>
      <c r="H51" s="112"/>
      <c r="I51" s="112"/>
      <c r="J51" s="104"/>
    </row>
    <row r="52" spans="1:10" s="93" customFormat="1">
      <c r="A52" s="17"/>
      <c r="B52" s="68"/>
      <c r="C52" s="88">
        <f>SUM(C10:C18)</f>
        <v>27</v>
      </c>
      <c r="D52" s="88">
        <f>SUM(D10:D18)</f>
        <v>16</v>
      </c>
      <c r="E52" s="88">
        <f>C52-D52</f>
        <v>11</v>
      </c>
      <c r="F52" s="17" t="s">
        <v>346</v>
      </c>
      <c r="G52" s="110"/>
      <c r="H52" s="70"/>
      <c r="I52" s="70"/>
      <c r="J52" s="104"/>
    </row>
    <row r="53" spans="1:10" s="93" customFormat="1">
      <c r="A53" s="17"/>
      <c r="B53" s="68"/>
      <c r="C53" s="87">
        <f>SUM(C19:C22)</f>
        <v>12</v>
      </c>
      <c r="D53" s="87">
        <f>SUM(D19:D22)</f>
        <v>4</v>
      </c>
      <c r="E53" s="87">
        <f>C53-D53</f>
        <v>8</v>
      </c>
      <c r="F53" s="17" t="s">
        <v>51</v>
      </c>
      <c r="G53" s="110"/>
      <c r="H53" s="70"/>
      <c r="I53" s="70"/>
      <c r="J53" s="104"/>
    </row>
    <row r="54" spans="1:10" s="93" customFormat="1">
      <c r="A54" s="17"/>
      <c r="B54" s="68"/>
      <c r="C54" s="86">
        <f>SUM(C23:C23)</f>
        <v>3</v>
      </c>
      <c r="D54" s="86">
        <f>SUM(D23:D23)</f>
        <v>2</v>
      </c>
      <c r="E54" s="86">
        <f>C54-D54</f>
        <v>1</v>
      </c>
      <c r="F54" s="17" t="s">
        <v>347</v>
      </c>
      <c r="G54" s="110"/>
      <c r="H54" s="112"/>
      <c r="I54" s="112"/>
      <c r="J54" s="104"/>
    </row>
    <row r="55" spans="1:10" s="93" customFormat="1">
      <c r="A55" s="17"/>
      <c r="B55" s="68"/>
      <c r="C55" s="85">
        <f>SUM(C24:C33)</f>
        <v>30</v>
      </c>
      <c r="D55" s="85">
        <f>SUM(D24:D33)</f>
        <v>19</v>
      </c>
      <c r="E55" s="85">
        <f>C55-D55</f>
        <v>11</v>
      </c>
      <c r="F55" s="17" t="s">
        <v>351</v>
      </c>
      <c r="G55" s="110"/>
      <c r="H55" s="70"/>
      <c r="I55" s="70"/>
      <c r="J55" s="104"/>
    </row>
    <row r="56" spans="1:10" s="93" customFormat="1">
      <c r="A56" s="17"/>
      <c r="B56" s="68"/>
      <c r="C56" s="84">
        <f>SUM(C34:C45)</f>
        <v>35</v>
      </c>
      <c r="D56" s="84">
        <f>SUM(D34:D45)</f>
        <v>24</v>
      </c>
      <c r="E56" s="84">
        <f>C56-D56</f>
        <v>11</v>
      </c>
      <c r="F56" s="17" t="s">
        <v>348</v>
      </c>
      <c r="G56" s="110"/>
      <c r="H56" s="70"/>
      <c r="I56" s="70"/>
      <c r="J56" s="104"/>
    </row>
    <row r="57" spans="1:10" s="93" customFormat="1">
      <c r="A57" s="90"/>
      <c r="C57" s="90"/>
      <c r="D57" s="90"/>
      <c r="E57" s="91"/>
      <c r="F57" s="89"/>
      <c r="G57" s="105"/>
      <c r="H57" s="25"/>
      <c r="I57" s="25"/>
      <c r="J57" s="99"/>
    </row>
    <row r="58" spans="1:10" s="93" customFormat="1">
      <c r="B58" s="89"/>
      <c r="G58" s="105"/>
      <c r="H58" s="25"/>
      <c r="I58" s="25"/>
      <c r="J58" s="99"/>
    </row>
    <row r="59" spans="1:10" s="93" customFormat="1">
      <c r="B59" s="89"/>
      <c r="C59" s="96"/>
      <c r="D59" s="96"/>
      <c r="E59" s="97"/>
      <c r="G59" s="105"/>
      <c r="H59" s="25"/>
      <c r="I59" s="25"/>
      <c r="J59" s="99"/>
    </row>
    <row r="60" spans="1:10" s="93" customFormat="1">
      <c r="B60" s="89"/>
      <c r="D60" s="98"/>
      <c r="G60" s="105"/>
      <c r="H60" s="25"/>
      <c r="I60" s="25"/>
      <c r="J60" s="99"/>
    </row>
    <row r="61" spans="1:10" ht="14.4" thickBot="1">
      <c r="B61" s="68"/>
    </row>
    <row r="62" spans="1:10" ht="14.4" thickBot="1">
      <c r="B62" s="68"/>
      <c r="C62" s="41"/>
      <c r="D62" s="41"/>
      <c r="E62" s="3"/>
    </row>
    <row r="63" spans="1:10">
      <c r="B63" s="68"/>
      <c r="C63" s="41"/>
      <c r="D63" s="41"/>
      <c r="E63" s="41"/>
    </row>
    <row r="64" spans="1:10">
      <c r="B64" s="68"/>
      <c r="C64" s="41"/>
      <c r="D64" s="41"/>
      <c r="E64" s="41"/>
    </row>
    <row r="65" spans="2:5">
      <c r="B65" s="68"/>
      <c r="C65" s="41"/>
      <c r="D65" s="41"/>
      <c r="E65" s="41"/>
    </row>
    <row r="66" spans="2:5">
      <c r="B66" s="68"/>
      <c r="C66" s="41"/>
      <c r="D66" s="41"/>
      <c r="E66" s="41"/>
    </row>
    <row r="67" spans="2:5">
      <c r="B67" s="68"/>
      <c r="C67" s="41"/>
      <c r="D67" s="41"/>
      <c r="E67" s="41"/>
    </row>
    <row r="68" spans="2:5">
      <c r="B68" s="68"/>
      <c r="C68"/>
      <c r="D68"/>
      <c r="E68"/>
    </row>
    <row r="69" spans="2:5">
      <c r="B69" s="68"/>
      <c r="C69"/>
      <c r="D69"/>
      <c r="E69"/>
    </row>
    <row r="70" spans="2:5">
      <c r="B70" s="68"/>
    </row>
    <row r="71" spans="2:5">
      <c r="B71" s="68"/>
    </row>
    <row r="72" spans="2:5">
      <c r="B72" s="68"/>
    </row>
    <row r="73" spans="2:5">
      <c r="B73" s="68"/>
    </row>
    <row r="74" spans="2:5">
      <c r="B74" s="68"/>
    </row>
    <row r="75" spans="2:5">
      <c r="B75" s="68"/>
    </row>
    <row r="76" spans="2:5">
      <c r="B76" s="68"/>
    </row>
    <row r="77" spans="2:5">
      <c r="B77" s="68"/>
    </row>
    <row r="78" spans="2:5">
      <c r="B78" s="68"/>
    </row>
    <row r="79" spans="2:5">
      <c r="B79" s="68"/>
    </row>
    <row r="80" spans="2:5">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2" spans="2:2">
      <c r="B132" s="18" t="s">
        <v>39</v>
      </c>
    </row>
    <row r="135" spans="2:2">
      <c r="B135" s="42" t="s">
        <v>56</v>
      </c>
    </row>
    <row r="136" spans="2:2">
      <c r="B136" s="40" t="s">
        <v>53</v>
      </c>
    </row>
    <row r="137" spans="2:2">
      <c r="B137" s="40" t="s">
        <v>51</v>
      </c>
    </row>
    <row r="138" spans="2:2">
      <c r="B138" s="40" t="s">
        <v>269</v>
      </c>
    </row>
    <row r="139" spans="2:2">
      <c r="B139" s="40" t="s">
        <v>270</v>
      </c>
    </row>
    <row r="140" spans="2:2">
      <c r="B140" s="40" t="s">
        <v>271</v>
      </c>
    </row>
    <row r="141" spans="2:2">
      <c r="B141"/>
    </row>
    <row r="142" spans="2:2">
      <c r="B142"/>
    </row>
  </sheetData>
  <pageMargins left="0.7" right="0.7" top="0.75" bottom="0.75" header="0.3" footer="0.3"/>
  <legacyDrawing r:id="rId1"/>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05920B-246D-459A-B39B-DD033BC138EC}">
  <dimension ref="A2:J142"/>
  <sheetViews>
    <sheetView zoomScale="75" zoomScaleNormal="75" workbookViewId="0">
      <selection activeCell="G41" sqref="G41"/>
    </sheetView>
  </sheetViews>
  <sheetFormatPr defaultColWidth="9.109375" defaultRowHeight="13.8"/>
  <cols>
    <col min="1" max="1" width="13.6640625" style="17" customWidth="1"/>
    <col min="2" max="2" width="33.33203125" style="17" customWidth="1"/>
    <col min="3" max="5" width="4.33203125" style="17" customWidth="1"/>
    <col min="6" max="6" width="31.44140625" style="17" customWidth="1"/>
    <col min="7" max="7" width="15.109375" style="105" customWidth="1"/>
    <col min="8" max="8" width="11.88671875" style="25" customWidth="1"/>
    <col min="9" max="9" width="11.6640625" style="25" customWidth="1"/>
    <col min="10" max="10" width="13.33203125" style="99" customWidth="1"/>
    <col min="11" max="16384" width="9.109375" style="17"/>
  </cols>
  <sheetData>
    <row r="2" spans="1:10" ht="15">
      <c r="A2" s="30" t="s">
        <v>9</v>
      </c>
      <c r="B2" s="53" t="s">
        <v>457</v>
      </c>
      <c r="D2" s="7" t="s">
        <v>12</v>
      </c>
      <c r="E2" s="7"/>
    </row>
    <row r="3" spans="1:10">
      <c r="A3" s="30" t="s">
        <v>10</v>
      </c>
      <c r="B3" s="27" t="s">
        <v>439</v>
      </c>
      <c r="D3" s="7" t="s">
        <v>14</v>
      </c>
      <c r="E3" s="7"/>
    </row>
    <row r="4" spans="1:10">
      <c r="A4" s="30" t="s">
        <v>11</v>
      </c>
      <c r="B4" s="28" t="s">
        <v>459</v>
      </c>
      <c r="D4" s="17" t="s">
        <v>338</v>
      </c>
    </row>
    <row r="5" spans="1:10">
      <c r="A5" s="30" t="s">
        <v>13</v>
      </c>
      <c r="B5" s="28">
        <v>44591</v>
      </c>
      <c r="D5" s="17" t="s">
        <v>387</v>
      </c>
      <c r="F5" s="17" t="s">
        <v>386</v>
      </c>
    </row>
    <row r="6" spans="1:10">
      <c r="A6" s="30" t="s">
        <v>15</v>
      </c>
      <c r="B6" s="29" t="s">
        <v>420</v>
      </c>
      <c r="D6" s="7"/>
      <c r="E6" s="7"/>
    </row>
    <row r="7" spans="1:10" ht="10.5" customHeight="1" thickBot="1"/>
    <row r="8" spans="1:10" ht="28.2" thickBot="1">
      <c r="A8" s="1" t="s">
        <v>40</v>
      </c>
      <c r="B8" s="1" t="s">
        <v>0</v>
      </c>
      <c r="C8" s="2" t="s">
        <v>1</v>
      </c>
      <c r="D8" s="2" t="s">
        <v>2</v>
      </c>
      <c r="E8" s="77" t="s">
        <v>3</v>
      </c>
      <c r="F8" s="4" t="s">
        <v>4</v>
      </c>
      <c r="G8" s="106" t="s">
        <v>5</v>
      </c>
      <c r="H8" s="60" t="s">
        <v>6</v>
      </c>
      <c r="I8" s="60" t="s">
        <v>340</v>
      </c>
      <c r="J8" s="100" t="s">
        <v>8</v>
      </c>
    </row>
    <row r="9" spans="1:10">
      <c r="A9" s="33"/>
      <c r="B9" s="38"/>
      <c r="C9" s="34"/>
      <c r="D9" s="34"/>
      <c r="E9" s="78"/>
      <c r="F9" s="34"/>
      <c r="G9" s="107"/>
      <c r="H9" s="61"/>
      <c r="I9" s="61"/>
      <c r="J9" s="101"/>
    </row>
    <row r="10" spans="1:10" ht="27.6">
      <c r="A10" s="79" t="s">
        <v>43</v>
      </c>
      <c r="B10" s="54" t="s">
        <v>388</v>
      </c>
      <c r="C10" s="32">
        <v>3</v>
      </c>
      <c r="D10" s="134">
        <v>2</v>
      </c>
      <c r="E10" s="48">
        <f>IF(C10-D10&lt;0,0,C10-D10)</f>
        <v>1</v>
      </c>
      <c r="F10" s="54" t="s">
        <v>235</v>
      </c>
      <c r="G10" s="108"/>
      <c r="H10" s="58"/>
      <c r="I10" s="135" t="s">
        <v>458</v>
      </c>
      <c r="J10" s="102"/>
    </row>
    <row r="11" spans="1:10" ht="27.6">
      <c r="A11" s="79" t="s">
        <v>46</v>
      </c>
      <c r="B11" s="54" t="s">
        <v>389</v>
      </c>
      <c r="C11" s="32">
        <v>3</v>
      </c>
      <c r="D11" s="134">
        <v>2</v>
      </c>
      <c r="E11" s="48">
        <f t="shared" ref="E11:E45" si="0">IF(C11-D11&lt;0,0,C11-D11)</f>
        <v>1</v>
      </c>
      <c r="F11" s="54" t="s">
        <v>256</v>
      </c>
      <c r="G11" s="108"/>
      <c r="H11" s="58"/>
      <c r="I11" s="136"/>
      <c r="J11" s="102"/>
    </row>
    <row r="12" spans="1:10" ht="27.6">
      <c r="A12" s="79" t="s">
        <v>156</v>
      </c>
      <c r="B12" s="54" t="s">
        <v>355</v>
      </c>
      <c r="C12" s="32">
        <v>3</v>
      </c>
      <c r="D12" s="134">
        <v>2</v>
      </c>
      <c r="E12" s="48">
        <f t="shared" si="0"/>
        <v>1</v>
      </c>
      <c r="F12" s="54" t="s">
        <v>314</v>
      </c>
      <c r="G12" s="58" t="s">
        <v>331</v>
      </c>
      <c r="H12" s="58"/>
      <c r="I12" s="135">
        <v>44264</v>
      </c>
      <c r="J12" s="55"/>
    </row>
    <row r="13" spans="1:10">
      <c r="A13" s="79" t="s">
        <v>305</v>
      </c>
      <c r="B13" s="72" t="s">
        <v>390</v>
      </c>
      <c r="C13" s="32">
        <v>3</v>
      </c>
      <c r="D13" s="134">
        <v>0</v>
      </c>
      <c r="E13" s="48">
        <f t="shared" si="0"/>
        <v>3</v>
      </c>
      <c r="F13" s="54" t="s">
        <v>349</v>
      </c>
      <c r="G13" s="58"/>
      <c r="H13" s="58"/>
      <c r="I13" s="135"/>
      <c r="J13" s="55"/>
    </row>
    <row r="14" spans="1:10">
      <c r="A14" s="79" t="s">
        <v>306</v>
      </c>
      <c r="B14" s="72" t="s">
        <v>391</v>
      </c>
      <c r="C14" s="32">
        <v>3</v>
      </c>
      <c r="D14" s="134">
        <v>2</v>
      </c>
      <c r="E14" s="48">
        <f t="shared" si="0"/>
        <v>1</v>
      </c>
      <c r="F14" s="54" t="s">
        <v>350</v>
      </c>
      <c r="G14" s="108"/>
      <c r="H14" s="58"/>
      <c r="I14" s="135"/>
      <c r="J14" s="102"/>
    </row>
    <row r="15" spans="1:10" ht="27.6">
      <c r="A15" s="79" t="s">
        <v>307</v>
      </c>
      <c r="B15" s="73" t="s">
        <v>392</v>
      </c>
      <c r="C15" s="32">
        <v>3</v>
      </c>
      <c r="D15" s="134">
        <v>0</v>
      </c>
      <c r="E15" s="48">
        <f t="shared" si="0"/>
        <v>3</v>
      </c>
      <c r="F15" s="54" t="s">
        <v>337</v>
      </c>
      <c r="G15" s="108"/>
      <c r="H15" s="58"/>
      <c r="I15" s="135"/>
      <c r="J15" s="102"/>
    </row>
    <row r="16" spans="1:10" ht="27.6">
      <c r="A16" s="79" t="s">
        <v>308</v>
      </c>
      <c r="B16" s="74" t="s">
        <v>393</v>
      </c>
      <c r="C16" s="32">
        <v>3</v>
      </c>
      <c r="D16" s="134">
        <v>2</v>
      </c>
      <c r="E16" s="48">
        <f t="shared" si="0"/>
        <v>1</v>
      </c>
      <c r="F16" s="54" t="s">
        <v>313</v>
      </c>
      <c r="G16" s="108"/>
      <c r="H16" s="58"/>
      <c r="I16" s="135"/>
      <c r="J16" s="102"/>
    </row>
    <row r="17" spans="1:10">
      <c r="A17" s="79" t="s">
        <v>309</v>
      </c>
      <c r="B17" s="72" t="s">
        <v>395</v>
      </c>
      <c r="C17" s="32">
        <v>3</v>
      </c>
      <c r="D17" s="134">
        <v>3</v>
      </c>
      <c r="E17" s="48">
        <f t="shared" si="0"/>
        <v>0</v>
      </c>
      <c r="F17" s="54" t="s">
        <v>235</v>
      </c>
      <c r="G17" s="108"/>
      <c r="H17" s="58"/>
      <c r="I17" s="135">
        <v>44264</v>
      </c>
      <c r="J17" s="102"/>
    </row>
    <row r="18" spans="1:10" ht="18.75" customHeight="1">
      <c r="A18" s="79" t="s">
        <v>310</v>
      </c>
      <c r="B18" s="72" t="s">
        <v>394</v>
      </c>
      <c r="C18" s="32">
        <v>3</v>
      </c>
      <c r="D18" s="134">
        <v>3</v>
      </c>
      <c r="E18" s="48">
        <f t="shared" si="0"/>
        <v>0</v>
      </c>
      <c r="F18" s="54" t="s">
        <v>235</v>
      </c>
      <c r="G18" s="108"/>
      <c r="H18" s="58"/>
      <c r="I18" s="135"/>
      <c r="J18" s="102"/>
    </row>
    <row r="19" spans="1:10" ht="27.6">
      <c r="A19" s="80" t="s">
        <v>157</v>
      </c>
      <c r="B19" s="54" t="s">
        <v>396</v>
      </c>
      <c r="C19" s="32">
        <v>3</v>
      </c>
      <c r="D19" s="134">
        <v>1</v>
      </c>
      <c r="E19" s="48">
        <f t="shared" si="0"/>
        <v>2</v>
      </c>
      <c r="F19" s="54" t="s">
        <v>236</v>
      </c>
      <c r="G19" s="108"/>
      <c r="H19" s="58"/>
      <c r="I19" s="135"/>
      <c r="J19" s="55"/>
    </row>
    <row r="20" spans="1:10" ht="27.6">
      <c r="A20" s="80" t="s">
        <v>158</v>
      </c>
      <c r="B20" s="54" t="s">
        <v>397</v>
      </c>
      <c r="C20" s="32">
        <v>3</v>
      </c>
      <c r="D20" s="134">
        <v>1</v>
      </c>
      <c r="E20" s="48">
        <f t="shared" si="0"/>
        <v>2</v>
      </c>
      <c r="F20" s="54" t="s">
        <v>315</v>
      </c>
      <c r="G20" s="108"/>
      <c r="H20" s="58"/>
      <c r="I20" s="135"/>
      <c r="J20" s="102"/>
    </row>
    <row r="21" spans="1:10" ht="27.6">
      <c r="A21" s="80" t="s">
        <v>163</v>
      </c>
      <c r="B21" s="74" t="s">
        <v>302</v>
      </c>
      <c r="C21" s="32">
        <v>3</v>
      </c>
      <c r="D21" s="134">
        <v>2</v>
      </c>
      <c r="E21" s="48">
        <f t="shared" si="0"/>
        <v>1</v>
      </c>
      <c r="F21" s="54" t="s">
        <v>266</v>
      </c>
      <c r="G21" s="108" t="s">
        <v>421</v>
      </c>
      <c r="H21" s="56"/>
      <c r="I21" s="136"/>
      <c r="J21" s="102"/>
    </row>
    <row r="22" spans="1:10" ht="27.6">
      <c r="A22" s="80" t="s">
        <v>322</v>
      </c>
      <c r="B22" s="75" t="s">
        <v>361</v>
      </c>
      <c r="C22" s="32">
        <v>3</v>
      </c>
      <c r="D22" s="134">
        <v>0</v>
      </c>
      <c r="E22" s="48">
        <f t="shared" si="0"/>
        <v>3</v>
      </c>
      <c r="F22" s="54" t="s">
        <v>236</v>
      </c>
      <c r="G22" s="108" t="s">
        <v>460</v>
      </c>
      <c r="H22" s="56"/>
      <c r="I22" s="136"/>
      <c r="J22" s="102"/>
    </row>
    <row r="23" spans="1:10" ht="55.2">
      <c r="A23" s="81" t="s">
        <v>41</v>
      </c>
      <c r="B23" s="54" t="s">
        <v>362</v>
      </c>
      <c r="C23" s="32">
        <v>3</v>
      </c>
      <c r="D23" s="134">
        <v>3</v>
      </c>
      <c r="E23" s="48">
        <f t="shared" si="0"/>
        <v>0</v>
      </c>
      <c r="F23" s="54" t="s">
        <v>238</v>
      </c>
      <c r="G23" s="108"/>
      <c r="H23" s="58"/>
      <c r="I23" s="136"/>
      <c r="J23" s="103"/>
    </row>
    <row r="24" spans="1:10">
      <c r="A24" s="82" t="s">
        <v>169</v>
      </c>
      <c r="B24" s="54" t="s">
        <v>398</v>
      </c>
      <c r="C24" s="32">
        <v>3</v>
      </c>
      <c r="D24" s="134">
        <v>1</v>
      </c>
      <c r="E24" s="48">
        <f t="shared" si="0"/>
        <v>2</v>
      </c>
      <c r="F24" s="54" t="s">
        <v>316</v>
      </c>
      <c r="G24" s="108"/>
      <c r="H24" s="58"/>
      <c r="I24" s="135"/>
      <c r="J24" s="103"/>
    </row>
    <row r="25" spans="1:10">
      <c r="A25" s="82" t="s">
        <v>170</v>
      </c>
      <c r="B25" s="75" t="s">
        <v>399</v>
      </c>
      <c r="C25" s="32">
        <v>3</v>
      </c>
      <c r="D25" s="134">
        <v>2</v>
      </c>
      <c r="E25" s="48">
        <f t="shared" si="0"/>
        <v>1</v>
      </c>
      <c r="F25" s="54" t="s">
        <v>321</v>
      </c>
      <c r="G25" s="108"/>
      <c r="H25" s="58"/>
      <c r="I25" s="135"/>
      <c r="J25" s="102"/>
    </row>
    <row r="26" spans="1:10" ht="27.6">
      <c r="A26" s="82" t="s">
        <v>172</v>
      </c>
      <c r="B26" s="75" t="s">
        <v>400</v>
      </c>
      <c r="C26" s="32">
        <v>3</v>
      </c>
      <c r="D26" s="134">
        <v>2</v>
      </c>
      <c r="E26" s="48">
        <f t="shared" si="0"/>
        <v>1</v>
      </c>
      <c r="F26" s="54" t="s">
        <v>236</v>
      </c>
      <c r="G26" s="109"/>
      <c r="H26" s="58"/>
      <c r="I26" s="135"/>
      <c r="J26" s="102"/>
    </row>
    <row r="27" spans="1:10" ht="27.6">
      <c r="A27" s="82" t="s">
        <v>173</v>
      </c>
      <c r="B27" s="75" t="s">
        <v>294</v>
      </c>
      <c r="C27" s="32">
        <v>3</v>
      </c>
      <c r="D27" s="134">
        <v>1</v>
      </c>
      <c r="E27" s="48">
        <f t="shared" si="0"/>
        <v>2</v>
      </c>
      <c r="F27" s="54" t="s">
        <v>236</v>
      </c>
      <c r="H27" s="58"/>
      <c r="I27" s="135"/>
      <c r="J27" s="102"/>
    </row>
    <row r="28" spans="1:10" ht="27.6">
      <c r="A28" s="82" t="s">
        <v>174</v>
      </c>
      <c r="B28" s="75" t="s">
        <v>295</v>
      </c>
      <c r="C28" s="32">
        <v>3</v>
      </c>
      <c r="D28" s="134">
        <v>2</v>
      </c>
      <c r="E28" s="48">
        <f t="shared" si="0"/>
        <v>1</v>
      </c>
      <c r="F28" s="54" t="s">
        <v>236</v>
      </c>
      <c r="G28" s="108"/>
      <c r="H28" s="58"/>
      <c r="I28" s="135"/>
      <c r="J28" s="102"/>
    </row>
    <row r="29" spans="1:10" ht="30" customHeight="1">
      <c r="A29" s="82" t="s">
        <v>175</v>
      </c>
      <c r="B29" s="115" t="s">
        <v>401</v>
      </c>
      <c r="C29" s="32">
        <v>3</v>
      </c>
      <c r="D29" s="134">
        <v>2</v>
      </c>
      <c r="E29" s="48">
        <f t="shared" si="0"/>
        <v>1</v>
      </c>
      <c r="F29" s="54" t="s">
        <v>236</v>
      </c>
      <c r="G29" s="108"/>
      <c r="H29" s="58"/>
      <c r="I29" s="135"/>
      <c r="J29" s="103"/>
    </row>
    <row r="30" spans="1:10" ht="27.6">
      <c r="A30" s="82" t="s">
        <v>176</v>
      </c>
      <c r="B30" s="115" t="s">
        <v>371</v>
      </c>
      <c r="C30" s="32">
        <v>3</v>
      </c>
      <c r="D30" s="134">
        <v>2</v>
      </c>
      <c r="E30" s="48">
        <f t="shared" si="0"/>
        <v>1</v>
      </c>
      <c r="F30" s="54" t="s">
        <v>236</v>
      </c>
      <c r="G30" s="108"/>
      <c r="H30" s="58"/>
      <c r="I30" s="135"/>
      <c r="J30" s="103"/>
    </row>
    <row r="31" spans="1:10">
      <c r="A31" s="82" t="s">
        <v>182</v>
      </c>
      <c r="B31" s="75" t="s">
        <v>402</v>
      </c>
      <c r="C31" s="32">
        <v>3</v>
      </c>
      <c r="D31" s="134">
        <v>2</v>
      </c>
      <c r="E31" s="48">
        <f t="shared" si="0"/>
        <v>1</v>
      </c>
      <c r="F31" s="54" t="s">
        <v>317</v>
      </c>
      <c r="G31" s="108"/>
      <c r="H31" s="58"/>
      <c r="I31" s="135"/>
      <c r="J31" s="103"/>
    </row>
    <row r="32" spans="1:10">
      <c r="A32" s="82" t="s">
        <v>324</v>
      </c>
      <c r="B32" s="75" t="s">
        <v>373</v>
      </c>
      <c r="C32" s="32">
        <v>3</v>
      </c>
      <c r="D32" s="134">
        <v>2</v>
      </c>
      <c r="E32" s="48">
        <f t="shared" si="0"/>
        <v>1</v>
      </c>
      <c r="F32" s="54" t="s">
        <v>319</v>
      </c>
      <c r="G32" s="108"/>
      <c r="H32" s="58"/>
      <c r="I32" s="135"/>
      <c r="J32" s="103"/>
    </row>
    <row r="33" spans="1:10">
      <c r="A33" s="82" t="s">
        <v>325</v>
      </c>
      <c r="B33" s="75" t="s">
        <v>403</v>
      </c>
      <c r="C33" s="32">
        <v>3</v>
      </c>
      <c r="D33" s="134">
        <v>0</v>
      </c>
      <c r="E33" s="48">
        <f t="shared" si="0"/>
        <v>3</v>
      </c>
      <c r="F33" s="54" t="s">
        <v>320</v>
      </c>
      <c r="G33" s="108" t="s">
        <v>421</v>
      </c>
      <c r="H33" s="58"/>
      <c r="I33" s="135"/>
      <c r="J33" s="103"/>
    </row>
    <row r="34" spans="1:10">
      <c r="A34" s="83" t="s">
        <v>44</v>
      </c>
      <c r="B34" s="59" t="s">
        <v>404</v>
      </c>
      <c r="C34" s="32">
        <v>3</v>
      </c>
      <c r="D34" s="134">
        <v>1</v>
      </c>
      <c r="E34" s="48">
        <f t="shared" si="0"/>
        <v>2</v>
      </c>
      <c r="F34" s="54" t="s">
        <v>243</v>
      </c>
      <c r="G34" s="108"/>
      <c r="H34" s="58"/>
      <c r="I34" s="136"/>
      <c r="J34" s="103"/>
    </row>
    <row r="35" spans="1:10" ht="27.6">
      <c r="A35" s="83" t="s">
        <v>49</v>
      </c>
      <c r="B35" s="54" t="s">
        <v>378</v>
      </c>
      <c r="C35" s="32">
        <v>3</v>
      </c>
      <c r="D35" s="134">
        <v>3</v>
      </c>
      <c r="E35" s="48">
        <f t="shared" si="0"/>
        <v>0</v>
      </c>
      <c r="F35" s="54" t="s">
        <v>246</v>
      </c>
      <c r="G35" s="108"/>
      <c r="H35" s="108">
        <v>44348</v>
      </c>
      <c r="I35" s="136"/>
      <c r="J35" s="102"/>
    </row>
    <row r="36" spans="1:10" ht="27.6">
      <c r="A36" s="83" t="s">
        <v>58</v>
      </c>
      <c r="B36" s="54" t="s">
        <v>405</v>
      </c>
      <c r="C36" s="32">
        <v>3</v>
      </c>
      <c r="D36" s="134">
        <v>3</v>
      </c>
      <c r="E36" s="48">
        <f t="shared" si="0"/>
        <v>0</v>
      </c>
      <c r="F36" s="54" t="s">
        <v>247</v>
      </c>
      <c r="G36" s="108" t="s">
        <v>421</v>
      </c>
      <c r="H36" s="108"/>
      <c r="I36" s="135"/>
      <c r="J36" s="103"/>
    </row>
    <row r="37" spans="1:10">
      <c r="A37" s="83" t="s">
        <v>59</v>
      </c>
      <c r="B37" s="54" t="s">
        <v>17</v>
      </c>
      <c r="C37" s="32">
        <v>3</v>
      </c>
      <c r="D37" s="134">
        <v>3</v>
      </c>
      <c r="E37" s="48">
        <f t="shared" si="0"/>
        <v>0</v>
      </c>
      <c r="F37" s="54" t="s">
        <v>248</v>
      </c>
      <c r="G37" s="108"/>
      <c r="H37" s="108"/>
      <c r="I37" s="135"/>
      <c r="J37" s="103" t="s">
        <v>331</v>
      </c>
    </row>
    <row r="38" spans="1:10" ht="27.6">
      <c r="A38" s="83" t="s">
        <v>62</v>
      </c>
      <c r="B38" s="54" t="s">
        <v>85</v>
      </c>
      <c r="C38" s="32">
        <v>3</v>
      </c>
      <c r="D38" s="134">
        <v>3</v>
      </c>
      <c r="E38" s="48">
        <f t="shared" si="0"/>
        <v>0</v>
      </c>
      <c r="F38" s="54" t="s">
        <v>202</v>
      </c>
      <c r="G38" s="108"/>
      <c r="H38" s="108"/>
      <c r="I38" s="135"/>
      <c r="J38" s="103" t="s">
        <v>331</v>
      </c>
    </row>
    <row r="39" spans="1:10" ht="27.6">
      <c r="A39" s="83" t="s">
        <v>178</v>
      </c>
      <c r="B39" s="54" t="s">
        <v>106</v>
      </c>
      <c r="C39" s="32">
        <v>3</v>
      </c>
      <c r="D39" s="134">
        <v>2</v>
      </c>
      <c r="E39" s="48">
        <f t="shared" si="0"/>
        <v>1</v>
      </c>
      <c r="F39" s="54" t="s">
        <v>264</v>
      </c>
      <c r="G39" s="108"/>
      <c r="H39" s="108">
        <v>44348</v>
      </c>
      <c r="I39" s="135"/>
      <c r="J39" s="108" t="s">
        <v>331</v>
      </c>
    </row>
    <row r="40" spans="1:10" ht="27.6">
      <c r="A40" s="83" t="s">
        <v>183</v>
      </c>
      <c r="B40" s="54" t="s">
        <v>406</v>
      </c>
      <c r="C40" s="32">
        <v>2</v>
      </c>
      <c r="D40" s="134">
        <v>1</v>
      </c>
      <c r="E40" s="48">
        <f t="shared" si="0"/>
        <v>1</v>
      </c>
      <c r="F40" s="54" t="s">
        <v>252</v>
      </c>
      <c r="G40" s="108"/>
      <c r="H40" s="58"/>
      <c r="I40" s="135"/>
      <c r="J40" s="108" t="s">
        <v>331</v>
      </c>
    </row>
    <row r="41" spans="1:10">
      <c r="A41" s="83" t="s">
        <v>186</v>
      </c>
      <c r="B41" s="54" t="s">
        <v>383</v>
      </c>
      <c r="C41" s="32">
        <v>3</v>
      </c>
      <c r="D41" s="134">
        <v>1</v>
      </c>
      <c r="E41" s="48">
        <f t="shared" si="0"/>
        <v>2</v>
      </c>
      <c r="F41" s="55" t="s">
        <v>265</v>
      </c>
      <c r="G41" s="108"/>
      <c r="H41" s="58"/>
      <c r="I41" s="135"/>
      <c r="J41" s="102"/>
    </row>
    <row r="42" spans="1:10">
      <c r="A42" s="83"/>
      <c r="B42" s="72" t="s">
        <v>407</v>
      </c>
      <c r="C42" s="32">
        <v>3</v>
      </c>
      <c r="D42" s="134">
        <v>0</v>
      </c>
      <c r="E42" s="48">
        <f t="shared" si="0"/>
        <v>3</v>
      </c>
      <c r="F42" s="55" t="s">
        <v>328</v>
      </c>
      <c r="G42" s="108" t="s">
        <v>421</v>
      </c>
      <c r="H42" s="56"/>
      <c r="I42" s="136"/>
      <c r="J42" s="102"/>
    </row>
    <row r="43" spans="1:10" ht="27.6">
      <c r="A43" s="83"/>
      <c r="B43" s="116" t="s">
        <v>408</v>
      </c>
      <c r="C43" s="32">
        <v>3</v>
      </c>
      <c r="D43" s="134">
        <v>3</v>
      </c>
      <c r="E43" s="48">
        <f t="shared" si="0"/>
        <v>0</v>
      </c>
      <c r="F43" s="54" t="s">
        <v>333</v>
      </c>
      <c r="G43" s="108"/>
      <c r="H43" s="58"/>
      <c r="I43" s="135"/>
      <c r="J43" s="102" t="s">
        <v>331</v>
      </c>
    </row>
    <row r="44" spans="1:10">
      <c r="A44" s="83" t="s">
        <v>187</v>
      </c>
      <c r="B44" s="54" t="s">
        <v>128</v>
      </c>
      <c r="C44" s="32">
        <v>3</v>
      </c>
      <c r="D44" s="134">
        <v>3</v>
      </c>
      <c r="E44" s="48">
        <f t="shared" si="0"/>
        <v>0</v>
      </c>
      <c r="F44" s="54" t="s">
        <v>253</v>
      </c>
      <c r="G44" s="108"/>
      <c r="H44" s="58"/>
      <c r="I44" s="135"/>
      <c r="J44" s="102"/>
    </row>
    <row r="45" spans="1:10" ht="27.6">
      <c r="A45" s="83" t="s">
        <v>188</v>
      </c>
      <c r="B45" s="59" t="s">
        <v>409</v>
      </c>
      <c r="C45" s="32">
        <v>3</v>
      </c>
      <c r="D45" s="134">
        <v>2</v>
      </c>
      <c r="E45" s="48">
        <f t="shared" si="0"/>
        <v>1</v>
      </c>
      <c r="F45" s="54" t="s">
        <v>254</v>
      </c>
      <c r="G45" s="108"/>
      <c r="H45" s="58"/>
      <c r="I45" s="135"/>
      <c r="J45" s="102"/>
    </row>
    <row r="46" spans="1:10">
      <c r="A46" s="67"/>
      <c r="C46" s="67"/>
      <c r="D46" s="67"/>
      <c r="E46" s="69"/>
      <c r="F46" s="68"/>
      <c r="G46" s="110"/>
      <c r="H46" s="112"/>
      <c r="I46" s="112"/>
      <c r="J46" s="104"/>
    </row>
    <row r="47" spans="1:10" s="93" customFormat="1">
      <c r="A47" s="17"/>
      <c r="B47" s="68"/>
      <c r="C47" s="17"/>
      <c r="D47" s="17"/>
      <c r="E47" s="17"/>
      <c r="F47" s="17"/>
      <c r="G47" s="110"/>
      <c r="H47" s="112"/>
      <c r="I47" s="70"/>
      <c r="J47" s="104"/>
    </row>
    <row r="48" spans="1:10" s="93" customFormat="1">
      <c r="A48" s="17"/>
      <c r="B48" s="68"/>
      <c r="C48" s="19">
        <f>SUM(C10:C45)</f>
        <v>107</v>
      </c>
      <c r="D48" s="19">
        <f>SUM(D10:D45)</f>
        <v>64</v>
      </c>
      <c r="E48" s="36">
        <f>SUM(E10:E45)</f>
        <v>43</v>
      </c>
      <c r="F48" s="17" t="s">
        <v>39</v>
      </c>
      <c r="G48" s="110"/>
      <c r="H48" s="112"/>
      <c r="I48" s="112"/>
      <c r="J48" s="104"/>
    </row>
    <row r="49" spans="1:10" s="93" customFormat="1">
      <c r="A49" s="17"/>
      <c r="B49" s="68"/>
      <c r="C49" s="17"/>
      <c r="D49" s="37"/>
      <c r="E49" s="17"/>
      <c r="F49" s="17"/>
      <c r="G49" s="110"/>
      <c r="H49" s="112"/>
      <c r="I49" s="112"/>
      <c r="J49" s="104"/>
    </row>
    <row r="50" spans="1:10" s="93" customFormat="1" ht="14.4" thickBot="1">
      <c r="A50" s="17"/>
      <c r="B50" s="68"/>
      <c r="C50" s="17"/>
      <c r="D50" s="17"/>
      <c r="E50" s="17"/>
      <c r="F50" s="17"/>
      <c r="G50" s="110"/>
      <c r="H50" s="112"/>
      <c r="I50" s="112"/>
      <c r="J50" s="104"/>
    </row>
    <row r="51" spans="1:10" s="93" customFormat="1" ht="14.4" thickBot="1">
      <c r="A51" s="17"/>
      <c r="B51" s="68"/>
      <c r="C51" s="41" t="s">
        <v>1</v>
      </c>
      <c r="D51" s="41" t="s">
        <v>2</v>
      </c>
      <c r="E51" s="77" t="s">
        <v>3</v>
      </c>
      <c r="F51" s="17"/>
      <c r="G51" s="110"/>
      <c r="H51" s="112"/>
      <c r="I51" s="112"/>
      <c r="J51" s="104"/>
    </row>
    <row r="52" spans="1:10" s="93" customFormat="1">
      <c r="A52" s="17"/>
      <c r="B52" s="68"/>
      <c r="C52" s="88">
        <f>SUM(C10:C18)</f>
        <v>27</v>
      </c>
      <c r="D52" s="88">
        <f>SUM(D10:D18)</f>
        <v>16</v>
      </c>
      <c r="E52" s="88">
        <f>C52-D52</f>
        <v>11</v>
      </c>
      <c r="F52" s="17" t="s">
        <v>346</v>
      </c>
      <c r="G52" s="110"/>
      <c r="H52" s="70"/>
      <c r="I52" s="70"/>
      <c r="J52" s="104"/>
    </row>
    <row r="53" spans="1:10" s="93" customFormat="1">
      <c r="A53" s="17"/>
      <c r="B53" s="68"/>
      <c r="C53" s="87">
        <f>SUM(C19:C22)</f>
        <v>12</v>
      </c>
      <c r="D53" s="87">
        <f>SUM(D19:D22)</f>
        <v>4</v>
      </c>
      <c r="E53" s="87">
        <f>C53-D53</f>
        <v>8</v>
      </c>
      <c r="F53" s="17" t="s">
        <v>51</v>
      </c>
      <c r="G53" s="110"/>
      <c r="H53" s="70"/>
      <c r="I53" s="70"/>
      <c r="J53" s="104"/>
    </row>
    <row r="54" spans="1:10" s="93" customFormat="1">
      <c r="A54" s="17"/>
      <c r="B54" s="68"/>
      <c r="C54" s="86">
        <f>SUM(C23:C23)</f>
        <v>3</v>
      </c>
      <c r="D54" s="86">
        <f>SUM(D23:D23)</f>
        <v>3</v>
      </c>
      <c r="E54" s="86">
        <f>C54-D54</f>
        <v>0</v>
      </c>
      <c r="F54" s="17" t="s">
        <v>347</v>
      </c>
      <c r="G54" s="110"/>
      <c r="H54" s="112"/>
      <c r="I54" s="112"/>
      <c r="J54" s="104"/>
    </row>
    <row r="55" spans="1:10" s="93" customFormat="1">
      <c r="A55" s="17"/>
      <c r="B55" s="68"/>
      <c r="C55" s="85">
        <f>SUM(C24:C33)</f>
        <v>30</v>
      </c>
      <c r="D55" s="85">
        <f>SUM(D24:D33)</f>
        <v>16</v>
      </c>
      <c r="E55" s="85">
        <f>C55-D55</f>
        <v>14</v>
      </c>
      <c r="F55" s="17" t="s">
        <v>351</v>
      </c>
      <c r="G55" s="110"/>
      <c r="H55" s="70"/>
      <c r="I55" s="70"/>
      <c r="J55" s="104"/>
    </row>
    <row r="56" spans="1:10" s="93" customFormat="1">
      <c r="A56" s="17"/>
      <c r="B56" s="68"/>
      <c r="C56" s="84">
        <f>SUM(C34:C45)</f>
        <v>35</v>
      </c>
      <c r="D56" s="84">
        <f>SUM(D34:D45)</f>
        <v>25</v>
      </c>
      <c r="E56" s="84">
        <f>C56-D56</f>
        <v>10</v>
      </c>
      <c r="F56" s="17" t="s">
        <v>348</v>
      </c>
      <c r="G56" s="110"/>
      <c r="H56" s="70"/>
      <c r="I56" s="70"/>
      <c r="J56" s="104"/>
    </row>
    <row r="57" spans="1:10" s="93" customFormat="1">
      <c r="A57" s="90"/>
      <c r="C57" s="90"/>
      <c r="D57" s="90"/>
      <c r="E57" s="91"/>
      <c r="F57" s="89"/>
      <c r="G57" s="105"/>
      <c r="H57" s="25"/>
      <c r="I57" s="25"/>
      <c r="J57" s="99"/>
    </row>
    <row r="58" spans="1:10" s="93" customFormat="1">
      <c r="B58" s="89"/>
      <c r="G58" s="105"/>
      <c r="H58" s="25"/>
      <c r="I58" s="25"/>
      <c r="J58" s="99"/>
    </row>
    <row r="59" spans="1:10" s="93" customFormat="1">
      <c r="B59" s="89"/>
      <c r="C59" s="96"/>
      <c r="D59" s="96"/>
      <c r="E59" s="97"/>
      <c r="G59" s="105"/>
      <c r="H59" s="25"/>
      <c r="I59" s="25"/>
      <c r="J59" s="99"/>
    </row>
    <row r="60" spans="1:10" s="93" customFormat="1">
      <c r="B60" s="89"/>
      <c r="D60" s="98"/>
      <c r="G60" s="105"/>
      <c r="H60" s="25"/>
      <c r="I60" s="25"/>
      <c r="J60" s="99"/>
    </row>
    <row r="61" spans="1:10" ht="14.4" thickBot="1">
      <c r="B61" s="68"/>
    </row>
    <row r="62" spans="1:10" ht="14.4" thickBot="1">
      <c r="B62" s="68"/>
      <c r="C62" s="41"/>
      <c r="D62" s="41"/>
      <c r="E62" s="3"/>
    </row>
    <row r="63" spans="1:10">
      <c r="B63" s="68"/>
      <c r="C63" s="41"/>
      <c r="D63" s="41"/>
      <c r="E63" s="41"/>
    </row>
    <row r="64" spans="1:10">
      <c r="B64" s="68"/>
      <c r="C64" s="41"/>
      <c r="D64" s="41"/>
      <c r="E64" s="41"/>
    </row>
    <row r="65" spans="2:5">
      <c r="B65" s="68"/>
      <c r="C65" s="41"/>
      <c r="D65" s="41"/>
      <c r="E65" s="41"/>
    </row>
    <row r="66" spans="2:5">
      <c r="B66" s="68"/>
      <c r="C66" s="41"/>
      <c r="D66" s="41"/>
      <c r="E66" s="41"/>
    </row>
    <row r="67" spans="2:5">
      <c r="B67" s="68"/>
      <c r="C67" s="41"/>
      <c r="D67" s="41"/>
      <c r="E67" s="41"/>
    </row>
    <row r="68" spans="2:5">
      <c r="B68" s="68"/>
      <c r="C68"/>
      <c r="D68"/>
      <c r="E68"/>
    </row>
    <row r="69" spans="2:5">
      <c r="B69" s="68"/>
      <c r="C69"/>
      <c r="D69"/>
      <c r="E69"/>
    </row>
    <row r="70" spans="2:5">
      <c r="B70" s="68"/>
    </row>
    <row r="71" spans="2:5">
      <c r="B71" s="68"/>
    </row>
    <row r="72" spans="2:5">
      <c r="B72" s="68"/>
    </row>
    <row r="73" spans="2:5">
      <c r="B73" s="68"/>
    </row>
    <row r="74" spans="2:5">
      <c r="B74" s="68"/>
    </row>
    <row r="75" spans="2:5">
      <c r="B75" s="68"/>
    </row>
    <row r="76" spans="2:5">
      <c r="B76" s="68"/>
    </row>
    <row r="77" spans="2:5">
      <c r="B77" s="68"/>
    </row>
    <row r="78" spans="2:5">
      <c r="B78" s="68"/>
    </row>
    <row r="79" spans="2:5">
      <c r="B79" s="68"/>
    </row>
    <row r="80" spans="2:5">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2" spans="2:2">
      <c r="B132" s="18" t="s">
        <v>39</v>
      </c>
    </row>
    <row r="135" spans="2:2">
      <c r="B135" s="42" t="s">
        <v>56</v>
      </c>
    </row>
    <row r="136" spans="2:2">
      <c r="B136" s="40" t="s">
        <v>53</v>
      </c>
    </row>
    <row r="137" spans="2:2">
      <c r="B137" s="40" t="s">
        <v>51</v>
      </c>
    </row>
    <row r="138" spans="2:2">
      <c r="B138" s="40" t="s">
        <v>269</v>
      </c>
    </row>
    <row r="139" spans="2:2">
      <c r="B139" s="40" t="s">
        <v>270</v>
      </c>
    </row>
    <row r="140" spans="2:2">
      <c r="B140" s="40" t="s">
        <v>271</v>
      </c>
    </row>
    <row r="141" spans="2:2">
      <c r="B141"/>
    </row>
    <row r="142" spans="2:2">
      <c r="B142"/>
    </row>
  </sheetData>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K154"/>
  <sheetViews>
    <sheetView zoomScale="75" zoomScaleNormal="75" workbookViewId="0">
      <pane xSplit="2" topLeftCell="G1" activePane="topRight" state="frozen"/>
      <selection activeCell="A9" sqref="A9"/>
      <selection pane="topRight" activeCell="I13" sqref="I13"/>
    </sheetView>
  </sheetViews>
  <sheetFormatPr defaultColWidth="9.109375" defaultRowHeight="13.8"/>
  <cols>
    <col min="1" max="1" width="13.6640625" style="17" customWidth="1"/>
    <col min="2" max="2" width="33.33203125" style="17" customWidth="1"/>
    <col min="3" max="5" width="4.33203125" style="17" customWidth="1"/>
    <col min="6" max="6" width="31.44140625" style="17" customWidth="1"/>
    <col min="7" max="7" width="15.109375" style="105" customWidth="1"/>
    <col min="8" max="8" width="11.88671875" style="25" customWidth="1"/>
    <col min="9" max="9" width="11.6640625" style="25" customWidth="1"/>
    <col min="10" max="10" width="13.33203125" style="99" customWidth="1"/>
    <col min="11" max="16384" width="9.109375" style="17"/>
  </cols>
  <sheetData>
    <row r="2" spans="1:10" ht="15">
      <c r="A2" s="30" t="s">
        <v>9</v>
      </c>
      <c r="B2" s="141"/>
      <c r="D2" s="7" t="s">
        <v>12</v>
      </c>
      <c r="E2" s="7"/>
    </row>
    <row r="3" spans="1:10">
      <c r="A3" s="30" t="s">
        <v>10</v>
      </c>
      <c r="B3" s="27" t="s">
        <v>443</v>
      </c>
      <c r="D3" s="7" t="s">
        <v>14</v>
      </c>
      <c r="E3" s="7"/>
    </row>
    <row r="4" spans="1:10">
      <c r="A4" s="30" t="s">
        <v>11</v>
      </c>
      <c r="B4" s="28" t="s">
        <v>331</v>
      </c>
      <c r="D4" s="17" t="s">
        <v>338</v>
      </c>
    </row>
    <row r="5" spans="1:10">
      <c r="A5" s="30" t="s">
        <v>13</v>
      </c>
      <c r="B5" s="28" t="s">
        <v>331</v>
      </c>
      <c r="D5" s="17" t="s">
        <v>387</v>
      </c>
      <c r="F5" s="17" t="s">
        <v>386</v>
      </c>
    </row>
    <row r="6" spans="1:10">
      <c r="A6" s="30" t="s">
        <v>15</v>
      </c>
      <c r="B6" s="29" t="s">
        <v>331</v>
      </c>
      <c r="D6" s="7"/>
      <c r="E6" s="7"/>
    </row>
    <row r="7" spans="1:10" ht="10.5" customHeight="1" thickBot="1"/>
    <row r="8" spans="1:10" ht="28.2" thickBot="1">
      <c r="A8" s="1" t="s">
        <v>40</v>
      </c>
      <c r="B8" s="1" t="s">
        <v>0</v>
      </c>
      <c r="C8" s="2" t="s">
        <v>1</v>
      </c>
      <c r="D8" s="2" t="s">
        <v>2</v>
      </c>
      <c r="E8" s="77" t="s">
        <v>3</v>
      </c>
      <c r="F8" s="4" t="s">
        <v>4</v>
      </c>
      <c r="G8" s="106" t="s">
        <v>5</v>
      </c>
      <c r="H8" s="60" t="s">
        <v>6</v>
      </c>
      <c r="I8" s="60" t="s">
        <v>340</v>
      </c>
      <c r="J8" s="100" t="s">
        <v>8</v>
      </c>
    </row>
    <row r="9" spans="1:10">
      <c r="A9" s="33"/>
      <c r="B9" s="38"/>
      <c r="C9" s="34"/>
      <c r="D9" s="34"/>
      <c r="E9" s="78"/>
      <c r="F9" s="34"/>
      <c r="G9" s="107"/>
      <c r="H9" s="61"/>
      <c r="I9" s="61"/>
      <c r="J9" s="101"/>
    </row>
    <row r="10" spans="1:10" ht="27.6">
      <c r="A10" s="79" t="s">
        <v>43</v>
      </c>
      <c r="B10" s="54" t="s">
        <v>388</v>
      </c>
      <c r="C10" s="32">
        <v>3</v>
      </c>
      <c r="D10" s="32">
        <v>3</v>
      </c>
      <c r="E10" s="48">
        <f>IF(C10-D10&lt;0,0,C10-D10)</f>
        <v>0</v>
      </c>
      <c r="F10" s="54" t="s">
        <v>235</v>
      </c>
      <c r="G10" s="108"/>
      <c r="H10" s="62">
        <v>42406</v>
      </c>
      <c r="I10" s="58" t="s">
        <v>331</v>
      </c>
      <c r="J10" s="102"/>
    </row>
    <row r="11" spans="1:10" ht="27.6">
      <c r="A11" s="79" t="s">
        <v>46</v>
      </c>
      <c r="B11" s="54" t="s">
        <v>389</v>
      </c>
      <c r="C11" s="32">
        <v>3</v>
      </c>
      <c r="D11" s="32">
        <v>3</v>
      </c>
      <c r="E11" s="48">
        <f t="shared" ref="E11:E45" si="0">IF(C11-D11&lt;0,0,C11-D11)</f>
        <v>0</v>
      </c>
      <c r="F11" s="54" t="s">
        <v>256</v>
      </c>
      <c r="G11" s="108"/>
      <c r="H11" s="62">
        <v>42562</v>
      </c>
      <c r="I11" s="58" t="s">
        <v>331</v>
      </c>
      <c r="J11" s="102"/>
    </row>
    <row r="12" spans="1:10" ht="27.6">
      <c r="A12" s="79" t="s">
        <v>156</v>
      </c>
      <c r="B12" s="54" t="s">
        <v>355</v>
      </c>
      <c r="C12" s="32">
        <v>3</v>
      </c>
      <c r="D12" s="32">
        <v>1</v>
      </c>
      <c r="E12" s="48">
        <f t="shared" si="0"/>
        <v>2</v>
      </c>
      <c r="F12" s="54" t="s">
        <v>314</v>
      </c>
      <c r="G12" s="58"/>
      <c r="H12" s="58"/>
      <c r="I12" s="58"/>
      <c r="J12" s="55"/>
    </row>
    <row r="13" spans="1:10">
      <c r="A13" s="79" t="s">
        <v>305</v>
      </c>
      <c r="B13" s="72" t="s">
        <v>390</v>
      </c>
      <c r="C13" s="32">
        <v>3</v>
      </c>
      <c r="D13" s="32">
        <v>3</v>
      </c>
      <c r="E13" s="48">
        <f t="shared" si="0"/>
        <v>0</v>
      </c>
      <c r="F13" s="54" t="s">
        <v>349</v>
      </c>
      <c r="G13" s="58"/>
      <c r="H13" s="58"/>
      <c r="I13" s="58"/>
      <c r="J13" s="55"/>
    </row>
    <row r="14" spans="1:10">
      <c r="A14" s="79" t="s">
        <v>306</v>
      </c>
      <c r="B14" s="72" t="s">
        <v>391</v>
      </c>
      <c r="C14" s="32">
        <v>2</v>
      </c>
      <c r="D14" s="32">
        <v>2</v>
      </c>
      <c r="E14" s="48">
        <f t="shared" si="0"/>
        <v>0</v>
      </c>
      <c r="F14" s="54" t="s">
        <v>350</v>
      </c>
      <c r="G14" s="108"/>
      <c r="H14" s="58"/>
      <c r="I14" s="58"/>
      <c r="J14" s="102"/>
    </row>
    <row r="15" spans="1:10" ht="27.6">
      <c r="A15" s="79" t="s">
        <v>307</v>
      </c>
      <c r="B15" s="73" t="s">
        <v>392</v>
      </c>
      <c r="C15" s="32">
        <v>3</v>
      </c>
      <c r="D15" s="32">
        <v>2</v>
      </c>
      <c r="E15" s="48">
        <f t="shared" si="0"/>
        <v>1</v>
      </c>
      <c r="F15" s="54" t="s">
        <v>337</v>
      </c>
      <c r="G15" s="108" t="s">
        <v>421</v>
      </c>
      <c r="H15" s="58"/>
      <c r="I15" s="58"/>
      <c r="J15" s="102"/>
    </row>
    <row r="16" spans="1:10" ht="27.6">
      <c r="A16" s="79" t="s">
        <v>308</v>
      </c>
      <c r="B16" s="74" t="s">
        <v>393</v>
      </c>
      <c r="C16" s="32">
        <v>3</v>
      </c>
      <c r="D16" s="32">
        <v>2</v>
      </c>
      <c r="E16" s="48">
        <f t="shared" si="0"/>
        <v>1</v>
      </c>
      <c r="F16" s="54" t="s">
        <v>313</v>
      </c>
      <c r="G16" s="108" t="s">
        <v>421</v>
      </c>
      <c r="H16" s="58"/>
      <c r="I16" s="58"/>
      <c r="J16" s="102"/>
    </row>
    <row r="17" spans="1:11">
      <c r="A17" s="79" t="s">
        <v>309</v>
      </c>
      <c r="B17" s="72" t="s">
        <v>395</v>
      </c>
      <c r="C17" s="32">
        <v>3</v>
      </c>
      <c r="D17" s="32">
        <v>2</v>
      </c>
      <c r="E17" s="48">
        <f t="shared" si="0"/>
        <v>1</v>
      </c>
      <c r="F17" s="54" t="s">
        <v>235</v>
      </c>
      <c r="G17" s="108"/>
      <c r="H17" s="56"/>
      <c r="I17" s="56"/>
      <c r="J17" s="102"/>
    </row>
    <row r="18" spans="1:11">
      <c r="A18" s="79" t="s">
        <v>310</v>
      </c>
      <c r="B18" s="72" t="s">
        <v>394</v>
      </c>
      <c r="C18" s="32">
        <v>3</v>
      </c>
      <c r="D18" s="32">
        <v>2</v>
      </c>
      <c r="E18" s="48">
        <f t="shared" si="0"/>
        <v>1</v>
      </c>
      <c r="F18" s="54" t="s">
        <v>235</v>
      </c>
      <c r="G18" s="108"/>
      <c r="H18" s="56"/>
      <c r="I18" s="56"/>
      <c r="J18" s="102"/>
    </row>
    <row r="19" spans="1:11" ht="27.6">
      <c r="A19" s="80" t="s">
        <v>157</v>
      </c>
      <c r="B19" s="54" t="s">
        <v>396</v>
      </c>
      <c r="C19" s="32">
        <v>3</v>
      </c>
      <c r="D19" s="32">
        <v>3</v>
      </c>
      <c r="E19" s="48">
        <f t="shared" si="0"/>
        <v>0</v>
      </c>
      <c r="F19" s="54" t="s">
        <v>236</v>
      </c>
      <c r="G19" s="108"/>
      <c r="H19" s="58">
        <v>42518</v>
      </c>
      <c r="I19" s="58"/>
      <c r="J19" s="55"/>
    </row>
    <row r="20" spans="1:11" ht="27.6">
      <c r="A20" s="80" t="s">
        <v>158</v>
      </c>
      <c r="B20" s="54" t="s">
        <v>397</v>
      </c>
      <c r="C20" s="32">
        <v>3</v>
      </c>
      <c r="D20" s="32">
        <v>2</v>
      </c>
      <c r="E20" s="48">
        <f t="shared" si="0"/>
        <v>1</v>
      </c>
      <c r="F20" s="54" t="s">
        <v>315</v>
      </c>
      <c r="G20" s="108" t="s">
        <v>421</v>
      </c>
      <c r="H20" s="56"/>
      <c r="I20" s="56"/>
      <c r="J20" s="102"/>
    </row>
    <row r="21" spans="1:11" ht="27.6">
      <c r="A21" s="80" t="s">
        <v>163</v>
      </c>
      <c r="B21" s="74" t="s">
        <v>302</v>
      </c>
      <c r="C21" s="32">
        <v>3</v>
      </c>
      <c r="D21" s="32">
        <v>2</v>
      </c>
      <c r="E21" s="48">
        <f t="shared" si="0"/>
        <v>1</v>
      </c>
      <c r="F21" s="54" t="s">
        <v>266</v>
      </c>
      <c r="G21" s="108"/>
      <c r="H21" s="58"/>
      <c r="I21" s="58"/>
      <c r="J21" s="102"/>
    </row>
    <row r="22" spans="1:11" ht="27.6">
      <c r="A22" s="80" t="s">
        <v>322</v>
      </c>
      <c r="B22" s="75" t="s">
        <v>361</v>
      </c>
      <c r="C22" s="32">
        <v>3</v>
      </c>
      <c r="D22" s="32">
        <v>2</v>
      </c>
      <c r="E22" s="48">
        <f t="shared" si="0"/>
        <v>1</v>
      </c>
      <c r="F22" s="54" t="s">
        <v>236</v>
      </c>
      <c r="G22" s="108"/>
      <c r="H22" s="58"/>
      <c r="I22" s="58"/>
      <c r="J22" s="102"/>
    </row>
    <row r="23" spans="1:11" ht="55.2">
      <c r="A23" s="81" t="s">
        <v>41</v>
      </c>
      <c r="B23" s="54" t="s">
        <v>362</v>
      </c>
      <c r="C23" s="32">
        <v>3</v>
      </c>
      <c r="D23" s="32">
        <v>3</v>
      </c>
      <c r="E23" s="48">
        <f t="shared" si="0"/>
        <v>0</v>
      </c>
      <c r="F23" s="54" t="s">
        <v>238</v>
      </c>
      <c r="G23" s="108"/>
      <c r="H23" s="58"/>
      <c r="I23" s="58"/>
      <c r="J23" s="103"/>
    </row>
    <row r="24" spans="1:11" ht="27.6">
      <c r="A24" s="82" t="s">
        <v>164</v>
      </c>
      <c r="B24" s="54" t="s">
        <v>363</v>
      </c>
      <c r="C24" s="32">
        <v>3</v>
      </c>
      <c r="D24" s="32">
        <v>1</v>
      </c>
      <c r="E24" s="48">
        <f t="shared" si="0"/>
        <v>2</v>
      </c>
      <c r="F24" s="54" t="s">
        <v>223</v>
      </c>
      <c r="G24" s="109"/>
      <c r="H24" s="58"/>
      <c r="I24" s="58"/>
      <c r="J24" s="102"/>
    </row>
    <row r="25" spans="1:11">
      <c r="A25" s="82" t="s">
        <v>169</v>
      </c>
      <c r="B25" s="54" t="s">
        <v>398</v>
      </c>
      <c r="C25" s="32">
        <v>3</v>
      </c>
      <c r="D25" s="32">
        <v>2</v>
      </c>
      <c r="E25" s="48">
        <f t="shared" si="0"/>
        <v>1</v>
      </c>
      <c r="F25" s="54" t="s">
        <v>316</v>
      </c>
      <c r="G25" s="108"/>
      <c r="H25" s="58"/>
      <c r="I25" s="58"/>
      <c r="J25" s="103"/>
    </row>
    <row r="26" spans="1:11">
      <c r="A26" s="82" t="s">
        <v>170</v>
      </c>
      <c r="B26" s="75" t="s">
        <v>399</v>
      </c>
      <c r="C26" s="32">
        <v>3</v>
      </c>
      <c r="D26" s="32">
        <v>3</v>
      </c>
      <c r="E26" s="48">
        <f t="shared" si="0"/>
        <v>0</v>
      </c>
      <c r="F26" s="54" t="s">
        <v>321</v>
      </c>
      <c r="G26" s="108"/>
      <c r="H26" s="58">
        <v>42518</v>
      </c>
      <c r="I26" s="58"/>
      <c r="J26" s="102"/>
    </row>
    <row r="27" spans="1:11" ht="27.6">
      <c r="A27" s="82" t="s">
        <v>172</v>
      </c>
      <c r="B27" s="75" t="s">
        <v>400</v>
      </c>
      <c r="C27" s="32">
        <v>3</v>
      </c>
      <c r="D27" s="32">
        <v>3</v>
      </c>
      <c r="E27" s="48">
        <f t="shared" si="0"/>
        <v>0</v>
      </c>
      <c r="F27" s="54" t="s">
        <v>236</v>
      </c>
      <c r="G27" s="109"/>
      <c r="H27" s="58">
        <v>42518</v>
      </c>
      <c r="I27" s="58" t="s">
        <v>331</v>
      </c>
      <c r="J27" s="102"/>
      <c r="K27" s="17" t="s">
        <v>419</v>
      </c>
    </row>
    <row r="28" spans="1:11" ht="27.6">
      <c r="A28" s="82" t="s">
        <v>174</v>
      </c>
      <c r="B28" s="75" t="s">
        <v>295</v>
      </c>
      <c r="C28" s="32">
        <v>3</v>
      </c>
      <c r="D28" s="32">
        <v>3</v>
      </c>
      <c r="E28" s="48">
        <f t="shared" si="0"/>
        <v>0</v>
      </c>
      <c r="F28" s="54" t="s">
        <v>236</v>
      </c>
      <c r="G28" s="108"/>
      <c r="H28" s="58">
        <v>42518</v>
      </c>
      <c r="I28" s="58"/>
      <c r="J28" s="102"/>
    </row>
    <row r="29" spans="1:11" ht="27.6">
      <c r="A29" s="82" t="s">
        <v>175</v>
      </c>
      <c r="B29" s="115" t="s">
        <v>401</v>
      </c>
      <c r="C29" s="32">
        <v>3</v>
      </c>
      <c r="D29" s="32">
        <v>2</v>
      </c>
      <c r="E29" s="48">
        <f t="shared" si="0"/>
        <v>1</v>
      </c>
      <c r="F29" s="54" t="s">
        <v>236</v>
      </c>
      <c r="G29" s="108"/>
      <c r="H29" s="58">
        <v>42518</v>
      </c>
      <c r="I29" s="58"/>
      <c r="J29" s="103"/>
    </row>
    <row r="30" spans="1:11" ht="27.6">
      <c r="A30" s="82" t="s">
        <v>176</v>
      </c>
      <c r="B30" s="115" t="s">
        <v>371</v>
      </c>
      <c r="C30" s="32">
        <v>3</v>
      </c>
      <c r="D30" s="32">
        <v>3</v>
      </c>
      <c r="E30" s="48">
        <f t="shared" si="0"/>
        <v>0</v>
      </c>
      <c r="F30" s="54" t="s">
        <v>236</v>
      </c>
      <c r="G30" s="108" t="s">
        <v>421</v>
      </c>
      <c r="H30" s="58"/>
      <c r="I30" s="58"/>
      <c r="J30" s="103"/>
    </row>
    <row r="31" spans="1:11">
      <c r="A31" s="82" t="s">
        <v>182</v>
      </c>
      <c r="B31" s="75" t="s">
        <v>402</v>
      </c>
      <c r="C31" s="32">
        <v>3</v>
      </c>
      <c r="D31" s="32">
        <v>1</v>
      </c>
      <c r="E31" s="48">
        <f t="shared" si="0"/>
        <v>2</v>
      </c>
      <c r="F31" s="54" t="s">
        <v>317</v>
      </c>
      <c r="G31" s="108"/>
      <c r="H31" s="58"/>
      <c r="I31" s="58"/>
      <c r="J31" s="103"/>
    </row>
    <row r="32" spans="1:11">
      <c r="A32" s="82" t="s">
        <v>324</v>
      </c>
      <c r="B32" s="75" t="s">
        <v>373</v>
      </c>
      <c r="C32" s="32">
        <v>3</v>
      </c>
      <c r="D32" s="32">
        <v>2</v>
      </c>
      <c r="E32" s="48">
        <f t="shared" si="0"/>
        <v>1</v>
      </c>
      <c r="F32" s="54" t="s">
        <v>319</v>
      </c>
      <c r="G32" s="108"/>
      <c r="H32" s="58"/>
      <c r="I32" s="58"/>
      <c r="J32" s="103"/>
    </row>
    <row r="33" spans="1:10">
      <c r="A33" s="82" t="s">
        <v>325</v>
      </c>
      <c r="B33" s="75" t="s">
        <v>403</v>
      </c>
      <c r="C33" s="32">
        <v>3</v>
      </c>
      <c r="D33" s="32">
        <v>3</v>
      </c>
      <c r="E33" s="48">
        <f t="shared" si="0"/>
        <v>0</v>
      </c>
      <c r="F33" s="54" t="s">
        <v>320</v>
      </c>
      <c r="G33" s="108"/>
      <c r="H33" s="56">
        <v>42518</v>
      </c>
      <c r="I33" s="56"/>
      <c r="J33" s="103"/>
    </row>
    <row r="34" spans="1:10">
      <c r="A34" s="83" t="s">
        <v>44</v>
      </c>
      <c r="B34" s="59" t="s">
        <v>404</v>
      </c>
      <c r="C34" s="32">
        <v>3</v>
      </c>
      <c r="D34" s="32">
        <v>3</v>
      </c>
      <c r="E34" s="48">
        <f t="shared" si="0"/>
        <v>0</v>
      </c>
      <c r="F34" s="54" t="s">
        <v>243</v>
      </c>
      <c r="G34" s="108"/>
      <c r="H34" s="56">
        <v>42518</v>
      </c>
      <c r="I34" s="56"/>
      <c r="J34" s="103"/>
    </row>
    <row r="35" spans="1:10" ht="27.6">
      <c r="A35" s="83" t="s">
        <v>49</v>
      </c>
      <c r="B35" s="54" t="s">
        <v>378</v>
      </c>
      <c r="C35" s="32">
        <v>3</v>
      </c>
      <c r="D35" s="32">
        <v>2</v>
      </c>
      <c r="E35" s="48">
        <f t="shared" si="0"/>
        <v>1</v>
      </c>
      <c r="F35" s="54" t="s">
        <v>246</v>
      </c>
      <c r="G35" s="108"/>
      <c r="H35" s="56"/>
      <c r="I35" s="56"/>
      <c r="J35" s="102"/>
    </row>
    <row r="36" spans="1:10" ht="27.6">
      <c r="A36" s="83" t="s">
        <v>58</v>
      </c>
      <c r="B36" s="54" t="s">
        <v>405</v>
      </c>
      <c r="C36" s="32">
        <v>3</v>
      </c>
      <c r="D36" s="32">
        <v>3</v>
      </c>
      <c r="E36" s="48">
        <f t="shared" si="0"/>
        <v>0</v>
      </c>
      <c r="F36" s="54" t="s">
        <v>247</v>
      </c>
      <c r="G36" s="108" t="s">
        <v>421</v>
      </c>
      <c r="H36" s="56"/>
      <c r="I36" s="58"/>
      <c r="J36" s="103"/>
    </row>
    <row r="37" spans="1:10">
      <c r="A37" s="83" t="s">
        <v>59</v>
      </c>
      <c r="B37" s="54" t="s">
        <v>17</v>
      </c>
      <c r="C37" s="32">
        <v>3</v>
      </c>
      <c r="D37" s="32">
        <v>3</v>
      </c>
      <c r="E37" s="48">
        <f t="shared" si="0"/>
        <v>0</v>
      </c>
      <c r="F37" s="54" t="s">
        <v>248</v>
      </c>
      <c r="G37" s="108"/>
      <c r="H37" s="56">
        <v>42374</v>
      </c>
      <c r="I37" s="56" t="s">
        <v>331</v>
      </c>
      <c r="J37" s="103" t="s">
        <v>331</v>
      </c>
    </row>
    <row r="38" spans="1:10" ht="27.6">
      <c r="A38" s="83" t="s">
        <v>62</v>
      </c>
      <c r="B38" s="54" t="s">
        <v>85</v>
      </c>
      <c r="C38" s="32">
        <v>3</v>
      </c>
      <c r="D38" s="32">
        <v>3</v>
      </c>
      <c r="E38" s="48">
        <f t="shared" si="0"/>
        <v>0</v>
      </c>
      <c r="F38" s="54" t="s">
        <v>202</v>
      </c>
      <c r="G38" s="108"/>
      <c r="H38" s="56">
        <v>42374</v>
      </c>
      <c r="I38" s="56" t="s">
        <v>331</v>
      </c>
      <c r="J38" s="103" t="s">
        <v>331</v>
      </c>
    </row>
    <row r="39" spans="1:10" ht="27.6">
      <c r="A39" s="83" t="s">
        <v>178</v>
      </c>
      <c r="B39" s="54" t="s">
        <v>106</v>
      </c>
      <c r="C39" s="32">
        <v>3</v>
      </c>
      <c r="D39" s="32">
        <v>2</v>
      </c>
      <c r="E39" s="48">
        <f t="shared" si="0"/>
        <v>1</v>
      </c>
      <c r="F39" s="54" t="s">
        <v>264</v>
      </c>
      <c r="G39" s="108"/>
      <c r="H39" s="56"/>
      <c r="I39" s="56"/>
      <c r="J39" s="103"/>
    </row>
    <row r="40" spans="1:10" ht="27.6">
      <c r="A40" s="83" t="s">
        <v>183</v>
      </c>
      <c r="B40" s="54" t="s">
        <v>406</v>
      </c>
      <c r="C40" s="32">
        <v>2</v>
      </c>
      <c r="D40" s="32">
        <v>1</v>
      </c>
      <c r="E40" s="48">
        <f t="shared" si="0"/>
        <v>1</v>
      </c>
      <c r="F40" s="54" t="s">
        <v>252</v>
      </c>
      <c r="G40" s="108"/>
      <c r="H40" s="58"/>
      <c r="I40" s="58"/>
      <c r="J40" s="108" t="s">
        <v>331</v>
      </c>
    </row>
    <row r="41" spans="1:10">
      <c r="A41" s="83" t="s">
        <v>186</v>
      </c>
      <c r="B41" s="54" t="s">
        <v>383</v>
      </c>
      <c r="C41" s="32">
        <v>2</v>
      </c>
      <c r="D41" s="32">
        <v>0</v>
      </c>
      <c r="E41" s="48">
        <f t="shared" si="0"/>
        <v>2</v>
      </c>
      <c r="F41" s="55" t="s">
        <v>265</v>
      </c>
      <c r="G41" s="108"/>
      <c r="H41" s="58"/>
      <c r="I41" s="58"/>
      <c r="J41" s="102"/>
    </row>
    <row r="42" spans="1:10">
      <c r="A42" s="83"/>
      <c r="B42" s="72" t="s">
        <v>407</v>
      </c>
      <c r="C42" s="32">
        <v>3</v>
      </c>
      <c r="D42" s="32">
        <v>2</v>
      </c>
      <c r="E42" s="48">
        <f t="shared" si="0"/>
        <v>1</v>
      </c>
      <c r="F42" s="55" t="s">
        <v>328</v>
      </c>
      <c r="G42" s="108"/>
      <c r="H42" s="58"/>
      <c r="I42" s="58"/>
      <c r="J42" s="102"/>
    </row>
    <row r="43" spans="1:10" ht="30" customHeight="1">
      <c r="A43" s="83"/>
      <c r="B43" s="116" t="s">
        <v>408</v>
      </c>
      <c r="C43" s="32">
        <v>3</v>
      </c>
      <c r="D43" s="32">
        <v>1</v>
      </c>
      <c r="E43" s="48">
        <f t="shared" si="0"/>
        <v>2</v>
      </c>
      <c r="F43" s="54" t="s">
        <v>333</v>
      </c>
      <c r="G43" s="108"/>
      <c r="H43" s="58"/>
      <c r="I43" s="58"/>
      <c r="J43" s="102" t="s">
        <v>331</v>
      </c>
    </row>
    <row r="44" spans="1:10">
      <c r="A44" s="83" t="s">
        <v>187</v>
      </c>
      <c r="B44" s="54" t="s">
        <v>128</v>
      </c>
      <c r="C44" s="32">
        <v>3</v>
      </c>
      <c r="D44" s="32">
        <v>3</v>
      </c>
      <c r="E44" s="48">
        <f t="shared" si="0"/>
        <v>0</v>
      </c>
      <c r="F44" s="54" t="s">
        <v>253</v>
      </c>
      <c r="G44" s="108"/>
      <c r="H44" s="58">
        <v>42374</v>
      </c>
      <c r="I44" s="58"/>
      <c r="J44" s="102"/>
    </row>
    <row r="45" spans="1:10" ht="27.6">
      <c r="A45" s="83" t="s">
        <v>188</v>
      </c>
      <c r="B45" s="59" t="s">
        <v>409</v>
      </c>
      <c r="C45" s="32">
        <v>3</v>
      </c>
      <c r="D45" s="32">
        <v>3</v>
      </c>
      <c r="E45" s="48">
        <f t="shared" si="0"/>
        <v>0</v>
      </c>
      <c r="F45" s="54" t="s">
        <v>254</v>
      </c>
      <c r="G45" s="108"/>
      <c r="H45" s="58">
        <v>42374</v>
      </c>
      <c r="I45" s="58"/>
      <c r="J45" s="102"/>
    </row>
    <row r="46" spans="1:10">
      <c r="A46" s="67"/>
      <c r="C46" s="67"/>
      <c r="D46" s="67"/>
      <c r="E46" s="69"/>
      <c r="F46" s="68"/>
      <c r="G46" s="110"/>
      <c r="H46" s="104"/>
      <c r="I46" s="17"/>
      <c r="J46" s="17"/>
    </row>
    <row r="47" spans="1:10">
      <c r="B47" s="68"/>
      <c r="G47" s="110"/>
      <c r="H47" s="104"/>
      <c r="I47" s="17"/>
      <c r="J47" s="17"/>
    </row>
    <row r="48" spans="1:10">
      <c r="B48" s="68"/>
      <c r="C48" s="19">
        <f>SUM(C10:C45)</f>
        <v>105</v>
      </c>
      <c r="D48" s="19">
        <f>SUM(D10:D45)</f>
        <v>81</v>
      </c>
      <c r="E48" s="36">
        <f>SUM(E10:E45)</f>
        <v>24</v>
      </c>
      <c r="F48" s="17" t="s">
        <v>39</v>
      </c>
      <c r="G48" s="110"/>
      <c r="H48" s="104"/>
      <c r="I48" s="17"/>
      <c r="J48" s="17"/>
    </row>
    <row r="49" spans="1:10">
      <c r="B49" s="68"/>
      <c r="D49" s="37"/>
      <c r="G49" s="110"/>
      <c r="H49" s="112"/>
      <c r="I49" s="112"/>
      <c r="J49" s="104"/>
    </row>
    <row r="50" spans="1:10" ht="14.4" thickBot="1">
      <c r="B50" s="68"/>
      <c r="G50" s="110"/>
      <c r="H50" s="112"/>
      <c r="I50" s="112"/>
      <c r="J50" s="104"/>
    </row>
    <row r="51" spans="1:10" ht="14.4" thickBot="1">
      <c r="B51" s="68"/>
      <c r="C51" s="41" t="s">
        <v>1</v>
      </c>
      <c r="D51" s="41" t="s">
        <v>2</v>
      </c>
      <c r="E51" s="77" t="s">
        <v>3</v>
      </c>
      <c r="G51" s="110"/>
      <c r="H51" s="112"/>
      <c r="I51" s="112"/>
      <c r="J51" s="104"/>
    </row>
    <row r="52" spans="1:10">
      <c r="B52" s="68"/>
      <c r="C52" s="88">
        <f>SUM(C10:C18)</f>
        <v>26</v>
      </c>
      <c r="D52" s="88">
        <f>SUM(D10:D18)</f>
        <v>20</v>
      </c>
      <c r="E52" s="88">
        <f>C52-D52</f>
        <v>6</v>
      </c>
      <c r="F52" s="17" t="s">
        <v>346</v>
      </c>
      <c r="G52" s="110"/>
      <c r="H52" s="70"/>
      <c r="I52" s="70"/>
      <c r="J52" s="104"/>
    </row>
    <row r="53" spans="1:10">
      <c r="B53" s="68"/>
      <c r="C53" s="87">
        <f>SUM(C19:C22)</f>
        <v>12</v>
      </c>
      <c r="D53" s="87">
        <f>SUM(D19:D22)</f>
        <v>9</v>
      </c>
      <c r="E53" s="87">
        <f>C53-D53</f>
        <v>3</v>
      </c>
      <c r="F53" s="17" t="s">
        <v>51</v>
      </c>
      <c r="G53" s="110"/>
      <c r="H53" s="70"/>
      <c r="I53" s="70"/>
      <c r="J53" s="104"/>
    </row>
    <row r="54" spans="1:10">
      <c r="B54" s="68"/>
      <c r="C54" s="86">
        <f>SUM(C23:C23)</f>
        <v>3</v>
      </c>
      <c r="D54" s="86">
        <f>SUM(D23:D23)</f>
        <v>3</v>
      </c>
      <c r="E54" s="86">
        <f>C54-D54</f>
        <v>0</v>
      </c>
      <c r="F54" s="17" t="s">
        <v>347</v>
      </c>
      <c r="G54" s="110"/>
      <c r="H54" s="112"/>
      <c r="I54" s="112"/>
      <c r="J54" s="104"/>
    </row>
    <row r="55" spans="1:10">
      <c r="B55" s="68"/>
      <c r="C55" s="85">
        <f>SUM(C25:C33)</f>
        <v>27</v>
      </c>
      <c r="D55" s="85">
        <f>SUM(D25:D33)</f>
        <v>22</v>
      </c>
      <c r="E55" s="85">
        <f>C55-D55</f>
        <v>5</v>
      </c>
      <c r="F55" s="17" t="s">
        <v>351</v>
      </c>
      <c r="G55" s="110"/>
      <c r="H55" s="70"/>
      <c r="I55" s="70"/>
      <c r="J55" s="104"/>
    </row>
    <row r="56" spans="1:10">
      <c r="B56" s="68"/>
      <c r="C56" s="84">
        <f>SUM(C34:C45)</f>
        <v>34</v>
      </c>
      <c r="D56" s="84">
        <f>SUM(D34:D45)</f>
        <v>26</v>
      </c>
      <c r="E56" s="84">
        <f>C56-D56</f>
        <v>8</v>
      </c>
      <c r="F56" s="17" t="s">
        <v>348</v>
      </c>
      <c r="G56" s="110"/>
      <c r="H56" s="70"/>
      <c r="I56" s="70"/>
      <c r="J56" s="104"/>
    </row>
    <row r="57" spans="1:10">
      <c r="B57" s="68"/>
      <c r="C57" s="76"/>
      <c r="D57" s="76"/>
      <c r="E57" s="76"/>
      <c r="G57" s="110"/>
      <c r="H57" s="70"/>
      <c r="I57" s="70"/>
      <c r="J57" s="104"/>
    </row>
    <row r="58" spans="1:10">
      <c r="B58" s="68"/>
      <c r="C58" s="76"/>
      <c r="D58" s="76"/>
      <c r="E58" s="76"/>
      <c r="G58" s="110"/>
      <c r="H58" s="70"/>
      <c r="I58" s="70"/>
      <c r="J58" s="104"/>
    </row>
    <row r="59" spans="1:10" s="93" customFormat="1">
      <c r="A59" s="90"/>
      <c r="B59" s="89"/>
      <c r="C59" s="90"/>
      <c r="D59" s="90"/>
      <c r="E59" s="91"/>
      <c r="F59" s="89"/>
      <c r="G59" s="110"/>
      <c r="H59" s="70"/>
      <c r="I59" s="70"/>
      <c r="J59" s="104"/>
    </row>
    <row r="60" spans="1:10" s="93" customFormat="1">
      <c r="A60" s="90"/>
      <c r="B60" s="89"/>
      <c r="C60" s="90"/>
      <c r="D60" s="90"/>
      <c r="E60" s="91"/>
      <c r="F60" s="89"/>
      <c r="G60" s="110"/>
      <c r="H60" s="70"/>
      <c r="I60" s="70"/>
      <c r="J60" s="104"/>
    </row>
    <row r="61" spans="1:10" s="93" customFormat="1">
      <c r="A61" s="90"/>
      <c r="B61" s="89"/>
      <c r="C61" s="90"/>
      <c r="D61" s="90"/>
      <c r="E61" s="91"/>
      <c r="F61" s="89"/>
      <c r="G61" s="110"/>
      <c r="H61" s="70"/>
      <c r="I61" s="70"/>
      <c r="J61" s="104"/>
    </row>
    <row r="62" spans="1:10" s="93" customFormat="1">
      <c r="A62" s="90"/>
      <c r="B62" s="89"/>
      <c r="C62" s="90"/>
      <c r="D62" s="90"/>
      <c r="E62" s="91"/>
      <c r="F62" s="92"/>
      <c r="G62" s="110"/>
      <c r="H62" s="70"/>
      <c r="I62" s="70"/>
      <c r="J62" s="104"/>
    </row>
    <row r="63" spans="1:10" s="93" customFormat="1">
      <c r="A63" s="90"/>
      <c r="B63" s="94"/>
      <c r="C63" s="90"/>
      <c r="D63" s="90"/>
      <c r="E63" s="91"/>
      <c r="F63" s="92"/>
      <c r="G63" s="110"/>
      <c r="H63" s="112"/>
      <c r="I63" s="112"/>
      <c r="J63" s="104"/>
    </row>
    <row r="64" spans="1:10" s="93" customFormat="1">
      <c r="A64" s="90"/>
      <c r="B64" s="95"/>
      <c r="C64" s="90"/>
      <c r="D64" s="90"/>
      <c r="E64" s="91"/>
      <c r="F64" s="89"/>
      <c r="G64" s="110"/>
      <c r="H64" s="70"/>
      <c r="I64" s="70"/>
      <c r="J64" s="104"/>
    </row>
    <row r="65" spans="1:10" s="93" customFormat="1">
      <c r="A65" s="90"/>
      <c r="B65" s="89"/>
      <c r="C65" s="90"/>
      <c r="D65" s="90"/>
      <c r="E65" s="91"/>
      <c r="F65" s="89"/>
      <c r="G65" s="113"/>
      <c r="H65" s="112"/>
      <c r="I65" s="112"/>
      <c r="J65" s="114"/>
    </row>
    <row r="66" spans="1:10" s="93" customFormat="1">
      <c r="A66" s="90"/>
      <c r="B66" s="89"/>
      <c r="C66" s="90"/>
      <c r="D66" s="90"/>
      <c r="E66" s="91"/>
      <c r="F66" s="92"/>
      <c r="G66" s="105"/>
      <c r="H66" s="25"/>
      <c r="I66" s="25"/>
      <c r="J66" s="99"/>
    </row>
    <row r="67" spans="1:10" s="93" customFormat="1">
      <c r="A67" s="90"/>
      <c r="B67" s="89"/>
      <c r="C67" s="90"/>
      <c r="D67" s="90"/>
      <c r="E67" s="91"/>
      <c r="F67" s="89"/>
      <c r="G67" s="105"/>
      <c r="H67" s="25"/>
      <c r="I67" s="25"/>
      <c r="J67" s="99"/>
    </row>
    <row r="68" spans="1:10" s="93" customFormat="1">
      <c r="A68" s="90"/>
      <c r="B68" s="89"/>
      <c r="C68" s="90"/>
      <c r="D68" s="90"/>
      <c r="E68" s="91"/>
      <c r="F68" s="89"/>
      <c r="G68" s="105"/>
      <c r="H68" s="25"/>
      <c r="I68" s="25"/>
      <c r="J68" s="99"/>
    </row>
    <row r="69" spans="1:10" s="93" customFormat="1">
      <c r="A69" s="90"/>
      <c r="C69" s="90"/>
      <c r="D69" s="90"/>
      <c r="E69" s="91"/>
      <c r="F69" s="89"/>
      <c r="G69" s="105"/>
      <c r="H69" s="25"/>
      <c r="I69" s="25"/>
      <c r="J69" s="99"/>
    </row>
    <row r="70" spans="1:10" s="93" customFormat="1">
      <c r="B70" s="89"/>
      <c r="G70" s="105"/>
      <c r="H70" s="25"/>
      <c r="I70" s="25"/>
      <c r="J70" s="99"/>
    </row>
    <row r="71" spans="1:10" s="93" customFormat="1">
      <c r="B71" s="89"/>
      <c r="C71" s="96"/>
      <c r="D71" s="96"/>
      <c r="E71" s="97"/>
      <c r="G71" s="105"/>
      <c r="H71" s="25"/>
      <c r="I71" s="25"/>
      <c r="J71" s="99"/>
    </row>
    <row r="72" spans="1:10" s="93" customFormat="1">
      <c r="B72" s="89"/>
      <c r="D72" s="98"/>
      <c r="G72" s="105"/>
      <c r="H72" s="25"/>
      <c r="I72" s="25"/>
      <c r="J72" s="99"/>
    </row>
    <row r="73" spans="1:10" ht="14.4" thickBot="1">
      <c r="B73" s="68"/>
    </row>
    <row r="74" spans="1:10" ht="14.4" thickBot="1">
      <c r="B74" s="68"/>
      <c r="C74" s="41"/>
      <c r="D74" s="41"/>
      <c r="E74" s="3"/>
    </row>
    <row r="75" spans="1:10">
      <c r="B75" s="68"/>
      <c r="C75" s="41"/>
      <c r="D75" s="41"/>
      <c r="E75" s="41"/>
    </row>
    <row r="76" spans="1:10">
      <c r="B76" s="68"/>
      <c r="C76" s="41"/>
      <c r="D76" s="41"/>
      <c r="E76" s="41"/>
    </row>
    <row r="77" spans="1:10">
      <c r="B77" s="68"/>
      <c r="C77" s="41"/>
      <c r="D77" s="41"/>
      <c r="E77" s="41"/>
    </row>
    <row r="78" spans="1:10">
      <c r="B78" s="68"/>
      <c r="C78" s="41"/>
      <c r="D78" s="41"/>
      <c r="E78" s="41"/>
    </row>
    <row r="79" spans="1:10">
      <c r="B79" s="68"/>
      <c r="C79" s="41"/>
      <c r="D79" s="41"/>
      <c r="E79" s="41"/>
    </row>
    <row r="80" spans="1:10">
      <c r="B80" s="68"/>
      <c r="C80"/>
      <c r="D80"/>
      <c r="E80"/>
    </row>
    <row r="81" spans="2:5">
      <c r="B81" s="68"/>
      <c r="C81"/>
      <c r="D81"/>
      <c r="E81"/>
    </row>
    <row r="82" spans="2:5">
      <c r="B82" s="68"/>
    </row>
    <row r="83" spans="2:5">
      <c r="B83" s="68"/>
    </row>
    <row r="84" spans="2:5">
      <c r="B84" s="68"/>
    </row>
    <row r="85" spans="2:5">
      <c r="B85" s="68"/>
    </row>
    <row r="86" spans="2:5">
      <c r="B86" s="68"/>
    </row>
    <row r="87" spans="2:5">
      <c r="B87" s="68"/>
    </row>
    <row r="88" spans="2:5">
      <c r="B88" s="68"/>
    </row>
    <row r="89" spans="2:5">
      <c r="B89" s="68"/>
    </row>
    <row r="90" spans="2:5">
      <c r="B90" s="68"/>
    </row>
    <row r="91" spans="2:5">
      <c r="B91" s="68"/>
    </row>
    <row r="92" spans="2:5">
      <c r="B92" s="68"/>
    </row>
    <row r="93" spans="2:5">
      <c r="B93" s="68"/>
    </row>
    <row r="94" spans="2:5">
      <c r="B94" s="68"/>
    </row>
    <row r="95" spans="2:5">
      <c r="B95" s="68"/>
    </row>
    <row r="96" spans="2:5">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1" spans="2:2">
      <c r="B131" s="68"/>
    </row>
    <row r="132" spans="2:2">
      <c r="B132" s="68"/>
    </row>
    <row r="133" spans="2:2">
      <c r="B133" s="68"/>
    </row>
    <row r="134" spans="2:2">
      <c r="B134" s="68"/>
    </row>
    <row r="135" spans="2:2">
      <c r="B135" s="68"/>
    </row>
    <row r="136" spans="2:2">
      <c r="B136" s="68"/>
    </row>
    <row r="137" spans="2:2">
      <c r="B137" s="68"/>
    </row>
    <row r="138" spans="2:2">
      <c r="B138" s="68"/>
    </row>
    <row r="139" spans="2:2">
      <c r="B139" s="68"/>
    </row>
    <row r="140" spans="2:2">
      <c r="B140" s="68"/>
    </row>
    <row r="141" spans="2:2">
      <c r="B141" s="68"/>
    </row>
    <row r="142" spans="2:2">
      <c r="B142" s="68"/>
    </row>
    <row r="144" spans="2:2">
      <c r="B144" s="18" t="s">
        <v>39</v>
      </c>
    </row>
    <row r="147" spans="2:2">
      <c r="B147" s="42" t="s">
        <v>56</v>
      </c>
    </row>
    <row r="148" spans="2:2">
      <c r="B148" s="40" t="s">
        <v>53</v>
      </c>
    </row>
    <row r="149" spans="2:2">
      <c r="B149" s="40" t="s">
        <v>51</v>
      </c>
    </row>
    <row r="150" spans="2:2">
      <c r="B150" s="40" t="s">
        <v>269</v>
      </c>
    </row>
    <row r="151" spans="2:2">
      <c r="B151" s="40" t="s">
        <v>270</v>
      </c>
    </row>
    <row r="152" spans="2:2">
      <c r="B152" s="40" t="s">
        <v>271</v>
      </c>
    </row>
    <row r="153" spans="2:2">
      <c r="B153"/>
    </row>
    <row r="154" spans="2:2">
      <c r="B154"/>
    </row>
  </sheetData>
  <pageMargins left="0.7" right="0.7" top="0.75" bottom="0.75" header="0.3" footer="0.3"/>
  <pageSetup paperSize="9" orientation="portrait" horizontalDpi="0" verticalDpi="0" r:id="rId1"/>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1B3F6D-1851-46A6-8BAD-1F68FB076D08}">
  <dimension ref="A1"/>
  <sheetViews>
    <sheetView topLeftCell="D1" workbookViewId="0"/>
  </sheetViews>
  <sheetFormatPr defaultRowHeight="13.2"/>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J141"/>
  <sheetViews>
    <sheetView topLeftCell="A34" workbookViewId="0"/>
  </sheetViews>
  <sheetFormatPr defaultColWidth="9.109375" defaultRowHeight="13.8"/>
  <cols>
    <col min="1" max="1" width="13.6640625" style="17" customWidth="1"/>
    <col min="2" max="2" width="33.33203125" style="17" customWidth="1"/>
    <col min="3" max="4" width="4.6640625" style="17" customWidth="1"/>
    <col min="5" max="5" width="4.33203125" style="17" customWidth="1"/>
    <col min="6" max="6" width="31.44140625" style="17" customWidth="1"/>
    <col min="7" max="7" width="13.88671875" style="105" customWidth="1"/>
    <col min="8" max="8" width="11.88671875" style="25" customWidth="1"/>
    <col min="9" max="9" width="11.6640625" style="25" customWidth="1"/>
    <col min="10" max="10" width="13.33203125" style="99" hidden="1" customWidth="1"/>
    <col min="11" max="16384" width="9.109375" style="17"/>
  </cols>
  <sheetData>
    <row r="2" spans="1:10" ht="15">
      <c r="A2" s="30" t="s">
        <v>9</v>
      </c>
      <c r="B2" s="53" t="s">
        <v>424</v>
      </c>
      <c r="D2" s="7" t="s">
        <v>12</v>
      </c>
      <c r="E2" s="7"/>
    </row>
    <row r="3" spans="1:10">
      <c r="A3" s="30" t="s">
        <v>10</v>
      </c>
      <c r="B3" s="27"/>
      <c r="D3" s="7" t="s">
        <v>14</v>
      </c>
      <c r="E3" s="7"/>
    </row>
    <row r="4" spans="1:10">
      <c r="A4" s="30" t="s">
        <v>11</v>
      </c>
      <c r="B4" s="28"/>
      <c r="D4" s="17" t="s">
        <v>338</v>
      </c>
    </row>
    <row r="5" spans="1:10">
      <c r="A5" s="30" t="s">
        <v>13</v>
      </c>
      <c r="B5" s="28">
        <v>42628</v>
      </c>
      <c r="D5" s="17" t="s">
        <v>387</v>
      </c>
      <c r="F5" s="17" t="s">
        <v>386</v>
      </c>
    </row>
    <row r="6" spans="1:10">
      <c r="A6" s="30" t="s">
        <v>15</v>
      </c>
      <c r="B6" s="29" t="s">
        <v>420</v>
      </c>
      <c r="D6" s="7"/>
      <c r="E6" s="7"/>
    </row>
    <row r="7" spans="1:10" ht="10.5" customHeight="1" thickBot="1"/>
    <row r="8" spans="1:10" ht="28.2" thickBot="1">
      <c r="A8" s="1" t="s">
        <v>40</v>
      </c>
      <c r="B8" s="1" t="s">
        <v>0</v>
      </c>
      <c r="C8" s="2" t="s">
        <v>1</v>
      </c>
      <c r="D8" s="2" t="s">
        <v>2</v>
      </c>
      <c r="E8" s="77" t="s">
        <v>3</v>
      </c>
      <c r="F8" s="4" t="s">
        <v>4</v>
      </c>
      <c r="G8" s="106" t="s">
        <v>426</v>
      </c>
      <c r="H8" s="60" t="s">
        <v>5</v>
      </c>
      <c r="I8" s="60" t="s">
        <v>427</v>
      </c>
      <c r="J8" s="100" t="s">
        <v>8</v>
      </c>
    </row>
    <row r="9" spans="1:10">
      <c r="A9" s="33"/>
      <c r="B9" s="38"/>
      <c r="C9" s="34"/>
      <c r="D9" s="34"/>
      <c r="E9" s="78"/>
      <c r="F9" s="34"/>
      <c r="G9" s="107"/>
      <c r="H9" s="61"/>
      <c r="I9" s="61"/>
      <c r="J9" s="101"/>
    </row>
    <row r="10" spans="1:10" ht="41.4">
      <c r="A10" s="79" t="s">
        <v>43</v>
      </c>
      <c r="B10" s="54" t="s">
        <v>354</v>
      </c>
      <c r="C10" s="32">
        <f>(' Supervisor - D Salvador'!C10+'GS0- Z. PENAFLORIDA'!C10+'GSO- A. Salumanda'!C10+'GSO R. Rin'!C10+'GSO-L. Simin'!C10+'GSO-J Loque'!C10+'Tech-F. Eway'!C10)/7</f>
        <v>3.1428571428571428</v>
      </c>
      <c r="D10" s="124">
        <f>(' Supervisor - D Salvador'!D10+'GS0- Z. PENAFLORIDA'!D10+'GSO- A. Salumanda'!D10+'GSO R. Rin'!D10+'GSO-L. Simin'!D10+'GSO-J Loque'!D10+'Tech-F. Eway'!D10)/7</f>
        <v>3.1428571428571428</v>
      </c>
      <c r="E10" s="120">
        <f t="shared" ref="E10:E55" si="0">IF(C10-D10&lt;0,0,C10-D10)</f>
        <v>0</v>
      </c>
      <c r="F10" s="54" t="s">
        <v>235</v>
      </c>
      <c r="G10" s="108"/>
      <c r="H10" s="58"/>
      <c r="I10" s="58"/>
      <c r="J10" s="102"/>
    </row>
    <row r="11" spans="1:10" ht="27.6">
      <c r="A11" s="79" t="s">
        <v>46</v>
      </c>
      <c r="B11" s="54" t="s">
        <v>353</v>
      </c>
      <c r="C11" s="32">
        <f>(' Supervisor - D Salvador'!C11+'GS0- Z. PENAFLORIDA'!C11+'GSO- A. Salumanda'!C11+'GSO R. Rin'!C11+'GSO-L. Simin'!C11+'GSO-J Loque'!C11+'Tech-F. Eway'!C11)/7</f>
        <v>3.1428571428571428</v>
      </c>
      <c r="D11" s="124">
        <f>(' Supervisor - D Salvador'!D11+'GS0- Z. PENAFLORIDA'!D11+'GSO- A. Salumanda'!D11+'GSO R. Rin'!D11+'GSO-L. Simin'!D11+'GSO-J Loque'!D11+'Tech-F. Eway'!D11)/7</f>
        <v>3.1428571428571428</v>
      </c>
      <c r="E11" s="120">
        <f t="shared" si="0"/>
        <v>0</v>
      </c>
      <c r="F11" s="54" t="s">
        <v>256</v>
      </c>
      <c r="G11" s="108"/>
      <c r="H11" s="56"/>
      <c r="I11" s="56"/>
      <c r="J11" s="102"/>
    </row>
    <row r="12" spans="1:10" ht="27.6">
      <c r="A12" s="79" t="s">
        <v>156</v>
      </c>
      <c r="B12" s="54" t="s">
        <v>355</v>
      </c>
      <c r="C12" s="32">
        <f>(' Supervisor - D Salvador'!C12+'GS0- Z. PENAFLORIDA'!C12+'GSO- A. Salumanda'!C12+'GSO R. Rin'!C12+'GSO-L. Simin'!C12+'GSO-J Loque'!C12+'Tech-F. Eway'!C12)/7</f>
        <v>3.1428571428571428</v>
      </c>
      <c r="D12" s="124">
        <f>(' Supervisor - D Salvador'!D12+'GS0- Z. PENAFLORIDA'!D12+'GSO- A. Salumanda'!D12+'GSO R. Rin'!D12+'GSO-L. Simin'!D12+'GSO-J Loque'!D12+'Tech-F. Eway'!D12)/7</f>
        <v>2.7142857142857144</v>
      </c>
      <c r="E12" s="120">
        <f t="shared" si="0"/>
        <v>0.42857142857142838</v>
      </c>
      <c r="F12" s="54" t="s">
        <v>314</v>
      </c>
      <c r="G12" s="58" t="s">
        <v>428</v>
      </c>
      <c r="H12" s="58" t="s">
        <v>345</v>
      </c>
      <c r="I12" s="58"/>
      <c r="J12" s="55"/>
    </row>
    <row r="13" spans="1:10">
      <c r="A13" s="79" t="s">
        <v>305</v>
      </c>
      <c r="B13" s="72" t="s">
        <v>390</v>
      </c>
      <c r="C13" s="32">
        <f>(' Supervisor - D Salvador'!C13+'GS0- Z. PENAFLORIDA'!C13+'GSO- A. Salumanda'!C13+'GSO R. Rin'!C13+'GSO-L. Simin'!C13+'GSO-J Loque'!C13+'Tech-F. Eway'!C13)/7</f>
        <v>3.1428571428571428</v>
      </c>
      <c r="D13" s="124">
        <f>(' Supervisor - D Salvador'!D13+'GS0- Z. PENAFLORIDA'!D13+'GSO- A. Salumanda'!D13+'GSO R. Rin'!D13+'GSO-L. Simin'!D13+'GSO-J Loque'!D13+'Tech-F. Eway'!D13)/7</f>
        <v>3.1428571428571428</v>
      </c>
      <c r="E13" s="120">
        <f t="shared" si="0"/>
        <v>0</v>
      </c>
      <c r="F13" s="54" t="s">
        <v>349</v>
      </c>
      <c r="G13" s="58"/>
      <c r="H13" s="58"/>
      <c r="I13" s="58"/>
      <c r="J13" s="58"/>
    </row>
    <row r="14" spans="1:10">
      <c r="A14" s="79" t="s">
        <v>306</v>
      </c>
      <c r="B14" s="72" t="s">
        <v>391</v>
      </c>
      <c r="C14" s="32">
        <f>(' Supervisor - D Salvador'!C14+'GS0- Z. PENAFLORIDA'!C14+'GSO- A. Salumanda'!C14+'GSO R. Rin'!C14+'GSO-L. Simin'!C14+'GSO-J Loque'!C14+'Tech-F. Eway'!C14)/7</f>
        <v>3.1428571428571428</v>
      </c>
      <c r="D14" s="124">
        <f>(' Supervisor - D Salvador'!D14+'GS0- Z. PENAFLORIDA'!D14+'GSO- A. Salumanda'!D14+'GSO R. Rin'!D14+'GSO-L. Simin'!D14+'GSO-J Loque'!D14+'Tech-F. Eway'!D14)/7</f>
        <v>3.1428571428571428</v>
      </c>
      <c r="E14" s="120">
        <f t="shared" si="0"/>
        <v>0</v>
      </c>
      <c r="F14" s="54" t="s">
        <v>350</v>
      </c>
      <c r="G14" s="108" t="s">
        <v>428</v>
      </c>
      <c r="H14" s="58"/>
      <c r="I14" s="58"/>
      <c r="J14" s="102"/>
    </row>
    <row r="15" spans="1:10" ht="27.6">
      <c r="A15" s="79" t="s">
        <v>307</v>
      </c>
      <c r="B15" s="73" t="s">
        <v>356</v>
      </c>
      <c r="C15" s="32">
        <f>(' Supervisor - D Salvador'!C15+'GS0- Z. PENAFLORIDA'!C15+'GSO- A. Salumanda'!C15+'GSO R. Rin'!C15+'GSO-L. Simin'!C15+'GSO-J Loque'!C15+'Tech-F. Eway'!C15)/7</f>
        <v>3.1428571428571428</v>
      </c>
      <c r="D15" s="124">
        <f>(' Supervisor - D Salvador'!D15+'GS0- Z. PENAFLORIDA'!D15+'GSO- A. Salumanda'!D15+'GSO R. Rin'!D15+'GSO-L. Simin'!D15+'GSO-J Loque'!D15+'Tech-F. Eway'!D15)/7</f>
        <v>1.8571428571428572</v>
      </c>
      <c r="E15" s="120">
        <f t="shared" si="0"/>
        <v>1.2857142857142856</v>
      </c>
      <c r="F15" s="54" t="s">
        <v>337</v>
      </c>
      <c r="G15" s="108" t="s">
        <v>428</v>
      </c>
      <c r="H15" s="58"/>
      <c r="I15" s="58"/>
      <c r="J15" s="102"/>
    </row>
    <row r="16" spans="1:10" ht="27.6">
      <c r="A16" s="79" t="s">
        <v>308</v>
      </c>
      <c r="B16" s="74" t="s">
        <v>357</v>
      </c>
      <c r="C16" s="32">
        <f>(' Supervisor - D Salvador'!C16+'GS0- Z. PENAFLORIDA'!C16+'GSO- A. Salumanda'!C16+'GSO R. Rin'!C16+'GSO-L. Simin'!C16+'GSO-J Loque'!C16+'Tech-F. Eway'!C16)/7</f>
        <v>3.1428571428571428</v>
      </c>
      <c r="D16" s="124">
        <f>(' Supervisor - D Salvador'!D16+'GS0- Z. PENAFLORIDA'!D16+'GSO- A. Salumanda'!D16+'GSO R. Rin'!D16+'GSO-L. Simin'!D16+'GSO-J Loque'!D16+'Tech-F. Eway'!D16)/7</f>
        <v>3.1428571428571428</v>
      </c>
      <c r="E16" s="120">
        <f t="shared" si="0"/>
        <v>0</v>
      </c>
      <c r="F16" s="54" t="s">
        <v>313</v>
      </c>
      <c r="G16" s="108" t="s">
        <v>428</v>
      </c>
      <c r="H16" s="58"/>
      <c r="I16" s="58"/>
      <c r="J16" s="102"/>
    </row>
    <row r="17" spans="1:10">
      <c r="A17" s="79" t="s">
        <v>309</v>
      </c>
      <c r="B17" s="72" t="s">
        <v>395</v>
      </c>
      <c r="C17" s="32">
        <f>(' Supervisor - D Salvador'!C17+'GS0- Z. PENAFLORIDA'!C17+'GSO- A. Salumanda'!C17+'GSO R. Rin'!C17+'GSO-L. Simin'!C17+'GSO-J Loque'!C17+'Tech-F. Eway'!C17)/7</f>
        <v>3.1428571428571428</v>
      </c>
      <c r="D17" s="124">
        <f>(' Supervisor - D Salvador'!D17+'GS0- Z. PENAFLORIDA'!D17+'GSO- A. Salumanda'!D17+'GSO R. Rin'!D17+'GSO-L. Simin'!D17+'GSO-J Loque'!D17+'Tech-F. Eway'!D17)/7</f>
        <v>3.1428571428571428</v>
      </c>
      <c r="E17" s="120">
        <f t="shared" si="0"/>
        <v>0</v>
      </c>
      <c r="F17" s="54" t="s">
        <v>235</v>
      </c>
      <c r="G17" s="108" t="s">
        <v>428</v>
      </c>
      <c r="H17" s="56"/>
      <c r="I17" s="56"/>
      <c r="J17" s="102"/>
    </row>
    <row r="18" spans="1:10">
      <c r="A18" s="79" t="s">
        <v>310</v>
      </c>
      <c r="B18" s="72" t="s">
        <v>394</v>
      </c>
      <c r="C18" s="32">
        <f>(' Supervisor - D Salvador'!C18+'GS0- Z. PENAFLORIDA'!C18+'GSO- A. Salumanda'!C18+'GSO R. Rin'!C18+'GSO-L. Simin'!C18+'GSO-J Loque'!C18+'Tech-F. Eway'!C18)/7</f>
        <v>3.1428571428571428</v>
      </c>
      <c r="D18" s="124">
        <f>(' Supervisor - D Salvador'!D18+'GS0- Z. PENAFLORIDA'!D18+'GSO- A. Salumanda'!D18+'GSO R. Rin'!D18+'GSO-L. Simin'!D18+'GSO-J Loque'!D18+'Tech-F. Eway'!D18)/7</f>
        <v>3.1428571428571428</v>
      </c>
      <c r="E18" s="120">
        <f t="shared" si="0"/>
        <v>0</v>
      </c>
      <c r="F18" s="54" t="s">
        <v>235</v>
      </c>
      <c r="G18" s="108" t="s">
        <v>428</v>
      </c>
      <c r="H18" s="56"/>
      <c r="I18" s="56"/>
      <c r="J18" s="102"/>
    </row>
    <row r="19" spans="1:10" ht="27.6">
      <c r="A19" s="80" t="s">
        <v>157</v>
      </c>
      <c r="B19" s="54" t="s">
        <v>358</v>
      </c>
      <c r="C19" s="32">
        <f>(' Supervisor - D Salvador'!C19+'GS0- Z. PENAFLORIDA'!C19+'GSO- A. Salumanda'!C19+'GSO R. Rin'!C19+'GSO-L. Simin'!C19+'GSO-J Loque'!C19+'Tech-F. Eway'!C19)/7</f>
        <v>3.1428571428571428</v>
      </c>
      <c r="D19" s="124">
        <f>(' Supervisor - D Salvador'!D19+'GS0- Z. PENAFLORIDA'!D19+'GSO- A. Salumanda'!D19+'GSO R. Rin'!D19+'GSO-L. Simin'!D19+'GSO-J Loque'!D19+'Tech-F. Eway'!D19)/7</f>
        <v>3.1428571428571428</v>
      </c>
      <c r="E19" s="120">
        <f t="shared" si="0"/>
        <v>0</v>
      </c>
      <c r="F19" s="54" t="s">
        <v>236</v>
      </c>
      <c r="G19" s="108"/>
      <c r="H19" s="58"/>
      <c r="I19" s="58"/>
      <c r="J19" s="102"/>
    </row>
    <row r="20" spans="1:10" ht="27.6">
      <c r="A20" s="80" t="s">
        <v>158</v>
      </c>
      <c r="B20" s="54" t="s">
        <v>359</v>
      </c>
      <c r="C20" s="32">
        <f>(' Supervisor - D Salvador'!C20+'GS0- Z. PENAFLORIDA'!C20+'GSO- A. Salumanda'!C20+'GSO R. Rin'!C20+'GSO-L. Simin'!C20+'GSO-J Loque'!C20+'Tech-F. Eway'!C20)/7</f>
        <v>3.1428571428571428</v>
      </c>
      <c r="D20" s="124">
        <f>(' Supervisor - D Salvador'!D20+'GS0- Z. PENAFLORIDA'!D20+'GSO- A. Salumanda'!D20+'GSO R. Rin'!D20+'GSO-L. Simin'!D20+'GSO-J Loque'!D20+'Tech-F. Eway'!D20)/7</f>
        <v>2.4285714285714284</v>
      </c>
      <c r="E20" s="120">
        <f t="shared" si="0"/>
        <v>0.71428571428571441</v>
      </c>
      <c r="F20" s="54" t="s">
        <v>315</v>
      </c>
      <c r="G20" s="108" t="s">
        <v>429</v>
      </c>
      <c r="H20" s="56"/>
      <c r="I20" s="56"/>
      <c r="J20" s="102"/>
    </row>
    <row r="21" spans="1:10" ht="41.4">
      <c r="A21" s="80" t="s">
        <v>163</v>
      </c>
      <c r="B21" s="74" t="s">
        <v>360</v>
      </c>
      <c r="C21" s="32">
        <f>(' Supervisor - D Salvador'!C21+'GS0- Z. PENAFLORIDA'!C21+'GSO- A. Salumanda'!C21+'GSO R. Rin'!C21+'GSO-L. Simin'!C21+'GSO-J Loque'!C21+'Tech-F. Eway'!C21)/7</f>
        <v>3.1428571428571428</v>
      </c>
      <c r="D21" s="124">
        <f>(' Supervisor - D Salvador'!D21+'GS0- Z. PENAFLORIDA'!D21+'GSO- A. Salumanda'!D21+'GSO R. Rin'!D21+'GSO-L. Simin'!D21+'GSO-J Loque'!D21+'Tech-F. Eway'!D21)/7</f>
        <v>3</v>
      </c>
      <c r="E21" s="120">
        <f t="shared" si="0"/>
        <v>0.14285714285714279</v>
      </c>
      <c r="F21" s="54" t="s">
        <v>266</v>
      </c>
      <c r="G21" s="108" t="s">
        <v>430</v>
      </c>
      <c r="H21" s="56"/>
      <c r="I21" s="56"/>
      <c r="J21" s="102"/>
    </row>
    <row r="22" spans="1:10" ht="27.6">
      <c r="A22" s="80" t="s">
        <v>322</v>
      </c>
      <c r="B22" s="75" t="s">
        <v>361</v>
      </c>
      <c r="C22" s="32">
        <f>(' Supervisor - D Salvador'!C22+'GS0- Z. PENAFLORIDA'!C22+'GSO- A. Salumanda'!C22+'GSO R. Rin'!C22+'GSO-L. Simin'!C22+'GSO-J Loque'!C22+'Tech-F. Eway'!C22)/7</f>
        <v>3.1428571428571428</v>
      </c>
      <c r="D22" s="124">
        <f>(' Supervisor - D Salvador'!D22+'GS0- Z. PENAFLORIDA'!D22+'GSO- A. Salumanda'!D22+'GSO R. Rin'!D22+'GSO-L. Simin'!D22+'GSO-J Loque'!D22+'Tech-F. Eway'!D22)/7</f>
        <v>3.1428571428571428</v>
      </c>
      <c r="E22" s="120">
        <f t="shared" si="0"/>
        <v>0</v>
      </c>
      <c r="F22" s="54" t="s">
        <v>236</v>
      </c>
      <c r="G22" s="108"/>
      <c r="H22" s="58"/>
      <c r="I22" s="58"/>
      <c r="J22" s="103"/>
    </row>
    <row r="23" spans="1:10" ht="53.4" customHeight="1">
      <c r="A23" s="81" t="s">
        <v>41</v>
      </c>
      <c r="B23" s="54" t="s">
        <v>362</v>
      </c>
      <c r="C23" s="32">
        <f>(' Supervisor - D Salvador'!C23+'GS0- Z. PENAFLORIDA'!C23+'GSO- A. Salumanda'!C23+'GSO R. Rin'!C23+'GSO-L. Simin'!C23+'GSO-J Loque'!C23+'Tech-F. Eway'!C23)/7</f>
        <v>3.1428571428571428</v>
      </c>
      <c r="D23" s="124">
        <f>(' Supervisor - D Salvador'!D23+'GS0- Z. PENAFLORIDA'!D23+'GSO- A. Salumanda'!D23+'GSO R. Rin'!D23+'GSO-L. Simin'!D23+'GSO-J Loque'!D23+'Tech-F. Eway'!D23)/7</f>
        <v>3.1428571428571428</v>
      </c>
      <c r="E23" s="120">
        <f t="shared" si="0"/>
        <v>0</v>
      </c>
      <c r="F23" s="54" t="s">
        <v>238</v>
      </c>
      <c r="G23" s="108"/>
      <c r="H23" s="56"/>
      <c r="I23" s="56"/>
      <c r="J23" s="102"/>
    </row>
    <row r="24" spans="1:10" ht="27.6">
      <c r="A24" s="82" t="s">
        <v>164</v>
      </c>
      <c r="B24" s="54" t="s">
        <v>363</v>
      </c>
      <c r="C24" s="32">
        <f>(' Supervisor - D Salvador'!C24+'GS0- Z. PENAFLORIDA'!C24+'GSO- A. Salumanda'!C24+'GSO R. Rin'!C24+'GSO-L. Simin'!C24+'GSO-J Loque'!C24+'Tech-F. Eway'!C24)/7</f>
        <v>3.1428571428571428</v>
      </c>
      <c r="D24" s="124">
        <f>(' Supervisor - D Salvador'!D24+'GS0- Z. PENAFLORIDA'!D24+'GSO- A. Salumanda'!D24+'GSO R. Rin'!D24+'GSO-L. Simin'!D24+'GSO-J Loque'!D24+'Tech-F. Eway'!D24)/7</f>
        <v>2.4285714285714284</v>
      </c>
      <c r="E24" s="120">
        <f t="shared" si="0"/>
        <v>0.71428571428571441</v>
      </c>
      <c r="F24" s="54" t="s">
        <v>223</v>
      </c>
      <c r="G24" s="118" t="s">
        <v>431</v>
      </c>
      <c r="H24" s="58"/>
      <c r="I24" s="58"/>
      <c r="J24" s="102"/>
    </row>
    <row r="25" spans="1:10">
      <c r="A25" s="82" t="s">
        <v>165</v>
      </c>
      <c r="B25" s="54" t="s">
        <v>364</v>
      </c>
      <c r="C25" s="32">
        <f>(' Supervisor - D Salvador'!C25+'GS0- Z. PENAFLORIDA'!C25+'GSO- A. Salumanda'!C25+'GSO R. Rin'!C25+'GSO-L. Simin'!C25+'GSO-J Loque'!C25+'Tech-F. Eway'!C25)/7</f>
        <v>3.1428571428571428</v>
      </c>
      <c r="D25" s="124">
        <f>(' Supervisor - D Salvador'!D25+'GS0- Z. PENAFLORIDA'!D25+'GSO- A. Salumanda'!D25+'GSO R. Rin'!D25+'GSO-L. Simin'!D25+'GSO-J Loque'!D25+'Tech-F. Eway'!D25)/7</f>
        <v>2.8571428571428572</v>
      </c>
      <c r="E25" s="120">
        <f t="shared" si="0"/>
        <v>0.28571428571428559</v>
      </c>
      <c r="F25" s="54" t="s">
        <v>223</v>
      </c>
      <c r="G25" s="105" t="s">
        <v>421</v>
      </c>
      <c r="H25" s="58"/>
      <c r="I25" s="58"/>
      <c r="J25" s="102"/>
    </row>
    <row r="26" spans="1:10">
      <c r="A26" s="82" t="s">
        <v>169</v>
      </c>
      <c r="B26" s="54" t="s">
        <v>365</v>
      </c>
      <c r="C26" s="32">
        <f>(' Supervisor - D Salvador'!C26+'GS0- Z. PENAFLORIDA'!C26+'GSO- A. Salumanda'!C26+'GSO R. Rin'!C26+'GSO-L. Simin'!C26+'GSO-J Loque'!C26+'Tech-F. Eway'!C26)/7</f>
        <v>3.1428571428571428</v>
      </c>
      <c r="D26" s="124">
        <f>(' Supervisor - D Salvador'!D26+'GS0- Z. PENAFLORIDA'!D26+'GSO- A. Salumanda'!D26+'GSO R. Rin'!D26+'GSO-L. Simin'!D26+'GSO-J Loque'!D26+'Tech-F. Eway'!D26)/7</f>
        <v>3</v>
      </c>
      <c r="E26" s="120">
        <f t="shared" si="0"/>
        <v>0.14285714285714279</v>
      </c>
      <c r="F26" s="54" t="s">
        <v>316</v>
      </c>
      <c r="G26" s="108" t="s">
        <v>432</v>
      </c>
      <c r="H26" s="58"/>
      <c r="I26" s="58"/>
      <c r="J26" s="102"/>
    </row>
    <row r="27" spans="1:10" ht="27.6" customHeight="1">
      <c r="A27" s="82" t="s">
        <v>170</v>
      </c>
      <c r="B27" s="115" t="s">
        <v>366</v>
      </c>
      <c r="C27" s="32">
        <f>(' Supervisor - D Salvador'!C27+'GS0- Z. PENAFLORIDA'!C27+'GSO- A. Salumanda'!C27+'GSO R. Rin'!C27+'GSO-L. Simin'!C27+'GSO-J Loque'!C27+'Tech-F. Eway'!C27)/7</f>
        <v>3.1428571428571428</v>
      </c>
      <c r="D27" s="124">
        <f>(' Supervisor - D Salvador'!D27+'GS0- Z. PENAFLORIDA'!D27+'GSO- A. Salumanda'!D27+'GSO R. Rin'!D27+'GSO-L. Simin'!D27+'GSO-J Loque'!D27+'Tech-F. Eway'!D27)/7</f>
        <v>3</v>
      </c>
      <c r="E27" s="120">
        <f t="shared" si="0"/>
        <v>0.14285714285714279</v>
      </c>
      <c r="F27" s="54" t="s">
        <v>321</v>
      </c>
      <c r="G27" s="108"/>
      <c r="H27" s="58"/>
      <c r="I27" s="58"/>
      <c r="J27" s="103"/>
    </row>
    <row r="28" spans="1:10" ht="27.6">
      <c r="A28" s="82" t="s">
        <v>172</v>
      </c>
      <c r="B28" s="75" t="s">
        <v>367</v>
      </c>
      <c r="C28" s="32">
        <f>(' Supervisor - D Salvador'!C28+'GS0- Z. PENAFLORIDA'!C28+'GSO- A. Salumanda'!C28+'GSO R. Rin'!C28+'GSO-L. Simin'!C28+'GSO-J Loque'!C28+'Tech-F. Eway'!C28)/7</f>
        <v>3.1428571428571428</v>
      </c>
      <c r="D28" s="124">
        <f>(' Supervisor - D Salvador'!D28+'GS0- Z. PENAFLORIDA'!D28+'GSO- A. Salumanda'!D28+'GSO R. Rin'!D28+'GSO-L. Simin'!D28+'GSO-J Loque'!D28+'Tech-F. Eway'!D28)/7</f>
        <v>3.1428571428571428</v>
      </c>
      <c r="E28" s="120">
        <f t="shared" si="0"/>
        <v>0</v>
      </c>
      <c r="F28" s="54" t="s">
        <v>236</v>
      </c>
      <c r="G28" s="108" t="s">
        <v>433</v>
      </c>
      <c r="H28" s="58"/>
      <c r="I28" s="58"/>
      <c r="J28" s="103"/>
    </row>
    <row r="29" spans="1:10" ht="27.6">
      <c r="A29" s="82" t="s">
        <v>173</v>
      </c>
      <c r="B29" s="75" t="s">
        <v>368</v>
      </c>
      <c r="C29" s="32">
        <f>(' Supervisor - D Salvador'!C29+'GS0- Z. PENAFLORIDA'!C29+'GSO- A. Salumanda'!C29+'GSO R. Rin'!C29+'GSO-L. Simin'!C29+'GSO-J Loque'!C29+'Tech-F. Eway'!C29)/7</f>
        <v>3.1428571428571428</v>
      </c>
      <c r="D29" s="124">
        <f>(' Supervisor - D Salvador'!D29+'GS0- Z. PENAFLORIDA'!D29+'GSO- A. Salumanda'!D29+'GSO R. Rin'!D29+'GSO-L. Simin'!D29+'GSO-J Loque'!D29+'Tech-F. Eway'!D29)/7</f>
        <v>3.1428571428571428</v>
      </c>
      <c r="E29" s="120">
        <f t="shared" si="0"/>
        <v>0</v>
      </c>
      <c r="F29" s="54" t="s">
        <v>236</v>
      </c>
      <c r="G29" s="108"/>
      <c r="H29" s="58"/>
      <c r="I29" s="58"/>
      <c r="J29" s="103"/>
    </row>
    <row r="30" spans="1:10" ht="27.6">
      <c r="A30" s="82" t="s">
        <v>174</v>
      </c>
      <c r="B30" s="115" t="s">
        <v>369</v>
      </c>
      <c r="C30" s="32">
        <f>(' Supervisor - D Salvador'!C30+'GS0- Z. PENAFLORIDA'!C30+'GSO- A. Salumanda'!C30+'GSO R. Rin'!C30+'GSO-L. Simin'!C30+'GSO-J Loque'!C30+'Tech-F. Eway'!C30)/7</f>
        <v>3.1428571428571428</v>
      </c>
      <c r="D30" s="124">
        <f>(' Supervisor - D Salvador'!D30+'GS0- Z. PENAFLORIDA'!D30+'GSO- A. Salumanda'!D30+'GSO R. Rin'!D30+'GSO-L. Simin'!D30+'GSO-J Loque'!D30+'Tech-F. Eway'!D30)/7</f>
        <v>2.7142857142857144</v>
      </c>
      <c r="E30" s="120">
        <f t="shared" si="0"/>
        <v>0.42857142857142838</v>
      </c>
      <c r="F30" s="54" t="s">
        <v>236</v>
      </c>
      <c r="G30" s="108"/>
      <c r="H30" s="58"/>
      <c r="I30" s="58"/>
      <c r="J30" s="103"/>
    </row>
    <row r="31" spans="1:10" ht="27.6">
      <c r="A31" s="82" t="s">
        <v>175</v>
      </c>
      <c r="B31" s="115" t="s">
        <v>370</v>
      </c>
      <c r="C31" s="32">
        <f>(' Supervisor - D Salvador'!C31+'GS0- Z. PENAFLORIDA'!C31+'GSO- A. Salumanda'!C31+'GSO R. Rin'!C31+'GSO-L. Simin'!C31+'GSO-J Loque'!C31+'Tech-F. Eway'!C31)/7</f>
        <v>3.1428571428571428</v>
      </c>
      <c r="D31" s="124">
        <f>(' Supervisor - D Salvador'!D31+'GS0- Z. PENAFLORIDA'!D31+'GSO- A. Salumanda'!D31+'GSO R. Rin'!D31+'GSO-L. Simin'!D31+'GSO-J Loque'!D31+'Tech-F. Eway'!D31)/7</f>
        <v>3.1428571428571428</v>
      </c>
      <c r="E31" s="120">
        <f t="shared" si="0"/>
        <v>0</v>
      </c>
      <c r="F31" s="54" t="s">
        <v>236</v>
      </c>
      <c r="G31" s="118" t="s">
        <v>431</v>
      </c>
      <c r="H31" s="58"/>
      <c r="I31" s="58"/>
      <c r="J31" s="103"/>
    </row>
    <row r="32" spans="1:10" ht="27.6">
      <c r="A32" s="82" t="s">
        <v>176</v>
      </c>
      <c r="B32" s="115" t="s">
        <v>371</v>
      </c>
      <c r="C32" s="32">
        <f>(' Supervisor - D Salvador'!C32+'GS0- Z. PENAFLORIDA'!C32+'GSO- A. Salumanda'!C32+'GSO R. Rin'!C32+'GSO-L. Simin'!C32+'GSO-J Loque'!C32+'Tech-F. Eway'!C32)/7</f>
        <v>3.1428571428571428</v>
      </c>
      <c r="D32" s="124">
        <f>(' Supervisor - D Salvador'!D32+'GS0- Z. PENAFLORIDA'!D32+'GSO- A. Salumanda'!D32+'GSO R. Rin'!D32+'GSO-L. Simin'!D32+'GSO-J Loque'!D32+'Tech-F. Eway'!D32)/7</f>
        <v>2.8571428571428572</v>
      </c>
      <c r="E32" s="120">
        <f t="shared" si="0"/>
        <v>0.28571428571428559</v>
      </c>
      <c r="F32" s="54" t="s">
        <v>236</v>
      </c>
      <c r="G32" s="108" t="s">
        <v>421</v>
      </c>
      <c r="H32" s="58"/>
      <c r="I32" s="58"/>
      <c r="J32" s="103"/>
    </row>
    <row r="33" spans="1:10" ht="27.6">
      <c r="A33" s="82" t="s">
        <v>182</v>
      </c>
      <c r="B33" s="75" t="s">
        <v>372</v>
      </c>
      <c r="C33" s="32">
        <f>(' Supervisor - D Salvador'!C33+'GS0- Z. PENAFLORIDA'!C33+'GSO- A. Salumanda'!C33+'GSO R. Rin'!C33+'GSO-L. Simin'!C33+'GSO-J Loque'!C33+'Tech-F. Eway'!C33)/7</f>
        <v>3.1428571428571428</v>
      </c>
      <c r="D33" s="124">
        <f>(' Supervisor - D Salvador'!D33+'GS0- Z. PENAFLORIDA'!D33+'GSO- A. Salumanda'!D33+'GSO R. Rin'!D33+'GSO-L. Simin'!D33+'GSO-J Loque'!D33+'Tech-F. Eway'!D33)/7</f>
        <v>3.1428571428571428</v>
      </c>
      <c r="E33" s="120">
        <f t="shared" si="0"/>
        <v>0</v>
      </c>
      <c r="F33" s="54" t="s">
        <v>317</v>
      </c>
      <c r="G33" s="119" t="s">
        <v>434</v>
      </c>
      <c r="H33" s="58"/>
      <c r="I33" s="58"/>
      <c r="J33" s="103"/>
    </row>
    <row r="34" spans="1:10">
      <c r="A34" s="82" t="s">
        <v>324</v>
      </c>
      <c r="B34" s="75" t="s">
        <v>373</v>
      </c>
      <c r="C34" s="32">
        <f>(' Supervisor - D Salvador'!C34+'GS0- Z. PENAFLORIDA'!C34+'GSO- A. Salumanda'!C34+'GSO R. Rin'!C34+'GSO-L. Simin'!C34+'GSO-J Loque'!C34+'Tech-F. Eway'!C34)/7</f>
        <v>3.1428571428571428</v>
      </c>
      <c r="D34" s="124">
        <f>(' Supervisor - D Salvador'!D34+'GS0- Z. PENAFLORIDA'!D34+'GSO- A. Salumanda'!D34+'GSO R. Rin'!D34+'GSO-L. Simin'!D34+'GSO-J Loque'!D34+'Tech-F. Eway'!D34)/7</f>
        <v>3.1428571428571428</v>
      </c>
      <c r="E34" s="120">
        <f t="shared" si="0"/>
        <v>0</v>
      </c>
      <c r="F34" s="54" t="s">
        <v>319</v>
      </c>
      <c r="G34" s="108" t="s">
        <v>421</v>
      </c>
      <c r="H34" s="58"/>
      <c r="I34" s="58"/>
      <c r="J34" s="103"/>
    </row>
    <row r="35" spans="1:10">
      <c r="A35" s="82" t="s">
        <v>325</v>
      </c>
      <c r="B35" s="75" t="s">
        <v>374</v>
      </c>
      <c r="C35" s="32">
        <f>(' Supervisor - D Salvador'!C35+'GS0- Z. PENAFLORIDA'!C35+'GSO- A. Salumanda'!C35+'GSO R. Rin'!C35+'GSO-L. Simin'!C35+'GSO-J Loque'!C35+'Tech-F. Eway'!C37)/7</f>
        <v>3.1428571428571428</v>
      </c>
      <c r="D35" s="124">
        <f>(' Supervisor - D Salvador'!D35+'GS0- Z. PENAFLORIDA'!D35+'GSO- A. Salumanda'!D35+'GSO R. Rin'!D35+'GSO-L. Simin'!D35+'GSO-J Loque'!D35+'Tech-F. Eway'!D37)/7</f>
        <v>3</v>
      </c>
      <c r="E35" s="120">
        <f t="shared" si="0"/>
        <v>0.14285714285714279</v>
      </c>
      <c r="F35" s="54" t="s">
        <v>320</v>
      </c>
      <c r="G35" s="108"/>
      <c r="H35" s="58"/>
      <c r="I35" s="58"/>
      <c r="J35" s="103"/>
    </row>
    <row r="36" spans="1:10" ht="27.6">
      <c r="A36" s="82" t="s">
        <v>326</v>
      </c>
      <c r="B36" s="74" t="s">
        <v>375</v>
      </c>
      <c r="C36" s="32">
        <f>(' Supervisor - D Salvador'!C36+'GS0- Z. PENAFLORIDA'!C36+'GSO- A. Salumanda'!C36+'GSO R. Rin'!C36+'GSO-L. Simin'!C36+'GSO-J Loque'!C36+'Tech-F. Eway'!C38)/7</f>
        <v>3.1428571428571428</v>
      </c>
      <c r="D36" s="124">
        <f>(' Supervisor - D Salvador'!D36+'GS0- Z. PENAFLORIDA'!D36+'GSO- A. Salumanda'!D36+'GSO R. Rin'!D36+'GSO-L. Simin'!D36+'GSO-J Loque'!D36+'Tech-F. Eway'!D38)/7</f>
        <v>2.8571428571428572</v>
      </c>
      <c r="E36" s="120">
        <f t="shared" si="0"/>
        <v>0.28571428571428559</v>
      </c>
      <c r="F36" s="54" t="s">
        <v>323</v>
      </c>
      <c r="G36" s="108"/>
      <c r="H36" s="58"/>
      <c r="I36" s="58"/>
      <c r="J36" s="108"/>
    </row>
    <row r="37" spans="1:10" ht="27.6">
      <c r="A37" s="83" t="s">
        <v>44</v>
      </c>
      <c r="B37" s="54" t="s">
        <v>376</v>
      </c>
      <c r="C37" s="32">
        <f>(' Supervisor - D Salvador'!C39+'GS0- Z. PENAFLORIDA'!C37+'GSO- A. Salumanda'!C37+'GSO R. Rin'!C37+'GSO-L. Simin'!C37+'GSO-J Loque'!C37+'Tech-F. Eway'!C39)/7</f>
        <v>3.1428571428571428</v>
      </c>
      <c r="D37" s="124">
        <f>(' Supervisor - D Salvador'!D39+'GS0- Z. PENAFLORIDA'!D37+'GSO- A. Salumanda'!D37+'GSO R. Rin'!D37+'GSO-L. Simin'!D37+'GSO-J Loque'!D37+'Tech-F. Eway'!D39)/7</f>
        <v>3.1428571428571428</v>
      </c>
      <c r="E37" s="120">
        <f t="shared" si="0"/>
        <v>0</v>
      </c>
      <c r="F37" s="54" t="s">
        <v>243</v>
      </c>
      <c r="G37" s="108" t="s">
        <v>435</v>
      </c>
      <c r="H37" s="56"/>
      <c r="I37" s="56"/>
      <c r="J37" s="102"/>
    </row>
    <row r="38" spans="1:10" ht="41.4">
      <c r="A38" s="83" t="s">
        <v>45</v>
      </c>
      <c r="B38" s="54" t="s">
        <v>377</v>
      </c>
      <c r="C38" s="32">
        <f>(' Supervisor - D Salvador'!C40+'GS0- Z. PENAFLORIDA'!C38+'GSO- A. Salumanda'!C38+'GSO R. Rin'!C38+'GSO-L. Simin'!C38+'GSO-J Loque'!C38+'Tech-F. Eway'!C40)/7</f>
        <v>3.1428571428571428</v>
      </c>
      <c r="D38" s="124">
        <f>(' Supervisor - D Salvador'!D40+'GS0- Z. PENAFLORIDA'!D38+'GSO- A. Salumanda'!D38+'GSO R. Rin'!D38+'GSO-L. Simin'!D38+'GSO-J Loque'!D38+'Tech-F. Eway'!D40)/7</f>
        <v>3.1428571428571428</v>
      </c>
      <c r="E38" s="120">
        <f t="shared" si="0"/>
        <v>0</v>
      </c>
      <c r="F38" s="54" t="s">
        <v>411</v>
      </c>
      <c r="G38" s="108"/>
      <c r="H38" s="58"/>
      <c r="I38" s="58"/>
      <c r="J38" s="102"/>
    </row>
    <row r="39" spans="1:10" ht="27.6">
      <c r="A39" s="83" t="s">
        <v>49</v>
      </c>
      <c r="B39" s="54" t="s">
        <v>378</v>
      </c>
      <c r="C39" s="32">
        <f>(' Supervisor - D Salvador'!C41+'GS0- Z. PENAFLORIDA'!C39+'GSO- A. Salumanda'!C39+'GSO R. Rin'!C39+'GSO-L. Simin'!C39+'GSO-J Loque'!C39+'Tech-F. Eway'!C41)/7</f>
        <v>3.1428571428571428</v>
      </c>
      <c r="D39" s="124">
        <f>(' Supervisor - D Salvador'!D41+'GS0- Z. PENAFLORIDA'!D39+'GSO- A. Salumanda'!D39+'GSO R. Rin'!D39+'GSO-L. Simin'!D39+'GSO-J Loque'!D39+'Tech-F. Eway'!D41)/7</f>
        <v>3</v>
      </c>
      <c r="E39" s="120">
        <f t="shared" si="0"/>
        <v>0.14285714285714279</v>
      </c>
      <c r="F39" s="54" t="s">
        <v>246</v>
      </c>
      <c r="G39" s="119" t="s">
        <v>434</v>
      </c>
      <c r="H39" s="56"/>
      <c r="I39" s="56"/>
      <c r="J39" s="102"/>
    </row>
    <row r="40" spans="1:10" ht="27.6">
      <c r="A40" s="83" t="s">
        <v>58</v>
      </c>
      <c r="B40" s="54" t="s">
        <v>379</v>
      </c>
      <c r="C40" s="32">
        <f>('Tech-F. Eway'!C39+'GSO-J Loque'!C36+'GSO-L. Simin'!C36+'GSO R. Rin'!C36+'GSO- A. Salumanda'!C37+'GS0- Z. PENAFLORIDA'!C37+' Supervisor - D Salvador'!C42)/7</f>
        <v>3.1428571428571428</v>
      </c>
      <c r="D40" s="124">
        <f>(' Supervisor - D Salvador'!D42+'GS0- Z. PENAFLORIDA'!D40+'GSO- A. Salumanda'!D40+'GSO R. Rin'!D40+'GSO-L. Simin'!D40+'GSO-J Loque'!D40+'Tech-F. Eway'!D42)/7</f>
        <v>2.2857142857142856</v>
      </c>
      <c r="E40" s="120">
        <f t="shared" si="0"/>
        <v>0.85714285714285721</v>
      </c>
      <c r="F40" s="54" t="s">
        <v>247</v>
      </c>
      <c r="G40" s="108" t="s">
        <v>421</v>
      </c>
      <c r="H40" s="56"/>
      <c r="I40" s="58"/>
      <c r="J40" s="102"/>
    </row>
    <row r="41" spans="1:10">
      <c r="A41" s="83" t="s">
        <v>59</v>
      </c>
      <c r="B41" s="54" t="s">
        <v>17</v>
      </c>
      <c r="C41" s="32">
        <f>('Tech-F. Eway'!C40+'GSO-J Loque'!C37+'GSO-L. Simin'!C37+'GSO R. Rin'!C37+'GSO- A. Salumanda'!C38+'GS0- Z. PENAFLORIDA'!C38+' Supervisor - D Salvador'!C43)/7</f>
        <v>3.1428571428571428</v>
      </c>
      <c r="D41" s="124">
        <f>('Tech-F. Eway'!D40+'GSO-J Loque'!D37+'GSO-L. Simin'!D37+'GSO R. Rin'!D37+'GSO- A. Salumanda'!D38+'GS0- Z. PENAFLORIDA'!D38+' Supervisor - D Salvador'!D43)/7</f>
        <v>3.1428571428571428</v>
      </c>
      <c r="E41" s="120">
        <f t="shared" si="0"/>
        <v>0</v>
      </c>
      <c r="F41" s="54" t="s">
        <v>248</v>
      </c>
      <c r="G41" s="108" t="s">
        <v>421</v>
      </c>
      <c r="H41" s="56"/>
      <c r="I41" s="56"/>
      <c r="J41" s="102"/>
    </row>
    <row r="42" spans="1:10" ht="27.6">
      <c r="A42" s="83" t="s">
        <v>61</v>
      </c>
      <c r="B42" s="54" t="s">
        <v>83</v>
      </c>
      <c r="C42" s="32">
        <f>('Tech-F. Eway'!C41+' Supervisor - D Salvador'!C44)/2</f>
        <v>3.5</v>
      </c>
      <c r="D42" s="124">
        <f>('Tech-F. Eway'!D41+' Supervisor - D Salvador'!D44)/2</f>
        <v>3</v>
      </c>
      <c r="E42" s="120">
        <f t="shared" si="0"/>
        <v>0.5</v>
      </c>
      <c r="F42" s="54" t="s">
        <v>201</v>
      </c>
      <c r="G42" s="118" t="s">
        <v>431</v>
      </c>
      <c r="H42" s="56"/>
      <c r="I42" s="56"/>
      <c r="J42" s="102"/>
    </row>
    <row r="43" spans="1:10" ht="27.6">
      <c r="A43" s="83" t="s">
        <v>62</v>
      </c>
      <c r="B43" s="54" t="s">
        <v>380</v>
      </c>
      <c r="C43" s="32">
        <f>(' Supervisor - D Salvador'!C45+'GS0- Z. PENAFLORIDA'!C43+'GSO- A. Salumanda'!C43+'GSO R. Rin'!C43+'GSO-L. Simin'!C43+'GSO-J Loque'!C43+'Tech-F. Eway'!C45)/7</f>
        <v>3.1428571428571428</v>
      </c>
      <c r="D43" s="124">
        <f>(' Supervisor - D Salvador'!D45+'GS0- Z. PENAFLORIDA'!D43+'GSO- A. Salumanda'!D43+'GSO R. Rin'!D43+'GSO-L. Simin'!D43+'GSO-J Loque'!D43+'Tech-F. Eway'!D45)/7</f>
        <v>2.8571428571428572</v>
      </c>
      <c r="E43" s="120">
        <f t="shared" si="0"/>
        <v>0.28571428571428559</v>
      </c>
      <c r="F43" s="54" t="s">
        <v>202</v>
      </c>
      <c r="G43" s="108"/>
      <c r="H43" s="56"/>
      <c r="I43" s="56"/>
      <c r="J43" s="102"/>
    </row>
    <row r="44" spans="1:10" ht="27.6">
      <c r="A44" s="83" t="s">
        <v>180</v>
      </c>
      <c r="B44" s="54" t="s">
        <v>381</v>
      </c>
      <c r="C44" s="32">
        <f>(' Supervisor - D Salvador'!C46+'GS0- Z. PENAFLORIDA'!C44+'GSO- A. Salumanda'!C44+'GSO R. Rin'!C44+'GSO-L. Simin'!C44+'GSO-J Loque'!C44+'Tech-F. Eway'!C46)/7</f>
        <v>3.1428571428571428</v>
      </c>
      <c r="D44" s="124">
        <f>(' Supervisor - D Salvador'!D46+'GS0- Z. PENAFLORIDA'!D44+'GSO- A. Salumanda'!D44+'GSO R. Rin'!D44+'GSO-L. Simin'!D44+'GSO-J Loque'!D44+'Tech-F. Eway'!D46)/7</f>
        <v>3</v>
      </c>
      <c r="E44" s="120">
        <f t="shared" si="0"/>
        <v>0.14285714285714279</v>
      </c>
      <c r="F44" s="54" t="s">
        <v>249</v>
      </c>
      <c r="G44" s="108"/>
      <c r="H44" s="58"/>
      <c r="I44" s="58"/>
      <c r="J44" s="102"/>
    </row>
    <row r="45" spans="1:10" ht="27.6">
      <c r="A45" s="83" t="s">
        <v>177</v>
      </c>
      <c r="B45" s="54" t="s">
        <v>102</v>
      </c>
      <c r="C45" s="32">
        <f>(' Supervisor - D Salvador'!C47+'GS0- Z. PENAFLORIDA'!C45+'GSO- A. Salumanda'!C45+'GSO R. Rin'!C45+'GSO-L. Simin'!C45+'GSO-J Loque'!C45+'Tech-F. Eway'!C47)/7</f>
        <v>3.1428571428571428</v>
      </c>
      <c r="D45" s="124">
        <f>(' Supervisor - D Salvador'!D47+'GS0- Z. PENAFLORIDA'!D45+'GSO- A. Salumanda'!D45+'GSO R. Rin'!D45+'GSO-L. Simin'!D45+'GSO-J Loque'!D45+'Tech-F. Eway'!D47)/7</f>
        <v>3.1428571428571428</v>
      </c>
      <c r="E45" s="120">
        <f t="shared" si="0"/>
        <v>0</v>
      </c>
      <c r="F45" s="54" t="s">
        <v>335</v>
      </c>
      <c r="G45" s="108"/>
      <c r="H45" s="58"/>
      <c r="I45" s="58"/>
      <c r="J45" s="102"/>
    </row>
    <row r="46" spans="1:10" ht="27.6">
      <c r="A46" s="83" t="s">
        <v>178</v>
      </c>
      <c r="B46" s="54" t="s">
        <v>106</v>
      </c>
      <c r="C46" s="32">
        <f>('Tech-F. Eway'!C43+'GSO-J Loque'!C39+'GSO-L. Simin'!C39+'GSO R. Rin'!C39+'GSO- A. Salumanda'!C40+'GS0- Z. PENAFLORIDA'!C40+' Supervisor - D Salvador'!C48)/7</f>
        <v>3.1428571428571428</v>
      </c>
      <c r="D46" s="124">
        <f>('Tech-F. Eway'!D43+'GSO-J Loque'!D39+'GSO-L. Simin'!D39+'GSO R. Rin'!D39+'GSO- A. Salumanda'!D40+'GS0- Z. PENAFLORIDA'!D40+' Supervisor - D Salvador'!D48)/7</f>
        <v>3.1428571428571428</v>
      </c>
      <c r="E46" s="120">
        <f t="shared" si="0"/>
        <v>0</v>
      </c>
      <c r="F46" s="54" t="s">
        <v>264</v>
      </c>
      <c r="G46" s="119" t="s">
        <v>434</v>
      </c>
      <c r="H46" s="56"/>
      <c r="I46" s="56"/>
      <c r="J46" s="102"/>
    </row>
    <row r="47" spans="1:10" ht="27.6">
      <c r="A47" s="83" t="s">
        <v>181</v>
      </c>
      <c r="B47" s="54" t="s">
        <v>108</v>
      </c>
      <c r="C47" s="32">
        <f>' Supervisor - D Salvador'!C49</f>
        <v>4</v>
      </c>
      <c r="D47" s="32">
        <f>' Supervisor - D Salvador'!D49</f>
        <v>4</v>
      </c>
      <c r="E47" s="120">
        <f t="shared" si="0"/>
        <v>0</v>
      </c>
      <c r="F47" s="54" t="s">
        <v>332</v>
      </c>
      <c r="G47" s="108"/>
      <c r="H47" s="58"/>
      <c r="I47" s="58"/>
      <c r="J47" s="102"/>
    </row>
    <row r="48" spans="1:10">
      <c r="A48" s="83" t="s">
        <v>183</v>
      </c>
      <c r="B48" s="54" t="s">
        <v>110</v>
      </c>
      <c r="C48" s="32">
        <f>('Tech-F. Eway'!C44+'GSO-J Loque'!C40+'GSO-L. Simin'!C40+'GSO R. Rin'!C40+'GSO- A. Salumanda'!C41+'GS0- Z. PENAFLORIDA'!C41+' Supervisor - D Salvador'!C50)/7</f>
        <v>2.2857142857142856</v>
      </c>
      <c r="D48" s="124">
        <f>('Tech-F. Eway'!D44+'GSO-J Loque'!D40+'GSO-L. Simin'!D40+'GSO R. Rin'!D40+'GSO- A. Salumanda'!D41+'GS0- Z. PENAFLORIDA'!D41+' Supervisor - D Salvador'!D50)/7</f>
        <v>1.7142857142857142</v>
      </c>
      <c r="E48" s="120">
        <f t="shared" si="0"/>
        <v>0.5714285714285714</v>
      </c>
      <c r="F48" s="54" t="s">
        <v>252</v>
      </c>
      <c r="G48" s="108"/>
      <c r="H48" s="58"/>
      <c r="I48" s="58"/>
      <c r="J48" s="102"/>
    </row>
    <row r="49" spans="1:10" ht="41.4">
      <c r="A49" s="83" t="s">
        <v>185</v>
      </c>
      <c r="B49" s="54" t="s">
        <v>382</v>
      </c>
      <c r="C49" s="32">
        <f>' Supervisor - D Salvador'!C51</f>
        <v>4</v>
      </c>
      <c r="D49" s="124">
        <f>' Supervisor - D Salvador'!D51</f>
        <v>4</v>
      </c>
      <c r="E49" s="120">
        <f t="shared" si="0"/>
        <v>0</v>
      </c>
      <c r="F49" s="54" t="s">
        <v>411</v>
      </c>
      <c r="G49" s="108"/>
      <c r="H49" s="58"/>
      <c r="I49" s="58"/>
      <c r="J49" s="102"/>
    </row>
    <row r="50" spans="1:10">
      <c r="A50" s="83" t="s">
        <v>186</v>
      </c>
      <c r="B50" s="54" t="s">
        <v>383</v>
      </c>
      <c r="C50" s="32">
        <f>('Tech-F. Eway'!C45+'GSO-J Loque'!C41+'GSO-L. Simin'!C41+'GSO R. Rin'!C41+'GSO- A. Salumanda'!C42+'GS0- Z. PENAFLORIDA'!C42+' Supervisor - D Salvador'!C52)/7</f>
        <v>3.1428571428571428</v>
      </c>
      <c r="D50" s="124">
        <f>('Tech-F. Eway'!D45+'GSO-J Loque'!D41+'GSO-L. Simin'!D41+'GSO R. Rin'!D41+'GSO- A. Salumanda'!D42+'GS0- Z. PENAFLORIDA'!D42+' Supervisor - D Salvador'!D52)/7</f>
        <v>2.2857142857142856</v>
      </c>
      <c r="E50" s="120">
        <f t="shared" si="0"/>
        <v>0.85714285714285721</v>
      </c>
      <c r="F50" s="55" t="s">
        <v>265</v>
      </c>
      <c r="G50" s="108"/>
      <c r="H50" s="58"/>
      <c r="I50" s="58"/>
      <c r="J50" s="102"/>
    </row>
    <row r="51" spans="1:10">
      <c r="A51" s="83"/>
      <c r="B51" s="72" t="s">
        <v>384</v>
      </c>
      <c r="C51" s="32">
        <f>('Tech-F. Eway'!C46+'GSO-J Loque'!C42+'GSO-L. Simin'!C42+'GSO R. Rin'!C42+'GSO- A. Salumanda'!C43+'GS0- Z. PENAFLORIDA'!C43+' Supervisor - D Salvador'!C53)/7</f>
        <v>3.1428571428571428</v>
      </c>
      <c r="D51" s="124">
        <f>('Tech-F. Eway'!D46+'GSO-J Loque'!D42+'GSO-L. Simin'!D42+'GSO R. Rin'!D42+'GSO- A. Salumanda'!D43+'GS0- Z. PENAFLORIDA'!D43+' Supervisor - D Salvador'!D53)/7</f>
        <v>1.7142857142857142</v>
      </c>
      <c r="E51" s="120">
        <f t="shared" si="0"/>
        <v>1.4285714285714286</v>
      </c>
      <c r="F51" s="55" t="s">
        <v>336</v>
      </c>
      <c r="G51" s="108"/>
      <c r="H51" s="58"/>
      <c r="I51" s="58"/>
      <c r="J51" s="102"/>
    </row>
    <row r="52" spans="1:10" ht="27.6">
      <c r="A52" s="83"/>
      <c r="B52" s="116" t="s">
        <v>385</v>
      </c>
      <c r="C52" s="32">
        <f>('Tech-F. Eway'!C47+'GSO-J Loque'!C43+'GSO-L. Simin'!C43+'GSO R. Rin'!C43+'GSO- A. Salumanda'!C44+'GS0- Z. PENAFLORIDA'!C44+' Supervisor - D Salvador'!C54)/7</f>
        <v>3.1428571428571428</v>
      </c>
      <c r="D52" s="124">
        <f>('Tech-F. Eway'!D47+'GSO-J Loque'!D43+'GSO-L. Simin'!D43+'GSO R. Rin'!D43+'GSO- A. Salumanda'!D44+'GS0- Z. PENAFLORIDA'!D44+' Supervisor - D Salvador'!D54)/7</f>
        <v>3.1428571428571428</v>
      </c>
      <c r="E52" s="120">
        <f t="shared" si="0"/>
        <v>0</v>
      </c>
      <c r="F52" s="54" t="s">
        <v>262</v>
      </c>
      <c r="G52" s="108"/>
      <c r="H52" s="58"/>
      <c r="I52" s="58"/>
      <c r="J52" s="102"/>
    </row>
    <row r="53" spans="1:10">
      <c r="A53" s="83"/>
      <c r="B53" s="54" t="s">
        <v>292</v>
      </c>
      <c r="C53" s="32" t="e">
        <f>' Supervisor - D Salvador'!#REF!</f>
        <v>#REF!</v>
      </c>
      <c r="D53" s="32" t="e">
        <f>' Supervisor - D Salvador'!#REF!</f>
        <v>#REF!</v>
      </c>
      <c r="E53" s="120" t="e">
        <f t="shared" si="0"/>
        <v>#REF!</v>
      </c>
      <c r="F53" s="54" t="s">
        <v>327</v>
      </c>
      <c r="G53" s="108"/>
      <c r="H53" s="58"/>
      <c r="I53" s="58"/>
      <c r="J53" s="102"/>
    </row>
    <row r="54" spans="1:10">
      <c r="A54" s="83" t="s">
        <v>187</v>
      </c>
      <c r="B54" s="54" t="s">
        <v>128</v>
      </c>
      <c r="C54" s="32">
        <f>('Tech-F. Eway'!C48+'GSO-J Loque'!C44+'GSO-L. Simin'!C44+'GSO R. Rin'!C44+'GSO- A. Salumanda'!C45+'GS0- Z. PENAFLORIDA'!C45+' Supervisor - D Salvador'!C55)/7</f>
        <v>3.1428571428571428</v>
      </c>
      <c r="D54" s="32">
        <f>('Tech-F. Eway'!D48+'GSO-J Loque'!D44+'GSO-L. Simin'!D44+'GSO R. Rin'!D44+'GSO- A. Salumanda'!D45+'GS0- Z. PENAFLORIDA'!D45+' Supervisor - D Salvador'!D55)/7</f>
        <v>3.1428571428571428</v>
      </c>
      <c r="E54" s="120">
        <f t="shared" si="0"/>
        <v>0</v>
      </c>
      <c r="F54" s="54" t="s">
        <v>253</v>
      </c>
      <c r="G54" s="108"/>
      <c r="H54" s="58"/>
      <c r="I54" s="58"/>
      <c r="J54" s="102"/>
    </row>
    <row r="55" spans="1:10" ht="27.6">
      <c r="A55" s="83" t="s">
        <v>188</v>
      </c>
      <c r="B55" s="59" t="s">
        <v>341</v>
      </c>
      <c r="C55" s="32">
        <f>('Tech-F. Eway'!C49+'GSO-J Loque'!C45+'GSO-L. Simin'!C45+'GSO R. Rin'!C45+'GSO- A. Salumanda'!C46+'GS0- Z. PENAFLORIDA'!C46+' Supervisor - D Salvador'!C56)/7</f>
        <v>3.1428571428571428</v>
      </c>
      <c r="D55" s="32">
        <f>('Tech-F. Eway'!D49+'GSO-J Loque'!D45+'GSO-L. Simin'!D45+'GSO R. Rin'!D45+'GSO- A. Salumanda'!D46+'GS0- Z. PENAFLORIDA'!D46+' Supervisor - D Salvador'!D56)/7</f>
        <v>3.1428571428571428</v>
      </c>
      <c r="E55" s="120">
        <f t="shared" si="0"/>
        <v>0</v>
      </c>
      <c r="F55" s="54" t="s">
        <v>254</v>
      </c>
      <c r="G55" s="108"/>
      <c r="H55" s="56"/>
      <c r="I55" s="56"/>
      <c r="J55" s="102"/>
    </row>
    <row r="56" spans="1:10">
      <c r="A56" s="67"/>
      <c r="C56" s="67"/>
      <c r="D56" s="125" t="s">
        <v>331</v>
      </c>
      <c r="E56" s="121"/>
      <c r="F56" s="68"/>
      <c r="G56" s="110"/>
      <c r="H56" s="70"/>
      <c r="I56" s="70"/>
      <c r="J56" s="104"/>
    </row>
    <row r="57" spans="1:10">
      <c r="B57" s="68"/>
      <c r="D57" s="122"/>
      <c r="E57" s="122"/>
    </row>
    <row r="58" spans="1:10">
      <c r="B58" s="68"/>
      <c r="C58" s="19" t="e">
        <f>SUM(C10:C55)</f>
        <v>#REF!</v>
      </c>
      <c r="D58" s="126" t="e">
        <f>SUM(D10:D56)</f>
        <v>#REF!</v>
      </c>
      <c r="E58" s="123" t="e">
        <f>SUM(E10:E55)</f>
        <v>#REF!</v>
      </c>
      <c r="F58" s="17" t="s">
        <v>39</v>
      </c>
    </row>
    <row r="59" spans="1:10">
      <c r="B59" s="68"/>
      <c r="D59" s="37"/>
    </row>
    <row r="60" spans="1:10" ht="14.4" thickBot="1">
      <c r="B60" s="68"/>
    </row>
    <row r="61" spans="1:10" ht="14.4" thickBot="1">
      <c r="B61" s="68"/>
      <c r="C61" s="41" t="s">
        <v>1</v>
      </c>
      <c r="D61" s="41" t="s">
        <v>2</v>
      </c>
      <c r="E61" s="77" t="s">
        <v>3</v>
      </c>
    </row>
    <row r="62" spans="1:10">
      <c r="B62" s="68"/>
      <c r="C62" s="88">
        <f>SUM(C10:C16)</f>
        <v>22</v>
      </c>
      <c r="D62" s="127">
        <f>SUM(D10:D16)</f>
        <v>20.285714285714285</v>
      </c>
      <c r="E62" s="127">
        <f>C62-D62</f>
        <v>1.7142857142857153</v>
      </c>
      <c r="F62" s="17" t="s">
        <v>346</v>
      </c>
    </row>
    <row r="63" spans="1:10">
      <c r="B63" s="68"/>
      <c r="C63" s="87">
        <f>SUM(C19:C22)</f>
        <v>12.571428571428571</v>
      </c>
      <c r="D63" s="128">
        <f>SUM(D19:D22)</f>
        <v>11.714285714285714</v>
      </c>
      <c r="E63" s="128">
        <f>C63-D63</f>
        <v>0.85714285714285765</v>
      </c>
      <c r="F63" s="17" t="s">
        <v>51</v>
      </c>
    </row>
    <row r="64" spans="1:10">
      <c r="B64" s="68"/>
      <c r="C64" s="86">
        <f>SUM(C23:C23)</f>
        <v>3.1428571428571428</v>
      </c>
      <c r="D64" s="129">
        <f>SUM(D23:D23)</f>
        <v>3.1428571428571428</v>
      </c>
      <c r="E64" s="129">
        <f>C64-D64</f>
        <v>0</v>
      </c>
      <c r="F64" s="17" t="s">
        <v>347</v>
      </c>
    </row>
    <row r="65" spans="2:6">
      <c r="B65" s="68"/>
      <c r="C65" s="85">
        <f>SUM(C24:C36)</f>
        <v>40.857142857142861</v>
      </c>
      <c r="D65" s="130">
        <f>SUM(D24:D36)</f>
        <v>38.428571428571423</v>
      </c>
      <c r="E65" s="130">
        <f>C65-D65</f>
        <v>2.4285714285714377</v>
      </c>
      <c r="F65" s="17" t="s">
        <v>351</v>
      </c>
    </row>
    <row r="66" spans="2:6">
      <c r="B66" s="68"/>
      <c r="C66" s="84" t="e">
        <f>SUM(C37:C55)</f>
        <v>#REF!</v>
      </c>
      <c r="D66" s="131" t="e">
        <f>SUM(D37:D55)</f>
        <v>#REF!</v>
      </c>
      <c r="E66" s="131" t="e">
        <f>C66-D66</f>
        <v>#REF!</v>
      </c>
      <c r="F66" s="17" t="s">
        <v>348</v>
      </c>
    </row>
    <row r="67" spans="2:6">
      <c r="B67" s="68"/>
      <c r="C67" s="76"/>
      <c r="D67" s="76"/>
      <c r="E67" s="76"/>
    </row>
    <row r="68" spans="2:6">
      <c r="B68" s="68"/>
      <c r="C68" s="76"/>
      <c r="D68" s="76"/>
      <c r="E68" s="76"/>
    </row>
    <row r="69" spans="2:6">
      <c r="B69" s="68"/>
    </row>
    <row r="70" spans="2:6">
      <c r="B70" s="68"/>
    </row>
    <row r="71" spans="2:6">
      <c r="B71" s="68"/>
    </row>
    <row r="72" spans="2:6">
      <c r="B72" s="68"/>
    </row>
    <row r="73" spans="2:6">
      <c r="B73" s="68"/>
    </row>
    <row r="74" spans="2:6">
      <c r="B74" s="68"/>
    </row>
    <row r="75" spans="2:6">
      <c r="B75" s="68"/>
    </row>
    <row r="76" spans="2:6">
      <c r="B76" s="68"/>
    </row>
    <row r="77" spans="2:6">
      <c r="B77" s="68"/>
    </row>
    <row r="78" spans="2:6">
      <c r="B78" s="68"/>
    </row>
    <row r="79" spans="2:6">
      <c r="B79" s="68"/>
    </row>
    <row r="80" spans="2:6">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1" spans="2:2">
      <c r="B131" s="18" t="s">
        <v>39</v>
      </c>
    </row>
    <row r="134" spans="2:2">
      <c r="B134" s="42" t="s">
        <v>56</v>
      </c>
    </row>
    <row r="135" spans="2:2">
      <c r="B135" s="40" t="s">
        <v>53</v>
      </c>
    </row>
    <row r="136" spans="2:2">
      <c r="B136" s="40" t="s">
        <v>51</v>
      </c>
    </row>
    <row r="137" spans="2:2">
      <c r="B137" s="40" t="s">
        <v>269</v>
      </c>
    </row>
    <row r="138" spans="2:2">
      <c r="B138" s="40" t="s">
        <v>270</v>
      </c>
    </row>
    <row r="139" spans="2:2">
      <c r="B139" s="40" t="s">
        <v>271</v>
      </c>
    </row>
    <row r="140" spans="2:2">
      <c r="B140"/>
    </row>
    <row r="141" spans="2:2">
      <c r="B141"/>
    </row>
  </sheetData>
  <pageMargins left="0.7" right="0.7" top="0.75" bottom="0.75" header="0.3" footer="0.3"/>
  <legacy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2:K141"/>
  <sheetViews>
    <sheetView topLeftCell="A34" workbookViewId="0"/>
  </sheetViews>
  <sheetFormatPr defaultColWidth="9.109375" defaultRowHeight="13.8"/>
  <cols>
    <col min="1" max="1" width="13.6640625" style="17" customWidth="1"/>
    <col min="2" max="2" width="33.33203125" style="17" customWidth="1"/>
    <col min="3" max="5" width="4.33203125" style="17" customWidth="1"/>
    <col min="6" max="6" width="31.44140625" style="17" customWidth="1"/>
    <col min="7" max="7" width="13.88671875" style="105" customWidth="1"/>
    <col min="8" max="8" width="11.88671875" style="25" customWidth="1"/>
    <col min="9" max="9" width="11.6640625" style="25" customWidth="1"/>
    <col min="10" max="10" width="13.33203125" style="99" customWidth="1"/>
    <col min="11" max="16384" width="9.109375" style="17"/>
  </cols>
  <sheetData>
    <row r="2" spans="1:11" ht="15">
      <c r="A2" s="30" t="s">
        <v>9</v>
      </c>
      <c r="B2" s="53" t="s">
        <v>425</v>
      </c>
      <c r="D2" s="7" t="s">
        <v>12</v>
      </c>
      <c r="E2" s="7"/>
    </row>
    <row r="3" spans="1:11">
      <c r="A3" s="30" t="s">
        <v>10</v>
      </c>
      <c r="B3" s="27" t="s">
        <v>410</v>
      </c>
      <c r="D3" s="7" t="s">
        <v>14</v>
      </c>
      <c r="E3" s="7"/>
    </row>
    <row r="4" spans="1:11">
      <c r="A4" s="30" t="s">
        <v>11</v>
      </c>
      <c r="B4" s="28">
        <v>42289</v>
      </c>
      <c r="D4" s="17" t="s">
        <v>338</v>
      </c>
    </row>
    <row r="5" spans="1:11">
      <c r="A5" s="30" t="s">
        <v>13</v>
      </c>
      <c r="B5" s="28">
        <v>42628</v>
      </c>
      <c r="D5" s="17" t="s">
        <v>387</v>
      </c>
      <c r="F5" s="17" t="s">
        <v>386</v>
      </c>
    </row>
    <row r="6" spans="1:11">
      <c r="A6" s="30" t="s">
        <v>15</v>
      </c>
      <c r="B6" s="29" t="s">
        <v>420</v>
      </c>
      <c r="D6" s="7"/>
      <c r="E6" s="7"/>
    </row>
    <row r="7" spans="1:11" ht="10.5" customHeight="1" thickBot="1"/>
    <row r="8" spans="1:11" ht="28.2" thickBot="1">
      <c r="A8" s="1" t="s">
        <v>40</v>
      </c>
      <c r="B8" s="1" t="s">
        <v>0</v>
      </c>
      <c r="C8" s="2" t="s">
        <v>1</v>
      </c>
      <c r="D8" s="2" t="s">
        <v>2</v>
      </c>
      <c r="E8" s="77" t="s">
        <v>3</v>
      </c>
      <c r="F8" s="4" t="s">
        <v>4</v>
      </c>
      <c r="G8" s="106" t="s">
        <v>5</v>
      </c>
      <c r="H8" s="60" t="s">
        <v>6</v>
      </c>
      <c r="I8" s="60" t="s">
        <v>340</v>
      </c>
      <c r="J8" s="100" t="s">
        <v>8</v>
      </c>
    </row>
    <row r="9" spans="1:11">
      <c r="A9" s="33"/>
      <c r="B9" s="38"/>
      <c r="C9" s="34"/>
      <c r="D9" s="34"/>
      <c r="E9" s="78"/>
      <c r="F9" s="34"/>
      <c r="G9" s="107"/>
      <c r="H9" s="61"/>
      <c r="I9" s="61"/>
      <c r="J9" s="101"/>
    </row>
    <row r="10" spans="1:11" ht="41.4">
      <c r="A10" s="79" t="s">
        <v>43</v>
      </c>
      <c r="B10" s="54" t="s">
        <v>354</v>
      </c>
      <c r="C10" s="32">
        <v>3</v>
      </c>
      <c r="D10" s="32">
        <v>3</v>
      </c>
      <c r="E10" s="48">
        <f t="shared" ref="E10:E55" si="0">IF(C10-D10&lt;0,0,C10-D10)</f>
        <v>0</v>
      </c>
      <c r="F10" s="54" t="s">
        <v>235</v>
      </c>
      <c r="G10" s="108"/>
      <c r="H10" s="58" t="s">
        <v>331</v>
      </c>
      <c r="I10" s="58">
        <v>41991</v>
      </c>
      <c r="J10" s="102"/>
    </row>
    <row r="11" spans="1:11" ht="27.6">
      <c r="A11" s="79" t="s">
        <v>46</v>
      </c>
      <c r="B11" s="54" t="s">
        <v>353</v>
      </c>
      <c r="C11" s="32">
        <v>3</v>
      </c>
      <c r="D11" s="32">
        <v>3</v>
      </c>
      <c r="E11" s="48">
        <f t="shared" si="0"/>
        <v>0</v>
      </c>
      <c r="F11" s="54" t="s">
        <v>256</v>
      </c>
      <c r="G11" s="108"/>
      <c r="H11" s="56" t="s">
        <v>331</v>
      </c>
      <c r="I11" s="56">
        <v>42342</v>
      </c>
      <c r="J11" s="102"/>
    </row>
    <row r="12" spans="1:11" ht="27.6">
      <c r="A12" s="79" t="s">
        <v>156</v>
      </c>
      <c r="B12" s="54" t="s">
        <v>355</v>
      </c>
      <c r="C12" s="32">
        <v>3</v>
      </c>
      <c r="D12" s="32">
        <v>3</v>
      </c>
      <c r="E12" s="48">
        <f t="shared" si="0"/>
        <v>0</v>
      </c>
      <c r="F12" s="54" t="s">
        <v>314</v>
      </c>
      <c r="G12" s="58" t="s">
        <v>331</v>
      </c>
      <c r="H12" s="58"/>
      <c r="I12" s="58">
        <v>42342</v>
      </c>
      <c r="J12" s="55"/>
    </row>
    <row r="13" spans="1:11">
      <c r="A13" s="79" t="s">
        <v>305</v>
      </c>
      <c r="B13" s="72" t="s">
        <v>390</v>
      </c>
      <c r="C13" s="32">
        <v>3</v>
      </c>
      <c r="D13" s="32">
        <v>3</v>
      </c>
      <c r="E13" s="48">
        <f t="shared" si="0"/>
        <v>0</v>
      </c>
      <c r="F13" s="54" t="s">
        <v>349</v>
      </c>
      <c r="G13" s="58"/>
      <c r="H13" s="58" t="s">
        <v>331</v>
      </c>
      <c r="I13" s="58" t="s">
        <v>412</v>
      </c>
      <c r="J13" s="58"/>
    </row>
    <row r="14" spans="1:11">
      <c r="A14" s="79" t="s">
        <v>306</v>
      </c>
      <c r="B14" s="72" t="s">
        <v>391</v>
      </c>
      <c r="C14" s="32">
        <v>3</v>
      </c>
      <c r="D14" s="32">
        <v>3</v>
      </c>
      <c r="E14" s="48">
        <f t="shared" si="0"/>
        <v>0</v>
      </c>
      <c r="F14" s="54" t="s">
        <v>350</v>
      </c>
      <c r="G14" s="108"/>
      <c r="H14" s="58" t="s">
        <v>413</v>
      </c>
      <c r="I14" s="58" t="s">
        <v>331</v>
      </c>
      <c r="J14" s="102"/>
      <c r="K14" s="17" t="s">
        <v>415</v>
      </c>
    </row>
    <row r="15" spans="1:11" ht="27.6">
      <c r="A15" s="79" t="s">
        <v>307</v>
      </c>
      <c r="B15" s="73" t="s">
        <v>356</v>
      </c>
      <c r="C15" s="32">
        <v>3</v>
      </c>
      <c r="D15" s="32">
        <v>2</v>
      </c>
      <c r="E15" s="48">
        <f t="shared" si="0"/>
        <v>1</v>
      </c>
      <c r="F15" s="54" t="s">
        <v>337</v>
      </c>
      <c r="G15" s="108" t="s">
        <v>421</v>
      </c>
      <c r="H15" s="58"/>
      <c r="I15" s="58"/>
      <c r="J15" s="102"/>
    </row>
    <row r="16" spans="1:11" ht="27.6">
      <c r="A16" s="79" t="s">
        <v>308</v>
      </c>
      <c r="B16" s="74" t="s">
        <v>357</v>
      </c>
      <c r="C16" s="32">
        <v>3</v>
      </c>
      <c r="D16" s="32">
        <v>1</v>
      </c>
      <c r="E16" s="48">
        <f t="shared" si="0"/>
        <v>2</v>
      </c>
      <c r="F16" s="54" t="s">
        <v>313</v>
      </c>
      <c r="G16" s="108"/>
      <c r="H16" s="58"/>
      <c r="I16" s="58"/>
      <c r="J16" s="102"/>
    </row>
    <row r="17" spans="1:10" ht="22.5" customHeight="1">
      <c r="A17" s="79" t="s">
        <v>309</v>
      </c>
      <c r="B17" s="72" t="s">
        <v>395</v>
      </c>
      <c r="C17" s="32">
        <v>3</v>
      </c>
      <c r="D17" s="32">
        <v>3</v>
      </c>
      <c r="E17" s="48">
        <f t="shared" si="0"/>
        <v>0</v>
      </c>
      <c r="F17" s="54" t="s">
        <v>235</v>
      </c>
      <c r="G17" s="108"/>
      <c r="H17" s="58" t="s">
        <v>331</v>
      </c>
      <c r="I17" s="58">
        <v>42342</v>
      </c>
      <c r="J17" s="102"/>
    </row>
    <row r="18" spans="1:10" ht="26.25" customHeight="1">
      <c r="A18" s="79" t="s">
        <v>310</v>
      </c>
      <c r="B18" s="72" t="s">
        <v>394</v>
      </c>
      <c r="C18" s="32">
        <v>3</v>
      </c>
      <c r="D18" s="32">
        <v>3</v>
      </c>
      <c r="E18" s="48">
        <f t="shared" si="0"/>
        <v>0</v>
      </c>
      <c r="F18" s="54" t="s">
        <v>235</v>
      </c>
      <c r="G18" s="108"/>
      <c r="H18" s="58" t="s">
        <v>331</v>
      </c>
      <c r="I18" s="58">
        <v>42342</v>
      </c>
      <c r="J18" s="102"/>
    </row>
    <row r="19" spans="1:10" ht="24.75" customHeight="1">
      <c r="A19" s="80" t="s">
        <v>157</v>
      </c>
      <c r="B19" s="54" t="s">
        <v>358</v>
      </c>
      <c r="C19" s="32">
        <v>3</v>
      </c>
      <c r="D19" s="32">
        <v>3</v>
      </c>
      <c r="E19" s="48">
        <f t="shared" si="0"/>
        <v>0</v>
      </c>
      <c r="F19" s="54" t="s">
        <v>236</v>
      </c>
      <c r="G19" s="108"/>
      <c r="H19" s="58">
        <v>42373</v>
      </c>
      <c r="I19" s="58"/>
      <c r="J19" s="102"/>
    </row>
    <row r="20" spans="1:10" ht="22.5" customHeight="1">
      <c r="A20" s="80" t="s">
        <v>158</v>
      </c>
      <c r="B20" s="54" t="s">
        <v>359</v>
      </c>
      <c r="C20" s="32">
        <v>3</v>
      </c>
      <c r="D20" s="32">
        <v>2</v>
      </c>
      <c r="E20" s="48">
        <f t="shared" si="0"/>
        <v>1</v>
      </c>
      <c r="F20" s="54" t="s">
        <v>315</v>
      </c>
      <c r="G20" s="108"/>
      <c r="H20" s="56"/>
      <c r="I20" s="56"/>
      <c r="J20" s="102"/>
    </row>
    <row r="21" spans="1:10" ht="38.25" customHeight="1">
      <c r="A21" s="80" t="s">
        <v>163</v>
      </c>
      <c r="B21" s="74" t="s">
        <v>360</v>
      </c>
      <c r="C21" s="32">
        <v>3</v>
      </c>
      <c r="D21" s="32">
        <v>3</v>
      </c>
      <c r="E21" s="48">
        <f t="shared" si="0"/>
        <v>0</v>
      </c>
      <c r="F21" s="54" t="s">
        <v>266</v>
      </c>
      <c r="G21" s="108"/>
      <c r="H21" s="56">
        <v>42556</v>
      </c>
      <c r="I21" s="56" t="s">
        <v>331</v>
      </c>
      <c r="J21" s="102"/>
    </row>
    <row r="22" spans="1:10" ht="23.25" customHeight="1">
      <c r="A22" s="80" t="s">
        <v>322</v>
      </c>
      <c r="B22" s="75" t="s">
        <v>361</v>
      </c>
      <c r="C22" s="32">
        <v>3</v>
      </c>
      <c r="D22" s="32">
        <v>3</v>
      </c>
      <c r="E22" s="48">
        <f t="shared" si="0"/>
        <v>0</v>
      </c>
      <c r="F22" s="54" t="s">
        <v>236</v>
      </c>
      <c r="G22" s="108" t="s">
        <v>421</v>
      </c>
      <c r="H22" s="58"/>
      <c r="I22" s="58"/>
      <c r="J22" s="103"/>
    </row>
    <row r="23" spans="1:10" ht="55.2">
      <c r="A23" s="81" t="s">
        <v>41</v>
      </c>
      <c r="B23" s="54" t="s">
        <v>362</v>
      </c>
      <c r="C23" s="32">
        <v>3</v>
      </c>
      <c r="D23" s="32">
        <v>3</v>
      </c>
      <c r="E23" s="48">
        <f t="shared" si="0"/>
        <v>0</v>
      </c>
      <c r="F23" s="54" t="s">
        <v>238</v>
      </c>
      <c r="G23" s="108"/>
      <c r="H23" s="56"/>
      <c r="I23" s="56">
        <v>42217</v>
      </c>
      <c r="J23" s="102"/>
    </row>
    <row r="24" spans="1:10" ht="21" customHeight="1">
      <c r="A24" s="82" t="s">
        <v>164</v>
      </c>
      <c r="B24" s="54" t="s">
        <v>363</v>
      </c>
      <c r="C24" s="32">
        <v>3</v>
      </c>
      <c r="D24" s="32">
        <v>2</v>
      </c>
      <c r="E24" s="48">
        <f t="shared" si="0"/>
        <v>1</v>
      </c>
      <c r="F24" s="54" t="s">
        <v>223</v>
      </c>
      <c r="G24" s="109" t="s">
        <v>421</v>
      </c>
      <c r="H24" s="58"/>
      <c r="I24" s="58"/>
      <c r="J24" s="102"/>
    </row>
    <row r="25" spans="1:10" ht="23.25" customHeight="1">
      <c r="A25" s="82" t="s">
        <v>165</v>
      </c>
      <c r="B25" s="54" t="s">
        <v>364</v>
      </c>
      <c r="C25" s="32">
        <v>3</v>
      </c>
      <c r="D25" s="32">
        <v>3</v>
      </c>
      <c r="E25" s="48">
        <f t="shared" si="0"/>
        <v>0</v>
      </c>
      <c r="F25" s="54" t="s">
        <v>223</v>
      </c>
      <c r="G25" s="105" t="s">
        <v>421</v>
      </c>
      <c r="H25" s="58"/>
      <c r="I25" s="58"/>
      <c r="J25" s="102"/>
    </row>
    <row r="26" spans="1:10" ht="18" customHeight="1">
      <c r="A26" s="82" t="s">
        <v>169</v>
      </c>
      <c r="B26" s="54" t="s">
        <v>365</v>
      </c>
      <c r="C26" s="32">
        <v>3</v>
      </c>
      <c r="D26" s="32">
        <v>2</v>
      </c>
      <c r="E26" s="48">
        <f t="shared" si="0"/>
        <v>1</v>
      </c>
      <c r="F26" s="54" t="s">
        <v>316</v>
      </c>
      <c r="G26" s="108" t="s">
        <v>421</v>
      </c>
      <c r="H26" s="58"/>
      <c r="I26" s="58"/>
      <c r="J26" s="102"/>
    </row>
    <row r="27" spans="1:10" ht="23.25" customHeight="1">
      <c r="A27" s="82" t="s">
        <v>170</v>
      </c>
      <c r="B27" s="115" t="s">
        <v>366</v>
      </c>
      <c r="C27" s="32">
        <v>3</v>
      </c>
      <c r="D27" s="32">
        <v>3</v>
      </c>
      <c r="E27" s="48">
        <f t="shared" si="0"/>
        <v>0</v>
      </c>
      <c r="F27" s="54" t="s">
        <v>321</v>
      </c>
      <c r="G27" s="108"/>
      <c r="H27" s="58">
        <v>42373</v>
      </c>
      <c r="I27" s="58" t="s">
        <v>331</v>
      </c>
      <c r="J27" s="103"/>
    </row>
    <row r="28" spans="1:10" ht="27.6">
      <c r="A28" s="82" t="s">
        <v>172</v>
      </c>
      <c r="B28" s="75" t="s">
        <v>367</v>
      </c>
      <c r="C28" s="32">
        <v>3</v>
      </c>
      <c r="D28" s="32">
        <v>2</v>
      </c>
      <c r="E28" s="48">
        <f t="shared" si="0"/>
        <v>1</v>
      </c>
      <c r="F28" s="54" t="s">
        <v>236</v>
      </c>
      <c r="G28" s="108" t="s">
        <v>421</v>
      </c>
      <c r="H28" s="58"/>
      <c r="I28" s="58"/>
      <c r="J28" s="103"/>
    </row>
    <row r="29" spans="1:10" ht="27.6">
      <c r="A29" s="82" t="s">
        <v>173</v>
      </c>
      <c r="B29" s="75" t="s">
        <v>368</v>
      </c>
      <c r="C29" s="32">
        <v>3</v>
      </c>
      <c r="D29" s="32">
        <v>3</v>
      </c>
      <c r="E29" s="48">
        <f t="shared" si="0"/>
        <v>0</v>
      </c>
      <c r="F29" s="54" t="s">
        <v>236</v>
      </c>
      <c r="G29" s="108" t="s">
        <v>421</v>
      </c>
      <c r="H29" s="58"/>
      <c r="I29" s="58"/>
      <c r="J29" s="103"/>
    </row>
    <row r="30" spans="1:10" ht="27.6">
      <c r="A30" s="82" t="s">
        <v>174</v>
      </c>
      <c r="B30" s="115" t="s">
        <v>369</v>
      </c>
      <c r="C30" s="32">
        <v>3</v>
      </c>
      <c r="D30" s="32">
        <v>3</v>
      </c>
      <c r="E30" s="48">
        <f t="shared" si="0"/>
        <v>0</v>
      </c>
      <c r="F30" s="54" t="s">
        <v>236</v>
      </c>
      <c r="G30" s="108"/>
      <c r="H30" s="58">
        <v>42373</v>
      </c>
      <c r="I30" s="58" t="s">
        <v>331</v>
      </c>
      <c r="J30" s="103"/>
    </row>
    <row r="31" spans="1:10" ht="27.6">
      <c r="A31" s="82" t="s">
        <v>175</v>
      </c>
      <c r="B31" s="115" t="s">
        <v>370</v>
      </c>
      <c r="C31" s="32">
        <v>3</v>
      </c>
      <c r="D31" s="32">
        <v>2</v>
      </c>
      <c r="E31" s="48">
        <f t="shared" si="0"/>
        <v>1</v>
      </c>
      <c r="F31" s="54" t="s">
        <v>236</v>
      </c>
      <c r="G31" s="108" t="s">
        <v>421</v>
      </c>
      <c r="H31" s="58"/>
      <c r="I31" s="58"/>
      <c r="J31" s="103"/>
    </row>
    <row r="32" spans="1:10" ht="27.6">
      <c r="A32" s="82" t="s">
        <v>176</v>
      </c>
      <c r="B32" s="115" t="s">
        <v>371</v>
      </c>
      <c r="C32" s="32">
        <v>3</v>
      </c>
      <c r="D32" s="32">
        <v>3</v>
      </c>
      <c r="E32" s="48">
        <f t="shared" si="0"/>
        <v>0</v>
      </c>
      <c r="F32" s="54" t="s">
        <v>236</v>
      </c>
      <c r="G32" s="108"/>
      <c r="H32" s="58" t="s">
        <v>331</v>
      </c>
      <c r="I32" s="58">
        <v>41650</v>
      </c>
      <c r="J32" s="103"/>
    </row>
    <row r="33" spans="1:10">
      <c r="A33" s="82" t="s">
        <v>182</v>
      </c>
      <c r="B33" s="75" t="s">
        <v>372</v>
      </c>
      <c r="C33" s="32">
        <v>3</v>
      </c>
      <c r="D33" s="32">
        <v>3</v>
      </c>
      <c r="E33" s="48">
        <f t="shared" si="0"/>
        <v>0</v>
      </c>
      <c r="F33" s="54" t="s">
        <v>317</v>
      </c>
      <c r="G33" s="108"/>
      <c r="H33" s="58"/>
      <c r="I33" s="58">
        <v>42019</v>
      </c>
      <c r="J33" s="103"/>
    </row>
    <row r="34" spans="1:10">
      <c r="A34" s="82" t="s">
        <v>324</v>
      </c>
      <c r="B34" s="75" t="s">
        <v>373</v>
      </c>
      <c r="C34" s="32">
        <v>3</v>
      </c>
      <c r="D34" s="32">
        <v>2</v>
      </c>
      <c r="E34" s="48">
        <f t="shared" si="0"/>
        <v>1</v>
      </c>
      <c r="F34" s="54" t="s">
        <v>319</v>
      </c>
      <c r="G34" s="108" t="s">
        <v>421</v>
      </c>
      <c r="H34" s="58"/>
      <c r="I34" s="58"/>
      <c r="J34" s="103"/>
    </row>
    <row r="35" spans="1:10" ht="21.75" customHeight="1">
      <c r="A35" s="82" t="s">
        <v>325</v>
      </c>
      <c r="B35" s="75" t="s">
        <v>374</v>
      </c>
      <c r="C35" s="32">
        <v>3</v>
      </c>
      <c r="D35" s="32">
        <v>3</v>
      </c>
      <c r="E35" s="48">
        <f t="shared" si="0"/>
        <v>0</v>
      </c>
      <c r="F35" s="54" t="s">
        <v>320</v>
      </c>
      <c r="G35" s="108" t="s">
        <v>421</v>
      </c>
      <c r="H35" s="58"/>
      <c r="I35" s="58"/>
      <c r="J35" s="103"/>
    </row>
    <row r="36" spans="1:10" ht="23.25" customHeight="1">
      <c r="A36" s="82" t="s">
        <v>326</v>
      </c>
      <c r="B36" s="74" t="s">
        <v>375</v>
      </c>
      <c r="C36" s="32">
        <v>3</v>
      </c>
      <c r="D36" s="32">
        <v>3</v>
      </c>
      <c r="E36" s="48">
        <f t="shared" si="0"/>
        <v>0</v>
      </c>
      <c r="F36" s="54" t="s">
        <v>323</v>
      </c>
      <c r="G36" s="108"/>
      <c r="H36" s="58">
        <v>42433</v>
      </c>
      <c r="I36" s="58"/>
      <c r="J36" s="108"/>
    </row>
    <row r="37" spans="1:10" ht="27.6">
      <c r="A37" s="83" t="s">
        <v>44</v>
      </c>
      <c r="B37" s="54" t="s">
        <v>376</v>
      </c>
      <c r="C37" s="32">
        <v>3</v>
      </c>
      <c r="D37" s="32">
        <v>3</v>
      </c>
      <c r="E37" s="48">
        <f t="shared" si="0"/>
        <v>0</v>
      </c>
      <c r="F37" s="54" t="s">
        <v>243</v>
      </c>
      <c r="G37" s="108"/>
      <c r="H37" s="56"/>
      <c r="I37" s="56">
        <v>42217</v>
      </c>
      <c r="J37" s="102"/>
    </row>
    <row r="38" spans="1:10" ht="19.5" customHeight="1">
      <c r="A38" s="83" t="s">
        <v>45</v>
      </c>
      <c r="B38" s="54" t="s">
        <v>377</v>
      </c>
      <c r="C38" s="32">
        <v>3</v>
      </c>
      <c r="D38" s="32">
        <v>3</v>
      </c>
      <c r="E38" s="48">
        <f t="shared" si="0"/>
        <v>0</v>
      </c>
      <c r="F38" s="54" t="s">
        <v>411</v>
      </c>
      <c r="G38" s="108"/>
      <c r="H38" s="58">
        <v>42433</v>
      </c>
      <c r="I38" s="58"/>
      <c r="J38" s="102"/>
    </row>
    <row r="39" spans="1:10" ht="27.6">
      <c r="A39" s="83" t="s">
        <v>49</v>
      </c>
      <c r="B39" s="54" t="s">
        <v>378</v>
      </c>
      <c r="C39" s="32">
        <v>3</v>
      </c>
      <c r="D39" s="32">
        <v>3</v>
      </c>
      <c r="E39" s="48">
        <f t="shared" si="0"/>
        <v>0</v>
      </c>
      <c r="F39" s="54" t="s">
        <v>246</v>
      </c>
      <c r="G39" s="108"/>
      <c r="H39" s="56"/>
      <c r="I39" s="56">
        <v>42019</v>
      </c>
      <c r="J39" s="102"/>
    </row>
    <row r="40" spans="1:10" ht="27.6">
      <c r="A40" s="83" t="s">
        <v>58</v>
      </c>
      <c r="B40" s="54" t="s">
        <v>379</v>
      </c>
      <c r="C40" s="32">
        <v>3</v>
      </c>
      <c r="D40" s="32">
        <v>3</v>
      </c>
      <c r="E40" s="48">
        <f t="shared" si="0"/>
        <v>0</v>
      </c>
      <c r="F40" s="54" t="s">
        <v>247</v>
      </c>
      <c r="G40" s="108" t="s">
        <v>421</v>
      </c>
      <c r="H40" s="56"/>
      <c r="I40" s="58"/>
      <c r="J40" s="102"/>
    </row>
    <row r="41" spans="1:10">
      <c r="A41" s="83" t="s">
        <v>59</v>
      </c>
      <c r="B41" s="54" t="s">
        <v>17</v>
      </c>
      <c r="C41" s="32">
        <v>3</v>
      </c>
      <c r="D41" s="32">
        <v>3</v>
      </c>
      <c r="E41" s="48">
        <f t="shared" si="0"/>
        <v>0</v>
      </c>
      <c r="F41" s="54" t="s">
        <v>248</v>
      </c>
      <c r="G41" s="108"/>
      <c r="H41" s="56"/>
      <c r="I41" s="56">
        <v>42217</v>
      </c>
      <c r="J41" s="102"/>
    </row>
    <row r="42" spans="1:10" ht="27.6">
      <c r="A42" s="83" t="s">
        <v>61</v>
      </c>
      <c r="B42" s="54" t="s">
        <v>83</v>
      </c>
      <c r="C42" s="32">
        <v>3</v>
      </c>
      <c r="D42" s="32">
        <v>2</v>
      </c>
      <c r="E42" s="48">
        <f t="shared" si="0"/>
        <v>1</v>
      </c>
      <c r="F42" s="54" t="s">
        <v>201</v>
      </c>
      <c r="G42" s="108"/>
      <c r="H42" s="56"/>
      <c r="I42" s="56"/>
      <c r="J42" s="102"/>
    </row>
    <row r="43" spans="1:10" ht="27.6">
      <c r="A43" s="83" t="s">
        <v>62</v>
      </c>
      <c r="B43" s="54" t="s">
        <v>380</v>
      </c>
      <c r="C43" s="32">
        <v>3</v>
      </c>
      <c r="D43" s="32">
        <v>3</v>
      </c>
      <c r="E43" s="48">
        <f t="shared" si="0"/>
        <v>0</v>
      </c>
      <c r="F43" s="54" t="s">
        <v>202</v>
      </c>
      <c r="G43" s="108"/>
      <c r="H43" s="56"/>
      <c r="I43" s="56">
        <v>42217</v>
      </c>
      <c r="J43" s="102"/>
    </row>
    <row r="44" spans="1:10" ht="27.6">
      <c r="A44" s="83" t="s">
        <v>180</v>
      </c>
      <c r="B44" s="54" t="s">
        <v>381</v>
      </c>
      <c r="C44" s="32">
        <v>3</v>
      </c>
      <c r="D44" s="32">
        <v>3</v>
      </c>
      <c r="E44" s="48">
        <f t="shared" si="0"/>
        <v>0</v>
      </c>
      <c r="F44" s="54" t="s">
        <v>249</v>
      </c>
      <c r="G44" s="108"/>
      <c r="H44" s="58"/>
      <c r="I44" s="58">
        <v>41930</v>
      </c>
      <c r="J44" s="102"/>
    </row>
    <row r="45" spans="1:10" ht="27.6">
      <c r="A45" s="83" t="s">
        <v>177</v>
      </c>
      <c r="B45" s="54" t="s">
        <v>102</v>
      </c>
      <c r="C45" s="32">
        <v>3</v>
      </c>
      <c r="D45" s="32">
        <v>3</v>
      </c>
      <c r="E45" s="48">
        <f t="shared" si="0"/>
        <v>0</v>
      </c>
      <c r="F45" s="54" t="s">
        <v>335</v>
      </c>
      <c r="G45" s="108"/>
      <c r="H45" s="58"/>
      <c r="I45" s="58"/>
      <c r="J45" s="102"/>
    </row>
    <row r="46" spans="1:10" ht="27.6">
      <c r="A46" s="83" t="s">
        <v>178</v>
      </c>
      <c r="B46" s="54" t="s">
        <v>106</v>
      </c>
      <c r="C46" s="32">
        <v>3</v>
      </c>
      <c r="D46" s="32">
        <v>3</v>
      </c>
      <c r="E46" s="48">
        <f t="shared" si="0"/>
        <v>0</v>
      </c>
      <c r="F46" s="54" t="s">
        <v>264</v>
      </c>
      <c r="G46" s="108"/>
      <c r="H46" s="56"/>
      <c r="I46" s="56"/>
      <c r="J46" s="102"/>
    </row>
    <row r="47" spans="1:10" ht="27.6">
      <c r="A47" s="83" t="s">
        <v>181</v>
      </c>
      <c r="B47" s="54" t="s">
        <v>108</v>
      </c>
      <c r="C47" s="32">
        <v>3</v>
      </c>
      <c r="D47" s="32">
        <v>3</v>
      </c>
      <c r="E47" s="48">
        <f t="shared" si="0"/>
        <v>0</v>
      </c>
      <c r="F47" s="54" t="s">
        <v>332</v>
      </c>
      <c r="G47" s="108"/>
      <c r="H47" s="58"/>
      <c r="I47" s="58">
        <v>41930</v>
      </c>
      <c r="J47" s="102"/>
    </row>
    <row r="48" spans="1:10">
      <c r="A48" s="83" t="s">
        <v>183</v>
      </c>
      <c r="B48" s="54" t="s">
        <v>110</v>
      </c>
      <c r="C48" s="32">
        <v>3</v>
      </c>
      <c r="D48" s="32">
        <v>2</v>
      </c>
      <c r="E48" s="48">
        <f t="shared" si="0"/>
        <v>1</v>
      </c>
      <c r="F48" s="54" t="s">
        <v>252</v>
      </c>
      <c r="G48" s="108"/>
      <c r="H48" s="58"/>
      <c r="I48" s="58"/>
      <c r="J48" s="102"/>
    </row>
    <row r="49" spans="1:10" ht="41.4">
      <c r="A49" s="83" t="s">
        <v>185</v>
      </c>
      <c r="B49" s="54" t="s">
        <v>382</v>
      </c>
      <c r="C49" s="32">
        <v>3</v>
      </c>
      <c r="D49" s="32">
        <v>3</v>
      </c>
      <c r="E49" s="48">
        <f t="shared" si="0"/>
        <v>0</v>
      </c>
      <c r="F49" s="54" t="s">
        <v>411</v>
      </c>
      <c r="G49" s="108"/>
      <c r="H49" s="58">
        <v>42433</v>
      </c>
      <c r="I49" s="58"/>
      <c r="J49" s="102"/>
    </row>
    <row r="50" spans="1:10">
      <c r="A50" s="83" t="s">
        <v>186</v>
      </c>
      <c r="B50" s="54" t="s">
        <v>383</v>
      </c>
      <c r="C50" s="32">
        <v>3</v>
      </c>
      <c r="D50" s="32">
        <v>1</v>
      </c>
      <c r="E50" s="48">
        <f t="shared" si="0"/>
        <v>2</v>
      </c>
      <c r="F50" s="55" t="s">
        <v>265</v>
      </c>
      <c r="G50" s="108"/>
      <c r="H50" s="58"/>
      <c r="I50" s="58"/>
      <c r="J50" s="102"/>
    </row>
    <row r="51" spans="1:10">
      <c r="A51" s="83"/>
      <c r="B51" s="72" t="s">
        <v>384</v>
      </c>
      <c r="C51" s="32">
        <v>3</v>
      </c>
      <c r="D51" s="32">
        <v>1</v>
      </c>
      <c r="E51" s="48">
        <f t="shared" si="0"/>
        <v>2</v>
      </c>
      <c r="F51" s="55" t="s">
        <v>336</v>
      </c>
      <c r="G51" s="108"/>
      <c r="H51" s="58"/>
      <c r="I51" s="58"/>
      <c r="J51" s="102"/>
    </row>
    <row r="52" spans="1:10" ht="27.6">
      <c r="A52" s="83"/>
      <c r="B52" s="116" t="s">
        <v>385</v>
      </c>
      <c r="C52" s="32">
        <v>3</v>
      </c>
      <c r="D52" s="32">
        <v>2</v>
      </c>
      <c r="E52" s="48">
        <f t="shared" si="0"/>
        <v>1</v>
      </c>
      <c r="F52" s="54" t="s">
        <v>262</v>
      </c>
      <c r="G52" s="108" t="s">
        <v>421</v>
      </c>
      <c r="H52" s="58"/>
      <c r="I52" s="58"/>
      <c r="J52" s="102"/>
    </row>
    <row r="53" spans="1:10">
      <c r="A53" s="83"/>
      <c r="B53" s="54" t="s">
        <v>292</v>
      </c>
      <c r="C53" s="32">
        <v>3</v>
      </c>
      <c r="D53" s="32">
        <v>1</v>
      </c>
      <c r="E53" s="48">
        <f t="shared" si="0"/>
        <v>2</v>
      </c>
      <c r="F53" s="54" t="s">
        <v>327</v>
      </c>
      <c r="G53" s="108"/>
      <c r="H53" s="58"/>
      <c r="I53" s="58"/>
      <c r="J53" s="102"/>
    </row>
    <row r="54" spans="1:10">
      <c r="A54" s="83" t="s">
        <v>187</v>
      </c>
      <c r="B54" s="54" t="s">
        <v>128</v>
      </c>
      <c r="C54" s="32">
        <v>3</v>
      </c>
      <c r="D54" s="32">
        <v>2</v>
      </c>
      <c r="E54" s="48">
        <f t="shared" si="0"/>
        <v>1</v>
      </c>
      <c r="F54" s="54" t="s">
        <v>253</v>
      </c>
      <c r="G54" s="108"/>
      <c r="H54" s="58"/>
      <c r="I54" s="58"/>
      <c r="J54" s="102"/>
    </row>
    <row r="55" spans="1:10" ht="27.6">
      <c r="A55" s="83" t="s">
        <v>188</v>
      </c>
      <c r="B55" s="59" t="s">
        <v>341</v>
      </c>
      <c r="C55" s="32">
        <v>3</v>
      </c>
      <c r="D55" s="32">
        <v>2</v>
      </c>
      <c r="E55" s="48">
        <f t="shared" si="0"/>
        <v>1</v>
      </c>
      <c r="F55" s="54" t="s">
        <v>254</v>
      </c>
      <c r="G55" s="108"/>
      <c r="H55" s="56"/>
      <c r="I55" s="56"/>
      <c r="J55" s="102"/>
    </row>
    <row r="56" spans="1:10">
      <c r="A56" s="67"/>
      <c r="C56" s="67"/>
      <c r="D56" s="67" t="s">
        <v>331</v>
      </c>
      <c r="E56" s="69"/>
      <c r="F56" s="68"/>
      <c r="G56" s="110"/>
      <c r="H56" s="70"/>
      <c r="I56" s="70"/>
      <c r="J56" s="104"/>
    </row>
    <row r="57" spans="1:10">
      <c r="B57" s="68"/>
    </row>
    <row r="58" spans="1:10">
      <c r="B58" s="68"/>
      <c r="C58" s="19">
        <f>SUM(C10:C55)</f>
        <v>138</v>
      </c>
      <c r="D58" s="19">
        <f>SUM(D10:D56)</f>
        <v>118</v>
      </c>
      <c r="E58" s="36">
        <f>SUM(E10:E55)</f>
        <v>20</v>
      </c>
      <c r="F58" s="17" t="s">
        <v>39</v>
      </c>
    </row>
    <row r="59" spans="1:10">
      <c r="B59" s="68"/>
      <c r="D59" s="37"/>
    </row>
    <row r="60" spans="1:10" ht="14.4" thickBot="1">
      <c r="B60" s="68"/>
    </row>
    <row r="61" spans="1:10" ht="14.4" thickBot="1">
      <c r="B61" s="68"/>
      <c r="C61" s="41" t="s">
        <v>1</v>
      </c>
      <c r="D61" s="41" t="s">
        <v>2</v>
      </c>
      <c r="E61" s="77" t="s">
        <v>3</v>
      </c>
    </row>
    <row r="62" spans="1:10">
      <c r="B62" s="68"/>
      <c r="C62" s="88">
        <f>SUM(C10:C16)</f>
        <v>21</v>
      </c>
      <c r="D62" s="88">
        <f>SUM(D10:D16)</f>
        <v>18</v>
      </c>
      <c r="E62" s="88">
        <f>C62-D62</f>
        <v>3</v>
      </c>
      <c r="F62" s="17" t="s">
        <v>346</v>
      </c>
    </row>
    <row r="63" spans="1:10">
      <c r="B63" s="68"/>
      <c r="C63" s="87">
        <f>SUM(C19:C22)</f>
        <v>12</v>
      </c>
      <c r="D63" s="87">
        <f>SUM(D19:D22)</f>
        <v>11</v>
      </c>
      <c r="E63" s="87">
        <f>C63-D63</f>
        <v>1</v>
      </c>
      <c r="F63" s="17" t="s">
        <v>51</v>
      </c>
    </row>
    <row r="64" spans="1:10">
      <c r="B64" s="68"/>
      <c r="C64" s="86">
        <f>SUM(C23:C23)</f>
        <v>3</v>
      </c>
      <c r="D64" s="86">
        <f>SUM(D23:D23)</f>
        <v>3</v>
      </c>
      <c r="E64" s="86">
        <f>C64-D64</f>
        <v>0</v>
      </c>
      <c r="F64" s="17" t="s">
        <v>347</v>
      </c>
    </row>
    <row r="65" spans="2:6">
      <c r="B65" s="68"/>
      <c r="C65" s="85">
        <f>SUM(C24:C36)</f>
        <v>39</v>
      </c>
      <c r="D65" s="85">
        <f>SUM(D24:D36)</f>
        <v>34</v>
      </c>
      <c r="E65" s="85">
        <f>C65-D65</f>
        <v>5</v>
      </c>
      <c r="F65" s="17" t="s">
        <v>351</v>
      </c>
    </row>
    <row r="66" spans="2:6">
      <c r="B66" s="68"/>
      <c r="C66" s="84">
        <f>SUM(C37:C55)</f>
        <v>57</v>
      </c>
      <c r="D66" s="84">
        <f>SUM(D37:D55)</f>
        <v>46</v>
      </c>
      <c r="E66" s="84">
        <f>C66-D66</f>
        <v>11</v>
      </c>
      <c r="F66" s="17" t="s">
        <v>348</v>
      </c>
    </row>
    <row r="67" spans="2:6">
      <c r="B67" s="68"/>
      <c r="C67" s="76"/>
      <c r="D67" s="76"/>
      <c r="E67" s="76"/>
    </row>
    <row r="68" spans="2:6">
      <c r="B68" s="68"/>
      <c r="C68" s="76"/>
      <c r="D68" s="76"/>
      <c r="E68" s="76"/>
    </row>
    <row r="69" spans="2:6">
      <c r="B69" s="68"/>
    </row>
    <row r="70" spans="2:6">
      <c r="B70" s="68"/>
    </row>
    <row r="71" spans="2:6">
      <c r="B71" s="68"/>
    </row>
    <row r="72" spans="2:6">
      <c r="B72" s="68"/>
    </row>
    <row r="73" spans="2:6">
      <c r="B73" s="68"/>
    </row>
    <row r="74" spans="2:6">
      <c r="B74" s="68"/>
    </row>
    <row r="75" spans="2:6">
      <c r="B75" s="68"/>
    </row>
    <row r="76" spans="2:6">
      <c r="B76" s="68"/>
    </row>
    <row r="77" spans="2:6">
      <c r="B77" s="68"/>
    </row>
    <row r="78" spans="2:6">
      <c r="B78" s="68"/>
    </row>
    <row r="79" spans="2:6">
      <c r="B79" s="68"/>
    </row>
    <row r="80" spans="2:6">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1" spans="2:2">
      <c r="B131" s="18" t="s">
        <v>39</v>
      </c>
    </row>
    <row r="134" spans="2:2">
      <c r="B134" s="42" t="s">
        <v>56</v>
      </c>
    </row>
    <row r="135" spans="2:2">
      <c r="B135" s="40" t="s">
        <v>53</v>
      </c>
    </row>
    <row r="136" spans="2:2">
      <c r="B136" s="40" t="s">
        <v>51</v>
      </c>
    </row>
    <row r="137" spans="2:2">
      <c r="B137" s="40" t="s">
        <v>269</v>
      </c>
    </row>
    <row r="138" spans="2:2">
      <c r="B138" s="40" t="s">
        <v>270</v>
      </c>
    </row>
    <row r="139" spans="2:2">
      <c r="B139" s="40" t="s">
        <v>271</v>
      </c>
    </row>
    <row r="140" spans="2:2">
      <c r="B140"/>
    </row>
    <row r="141" spans="2:2">
      <c r="B141"/>
    </row>
  </sheetData>
  <pageMargins left="0.7" right="0.7" top="0.75" bottom="0.75" header="0.3" footer="0.3"/>
  <legacy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
  <sheetViews>
    <sheetView workbookViewId="0"/>
  </sheetViews>
  <sheetFormatPr defaultRowHeight="13.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B3:C21"/>
  <sheetViews>
    <sheetView topLeftCell="A2" zoomScale="79" zoomScaleNormal="79" workbookViewId="0">
      <selection activeCell="M25" sqref="M25"/>
    </sheetView>
  </sheetViews>
  <sheetFormatPr defaultRowHeight="13.2"/>
  <cols>
    <col min="2" max="2" width="15.44140625" customWidth="1"/>
    <col min="3" max="3" width="59.6640625" customWidth="1"/>
  </cols>
  <sheetData>
    <row r="3" spans="2:3" ht="21">
      <c r="B3" s="144" t="s">
        <v>22</v>
      </c>
      <c r="C3" s="144"/>
    </row>
    <row r="4" spans="2:3" ht="21">
      <c r="B4" s="144" t="s">
        <v>23</v>
      </c>
      <c r="C4" s="144"/>
    </row>
    <row r="5" spans="2:3" ht="15.6">
      <c r="B5" s="9"/>
      <c r="C5" s="10"/>
    </row>
    <row r="6" spans="2:3">
      <c r="B6" s="142" t="s">
        <v>24</v>
      </c>
      <c r="C6" s="11" t="s">
        <v>25</v>
      </c>
    </row>
    <row r="7" spans="2:3" ht="52.8">
      <c r="B7" s="143"/>
      <c r="C7" s="12" t="s">
        <v>26</v>
      </c>
    </row>
    <row r="8" spans="2:3" ht="6" customHeight="1">
      <c r="B8" s="13"/>
      <c r="C8" s="14"/>
    </row>
    <row r="9" spans="2:3">
      <c r="B9" s="142" t="s">
        <v>27</v>
      </c>
      <c r="C9" s="11" t="s">
        <v>28</v>
      </c>
    </row>
    <row r="10" spans="2:3" ht="39.6">
      <c r="B10" s="143"/>
      <c r="C10" s="12" t="s">
        <v>29</v>
      </c>
    </row>
    <row r="11" spans="2:3" ht="6" customHeight="1">
      <c r="B11" s="13"/>
      <c r="C11" s="14"/>
    </row>
    <row r="12" spans="2:3">
      <c r="B12" s="142" t="s">
        <v>30</v>
      </c>
      <c r="C12" s="11" t="s">
        <v>31</v>
      </c>
    </row>
    <row r="13" spans="2:3" ht="39.6">
      <c r="B13" s="143"/>
      <c r="C13" s="12" t="s">
        <v>32</v>
      </c>
    </row>
    <row r="14" spans="2:3" ht="6" customHeight="1">
      <c r="B14" s="13"/>
      <c r="C14" s="14"/>
    </row>
    <row r="15" spans="2:3">
      <c r="B15" s="142" t="s">
        <v>33</v>
      </c>
      <c r="C15" s="11" t="s">
        <v>34</v>
      </c>
    </row>
    <row r="16" spans="2:3" ht="39.6">
      <c r="B16" s="143"/>
      <c r="C16" s="12" t="s">
        <v>38</v>
      </c>
    </row>
    <row r="17" spans="2:3" ht="6" customHeight="1">
      <c r="B17" s="13"/>
      <c r="C17" s="15"/>
    </row>
    <row r="18" spans="2:3">
      <c r="B18" s="142" t="s">
        <v>35</v>
      </c>
      <c r="C18" s="11" t="s">
        <v>36</v>
      </c>
    </row>
    <row r="19" spans="2:3" ht="39.6">
      <c r="B19" s="143"/>
      <c r="C19" s="12" t="s">
        <v>37</v>
      </c>
    </row>
    <row r="20" spans="2:3" ht="17.399999999999999">
      <c r="B20" s="16"/>
      <c r="C20" s="9"/>
    </row>
    <row r="21" spans="2:3">
      <c r="B21" s="9"/>
      <c r="C21" s="9"/>
    </row>
  </sheetData>
  <mergeCells count="7">
    <mergeCell ref="B12:B13"/>
    <mergeCell ref="B15:B16"/>
    <mergeCell ref="B18:B19"/>
    <mergeCell ref="B3:C3"/>
    <mergeCell ref="B4:C4"/>
    <mergeCell ref="B6:B7"/>
    <mergeCell ref="B9:B10"/>
  </mergeCells>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42"/>
  <sheetViews>
    <sheetView tabSelected="1" zoomScale="75" zoomScaleNormal="75" workbookViewId="0"/>
  </sheetViews>
  <sheetFormatPr defaultColWidth="9.109375" defaultRowHeight="13.8"/>
  <cols>
    <col min="1" max="1" width="13.6640625" style="17" customWidth="1"/>
    <col min="2" max="2" width="33.33203125" style="17" customWidth="1"/>
    <col min="3" max="5" width="4.33203125" style="17" customWidth="1"/>
    <col min="6" max="6" width="31.44140625" style="17" customWidth="1"/>
    <col min="7" max="7" width="13.88671875" style="105" customWidth="1"/>
    <col min="8" max="8" width="11.88671875" style="25" customWidth="1"/>
    <col min="9" max="9" width="11.6640625" style="25" customWidth="1"/>
    <col min="10" max="10" width="13.33203125" style="99" customWidth="1"/>
    <col min="11" max="16384" width="9.109375" style="17"/>
  </cols>
  <sheetData>
    <row r="2" spans="1:11" ht="15">
      <c r="A2" s="30" t="s">
        <v>9</v>
      </c>
      <c r="B2" s="53" t="s">
        <v>441</v>
      </c>
      <c r="D2" s="7" t="s">
        <v>12</v>
      </c>
      <c r="E2" s="7"/>
    </row>
    <row r="3" spans="1:11">
      <c r="A3" s="30" t="s">
        <v>10</v>
      </c>
      <c r="B3" s="27" t="s">
        <v>444</v>
      </c>
      <c r="D3" s="7" t="s">
        <v>14</v>
      </c>
      <c r="E3" s="7"/>
    </row>
    <row r="4" spans="1:11">
      <c r="A4" s="30" t="s">
        <v>11</v>
      </c>
      <c r="B4" s="28">
        <v>42736</v>
      </c>
      <c r="D4" s="17" t="s">
        <v>338</v>
      </c>
    </row>
    <row r="5" spans="1:11">
      <c r="A5" s="30" t="s">
        <v>13</v>
      </c>
      <c r="B5" s="28">
        <v>44591</v>
      </c>
      <c r="D5" s="17" t="s">
        <v>387</v>
      </c>
      <c r="F5" s="17" t="s">
        <v>386</v>
      </c>
    </row>
    <row r="6" spans="1:11">
      <c r="A6" s="30" t="s">
        <v>15</v>
      </c>
      <c r="B6" s="29" t="s">
        <v>420</v>
      </c>
      <c r="D6" s="7"/>
      <c r="E6" s="7"/>
    </row>
    <row r="7" spans="1:11" ht="10.5" customHeight="1" thickBot="1"/>
    <row r="8" spans="1:11" ht="28.2" thickBot="1">
      <c r="A8" s="1" t="s">
        <v>40</v>
      </c>
      <c r="B8" s="1" t="s">
        <v>0</v>
      </c>
      <c r="C8" s="2" t="s">
        <v>1</v>
      </c>
      <c r="D8" s="2" t="s">
        <v>2</v>
      </c>
      <c r="E8" s="77" t="s">
        <v>3</v>
      </c>
      <c r="F8" s="4" t="s">
        <v>4</v>
      </c>
      <c r="G8" s="106" t="s">
        <v>5</v>
      </c>
      <c r="H8" s="60" t="s">
        <v>6</v>
      </c>
      <c r="I8" s="60" t="s">
        <v>340</v>
      </c>
      <c r="J8" s="100" t="s">
        <v>8</v>
      </c>
    </row>
    <row r="9" spans="1:11">
      <c r="A9" s="33"/>
      <c r="B9" s="38"/>
      <c r="C9" s="34"/>
      <c r="D9" s="34"/>
      <c r="E9" s="78"/>
      <c r="F9" s="34"/>
      <c r="G9" s="107"/>
      <c r="H9" s="61"/>
      <c r="I9" s="61"/>
      <c r="J9" s="101"/>
    </row>
    <row r="10" spans="1:11" ht="32.25" customHeight="1">
      <c r="A10" s="79" t="s">
        <v>43</v>
      </c>
      <c r="B10" s="54" t="s">
        <v>354</v>
      </c>
      <c r="C10" s="32">
        <v>4</v>
      </c>
      <c r="D10" s="134">
        <v>4</v>
      </c>
      <c r="E10" s="48">
        <f t="shared" ref="E10:E56" si="0">IF(C10-D10&lt;0,0,C10-D10)</f>
        <v>0</v>
      </c>
      <c r="F10" s="54" t="s">
        <v>235</v>
      </c>
      <c r="G10" s="108"/>
      <c r="H10" s="58" t="s">
        <v>331</v>
      </c>
      <c r="I10" s="135" t="s">
        <v>458</v>
      </c>
      <c r="J10" s="102"/>
    </row>
    <row r="11" spans="1:11" ht="27.6">
      <c r="A11" s="79" t="s">
        <v>46</v>
      </c>
      <c r="B11" s="54" t="s">
        <v>353</v>
      </c>
      <c r="C11" s="32">
        <v>4</v>
      </c>
      <c r="D11" s="134">
        <v>4</v>
      </c>
      <c r="E11" s="48">
        <f t="shared" si="0"/>
        <v>0</v>
      </c>
      <c r="F11" s="54" t="s">
        <v>256</v>
      </c>
      <c r="G11" s="108"/>
      <c r="H11" s="56" t="s">
        <v>331</v>
      </c>
      <c r="I11" s="136">
        <v>42585</v>
      </c>
      <c r="J11" s="102"/>
    </row>
    <row r="12" spans="1:11" ht="27.6">
      <c r="A12" s="79" t="s">
        <v>156</v>
      </c>
      <c r="B12" s="54" t="s">
        <v>355</v>
      </c>
      <c r="C12" s="32">
        <v>4</v>
      </c>
      <c r="D12" s="134">
        <v>4</v>
      </c>
      <c r="E12" s="48">
        <f t="shared" si="0"/>
        <v>0</v>
      </c>
      <c r="F12" s="54" t="s">
        <v>314</v>
      </c>
      <c r="G12" s="58" t="s">
        <v>331</v>
      </c>
      <c r="H12" s="58"/>
      <c r="I12" s="135" t="s">
        <v>331</v>
      </c>
      <c r="J12" s="55"/>
    </row>
    <row r="13" spans="1:11">
      <c r="A13" s="79" t="s">
        <v>305</v>
      </c>
      <c r="B13" s="72" t="s">
        <v>390</v>
      </c>
      <c r="C13" s="32">
        <v>4</v>
      </c>
      <c r="D13" s="134">
        <v>4</v>
      </c>
      <c r="E13" s="48">
        <f t="shared" si="0"/>
        <v>0</v>
      </c>
      <c r="F13" s="54" t="s">
        <v>349</v>
      </c>
      <c r="G13" s="58"/>
      <c r="H13" s="58" t="s">
        <v>331</v>
      </c>
      <c r="I13" s="135">
        <v>42585</v>
      </c>
      <c r="J13" s="58"/>
    </row>
    <row r="14" spans="1:11">
      <c r="A14" s="79" t="s">
        <v>306</v>
      </c>
      <c r="B14" s="72" t="s">
        <v>391</v>
      </c>
      <c r="C14" s="32">
        <v>4</v>
      </c>
      <c r="D14" s="134">
        <v>4</v>
      </c>
      <c r="E14" s="48">
        <f t="shared" si="0"/>
        <v>0</v>
      </c>
      <c r="F14" s="54" t="s">
        <v>350</v>
      </c>
      <c r="G14" s="108"/>
      <c r="H14" s="58" t="s">
        <v>331</v>
      </c>
      <c r="I14" s="135" t="s">
        <v>331</v>
      </c>
      <c r="J14" s="102"/>
      <c r="K14" s="17" t="s">
        <v>415</v>
      </c>
    </row>
    <row r="15" spans="1:11" ht="27.6">
      <c r="A15" s="79" t="s">
        <v>307</v>
      </c>
      <c r="B15" s="73" t="s">
        <v>356</v>
      </c>
      <c r="C15" s="32">
        <v>4</v>
      </c>
      <c r="D15" s="134">
        <v>2</v>
      </c>
      <c r="E15" s="48">
        <f t="shared" si="0"/>
        <v>2</v>
      </c>
      <c r="F15" s="54" t="s">
        <v>337</v>
      </c>
      <c r="G15" s="108" t="s">
        <v>331</v>
      </c>
      <c r="H15" s="58"/>
      <c r="I15" s="135"/>
      <c r="J15" s="102"/>
    </row>
    <row r="16" spans="1:11" ht="27.6">
      <c r="A16" s="79" t="s">
        <v>308</v>
      </c>
      <c r="B16" s="74" t="s">
        <v>357</v>
      </c>
      <c r="C16" s="32">
        <v>4</v>
      </c>
      <c r="D16" s="134">
        <v>4</v>
      </c>
      <c r="E16" s="48">
        <f t="shared" si="0"/>
        <v>0</v>
      </c>
      <c r="F16" s="54" t="s">
        <v>313</v>
      </c>
      <c r="G16" s="108"/>
      <c r="H16" s="58"/>
      <c r="I16" s="135">
        <v>42411</v>
      </c>
      <c r="J16" s="102"/>
    </row>
    <row r="17" spans="1:11">
      <c r="A17" s="79" t="s">
        <v>309</v>
      </c>
      <c r="B17" s="72" t="s">
        <v>395</v>
      </c>
      <c r="C17" s="32">
        <v>4</v>
      </c>
      <c r="D17" s="134">
        <v>4</v>
      </c>
      <c r="E17" s="48">
        <f t="shared" si="0"/>
        <v>0</v>
      </c>
      <c r="F17" s="54" t="s">
        <v>235</v>
      </c>
      <c r="G17" s="108"/>
      <c r="H17" s="58" t="s">
        <v>331</v>
      </c>
      <c r="I17" s="135">
        <v>42642</v>
      </c>
      <c r="J17" s="102"/>
      <c r="K17" s="17" t="s">
        <v>445</v>
      </c>
    </row>
    <row r="18" spans="1:11">
      <c r="A18" s="79" t="s">
        <v>310</v>
      </c>
      <c r="B18" s="72" t="s">
        <v>394</v>
      </c>
      <c r="C18" s="32">
        <v>4</v>
      </c>
      <c r="D18" s="134">
        <v>4</v>
      </c>
      <c r="E18" s="48">
        <f t="shared" si="0"/>
        <v>0</v>
      </c>
      <c r="F18" s="54" t="s">
        <v>235</v>
      </c>
      <c r="G18" s="108"/>
      <c r="H18" s="58" t="s">
        <v>331</v>
      </c>
      <c r="I18" s="135">
        <v>42342</v>
      </c>
      <c r="J18" s="102"/>
    </row>
    <row r="19" spans="1:11" ht="27.6">
      <c r="A19" s="80" t="s">
        <v>157</v>
      </c>
      <c r="B19" s="54" t="s">
        <v>358</v>
      </c>
      <c r="C19" s="32">
        <v>4</v>
      </c>
      <c r="D19" s="134">
        <v>4</v>
      </c>
      <c r="E19" s="48">
        <f t="shared" si="0"/>
        <v>0</v>
      </c>
      <c r="F19" s="54" t="s">
        <v>236</v>
      </c>
      <c r="G19" s="108"/>
      <c r="H19" s="58" t="s">
        <v>331</v>
      </c>
      <c r="I19" s="135">
        <v>42838</v>
      </c>
      <c r="J19" s="102"/>
    </row>
    <row r="20" spans="1:11" ht="27.6">
      <c r="A20" s="80" t="s">
        <v>158</v>
      </c>
      <c r="B20" s="54" t="s">
        <v>359</v>
      </c>
      <c r="C20" s="32">
        <v>4</v>
      </c>
      <c r="D20" s="134">
        <v>4</v>
      </c>
      <c r="E20" s="48">
        <f t="shared" si="0"/>
        <v>0</v>
      </c>
      <c r="F20" s="54" t="s">
        <v>315</v>
      </c>
      <c r="G20" s="108"/>
      <c r="H20" s="56"/>
      <c r="I20" s="136"/>
      <c r="J20" s="102"/>
    </row>
    <row r="21" spans="1:11" ht="41.4">
      <c r="A21" s="80" t="s">
        <v>163</v>
      </c>
      <c r="B21" s="74" t="s">
        <v>360</v>
      </c>
      <c r="C21" s="32">
        <v>4</v>
      </c>
      <c r="D21" s="134">
        <v>3</v>
      </c>
      <c r="E21" s="48">
        <f t="shared" si="0"/>
        <v>1</v>
      </c>
      <c r="F21" s="54" t="s">
        <v>266</v>
      </c>
      <c r="G21" s="108"/>
      <c r="H21" s="56" t="s">
        <v>331</v>
      </c>
      <c r="I21" s="136" t="s">
        <v>331</v>
      </c>
      <c r="J21" s="102"/>
      <c r="K21" s="17" t="s">
        <v>461</v>
      </c>
    </row>
    <row r="22" spans="1:11" ht="27.6">
      <c r="A22" s="80" t="s">
        <v>322</v>
      </c>
      <c r="B22" s="75" t="s">
        <v>361</v>
      </c>
      <c r="C22" s="32">
        <v>4</v>
      </c>
      <c r="D22" s="134">
        <v>4</v>
      </c>
      <c r="E22" s="48">
        <f t="shared" si="0"/>
        <v>0</v>
      </c>
      <c r="F22" s="54" t="s">
        <v>236</v>
      </c>
      <c r="G22" s="108" t="s">
        <v>421</v>
      </c>
      <c r="H22" s="58"/>
      <c r="I22" s="135"/>
      <c r="J22" s="103"/>
    </row>
    <row r="23" spans="1:11" ht="53.4" customHeight="1">
      <c r="A23" s="81" t="s">
        <v>41</v>
      </c>
      <c r="B23" s="54" t="s">
        <v>362</v>
      </c>
      <c r="C23" s="32">
        <v>4</v>
      </c>
      <c r="D23" s="134">
        <v>4</v>
      </c>
      <c r="E23" s="48">
        <f t="shared" si="0"/>
        <v>0</v>
      </c>
      <c r="F23" s="54" t="s">
        <v>238</v>
      </c>
      <c r="G23" s="108"/>
      <c r="H23" s="56"/>
      <c r="I23" s="136">
        <v>42473</v>
      </c>
      <c r="J23" s="102"/>
    </row>
    <row r="24" spans="1:11" ht="27.6">
      <c r="A24" s="82" t="s">
        <v>164</v>
      </c>
      <c r="B24" s="54" t="s">
        <v>363</v>
      </c>
      <c r="C24" s="32">
        <v>4</v>
      </c>
      <c r="D24" s="134">
        <v>4</v>
      </c>
      <c r="E24" s="48">
        <f t="shared" si="0"/>
        <v>0</v>
      </c>
      <c r="F24" s="54" t="s">
        <v>223</v>
      </c>
      <c r="G24" s="109" t="s">
        <v>421</v>
      </c>
      <c r="H24" s="58"/>
      <c r="I24" s="135"/>
      <c r="J24" s="102"/>
    </row>
    <row r="25" spans="1:11">
      <c r="A25" s="82" t="s">
        <v>165</v>
      </c>
      <c r="B25" s="54" t="s">
        <v>364</v>
      </c>
      <c r="C25" s="32">
        <v>4</v>
      </c>
      <c r="D25" s="134">
        <v>4</v>
      </c>
      <c r="E25" s="48">
        <f t="shared" si="0"/>
        <v>0</v>
      </c>
      <c r="F25" s="54" t="s">
        <v>223</v>
      </c>
      <c r="G25" s="105" t="s">
        <v>421</v>
      </c>
      <c r="H25" s="58"/>
      <c r="I25" s="135"/>
      <c r="J25" s="102"/>
    </row>
    <row r="26" spans="1:11">
      <c r="A26" s="82" t="s">
        <v>169</v>
      </c>
      <c r="B26" s="54" t="s">
        <v>365</v>
      </c>
      <c r="C26" s="32">
        <v>4</v>
      </c>
      <c r="D26" s="134">
        <v>4</v>
      </c>
      <c r="E26" s="48">
        <f t="shared" si="0"/>
        <v>0</v>
      </c>
      <c r="F26" s="54" t="s">
        <v>316</v>
      </c>
      <c r="G26" s="108" t="s">
        <v>421</v>
      </c>
      <c r="H26" s="58"/>
      <c r="I26" s="135"/>
      <c r="J26" s="102"/>
    </row>
    <row r="27" spans="1:11" ht="27.6" customHeight="1">
      <c r="A27" s="82" t="s">
        <v>170</v>
      </c>
      <c r="B27" s="115" t="s">
        <v>366</v>
      </c>
      <c r="C27" s="32">
        <v>4</v>
      </c>
      <c r="D27" s="134">
        <v>4</v>
      </c>
      <c r="E27" s="48">
        <f t="shared" si="0"/>
        <v>0</v>
      </c>
      <c r="F27" s="54" t="s">
        <v>321</v>
      </c>
      <c r="G27" s="108"/>
      <c r="H27" s="58" t="s">
        <v>331</v>
      </c>
      <c r="I27" s="135" t="s">
        <v>331</v>
      </c>
      <c r="J27" s="103"/>
    </row>
    <row r="28" spans="1:11" ht="27.6">
      <c r="A28" s="82" t="s">
        <v>172</v>
      </c>
      <c r="B28" s="75" t="s">
        <v>367</v>
      </c>
      <c r="C28" s="32">
        <v>4</v>
      </c>
      <c r="D28" s="134">
        <v>4</v>
      </c>
      <c r="E28" s="48">
        <f t="shared" si="0"/>
        <v>0</v>
      </c>
      <c r="F28" s="54" t="s">
        <v>236</v>
      </c>
      <c r="G28" s="108" t="s">
        <v>331</v>
      </c>
      <c r="H28" s="58"/>
      <c r="I28" s="135"/>
      <c r="J28" s="103"/>
    </row>
    <row r="29" spans="1:11" ht="27.6">
      <c r="A29" s="82" t="s">
        <v>173</v>
      </c>
      <c r="B29" s="75" t="s">
        <v>368</v>
      </c>
      <c r="C29" s="32">
        <v>4</v>
      </c>
      <c r="D29" s="134">
        <v>4</v>
      </c>
      <c r="E29" s="48">
        <f t="shared" si="0"/>
        <v>0</v>
      </c>
      <c r="F29" s="54" t="s">
        <v>236</v>
      </c>
      <c r="G29" s="108" t="s">
        <v>421</v>
      </c>
      <c r="H29" s="58"/>
      <c r="I29" s="135"/>
      <c r="J29" s="103"/>
    </row>
    <row r="30" spans="1:11" ht="27.6">
      <c r="A30" s="82" t="s">
        <v>174</v>
      </c>
      <c r="B30" s="115" t="s">
        <v>369</v>
      </c>
      <c r="C30" s="32">
        <v>4</v>
      </c>
      <c r="D30" s="134">
        <v>4</v>
      </c>
      <c r="E30" s="48">
        <f t="shared" si="0"/>
        <v>0</v>
      </c>
      <c r="F30" s="54" t="s">
        <v>236</v>
      </c>
      <c r="G30" s="108"/>
      <c r="H30" s="58" t="s">
        <v>331</v>
      </c>
      <c r="I30" s="135" t="s">
        <v>331</v>
      </c>
      <c r="J30" s="103"/>
    </row>
    <row r="31" spans="1:11" ht="27.6">
      <c r="A31" s="82" t="s">
        <v>175</v>
      </c>
      <c r="B31" s="115" t="s">
        <v>370</v>
      </c>
      <c r="C31" s="32">
        <v>4</v>
      </c>
      <c r="D31" s="134">
        <v>4</v>
      </c>
      <c r="E31" s="48">
        <f t="shared" si="0"/>
        <v>0</v>
      </c>
      <c r="F31" s="54" t="s">
        <v>236</v>
      </c>
      <c r="G31" s="108" t="s">
        <v>421</v>
      </c>
      <c r="H31" s="58"/>
      <c r="I31" s="135"/>
      <c r="J31" s="103"/>
    </row>
    <row r="32" spans="1:11" ht="27.6">
      <c r="A32" s="82" t="s">
        <v>176</v>
      </c>
      <c r="B32" s="115" t="s">
        <v>371</v>
      </c>
      <c r="C32" s="32">
        <v>4</v>
      </c>
      <c r="D32" s="134">
        <v>4</v>
      </c>
      <c r="E32" s="48">
        <f t="shared" si="0"/>
        <v>0</v>
      </c>
      <c r="F32" s="54" t="s">
        <v>236</v>
      </c>
      <c r="G32" s="108"/>
      <c r="H32" s="58" t="s">
        <v>331</v>
      </c>
      <c r="I32" s="135">
        <v>41650</v>
      </c>
      <c r="J32" s="103"/>
    </row>
    <row r="33" spans="1:10">
      <c r="A33" s="82" t="s">
        <v>182</v>
      </c>
      <c r="B33" s="75" t="s">
        <v>372</v>
      </c>
      <c r="C33" s="32">
        <v>4</v>
      </c>
      <c r="D33" s="134">
        <v>4</v>
      </c>
      <c r="E33" s="48">
        <f t="shared" si="0"/>
        <v>0</v>
      </c>
      <c r="F33" s="54" t="s">
        <v>317</v>
      </c>
      <c r="G33" s="108"/>
      <c r="H33" s="58"/>
      <c r="I33" s="135" t="s">
        <v>331</v>
      </c>
      <c r="J33" s="103"/>
    </row>
    <row r="34" spans="1:10">
      <c r="A34" s="82" t="s">
        <v>324</v>
      </c>
      <c r="B34" s="75" t="s">
        <v>373</v>
      </c>
      <c r="C34" s="32">
        <v>4</v>
      </c>
      <c r="D34" s="134">
        <v>4</v>
      </c>
      <c r="E34" s="48">
        <f t="shared" si="0"/>
        <v>0</v>
      </c>
      <c r="F34" s="54" t="s">
        <v>319</v>
      </c>
      <c r="G34" s="108" t="s">
        <v>421</v>
      </c>
      <c r="H34" s="58"/>
      <c r="I34" s="135"/>
      <c r="J34" s="103"/>
    </row>
    <row r="35" spans="1:10">
      <c r="A35" s="82" t="s">
        <v>325</v>
      </c>
      <c r="B35" s="75" t="s">
        <v>374</v>
      </c>
      <c r="C35" s="32">
        <v>4</v>
      </c>
      <c r="D35" s="134">
        <v>4</v>
      </c>
      <c r="E35" s="48">
        <f t="shared" si="0"/>
        <v>0</v>
      </c>
      <c r="F35" s="54" t="s">
        <v>320</v>
      </c>
      <c r="G35" s="108" t="s">
        <v>331</v>
      </c>
      <c r="H35" s="58"/>
      <c r="I35" s="135">
        <v>42378</v>
      </c>
      <c r="J35" s="103"/>
    </row>
    <row r="36" spans="1:10" ht="27.6">
      <c r="A36" s="82" t="s">
        <v>326</v>
      </c>
      <c r="B36" s="74" t="s">
        <v>375</v>
      </c>
      <c r="C36" s="32">
        <v>4</v>
      </c>
      <c r="D36" s="134">
        <v>4</v>
      </c>
      <c r="E36" s="48">
        <f t="shared" si="0"/>
        <v>0</v>
      </c>
      <c r="F36" s="54" t="s">
        <v>323</v>
      </c>
      <c r="G36" s="108"/>
      <c r="H36" s="58">
        <v>42433</v>
      </c>
      <c r="I36" s="135"/>
      <c r="J36" s="108"/>
    </row>
    <row r="37" spans="1:10" ht="31.2" customHeight="1">
      <c r="A37" s="82"/>
      <c r="B37" s="54" t="s">
        <v>452</v>
      </c>
      <c r="C37" s="32">
        <v>3</v>
      </c>
      <c r="D37" s="138">
        <v>3</v>
      </c>
      <c r="E37" s="48">
        <f t="shared" si="0"/>
        <v>0</v>
      </c>
      <c r="F37" s="54" t="s">
        <v>453</v>
      </c>
      <c r="G37" s="108"/>
      <c r="H37" s="139"/>
      <c r="I37" s="140"/>
      <c r="J37" s="102"/>
    </row>
    <row r="38" spans="1:10" ht="27.6">
      <c r="A38" s="82"/>
      <c r="B38" s="54" t="s">
        <v>454</v>
      </c>
      <c r="C38" s="32">
        <v>3</v>
      </c>
      <c r="D38" s="138">
        <v>2</v>
      </c>
      <c r="E38" s="48">
        <f t="shared" si="0"/>
        <v>1</v>
      </c>
      <c r="F38" s="54" t="s">
        <v>455</v>
      </c>
      <c r="G38" s="108"/>
      <c r="H38" s="139"/>
      <c r="I38" s="140"/>
      <c r="J38" s="102"/>
    </row>
    <row r="39" spans="1:10" ht="27.6">
      <c r="A39" s="83" t="s">
        <v>44</v>
      </c>
      <c r="B39" s="54" t="s">
        <v>376</v>
      </c>
      <c r="C39" s="32">
        <v>4</v>
      </c>
      <c r="D39" s="134">
        <v>4</v>
      </c>
      <c r="E39" s="48">
        <f t="shared" si="0"/>
        <v>0</v>
      </c>
      <c r="F39" s="54" t="s">
        <v>243</v>
      </c>
      <c r="G39" s="108"/>
      <c r="H39" s="56"/>
      <c r="I39" s="136">
        <v>42473</v>
      </c>
      <c r="J39" s="102"/>
    </row>
    <row r="40" spans="1:10" ht="41.4">
      <c r="A40" s="83" t="s">
        <v>45</v>
      </c>
      <c r="B40" s="54" t="s">
        <v>377</v>
      </c>
      <c r="C40" s="32">
        <v>4</v>
      </c>
      <c r="D40" s="134">
        <v>4</v>
      </c>
      <c r="E40" s="48">
        <f t="shared" si="0"/>
        <v>0</v>
      </c>
      <c r="F40" s="54" t="s">
        <v>411</v>
      </c>
      <c r="G40" s="108"/>
      <c r="H40" s="58" t="s">
        <v>331</v>
      </c>
      <c r="I40" s="135"/>
      <c r="J40" s="102"/>
    </row>
    <row r="41" spans="1:10" ht="27.6">
      <c r="A41" s="83" t="s">
        <v>49</v>
      </c>
      <c r="B41" s="54" t="s">
        <v>378</v>
      </c>
      <c r="C41" s="32">
        <v>4</v>
      </c>
      <c r="D41" s="134">
        <v>4</v>
      </c>
      <c r="E41" s="48">
        <f t="shared" si="0"/>
        <v>0</v>
      </c>
      <c r="F41" s="54" t="s">
        <v>246</v>
      </c>
      <c r="G41" s="108"/>
      <c r="H41" s="133">
        <v>42872</v>
      </c>
      <c r="I41" s="136" t="s">
        <v>331</v>
      </c>
      <c r="J41" s="102"/>
    </row>
    <row r="42" spans="1:10" ht="27.6">
      <c r="A42" s="83" t="s">
        <v>58</v>
      </c>
      <c r="B42" s="54" t="s">
        <v>379</v>
      </c>
      <c r="C42" s="32">
        <v>4</v>
      </c>
      <c r="D42" s="134">
        <v>4</v>
      </c>
      <c r="E42" s="48">
        <f t="shared" si="0"/>
        <v>0</v>
      </c>
      <c r="F42" s="54" t="s">
        <v>247</v>
      </c>
      <c r="G42" s="108" t="s">
        <v>421</v>
      </c>
      <c r="H42" s="56"/>
      <c r="I42" s="135"/>
      <c r="J42" s="102"/>
    </row>
    <row r="43" spans="1:10">
      <c r="A43" s="83" t="s">
        <v>59</v>
      </c>
      <c r="B43" s="54" t="s">
        <v>17</v>
      </c>
      <c r="C43" s="32">
        <v>4</v>
      </c>
      <c r="D43" s="134">
        <v>4</v>
      </c>
      <c r="E43" s="48">
        <f t="shared" si="0"/>
        <v>0</v>
      </c>
      <c r="F43" s="54" t="s">
        <v>248</v>
      </c>
      <c r="G43" s="108"/>
      <c r="H43" s="56"/>
      <c r="I43" s="136">
        <v>42473</v>
      </c>
      <c r="J43" s="102"/>
    </row>
    <row r="44" spans="1:10" ht="27.6">
      <c r="A44" s="83" t="s">
        <v>61</v>
      </c>
      <c r="B44" s="54" t="s">
        <v>83</v>
      </c>
      <c r="C44" s="32">
        <v>4</v>
      </c>
      <c r="D44" s="134">
        <v>4</v>
      </c>
      <c r="E44" s="48">
        <f t="shared" si="0"/>
        <v>0</v>
      </c>
      <c r="F44" s="54" t="s">
        <v>201</v>
      </c>
      <c r="G44" s="108"/>
      <c r="H44" s="56"/>
      <c r="I44" s="136"/>
      <c r="J44" s="102"/>
    </row>
    <row r="45" spans="1:10" ht="27.6">
      <c r="A45" s="83" t="s">
        <v>62</v>
      </c>
      <c r="B45" s="54" t="s">
        <v>380</v>
      </c>
      <c r="C45" s="32">
        <v>4</v>
      </c>
      <c r="D45" s="134">
        <v>4</v>
      </c>
      <c r="E45" s="48">
        <f t="shared" si="0"/>
        <v>0</v>
      </c>
      <c r="F45" s="54" t="s">
        <v>202</v>
      </c>
      <c r="G45" s="108"/>
      <c r="H45" s="56"/>
      <c r="I45" s="136">
        <v>42473</v>
      </c>
      <c r="J45" s="102"/>
    </row>
    <row r="46" spans="1:10" ht="27.6">
      <c r="A46" s="83" t="s">
        <v>180</v>
      </c>
      <c r="B46" s="54" t="s">
        <v>381</v>
      </c>
      <c r="C46" s="32">
        <v>4</v>
      </c>
      <c r="D46" s="134">
        <v>3</v>
      </c>
      <c r="E46" s="48">
        <f t="shared" si="0"/>
        <v>1</v>
      </c>
      <c r="F46" s="54" t="s">
        <v>249</v>
      </c>
      <c r="G46" s="108"/>
      <c r="H46" s="58"/>
      <c r="I46" s="135" t="s">
        <v>331</v>
      </c>
      <c r="J46" s="102"/>
    </row>
    <row r="47" spans="1:10" ht="27.6">
      <c r="A47" s="83" t="s">
        <v>177</v>
      </c>
      <c r="B47" s="54" t="s">
        <v>102</v>
      </c>
      <c r="C47" s="32">
        <v>4</v>
      </c>
      <c r="D47" s="134">
        <v>4</v>
      </c>
      <c r="E47" s="48">
        <f t="shared" si="0"/>
        <v>0</v>
      </c>
      <c r="F47" s="54" t="s">
        <v>335</v>
      </c>
      <c r="G47" s="108"/>
      <c r="H47" s="58"/>
      <c r="I47" s="135"/>
      <c r="J47" s="102"/>
    </row>
    <row r="48" spans="1:10" ht="27.6">
      <c r="A48" s="83" t="s">
        <v>178</v>
      </c>
      <c r="B48" s="54" t="s">
        <v>106</v>
      </c>
      <c r="C48" s="32">
        <v>4</v>
      </c>
      <c r="D48" s="134">
        <v>4</v>
      </c>
      <c r="E48" s="48">
        <f t="shared" si="0"/>
        <v>0</v>
      </c>
      <c r="F48" s="54" t="s">
        <v>264</v>
      </c>
      <c r="G48" s="108"/>
      <c r="H48" s="133">
        <v>42872</v>
      </c>
      <c r="I48" s="136"/>
      <c r="J48" s="102"/>
    </row>
    <row r="49" spans="1:10" ht="27.6">
      <c r="A49" s="83" t="s">
        <v>181</v>
      </c>
      <c r="B49" s="54" t="s">
        <v>108</v>
      </c>
      <c r="C49" s="32">
        <v>4</v>
      </c>
      <c r="D49" s="134">
        <v>4</v>
      </c>
      <c r="E49" s="48">
        <f t="shared" si="0"/>
        <v>0</v>
      </c>
      <c r="F49" s="54" t="s">
        <v>332</v>
      </c>
      <c r="G49" s="108"/>
      <c r="H49" s="58"/>
      <c r="I49" s="135" t="s">
        <v>331</v>
      </c>
      <c r="J49" s="102"/>
    </row>
    <row r="50" spans="1:10">
      <c r="A50" s="83" t="s">
        <v>183</v>
      </c>
      <c r="B50" s="54" t="s">
        <v>110</v>
      </c>
      <c r="C50" s="32">
        <v>4</v>
      </c>
      <c r="D50" s="134">
        <v>3</v>
      </c>
      <c r="E50" s="48">
        <f t="shared" si="0"/>
        <v>1</v>
      </c>
      <c r="F50" s="54" t="s">
        <v>252</v>
      </c>
      <c r="G50" s="108"/>
      <c r="H50" s="58"/>
      <c r="I50" s="135"/>
      <c r="J50" s="102"/>
    </row>
    <row r="51" spans="1:10" ht="41.4">
      <c r="A51" s="83" t="s">
        <v>185</v>
      </c>
      <c r="B51" s="54" t="s">
        <v>382</v>
      </c>
      <c r="C51" s="32">
        <v>4</v>
      </c>
      <c r="D51" s="134">
        <v>4</v>
      </c>
      <c r="E51" s="48">
        <f t="shared" si="0"/>
        <v>0</v>
      </c>
      <c r="F51" s="54" t="s">
        <v>411</v>
      </c>
      <c r="G51" s="108"/>
      <c r="H51" s="58" t="s">
        <v>331</v>
      </c>
      <c r="I51" s="135"/>
      <c r="J51" s="102"/>
    </row>
    <row r="52" spans="1:10">
      <c r="A52" s="83" t="s">
        <v>186</v>
      </c>
      <c r="B52" s="54" t="s">
        <v>383</v>
      </c>
      <c r="C52" s="32">
        <v>4</v>
      </c>
      <c r="D52" s="134">
        <v>3</v>
      </c>
      <c r="E52" s="48">
        <f t="shared" si="0"/>
        <v>1</v>
      </c>
      <c r="F52" s="55" t="s">
        <v>265</v>
      </c>
      <c r="G52" s="108"/>
      <c r="H52" s="58"/>
      <c r="I52" s="135"/>
      <c r="J52" s="102"/>
    </row>
    <row r="53" spans="1:10">
      <c r="A53" s="83"/>
      <c r="B53" s="72" t="s">
        <v>384</v>
      </c>
      <c r="C53" s="32">
        <v>4</v>
      </c>
      <c r="D53" s="134">
        <v>2</v>
      </c>
      <c r="E53" s="48">
        <f t="shared" si="0"/>
        <v>2</v>
      </c>
      <c r="F53" s="55" t="s">
        <v>336</v>
      </c>
      <c r="G53" s="108"/>
      <c r="H53" s="58"/>
      <c r="I53" s="135"/>
      <c r="J53" s="102"/>
    </row>
    <row r="54" spans="1:10" ht="27.6">
      <c r="A54" s="83"/>
      <c r="B54" s="116" t="s">
        <v>385</v>
      </c>
      <c r="C54" s="32">
        <v>4</v>
      </c>
      <c r="D54" s="134">
        <v>4</v>
      </c>
      <c r="E54" s="48">
        <f t="shared" si="0"/>
        <v>0</v>
      </c>
      <c r="F54" s="54" t="s">
        <v>262</v>
      </c>
      <c r="G54" s="108" t="s">
        <v>421</v>
      </c>
      <c r="H54" s="58"/>
      <c r="I54" s="135">
        <v>42473</v>
      </c>
      <c r="J54" s="102"/>
    </row>
    <row r="55" spans="1:10">
      <c r="A55" s="83" t="s">
        <v>187</v>
      </c>
      <c r="B55" s="54" t="s">
        <v>128</v>
      </c>
      <c r="C55" s="32">
        <v>4</v>
      </c>
      <c r="D55" s="134">
        <v>4</v>
      </c>
      <c r="E55" s="48">
        <f t="shared" si="0"/>
        <v>0</v>
      </c>
      <c r="F55" s="54" t="s">
        <v>253</v>
      </c>
      <c r="G55" s="108"/>
      <c r="H55" s="58"/>
      <c r="I55" s="135"/>
      <c r="J55" s="102"/>
    </row>
    <row r="56" spans="1:10" ht="27.6">
      <c r="A56" s="83" t="s">
        <v>188</v>
      </c>
      <c r="B56" s="59" t="s">
        <v>341</v>
      </c>
      <c r="C56" s="32">
        <v>4</v>
      </c>
      <c r="D56" s="134">
        <v>4</v>
      </c>
      <c r="E56" s="48">
        <f t="shared" si="0"/>
        <v>0</v>
      </c>
      <c r="F56" s="54" t="s">
        <v>254</v>
      </c>
      <c r="G56" s="108"/>
      <c r="H56" s="56"/>
      <c r="I56" s="136"/>
      <c r="J56" s="102"/>
    </row>
    <row r="57" spans="1:10">
      <c r="A57" s="67"/>
      <c r="C57" s="67"/>
      <c r="D57" s="67" t="s">
        <v>331</v>
      </c>
      <c r="E57" s="69"/>
      <c r="F57" s="68"/>
      <c r="G57" s="110"/>
      <c r="H57" s="70"/>
      <c r="I57" s="70"/>
      <c r="J57" s="104"/>
    </row>
    <row r="58" spans="1:10">
      <c r="B58" s="68"/>
    </row>
    <row r="59" spans="1:10">
      <c r="B59" s="68"/>
      <c r="C59" s="19">
        <f>SUM(C10:C56)</f>
        <v>186</v>
      </c>
      <c r="D59" s="19">
        <f>SUM(D10:D57)</f>
        <v>177</v>
      </c>
      <c r="E59" s="36">
        <f>SUM(E10:E56)</f>
        <v>9</v>
      </c>
      <c r="F59" s="17" t="s">
        <v>39</v>
      </c>
    </row>
    <row r="60" spans="1:10">
      <c r="B60" s="68"/>
      <c r="D60" s="37"/>
    </row>
    <row r="61" spans="1:10" ht="14.4" thickBot="1">
      <c r="B61" s="68"/>
    </row>
    <row r="62" spans="1:10" ht="14.4" thickBot="1">
      <c r="B62" s="68"/>
      <c r="C62" s="41" t="s">
        <v>1</v>
      </c>
      <c r="D62" s="41" t="s">
        <v>2</v>
      </c>
      <c r="E62" s="77" t="s">
        <v>3</v>
      </c>
    </row>
    <row r="63" spans="1:10">
      <c r="B63" s="68"/>
      <c r="C63" s="88">
        <f>SUM(C10:C16)</f>
        <v>28</v>
      </c>
      <c r="D63" s="88">
        <f>SUM(D10:D16)</f>
        <v>26</v>
      </c>
      <c r="E63" s="88">
        <f>C63-D63</f>
        <v>2</v>
      </c>
      <c r="F63" s="17" t="s">
        <v>346</v>
      </c>
    </row>
    <row r="64" spans="1:10">
      <c r="B64" s="68"/>
      <c r="C64" s="87">
        <f>SUM(C19:C22)</f>
        <v>16</v>
      </c>
      <c r="D64" s="87">
        <f>SUM(D19:D22)</f>
        <v>15</v>
      </c>
      <c r="E64" s="87">
        <f>C64-D64</f>
        <v>1</v>
      </c>
      <c r="F64" s="17" t="s">
        <v>51</v>
      </c>
    </row>
    <row r="65" spans="2:6">
      <c r="B65" s="68"/>
      <c r="C65" s="86">
        <f>SUM(C23:C23)</f>
        <v>4</v>
      </c>
      <c r="D65" s="86">
        <f>SUM(D23:D23)</f>
        <v>4</v>
      </c>
      <c r="E65" s="86">
        <f>C65-D65</f>
        <v>0</v>
      </c>
      <c r="F65" s="17" t="s">
        <v>347</v>
      </c>
    </row>
    <row r="66" spans="2:6">
      <c r="B66" s="68"/>
      <c r="C66" s="85">
        <f>SUM(C24:C36)</f>
        <v>52</v>
      </c>
      <c r="D66" s="85">
        <f>SUM(D24:D36)</f>
        <v>52</v>
      </c>
      <c r="E66" s="85">
        <f>C66-D66</f>
        <v>0</v>
      </c>
      <c r="F66" s="17" t="s">
        <v>351</v>
      </c>
    </row>
    <row r="67" spans="2:6">
      <c r="B67" s="68"/>
      <c r="C67" s="84">
        <f>SUM(C39:C56)</f>
        <v>72</v>
      </c>
      <c r="D67" s="84">
        <f>SUM(D39:D56)</f>
        <v>67</v>
      </c>
      <c r="E67" s="84">
        <f>C67-D67</f>
        <v>5</v>
      </c>
      <c r="F67" s="17" t="s">
        <v>348</v>
      </c>
    </row>
    <row r="68" spans="2:6">
      <c r="B68" s="68"/>
      <c r="C68" s="76"/>
      <c r="D68" s="76"/>
      <c r="E68" s="76"/>
    </row>
    <row r="69" spans="2:6">
      <c r="B69" s="68"/>
      <c r="C69" s="76"/>
      <c r="D69" s="76"/>
      <c r="E69" s="76"/>
    </row>
    <row r="70" spans="2:6">
      <c r="B70" s="68"/>
    </row>
    <row r="71" spans="2:6">
      <c r="B71" s="68"/>
    </row>
    <row r="72" spans="2:6">
      <c r="B72" s="68"/>
    </row>
    <row r="73" spans="2:6">
      <c r="B73" s="68"/>
    </row>
    <row r="74" spans="2:6">
      <c r="B74" s="68"/>
    </row>
    <row r="75" spans="2:6">
      <c r="B75" s="68"/>
    </row>
    <row r="76" spans="2:6">
      <c r="B76" s="68"/>
    </row>
    <row r="77" spans="2:6">
      <c r="B77" s="68"/>
    </row>
    <row r="78" spans="2:6">
      <c r="B78" s="68"/>
    </row>
    <row r="79" spans="2:6">
      <c r="B79" s="68"/>
    </row>
    <row r="80" spans="2:6">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6" spans="2:2">
      <c r="B116" s="68"/>
    </row>
    <row r="117" spans="2:2">
      <c r="B117" s="68"/>
    </row>
    <row r="118" spans="2:2">
      <c r="B118" s="68"/>
    </row>
    <row r="119" spans="2:2">
      <c r="B119" s="68"/>
    </row>
    <row r="120" spans="2:2">
      <c r="B120" s="68"/>
    </row>
    <row r="121" spans="2:2">
      <c r="B121" s="68"/>
    </row>
    <row r="122" spans="2:2">
      <c r="B122" s="68"/>
    </row>
    <row r="123" spans="2:2">
      <c r="B123" s="68"/>
    </row>
    <row r="124" spans="2:2">
      <c r="B124" s="68"/>
    </row>
    <row r="125" spans="2:2">
      <c r="B125" s="68"/>
    </row>
    <row r="126" spans="2:2">
      <c r="B126" s="68"/>
    </row>
    <row r="127" spans="2:2">
      <c r="B127" s="68"/>
    </row>
    <row r="128" spans="2:2">
      <c r="B128" s="68"/>
    </row>
    <row r="129" spans="2:2">
      <c r="B129" s="68"/>
    </row>
    <row r="130" spans="2:2">
      <c r="B130" s="68"/>
    </row>
    <row r="132" spans="2:2">
      <c r="B132" s="18" t="s">
        <v>39</v>
      </c>
    </row>
    <row r="135" spans="2:2">
      <c r="B135" s="42" t="s">
        <v>56</v>
      </c>
    </row>
    <row r="136" spans="2:2">
      <c r="B136" s="40" t="s">
        <v>53</v>
      </c>
    </row>
    <row r="137" spans="2:2">
      <c r="B137" s="40" t="s">
        <v>51</v>
      </c>
    </row>
    <row r="138" spans="2:2">
      <c r="B138" s="40" t="s">
        <v>269</v>
      </c>
    </row>
    <row r="139" spans="2:2">
      <c r="B139" s="40" t="s">
        <v>270</v>
      </c>
    </row>
    <row r="140" spans="2:2">
      <c r="B140" s="40" t="s">
        <v>271</v>
      </c>
    </row>
    <row r="141" spans="2:2">
      <c r="B141"/>
    </row>
    <row r="142" spans="2:2">
      <c r="B142"/>
    </row>
  </sheetData>
  <phoneticPr fontId="0" type="noConversion"/>
  <pageMargins left="0.27" right="0.28000000000000003" top="0.62" bottom="0.52" header="0.37" footer="0.32"/>
  <pageSetup paperSize="141" scale="82" orientation="landscape" horizontalDpi="180" verticalDpi="18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N127"/>
  <sheetViews>
    <sheetView zoomScale="75" zoomScaleNormal="75" workbookViewId="0">
      <selection activeCell="O27" sqref="O27"/>
    </sheetView>
  </sheetViews>
  <sheetFormatPr defaultColWidth="9.109375" defaultRowHeight="13.8"/>
  <cols>
    <col min="1" max="1" width="13.6640625" style="17" customWidth="1"/>
    <col min="2" max="2" width="33.33203125" style="17" customWidth="1"/>
    <col min="3" max="5" width="4.33203125" style="17" customWidth="1"/>
    <col min="6" max="6" width="31.44140625" style="17" customWidth="1"/>
    <col min="7" max="7" width="15.109375" style="105" customWidth="1"/>
    <col min="8" max="8" width="11.88671875" style="25" customWidth="1"/>
    <col min="9" max="9" width="11.6640625" style="25" customWidth="1"/>
    <col min="10" max="10" width="13.33203125" style="99" customWidth="1"/>
    <col min="11" max="16384" width="9.109375" style="17"/>
  </cols>
  <sheetData>
    <row r="2" spans="1:10" ht="15">
      <c r="A2" s="30" t="s">
        <v>9</v>
      </c>
      <c r="B2" s="53" t="s">
        <v>448</v>
      </c>
      <c r="D2" s="7" t="s">
        <v>12</v>
      </c>
      <c r="E2" s="7"/>
    </row>
    <row r="3" spans="1:10">
      <c r="A3" s="30" t="s">
        <v>10</v>
      </c>
      <c r="B3" s="27" t="s">
        <v>449</v>
      </c>
      <c r="D3" s="7" t="s">
        <v>14</v>
      </c>
      <c r="E3" s="7"/>
    </row>
    <row r="4" spans="1:10">
      <c r="A4" s="30" t="s">
        <v>11</v>
      </c>
      <c r="B4" s="28" t="s">
        <v>331</v>
      </c>
      <c r="D4" s="17" t="s">
        <v>338</v>
      </c>
    </row>
    <row r="5" spans="1:10">
      <c r="A5" s="30" t="s">
        <v>13</v>
      </c>
      <c r="B5" s="28">
        <v>44591</v>
      </c>
      <c r="D5" s="17" t="s">
        <v>387</v>
      </c>
      <c r="F5" s="17" t="s">
        <v>386</v>
      </c>
    </row>
    <row r="6" spans="1:10">
      <c r="A6" s="30" t="s">
        <v>15</v>
      </c>
      <c r="B6" s="29" t="s">
        <v>278</v>
      </c>
      <c r="D6" s="7"/>
      <c r="E6" s="7"/>
    </row>
    <row r="7" spans="1:10" ht="10.5" customHeight="1" thickBot="1"/>
    <row r="8" spans="1:10" ht="28.2" thickBot="1">
      <c r="A8" s="1" t="s">
        <v>40</v>
      </c>
      <c r="B8" s="1" t="s">
        <v>0</v>
      </c>
      <c r="C8" s="2" t="s">
        <v>1</v>
      </c>
      <c r="D8" s="2" t="s">
        <v>2</v>
      </c>
      <c r="E8" s="77" t="s">
        <v>3</v>
      </c>
      <c r="F8" s="4" t="s">
        <v>4</v>
      </c>
      <c r="G8" s="106" t="s">
        <v>5</v>
      </c>
      <c r="H8" s="60" t="s">
        <v>6</v>
      </c>
      <c r="I8" s="60" t="s">
        <v>340</v>
      </c>
      <c r="J8" s="100" t="s">
        <v>8</v>
      </c>
    </row>
    <row r="9" spans="1:10">
      <c r="A9" s="33"/>
      <c r="B9" s="38"/>
      <c r="C9" s="34"/>
      <c r="D9" s="34"/>
      <c r="E9" s="78"/>
      <c r="F9" s="34"/>
      <c r="G9" s="107"/>
      <c r="H9" s="61"/>
      <c r="I9" s="61"/>
      <c r="J9" s="101"/>
    </row>
    <row r="10" spans="1:10" ht="27.6">
      <c r="A10" s="79" t="s">
        <v>43</v>
      </c>
      <c r="B10" s="54" t="s">
        <v>388</v>
      </c>
      <c r="C10" s="32">
        <v>3</v>
      </c>
      <c r="D10" s="134">
        <v>3</v>
      </c>
      <c r="E10" s="48">
        <f>IF(C10-D10&lt;0,0,C10-D10)</f>
        <v>0</v>
      </c>
      <c r="F10" s="54" t="s">
        <v>235</v>
      </c>
      <c r="G10" s="108"/>
      <c r="H10" s="58"/>
      <c r="I10" s="135" t="s">
        <v>458</v>
      </c>
      <c r="J10" s="102"/>
    </row>
    <row r="11" spans="1:10" ht="27.6">
      <c r="A11" s="79" t="s">
        <v>46</v>
      </c>
      <c r="B11" s="54" t="s">
        <v>389</v>
      </c>
      <c r="C11" s="32">
        <v>3</v>
      </c>
      <c r="D11" s="134">
        <v>3</v>
      </c>
      <c r="E11" s="48">
        <f t="shared" ref="E11:E29" si="0">IF(C11-D11&lt;0,0,C11-D11)</f>
        <v>0</v>
      </c>
      <c r="F11" s="54" t="s">
        <v>256</v>
      </c>
      <c r="G11" s="108"/>
      <c r="H11" s="58"/>
      <c r="I11" s="135">
        <v>42342</v>
      </c>
      <c r="J11" s="102"/>
    </row>
    <row r="12" spans="1:10">
      <c r="A12" s="79" t="s">
        <v>306</v>
      </c>
      <c r="B12" s="72" t="s">
        <v>391</v>
      </c>
      <c r="C12" s="32">
        <v>3</v>
      </c>
      <c r="D12" s="134">
        <v>3</v>
      </c>
      <c r="E12" s="48">
        <f t="shared" si="0"/>
        <v>0</v>
      </c>
      <c r="F12" s="54" t="s">
        <v>350</v>
      </c>
      <c r="G12" s="108"/>
      <c r="H12" s="58"/>
      <c r="I12" s="135" t="s">
        <v>331</v>
      </c>
      <c r="J12" s="102"/>
    </row>
    <row r="13" spans="1:10">
      <c r="A13" s="79" t="s">
        <v>310</v>
      </c>
      <c r="B13" s="72" t="s">
        <v>394</v>
      </c>
      <c r="C13" s="32">
        <v>3</v>
      </c>
      <c r="D13" s="134">
        <v>3</v>
      </c>
      <c r="E13" s="48">
        <f t="shared" si="0"/>
        <v>0</v>
      </c>
      <c r="F13" s="54" t="s">
        <v>235</v>
      </c>
      <c r="G13" s="108"/>
      <c r="H13" s="58"/>
      <c r="I13" s="135">
        <v>42342</v>
      </c>
      <c r="J13" s="102"/>
    </row>
    <row r="14" spans="1:10" ht="27.6">
      <c r="A14" s="80" t="s">
        <v>157</v>
      </c>
      <c r="B14" s="54" t="s">
        <v>396</v>
      </c>
      <c r="C14" s="32">
        <v>1</v>
      </c>
      <c r="D14" s="134">
        <v>1</v>
      </c>
      <c r="E14" s="48">
        <f t="shared" si="0"/>
        <v>0</v>
      </c>
      <c r="F14" s="54" t="s">
        <v>236</v>
      </c>
      <c r="G14" s="108"/>
      <c r="H14" s="58"/>
      <c r="I14" s="135"/>
      <c r="J14" s="55"/>
    </row>
    <row r="15" spans="1:10" ht="55.2">
      <c r="A15" s="81" t="s">
        <v>41</v>
      </c>
      <c r="B15" s="54" t="s">
        <v>362</v>
      </c>
      <c r="C15" s="32">
        <v>3</v>
      </c>
      <c r="D15" s="134">
        <v>3</v>
      </c>
      <c r="E15" s="48">
        <f t="shared" si="0"/>
        <v>0</v>
      </c>
      <c r="F15" s="54" t="s">
        <v>238</v>
      </c>
      <c r="G15" s="108"/>
      <c r="H15" s="58"/>
      <c r="I15" s="135"/>
      <c r="J15" s="103"/>
    </row>
    <row r="16" spans="1:10">
      <c r="A16" s="82" t="s">
        <v>165</v>
      </c>
      <c r="B16" s="54" t="s">
        <v>364</v>
      </c>
      <c r="C16" s="32">
        <v>3</v>
      </c>
      <c r="D16" s="134">
        <v>3</v>
      </c>
      <c r="E16" s="48">
        <f>IF(C16-D16&lt;0,0,C16-D16)</f>
        <v>0</v>
      </c>
      <c r="F16" s="54" t="s">
        <v>223</v>
      </c>
      <c r="G16" s="105" t="s">
        <v>421</v>
      </c>
      <c r="H16" s="58"/>
      <c r="I16" s="135"/>
      <c r="J16" s="102"/>
    </row>
    <row r="17" spans="1:14">
      <c r="A17" s="82" t="s">
        <v>169</v>
      </c>
      <c r="B17" s="54" t="s">
        <v>398</v>
      </c>
      <c r="C17" s="32">
        <v>3</v>
      </c>
      <c r="D17" s="134">
        <v>3</v>
      </c>
      <c r="E17" s="48">
        <f t="shared" si="0"/>
        <v>0</v>
      </c>
      <c r="F17" s="54" t="s">
        <v>316</v>
      </c>
      <c r="G17" s="108"/>
      <c r="H17" s="58"/>
      <c r="I17" s="135"/>
      <c r="J17" s="103"/>
    </row>
    <row r="18" spans="1:14">
      <c r="A18" s="82" t="s">
        <v>182</v>
      </c>
      <c r="B18" s="75" t="s">
        <v>402</v>
      </c>
      <c r="C18" s="32">
        <v>3</v>
      </c>
      <c r="D18" s="134">
        <v>3</v>
      </c>
      <c r="E18" s="48">
        <v>1</v>
      </c>
      <c r="F18" s="54" t="s">
        <v>317</v>
      </c>
      <c r="G18" s="108"/>
      <c r="H18" s="58"/>
      <c r="I18" s="135"/>
      <c r="J18" s="103"/>
    </row>
    <row r="19" spans="1:14">
      <c r="A19" s="82" t="s">
        <v>324</v>
      </c>
      <c r="B19" s="75" t="s">
        <v>373</v>
      </c>
      <c r="C19" s="32">
        <v>3</v>
      </c>
      <c r="D19" s="134">
        <v>3</v>
      </c>
      <c r="E19" s="48">
        <f t="shared" si="0"/>
        <v>0</v>
      </c>
      <c r="F19" s="54" t="s">
        <v>319</v>
      </c>
      <c r="G19" s="108"/>
      <c r="H19" s="58"/>
      <c r="I19" s="135"/>
      <c r="J19" s="103"/>
    </row>
    <row r="20" spans="1:14">
      <c r="A20" s="82" t="s">
        <v>325</v>
      </c>
      <c r="B20" s="75" t="s">
        <v>403</v>
      </c>
      <c r="C20" s="32">
        <v>3</v>
      </c>
      <c r="D20" s="134">
        <v>3</v>
      </c>
      <c r="E20" s="48">
        <f t="shared" si="0"/>
        <v>0</v>
      </c>
      <c r="F20" s="54" t="s">
        <v>320</v>
      </c>
      <c r="G20" s="108" t="s">
        <v>421</v>
      </c>
      <c r="H20" s="58"/>
      <c r="I20" s="135"/>
      <c r="J20" s="103"/>
    </row>
    <row r="21" spans="1:14">
      <c r="A21" s="83" t="s">
        <v>44</v>
      </c>
      <c r="B21" s="59" t="s">
        <v>404</v>
      </c>
      <c r="C21" s="32">
        <v>3</v>
      </c>
      <c r="D21" s="134">
        <v>3</v>
      </c>
      <c r="E21" s="48">
        <f t="shared" si="0"/>
        <v>0</v>
      </c>
      <c r="F21" s="54" t="s">
        <v>243</v>
      </c>
      <c r="G21" s="108"/>
      <c r="H21" s="58"/>
      <c r="I21" s="135"/>
      <c r="J21" s="103"/>
    </row>
    <row r="22" spans="1:14" ht="27.6">
      <c r="A22" s="83" t="s">
        <v>49</v>
      </c>
      <c r="B22" s="54" t="s">
        <v>378</v>
      </c>
      <c r="C22" s="32">
        <v>3</v>
      </c>
      <c r="D22" s="134">
        <v>2</v>
      </c>
      <c r="E22" s="48">
        <f t="shared" si="0"/>
        <v>1</v>
      </c>
      <c r="F22" s="54" t="s">
        <v>246</v>
      </c>
      <c r="G22" s="108"/>
      <c r="H22" s="56"/>
      <c r="I22" s="136">
        <v>42019</v>
      </c>
      <c r="J22" s="102"/>
    </row>
    <row r="23" spans="1:14" ht="27.6">
      <c r="A23" s="83" t="s">
        <v>58</v>
      </c>
      <c r="B23" s="54" t="s">
        <v>405</v>
      </c>
      <c r="C23" s="32">
        <v>3</v>
      </c>
      <c r="D23" s="134">
        <v>3</v>
      </c>
      <c r="E23" s="48">
        <f t="shared" si="0"/>
        <v>0</v>
      </c>
      <c r="F23" s="54" t="s">
        <v>247</v>
      </c>
      <c r="G23" s="108" t="s">
        <v>421</v>
      </c>
      <c r="H23" s="58"/>
      <c r="I23" s="135"/>
      <c r="J23" s="103"/>
      <c r="N23" s="137"/>
    </row>
    <row r="24" spans="1:14">
      <c r="A24" s="83" t="s">
        <v>59</v>
      </c>
      <c r="B24" s="54" t="s">
        <v>17</v>
      </c>
      <c r="C24" s="32">
        <v>3</v>
      </c>
      <c r="D24" s="134">
        <v>3</v>
      </c>
      <c r="E24" s="48">
        <f t="shared" si="0"/>
        <v>0</v>
      </c>
      <c r="F24" s="54" t="s">
        <v>248</v>
      </c>
      <c r="G24" s="108"/>
      <c r="H24" s="58"/>
      <c r="I24" s="135"/>
      <c r="J24" s="103" t="s">
        <v>331</v>
      </c>
    </row>
    <row r="25" spans="1:14" ht="27.6">
      <c r="A25" s="83" t="s">
        <v>62</v>
      </c>
      <c r="B25" s="54" t="s">
        <v>85</v>
      </c>
      <c r="C25" s="32">
        <v>3</v>
      </c>
      <c r="D25" s="134">
        <v>3</v>
      </c>
      <c r="E25" s="48">
        <f t="shared" si="0"/>
        <v>0</v>
      </c>
      <c r="F25" s="54" t="s">
        <v>202</v>
      </c>
      <c r="G25" s="108"/>
      <c r="H25" s="58"/>
      <c r="I25" s="135"/>
      <c r="J25" s="103" t="s">
        <v>331</v>
      </c>
    </row>
    <row r="26" spans="1:14" ht="27.6">
      <c r="A26" s="83" t="s">
        <v>178</v>
      </c>
      <c r="B26" s="54" t="s">
        <v>106</v>
      </c>
      <c r="C26" s="32">
        <v>3</v>
      </c>
      <c r="D26" s="134">
        <v>3</v>
      </c>
      <c r="E26" s="48">
        <f t="shared" si="0"/>
        <v>0</v>
      </c>
      <c r="F26" s="54" t="s">
        <v>264</v>
      </c>
      <c r="G26" s="108" t="s">
        <v>421</v>
      </c>
      <c r="H26" s="58"/>
      <c r="I26" s="135"/>
      <c r="J26" s="108" t="s">
        <v>331</v>
      </c>
    </row>
    <row r="27" spans="1:14" ht="27.6">
      <c r="A27" s="83" t="s">
        <v>183</v>
      </c>
      <c r="B27" s="54" t="s">
        <v>406</v>
      </c>
      <c r="C27" s="32">
        <v>3</v>
      </c>
      <c r="D27" s="134">
        <v>1</v>
      </c>
      <c r="E27" s="48">
        <f t="shared" si="0"/>
        <v>2</v>
      </c>
      <c r="F27" s="54" t="s">
        <v>252</v>
      </c>
      <c r="G27" s="108"/>
      <c r="H27" s="58"/>
      <c r="I27" s="135"/>
      <c r="J27" s="108" t="s">
        <v>331</v>
      </c>
    </row>
    <row r="28" spans="1:14">
      <c r="A28" s="83" t="s">
        <v>187</v>
      </c>
      <c r="B28" s="54" t="s">
        <v>128</v>
      </c>
      <c r="C28" s="32">
        <v>3</v>
      </c>
      <c r="D28" s="134">
        <v>3</v>
      </c>
      <c r="E28" s="48">
        <f t="shared" si="0"/>
        <v>0</v>
      </c>
      <c r="F28" s="54" t="s">
        <v>253</v>
      </c>
      <c r="G28" s="108"/>
      <c r="H28" s="58"/>
      <c r="I28" s="135"/>
      <c r="J28" s="102"/>
    </row>
    <row r="29" spans="1:14" ht="27.6">
      <c r="A29" s="83" t="s">
        <v>188</v>
      </c>
      <c r="B29" s="59" t="s">
        <v>409</v>
      </c>
      <c r="C29" s="32">
        <v>3</v>
      </c>
      <c r="D29" s="134">
        <v>3</v>
      </c>
      <c r="E29" s="48">
        <f t="shared" si="0"/>
        <v>0</v>
      </c>
      <c r="F29" s="54" t="s">
        <v>254</v>
      </c>
      <c r="G29" s="108"/>
      <c r="H29" s="58"/>
      <c r="I29" s="135"/>
      <c r="J29" s="102"/>
    </row>
    <row r="30" spans="1:14">
      <c r="A30" s="67"/>
      <c r="C30" s="67"/>
      <c r="D30" s="67"/>
      <c r="E30" s="69"/>
      <c r="F30" s="68"/>
      <c r="G30" s="110"/>
      <c r="H30" s="112"/>
      <c r="I30" s="112"/>
      <c r="J30" s="104"/>
    </row>
    <row r="31" spans="1:14">
      <c r="B31" s="68"/>
      <c r="G31" s="110"/>
      <c r="H31" s="112"/>
      <c r="I31" s="70"/>
      <c r="J31" s="104"/>
    </row>
    <row r="32" spans="1:14" s="93" customFormat="1">
      <c r="A32" s="17"/>
      <c r="B32" s="68"/>
      <c r="C32" s="19">
        <f>SUM(C10:C29)</f>
        <v>58</v>
      </c>
      <c r="D32" s="19">
        <f>SUM(D10:D29)</f>
        <v>55</v>
      </c>
      <c r="E32" s="36">
        <f>SUM(E10:E29)</f>
        <v>4</v>
      </c>
      <c r="F32" s="17" t="s">
        <v>39</v>
      </c>
      <c r="G32" s="110"/>
      <c r="H32" s="112"/>
      <c r="I32" s="112"/>
      <c r="J32" s="104"/>
    </row>
    <row r="33" spans="1:10" s="93" customFormat="1">
      <c r="A33" s="17"/>
      <c r="B33" s="68"/>
      <c r="C33" s="17"/>
      <c r="D33" s="37"/>
      <c r="E33" s="17"/>
      <c r="F33" s="17"/>
      <c r="G33" s="110"/>
      <c r="H33" s="112"/>
      <c r="I33" s="112"/>
      <c r="J33" s="104"/>
    </row>
    <row r="34" spans="1:10" s="93" customFormat="1" ht="14.4" thickBot="1">
      <c r="A34" s="17"/>
      <c r="B34" s="68"/>
      <c r="C34" s="17"/>
      <c r="D34" s="17"/>
      <c r="E34" s="17"/>
      <c r="F34" s="17"/>
      <c r="G34" s="110"/>
      <c r="H34" s="112"/>
      <c r="I34" s="112"/>
      <c r="J34" s="104"/>
    </row>
    <row r="35" spans="1:10" s="93" customFormat="1" ht="14.4" thickBot="1">
      <c r="A35" s="17"/>
      <c r="B35" s="68"/>
      <c r="C35" s="41" t="s">
        <v>1</v>
      </c>
      <c r="D35" s="41" t="s">
        <v>2</v>
      </c>
      <c r="E35" s="77" t="s">
        <v>3</v>
      </c>
      <c r="F35" s="17"/>
      <c r="G35" s="110"/>
      <c r="H35" s="112"/>
      <c r="I35" s="112"/>
      <c r="J35" s="104"/>
    </row>
    <row r="36" spans="1:10" s="93" customFormat="1">
      <c r="A36" s="17"/>
      <c r="B36" s="68"/>
      <c r="C36" s="88">
        <f>SUM(C10:C13)</f>
        <v>12</v>
      </c>
      <c r="D36" s="88">
        <f>SUM(D10:D13)</f>
        <v>12</v>
      </c>
      <c r="E36" s="88">
        <f>C36-D36</f>
        <v>0</v>
      </c>
      <c r="F36" s="17" t="s">
        <v>346</v>
      </c>
      <c r="G36" s="110"/>
      <c r="H36" s="70"/>
      <c r="I36" s="70"/>
      <c r="J36" s="104"/>
    </row>
    <row r="37" spans="1:10" s="93" customFormat="1">
      <c r="A37" s="17"/>
      <c r="B37" s="68"/>
      <c r="C37" s="87">
        <f>SUM(C14:C14)</f>
        <v>1</v>
      </c>
      <c r="D37" s="87">
        <f>SUM(D14:D14)</f>
        <v>1</v>
      </c>
      <c r="E37" s="87">
        <f>C37-D37</f>
        <v>0</v>
      </c>
      <c r="F37" s="17" t="s">
        <v>51</v>
      </c>
      <c r="G37" s="110"/>
      <c r="H37" s="70"/>
      <c r="I37" s="70"/>
      <c r="J37" s="104"/>
    </row>
    <row r="38" spans="1:10" s="93" customFormat="1">
      <c r="A38" s="17"/>
      <c r="B38" s="68"/>
      <c r="C38" s="86">
        <f>SUM(C15:C15)</f>
        <v>3</v>
      </c>
      <c r="D38" s="86">
        <f>SUM(D15:D15)</f>
        <v>3</v>
      </c>
      <c r="E38" s="86">
        <f>C38-D38</f>
        <v>0</v>
      </c>
      <c r="F38" s="17" t="s">
        <v>347</v>
      </c>
      <c r="G38" s="110"/>
      <c r="H38" s="112"/>
      <c r="I38" s="112"/>
      <c r="J38" s="104"/>
    </row>
    <row r="39" spans="1:10" s="93" customFormat="1">
      <c r="A39" s="17"/>
      <c r="B39" s="68"/>
      <c r="C39" s="85">
        <f>SUM(C17:C20)</f>
        <v>12</v>
      </c>
      <c r="D39" s="85">
        <f>SUM(D17:D20)</f>
        <v>12</v>
      </c>
      <c r="E39" s="85">
        <f>C39-D39</f>
        <v>0</v>
      </c>
      <c r="F39" s="17" t="s">
        <v>351</v>
      </c>
      <c r="G39" s="110"/>
      <c r="H39" s="70"/>
      <c r="I39" s="70"/>
      <c r="J39" s="104"/>
    </row>
    <row r="40" spans="1:10" s="93" customFormat="1">
      <c r="A40" s="17"/>
      <c r="B40" s="68"/>
      <c r="C40" s="84">
        <f>SUM(C21:C29)</f>
        <v>27</v>
      </c>
      <c r="D40" s="84">
        <f>SUM(D21:D29)</f>
        <v>24</v>
      </c>
      <c r="E40" s="84">
        <f>C40-D40</f>
        <v>3</v>
      </c>
      <c r="F40" s="17" t="s">
        <v>348</v>
      </c>
      <c r="G40" s="110"/>
      <c r="H40" s="70"/>
      <c r="I40" s="70"/>
      <c r="J40" s="104"/>
    </row>
    <row r="41" spans="1:10" s="93" customFormat="1">
      <c r="A41" s="90"/>
      <c r="B41" s="89"/>
      <c r="C41" s="90"/>
      <c r="D41" s="90"/>
      <c r="E41" s="91"/>
      <c r="F41" s="89"/>
      <c r="G41" s="105"/>
      <c r="H41" s="25"/>
      <c r="I41" s="25"/>
      <c r="J41" s="99"/>
    </row>
    <row r="42" spans="1:10" s="93" customFormat="1">
      <c r="A42" s="90"/>
      <c r="C42" s="90"/>
      <c r="D42" s="90"/>
      <c r="E42" s="91"/>
      <c r="F42" s="89"/>
      <c r="G42" s="105"/>
      <c r="H42" s="25"/>
      <c r="I42" s="25"/>
      <c r="J42" s="99"/>
    </row>
    <row r="43" spans="1:10" s="93" customFormat="1">
      <c r="B43" s="89"/>
      <c r="G43" s="105"/>
      <c r="H43" s="25"/>
      <c r="I43" s="25"/>
      <c r="J43" s="99"/>
    </row>
    <row r="44" spans="1:10" s="93" customFormat="1">
      <c r="B44" s="89"/>
      <c r="C44" s="96"/>
      <c r="D44" s="96"/>
      <c r="E44" s="97"/>
      <c r="G44" s="105"/>
      <c r="H44" s="25"/>
      <c r="I44" s="25"/>
      <c r="J44" s="99"/>
    </row>
    <row r="45" spans="1:10" s="93" customFormat="1">
      <c r="B45" s="89"/>
      <c r="D45" s="98"/>
      <c r="G45" s="105"/>
      <c r="H45" s="25"/>
      <c r="I45" s="25"/>
      <c r="J45" s="99"/>
    </row>
    <row r="46" spans="1:10" ht="14.4" thickBot="1">
      <c r="B46" s="68"/>
    </row>
    <row r="47" spans="1:10" ht="14.4" thickBot="1">
      <c r="B47" s="68"/>
      <c r="C47" s="41"/>
      <c r="D47" s="41"/>
      <c r="E47" s="3"/>
    </row>
    <row r="48" spans="1:10">
      <c r="B48" s="68"/>
      <c r="C48" s="41"/>
      <c r="D48" s="41"/>
      <c r="E48" s="41"/>
    </row>
    <row r="49" spans="2:5">
      <c r="B49" s="68"/>
      <c r="C49" s="41"/>
      <c r="D49" s="41"/>
      <c r="E49" s="41"/>
    </row>
    <row r="50" spans="2:5">
      <c r="B50" s="68"/>
      <c r="C50" s="41"/>
      <c r="D50" s="41"/>
      <c r="E50" s="41"/>
    </row>
    <row r="51" spans="2:5">
      <c r="B51" s="68"/>
      <c r="C51" s="41"/>
      <c r="D51" s="41"/>
      <c r="E51" s="41"/>
    </row>
    <row r="52" spans="2:5">
      <c r="B52" s="68"/>
      <c r="C52" s="41"/>
      <c r="D52" s="41"/>
      <c r="E52" s="41"/>
    </row>
    <row r="53" spans="2:5">
      <c r="B53" s="68"/>
      <c r="C53"/>
      <c r="D53"/>
      <c r="E53"/>
    </row>
    <row r="54" spans="2:5">
      <c r="B54" s="68"/>
      <c r="C54"/>
      <c r="D54"/>
      <c r="E54"/>
    </row>
    <row r="55" spans="2:5">
      <c r="B55" s="68"/>
    </row>
    <row r="56" spans="2:5">
      <c r="B56" s="68"/>
    </row>
    <row r="57" spans="2:5">
      <c r="B57" s="68"/>
    </row>
    <row r="58" spans="2:5">
      <c r="B58" s="68"/>
    </row>
    <row r="59" spans="2:5">
      <c r="B59" s="68"/>
    </row>
    <row r="60" spans="2:5">
      <c r="B60" s="68"/>
    </row>
    <row r="61" spans="2:5">
      <c r="B61" s="68"/>
    </row>
    <row r="62" spans="2:5">
      <c r="B62" s="68"/>
    </row>
    <row r="63" spans="2:5">
      <c r="B63" s="68"/>
    </row>
    <row r="64" spans="2:5">
      <c r="B64" s="68"/>
    </row>
    <row r="65" spans="2:2">
      <c r="B65" s="68"/>
    </row>
    <row r="66" spans="2:2">
      <c r="B66" s="68"/>
    </row>
    <row r="67" spans="2:2">
      <c r="B67" s="68"/>
    </row>
    <row r="68" spans="2:2">
      <c r="B68" s="68"/>
    </row>
    <row r="69" spans="2:2">
      <c r="B69" s="68"/>
    </row>
    <row r="70" spans="2:2">
      <c r="B70" s="68"/>
    </row>
    <row r="71" spans="2:2">
      <c r="B71" s="68"/>
    </row>
    <row r="72" spans="2:2">
      <c r="B72" s="68"/>
    </row>
    <row r="73" spans="2:2">
      <c r="B73" s="68"/>
    </row>
    <row r="74" spans="2:2">
      <c r="B74" s="68"/>
    </row>
    <row r="75" spans="2:2">
      <c r="B75" s="68"/>
    </row>
    <row r="76" spans="2:2">
      <c r="B76" s="68"/>
    </row>
    <row r="77" spans="2:2">
      <c r="B77" s="68"/>
    </row>
    <row r="78" spans="2:2">
      <c r="B78" s="68"/>
    </row>
    <row r="79" spans="2:2">
      <c r="B79" s="68"/>
    </row>
    <row r="80" spans="2:2">
      <c r="B80" s="68"/>
    </row>
    <row r="81" spans="2:2">
      <c r="B81" s="68"/>
    </row>
    <row r="82" spans="2:2">
      <c r="B82" s="68"/>
    </row>
    <row r="83" spans="2:2">
      <c r="B83" s="68"/>
    </row>
    <row r="84" spans="2:2">
      <c r="B84" s="68"/>
    </row>
    <row r="85" spans="2:2">
      <c r="B85" s="68"/>
    </row>
    <row r="86" spans="2:2">
      <c r="B86" s="68"/>
    </row>
    <row r="87" spans="2:2">
      <c r="B87" s="68"/>
    </row>
    <row r="88" spans="2:2">
      <c r="B88" s="68"/>
    </row>
    <row r="89" spans="2:2">
      <c r="B89" s="68"/>
    </row>
    <row r="90" spans="2:2">
      <c r="B90" s="68"/>
    </row>
    <row r="91" spans="2:2">
      <c r="B91" s="68"/>
    </row>
    <row r="92" spans="2:2">
      <c r="B92" s="68"/>
    </row>
    <row r="93" spans="2:2">
      <c r="B93" s="68"/>
    </row>
    <row r="94" spans="2:2">
      <c r="B94" s="68"/>
    </row>
    <row r="95" spans="2:2">
      <c r="B95" s="68"/>
    </row>
    <row r="96" spans="2:2">
      <c r="B96" s="68"/>
    </row>
    <row r="97" spans="2:2">
      <c r="B97" s="68"/>
    </row>
    <row r="98" spans="2:2">
      <c r="B98" s="68"/>
    </row>
    <row r="99" spans="2:2">
      <c r="B99" s="68"/>
    </row>
    <row r="100" spans="2:2">
      <c r="B100" s="68"/>
    </row>
    <row r="101" spans="2:2">
      <c r="B101" s="68"/>
    </row>
    <row r="102" spans="2:2">
      <c r="B102" s="68"/>
    </row>
    <row r="103" spans="2:2">
      <c r="B103" s="68"/>
    </row>
    <row r="104" spans="2:2">
      <c r="B104" s="68"/>
    </row>
    <row r="105" spans="2:2">
      <c r="B105" s="68"/>
    </row>
    <row r="106" spans="2:2">
      <c r="B106" s="68"/>
    </row>
    <row r="107" spans="2:2">
      <c r="B107" s="68"/>
    </row>
    <row r="108" spans="2:2">
      <c r="B108" s="68"/>
    </row>
    <row r="109" spans="2:2">
      <c r="B109" s="68"/>
    </row>
    <row r="110" spans="2:2">
      <c r="B110" s="68"/>
    </row>
    <row r="111" spans="2:2">
      <c r="B111" s="68"/>
    </row>
    <row r="112" spans="2:2">
      <c r="B112" s="68"/>
    </row>
    <row r="113" spans="2:2">
      <c r="B113" s="68"/>
    </row>
    <row r="114" spans="2:2">
      <c r="B114" s="68"/>
    </row>
    <row r="115" spans="2:2">
      <c r="B115" s="68"/>
    </row>
    <row r="117" spans="2:2">
      <c r="B117" s="18" t="s">
        <v>39</v>
      </c>
    </row>
    <row r="120" spans="2:2">
      <c r="B120" s="42" t="s">
        <v>56</v>
      </c>
    </row>
    <row r="121" spans="2:2">
      <c r="B121" s="40" t="s">
        <v>53</v>
      </c>
    </row>
    <row r="122" spans="2:2">
      <c r="B122" s="40" t="s">
        <v>51</v>
      </c>
    </row>
    <row r="123" spans="2:2">
      <c r="B123" s="40" t="s">
        <v>269</v>
      </c>
    </row>
    <row r="124" spans="2:2">
      <c r="B124" s="40" t="s">
        <v>270</v>
      </c>
    </row>
    <row r="125" spans="2:2">
      <c r="B125" s="40" t="s">
        <v>271</v>
      </c>
    </row>
    <row r="126" spans="2:2">
      <c r="B126"/>
    </row>
    <row r="127" spans="2:2">
      <c r="B127"/>
    </row>
  </sheetData>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J45"/>
  <sheetViews>
    <sheetView topLeftCell="A23" workbookViewId="0">
      <selection activeCell="B34" sqref="B34"/>
    </sheetView>
  </sheetViews>
  <sheetFormatPr defaultColWidth="9.109375" defaultRowHeight="13.8"/>
  <cols>
    <col min="1" max="1" width="14.33203125" style="17" customWidth="1"/>
    <col min="2" max="2" width="33.33203125" style="17" customWidth="1"/>
    <col min="3" max="5" width="4.33203125" style="17" customWidth="1"/>
    <col min="6" max="6" width="31.44140625" style="17" customWidth="1"/>
    <col min="7" max="7" width="14.88671875" style="17" customWidth="1"/>
    <col min="8" max="8" width="13.6640625" style="25" customWidth="1"/>
    <col min="9" max="9" width="16.44140625" style="17" customWidth="1"/>
    <col min="10" max="10" width="13.33203125" style="17" customWidth="1"/>
    <col min="11" max="16384" width="9.109375" style="17"/>
  </cols>
  <sheetData>
    <row r="2" spans="1:10" ht="15">
      <c r="A2" s="30" t="s">
        <v>9</v>
      </c>
      <c r="B2" s="53" t="s">
        <v>274</v>
      </c>
      <c r="D2" s="7"/>
      <c r="E2" s="7"/>
    </row>
    <row r="3" spans="1:10">
      <c r="A3" s="30" t="s">
        <v>10</v>
      </c>
      <c r="B3" s="27" t="s">
        <v>268</v>
      </c>
      <c r="D3" s="7"/>
      <c r="E3" s="7"/>
    </row>
    <row r="4" spans="1:10">
      <c r="A4" s="30" t="s">
        <v>11</v>
      </c>
      <c r="B4" s="28"/>
      <c r="D4" s="7" t="s">
        <v>12</v>
      </c>
      <c r="E4" s="7"/>
    </row>
    <row r="5" spans="1:10">
      <c r="A5" s="30" t="s">
        <v>13</v>
      </c>
      <c r="B5" s="28">
        <v>38940</v>
      </c>
      <c r="D5" s="7" t="s">
        <v>14</v>
      </c>
      <c r="E5" s="7"/>
    </row>
    <row r="6" spans="1:10">
      <c r="A6" s="30" t="s">
        <v>15</v>
      </c>
      <c r="B6" s="29" t="s">
        <v>275</v>
      </c>
      <c r="D6" s="7"/>
      <c r="E6" s="7"/>
    </row>
    <row r="7" spans="1:10" ht="10.5" customHeight="1" thickBot="1"/>
    <row r="8" spans="1:10" ht="14.4" thickBot="1">
      <c r="A8" s="1" t="s">
        <v>40</v>
      </c>
      <c r="B8" s="1" t="s">
        <v>0</v>
      </c>
      <c r="C8" s="2" t="s">
        <v>1</v>
      </c>
      <c r="D8" s="2" t="s">
        <v>2</v>
      </c>
      <c r="E8" s="3" t="s">
        <v>3</v>
      </c>
      <c r="F8" s="4" t="s">
        <v>4</v>
      </c>
      <c r="G8" s="5" t="s">
        <v>5</v>
      </c>
      <c r="H8" s="60" t="s">
        <v>6</v>
      </c>
      <c r="I8" s="4" t="s">
        <v>7</v>
      </c>
      <c r="J8" s="6" t="s">
        <v>8</v>
      </c>
    </row>
    <row r="9" spans="1:10">
      <c r="A9" s="33"/>
      <c r="B9" s="38"/>
      <c r="C9" s="34"/>
      <c r="D9" s="34"/>
      <c r="E9" s="39"/>
      <c r="F9" s="34"/>
      <c r="G9" s="34"/>
      <c r="H9" s="61"/>
      <c r="I9" s="34"/>
      <c r="J9" s="35"/>
    </row>
    <row r="10" spans="1:10" ht="27.6">
      <c r="A10" s="32" t="s">
        <v>43</v>
      </c>
      <c r="B10" s="54" t="s">
        <v>76</v>
      </c>
      <c r="C10" s="32">
        <v>2</v>
      </c>
      <c r="D10" s="32">
        <v>2</v>
      </c>
      <c r="E10" s="48">
        <f t="shared" ref="E10:E19" si="0">IF(C10-D10&lt;0,0,C10-D10)</f>
        <v>0</v>
      </c>
      <c r="F10" s="54" t="s">
        <v>235</v>
      </c>
      <c r="G10" s="55"/>
      <c r="H10" s="58"/>
      <c r="I10" s="55"/>
      <c r="J10" s="55"/>
    </row>
    <row r="11" spans="1:10" ht="27.6">
      <c r="A11" s="32" t="s">
        <v>46</v>
      </c>
      <c r="B11" s="54" t="s">
        <v>18</v>
      </c>
      <c r="C11" s="32">
        <v>3</v>
      </c>
      <c r="D11" s="32">
        <v>3</v>
      </c>
      <c r="E11" s="48">
        <f t="shared" si="0"/>
        <v>0</v>
      </c>
      <c r="F11" s="54" t="s">
        <v>256</v>
      </c>
      <c r="G11" s="55"/>
      <c r="H11" s="58">
        <v>38743</v>
      </c>
      <c r="I11" s="55"/>
      <c r="J11" s="55"/>
    </row>
    <row r="12" spans="1:10" ht="41.4">
      <c r="A12" s="32" t="s">
        <v>156</v>
      </c>
      <c r="B12" s="54" t="s">
        <v>123</v>
      </c>
      <c r="C12" s="32">
        <v>2</v>
      </c>
      <c r="D12" s="32">
        <v>2</v>
      </c>
      <c r="E12" s="48">
        <f t="shared" si="0"/>
        <v>0</v>
      </c>
      <c r="F12" s="54" t="s">
        <v>235</v>
      </c>
      <c r="G12" s="55"/>
      <c r="H12" s="58"/>
      <c r="I12" s="55"/>
      <c r="J12" s="55"/>
    </row>
    <row r="13" spans="1:10" ht="27.6">
      <c r="A13" s="32" t="s">
        <v>157</v>
      </c>
      <c r="B13" s="54" t="s">
        <v>88</v>
      </c>
      <c r="C13" s="32">
        <v>3</v>
      </c>
      <c r="D13" s="32">
        <v>3</v>
      </c>
      <c r="E13" s="48">
        <f t="shared" si="0"/>
        <v>0</v>
      </c>
      <c r="F13" s="54" t="s">
        <v>236</v>
      </c>
      <c r="G13" s="55"/>
      <c r="H13" s="58">
        <v>38773</v>
      </c>
      <c r="I13" s="55"/>
      <c r="J13" s="55"/>
    </row>
    <row r="14" spans="1:10" ht="27.6">
      <c r="A14" s="32" t="s">
        <v>158</v>
      </c>
      <c r="B14" s="54" t="s">
        <v>90</v>
      </c>
      <c r="C14" s="32">
        <v>3</v>
      </c>
      <c r="D14" s="32">
        <v>3</v>
      </c>
      <c r="E14" s="48">
        <f t="shared" si="0"/>
        <v>0</v>
      </c>
      <c r="F14" s="54" t="s">
        <v>257</v>
      </c>
      <c r="G14" s="55"/>
      <c r="H14" s="56">
        <v>38386</v>
      </c>
      <c r="I14" s="55"/>
      <c r="J14" s="55"/>
    </row>
    <row r="15" spans="1:10">
      <c r="A15" s="32" t="s">
        <v>160</v>
      </c>
      <c r="B15" s="54" t="s">
        <v>116</v>
      </c>
      <c r="C15" s="32">
        <v>3</v>
      </c>
      <c r="D15" s="32">
        <v>3</v>
      </c>
      <c r="E15" s="48">
        <f t="shared" si="0"/>
        <v>0</v>
      </c>
      <c r="F15" s="54" t="s">
        <v>237</v>
      </c>
      <c r="G15" s="55"/>
      <c r="H15" s="58"/>
      <c r="I15" s="55"/>
      <c r="J15" s="55"/>
    </row>
    <row r="16" spans="1:10" ht="27.6">
      <c r="A16" s="32" t="s">
        <v>161</v>
      </c>
      <c r="B16" s="54" t="s">
        <v>20</v>
      </c>
      <c r="C16" s="32">
        <v>3</v>
      </c>
      <c r="D16" s="32">
        <v>3</v>
      </c>
      <c r="E16" s="48">
        <f t="shared" si="0"/>
        <v>0</v>
      </c>
      <c r="F16" s="54" t="s">
        <v>259</v>
      </c>
      <c r="G16" s="55"/>
      <c r="H16" s="56"/>
      <c r="I16" s="55"/>
      <c r="J16" s="55"/>
    </row>
    <row r="17" spans="1:10">
      <c r="A17" s="32" t="s">
        <v>162</v>
      </c>
      <c r="B17" s="54" t="s">
        <v>92</v>
      </c>
      <c r="C17" s="32">
        <v>3</v>
      </c>
      <c r="D17" s="32">
        <v>3</v>
      </c>
      <c r="E17" s="48">
        <f t="shared" si="0"/>
        <v>0</v>
      </c>
      <c r="F17" s="55" t="s">
        <v>258</v>
      </c>
      <c r="G17" s="55"/>
      <c r="H17" s="58">
        <v>38904</v>
      </c>
      <c r="I17" s="55"/>
      <c r="J17" s="55"/>
    </row>
    <row r="18" spans="1:10" ht="41.4">
      <c r="A18" s="32" t="s">
        <v>163</v>
      </c>
      <c r="B18" s="54" t="s">
        <v>154</v>
      </c>
      <c r="C18" s="32">
        <v>3</v>
      </c>
      <c r="D18" s="32">
        <v>3</v>
      </c>
      <c r="E18" s="48">
        <f t="shared" si="0"/>
        <v>0</v>
      </c>
      <c r="F18" s="54" t="s">
        <v>260</v>
      </c>
      <c r="G18" s="55"/>
      <c r="H18" s="56">
        <v>38751</v>
      </c>
      <c r="I18" s="55"/>
      <c r="J18" s="55"/>
    </row>
    <row r="19" spans="1:10" ht="55.2">
      <c r="A19" s="32" t="s">
        <v>41</v>
      </c>
      <c r="B19" s="54" t="s">
        <v>68</v>
      </c>
      <c r="C19" s="32">
        <v>3</v>
      </c>
      <c r="D19" s="32">
        <v>3</v>
      </c>
      <c r="E19" s="48">
        <f t="shared" si="0"/>
        <v>0</v>
      </c>
      <c r="F19" s="54" t="s">
        <v>238</v>
      </c>
      <c r="G19" s="55"/>
      <c r="H19" s="56"/>
      <c r="I19" s="57"/>
      <c r="J19" s="55"/>
    </row>
    <row r="20" spans="1:10" ht="27.6">
      <c r="A20" s="32" t="s">
        <v>170</v>
      </c>
      <c r="B20" s="54" t="s">
        <v>140</v>
      </c>
      <c r="C20" s="32">
        <v>3</v>
      </c>
      <c r="D20" s="32">
        <v>3</v>
      </c>
      <c r="E20" s="48">
        <f>C20-D20</f>
        <v>0</v>
      </c>
      <c r="F20" s="54" t="s">
        <v>241</v>
      </c>
      <c r="G20" s="55"/>
      <c r="H20" s="58"/>
      <c r="I20" s="55"/>
      <c r="J20" s="55"/>
    </row>
    <row r="21" spans="1:10">
      <c r="A21" s="32" t="s">
        <v>44</v>
      </c>
      <c r="B21" s="54" t="s">
        <v>64</v>
      </c>
      <c r="C21" s="32">
        <v>3</v>
      </c>
      <c r="D21" s="32">
        <v>2</v>
      </c>
      <c r="E21" s="48">
        <f>C21-D21</f>
        <v>1</v>
      </c>
      <c r="F21" s="54" t="s">
        <v>243</v>
      </c>
      <c r="G21" s="55"/>
      <c r="H21" s="56"/>
      <c r="I21" s="57"/>
      <c r="J21" s="55"/>
    </row>
    <row r="22" spans="1:10" ht="27.6">
      <c r="A22" s="32" t="s">
        <v>45</v>
      </c>
      <c r="B22" s="54" t="s">
        <v>66</v>
      </c>
      <c r="C22" s="32">
        <v>2</v>
      </c>
      <c r="D22" s="32">
        <v>0</v>
      </c>
      <c r="E22" s="48">
        <f>C22-D22</f>
        <v>2</v>
      </c>
      <c r="F22" s="54" t="s">
        <v>267</v>
      </c>
      <c r="G22" s="55"/>
      <c r="H22" s="58"/>
      <c r="I22" s="55"/>
      <c r="J22" s="55"/>
    </row>
    <row r="23" spans="1:10" ht="27.6">
      <c r="A23" s="32" t="s">
        <v>47</v>
      </c>
      <c r="B23" s="54" t="s">
        <v>70</v>
      </c>
      <c r="C23" s="32">
        <v>2</v>
      </c>
      <c r="D23" s="32">
        <v>0</v>
      </c>
      <c r="E23" s="48">
        <f t="shared" ref="E23:E33" si="1">C23-D23</f>
        <v>2</v>
      </c>
      <c r="F23" s="54" t="s">
        <v>245</v>
      </c>
      <c r="G23" s="55"/>
      <c r="H23" s="56"/>
      <c r="I23" s="57"/>
      <c r="J23" s="55"/>
    </row>
    <row r="24" spans="1:10" ht="27.6">
      <c r="A24" s="32" t="s">
        <v>49</v>
      </c>
      <c r="B24" s="54" t="s">
        <v>74</v>
      </c>
      <c r="C24" s="32">
        <v>3</v>
      </c>
      <c r="D24" s="32">
        <v>3</v>
      </c>
      <c r="E24" s="48">
        <f t="shared" si="1"/>
        <v>0</v>
      </c>
      <c r="F24" s="54" t="s">
        <v>246</v>
      </c>
      <c r="G24" s="55"/>
      <c r="H24" s="56"/>
      <c r="I24" s="57"/>
      <c r="J24" s="55"/>
    </row>
    <row r="25" spans="1:10" ht="27.6">
      <c r="A25" s="32" t="s">
        <v>58</v>
      </c>
      <c r="B25" s="54" t="s">
        <v>16</v>
      </c>
      <c r="C25" s="32">
        <v>3</v>
      </c>
      <c r="D25" s="32">
        <v>3</v>
      </c>
      <c r="E25" s="48">
        <f t="shared" si="1"/>
        <v>0</v>
      </c>
      <c r="F25" s="54" t="s">
        <v>247</v>
      </c>
      <c r="G25" s="55"/>
      <c r="H25" s="56"/>
      <c r="I25" s="57"/>
      <c r="J25" s="55"/>
    </row>
    <row r="26" spans="1:10">
      <c r="A26" s="32" t="s">
        <v>59</v>
      </c>
      <c r="B26" s="54" t="s">
        <v>17</v>
      </c>
      <c r="C26" s="32">
        <v>3</v>
      </c>
      <c r="D26" s="32">
        <v>3</v>
      </c>
      <c r="E26" s="48">
        <f t="shared" si="1"/>
        <v>0</v>
      </c>
      <c r="F26" s="54" t="s">
        <v>248</v>
      </c>
      <c r="G26" s="55"/>
      <c r="H26" s="56"/>
      <c r="I26" s="57"/>
      <c r="J26" s="55"/>
    </row>
    <row r="27" spans="1:10" ht="27.6">
      <c r="A27" s="32" t="s">
        <v>62</v>
      </c>
      <c r="B27" s="54" t="s">
        <v>85</v>
      </c>
      <c r="C27" s="32">
        <v>3</v>
      </c>
      <c r="D27" s="32">
        <v>3</v>
      </c>
      <c r="E27" s="48">
        <f t="shared" si="1"/>
        <v>0</v>
      </c>
      <c r="F27" s="54" t="s">
        <v>202</v>
      </c>
      <c r="G27" s="55"/>
      <c r="H27" s="56"/>
      <c r="I27" s="57"/>
      <c r="J27" s="55"/>
    </row>
    <row r="28" spans="1:10" ht="27.6">
      <c r="A28" s="32" t="s">
        <v>63</v>
      </c>
      <c r="B28" s="54" t="s">
        <v>19</v>
      </c>
      <c r="C28" s="32">
        <v>3</v>
      </c>
      <c r="D28" s="32">
        <v>3</v>
      </c>
      <c r="E28" s="48">
        <f t="shared" si="1"/>
        <v>0</v>
      </c>
      <c r="F28" s="54" t="s">
        <v>203</v>
      </c>
      <c r="G28" s="55"/>
      <c r="H28" s="56"/>
      <c r="I28" s="57"/>
      <c r="J28" s="55"/>
    </row>
    <row r="29" spans="1:10" ht="27.6">
      <c r="A29" s="32" t="s">
        <v>180</v>
      </c>
      <c r="B29" s="54" t="s">
        <v>100</v>
      </c>
      <c r="C29" s="32">
        <v>2</v>
      </c>
      <c r="D29" s="32">
        <v>2</v>
      </c>
      <c r="E29" s="48">
        <f t="shared" si="1"/>
        <v>0</v>
      </c>
      <c r="F29" s="54" t="s">
        <v>249</v>
      </c>
      <c r="G29" s="55"/>
      <c r="H29" s="58"/>
      <c r="I29" s="55"/>
      <c r="J29" s="55"/>
    </row>
    <row r="30" spans="1:10" ht="27.6">
      <c r="A30" s="32" t="s">
        <v>178</v>
      </c>
      <c r="B30" s="54" t="s">
        <v>106</v>
      </c>
      <c r="C30" s="32">
        <v>3</v>
      </c>
      <c r="D30" s="32">
        <v>3</v>
      </c>
      <c r="E30" s="48">
        <f t="shared" si="1"/>
        <v>0</v>
      </c>
      <c r="F30" s="54" t="s">
        <v>264</v>
      </c>
      <c r="G30" s="55"/>
      <c r="H30" s="56"/>
      <c r="I30" s="57"/>
      <c r="J30" s="55"/>
    </row>
    <row r="31" spans="1:10">
      <c r="A31" s="32" t="s">
        <v>186</v>
      </c>
      <c r="B31" s="54" t="s">
        <v>126</v>
      </c>
      <c r="C31" s="32">
        <v>1</v>
      </c>
      <c r="D31" s="32">
        <v>0</v>
      </c>
      <c r="E31" s="48">
        <f t="shared" si="1"/>
        <v>1</v>
      </c>
      <c r="F31" s="55" t="s">
        <v>265</v>
      </c>
      <c r="G31" s="55"/>
      <c r="H31" s="58"/>
      <c r="I31" s="55"/>
      <c r="J31" s="55"/>
    </row>
    <row r="32" spans="1:10">
      <c r="A32" s="32" t="s">
        <v>187</v>
      </c>
      <c r="B32" s="54" t="s">
        <v>128</v>
      </c>
      <c r="C32" s="32">
        <v>2</v>
      </c>
      <c r="D32" s="32">
        <v>2</v>
      </c>
      <c r="E32" s="48">
        <f t="shared" si="1"/>
        <v>0</v>
      </c>
      <c r="F32" s="54" t="s">
        <v>253</v>
      </c>
      <c r="G32" s="55"/>
      <c r="H32" s="58">
        <v>38489</v>
      </c>
      <c r="I32" s="55"/>
      <c r="J32" s="55"/>
    </row>
    <row r="33" spans="1:10" ht="27.6">
      <c r="A33" s="32" t="s">
        <v>188</v>
      </c>
      <c r="B33" s="59" t="s">
        <v>272</v>
      </c>
      <c r="C33" s="32">
        <v>2</v>
      </c>
      <c r="D33" s="32">
        <v>2</v>
      </c>
      <c r="E33" s="48">
        <f t="shared" si="1"/>
        <v>0</v>
      </c>
      <c r="F33" s="54" t="s">
        <v>254</v>
      </c>
      <c r="G33" s="55"/>
      <c r="H33" s="56">
        <v>38489</v>
      </c>
      <c r="I33" s="57"/>
      <c r="J33" s="55"/>
    </row>
    <row r="35" spans="1:10">
      <c r="B35" s="18" t="s">
        <v>39</v>
      </c>
      <c r="C35" s="19">
        <f>SUM(C10:C33)</f>
        <v>63</v>
      </c>
      <c r="D35" s="19">
        <f>SUM(D10:D33)</f>
        <v>57</v>
      </c>
      <c r="E35" s="36">
        <f>SUM(E10:E33)</f>
        <v>6</v>
      </c>
    </row>
    <row r="36" spans="1:10">
      <c r="D36" s="37"/>
    </row>
    <row r="37" spans="1:10" ht="14.4" thickBot="1"/>
    <row r="38" spans="1:10" ht="14.4" thickBot="1">
      <c r="B38" s="42" t="s">
        <v>56</v>
      </c>
      <c r="C38" s="41" t="s">
        <v>1</v>
      </c>
      <c r="D38" s="41" t="s">
        <v>2</v>
      </c>
      <c r="E38" s="3" t="s">
        <v>3</v>
      </c>
    </row>
    <row r="39" spans="1:10">
      <c r="B39" s="40" t="s">
        <v>53</v>
      </c>
      <c r="C39" s="41">
        <f>SUM(C10:C12)</f>
        <v>7</v>
      </c>
      <c r="D39" s="41">
        <f>SUM(D10:D12)</f>
        <v>7</v>
      </c>
      <c r="E39" s="41">
        <f>C39-D39</f>
        <v>0</v>
      </c>
    </row>
    <row r="40" spans="1:10">
      <c r="B40" s="40" t="s">
        <v>51</v>
      </c>
      <c r="C40" s="41">
        <f>SUM(C13:C18)</f>
        <v>18</v>
      </c>
      <c r="D40" s="41">
        <f>SUM(D13:D18)</f>
        <v>18</v>
      </c>
      <c r="E40" s="41">
        <f>C40-D40</f>
        <v>0</v>
      </c>
    </row>
    <row r="41" spans="1:10">
      <c r="B41" s="40" t="s">
        <v>269</v>
      </c>
      <c r="C41" s="41">
        <f>SUM(C19)</f>
        <v>3</v>
      </c>
      <c r="D41" s="41">
        <f>SUM(D19)</f>
        <v>3</v>
      </c>
      <c r="E41" s="41">
        <f>C41-D41</f>
        <v>0</v>
      </c>
    </row>
    <row r="42" spans="1:10">
      <c r="B42" s="40" t="s">
        <v>270</v>
      </c>
      <c r="C42" s="41">
        <f>SUM(C20)</f>
        <v>3</v>
      </c>
      <c r="D42" s="41">
        <f>SUM(D20)</f>
        <v>3</v>
      </c>
      <c r="E42" s="41">
        <f>C42-D42</f>
        <v>0</v>
      </c>
    </row>
    <row r="43" spans="1:10">
      <c r="B43" s="40" t="s">
        <v>271</v>
      </c>
      <c r="C43" s="41">
        <f>SUM(C21:C33)</f>
        <v>32</v>
      </c>
      <c r="D43" s="41">
        <f>SUM(D21:D33)</f>
        <v>26</v>
      </c>
      <c r="E43" s="41">
        <f>C43-D43</f>
        <v>6</v>
      </c>
    </row>
    <row r="44" spans="1:10">
      <c r="B44"/>
      <c r="C44"/>
      <c r="D44"/>
      <c r="E44"/>
    </row>
    <row r="45" spans="1:10">
      <c r="B45"/>
      <c r="C45"/>
      <c r="D45"/>
      <c r="E45"/>
    </row>
  </sheetData>
  <phoneticPr fontId="0" type="noConversion"/>
  <pageMargins left="0.25" right="0.42" top="0.62" bottom="0.62" header="0.44" footer="0.35"/>
  <pageSetup paperSize="141" scale="89" fitToHeight="2" orientation="landscape" horizontalDpi="180" verticalDpi="18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J34"/>
  <sheetViews>
    <sheetView showGridLines="0" topLeftCell="B34" zoomScale="80" workbookViewId="0">
      <selection activeCell="M14" sqref="M14"/>
    </sheetView>
  </sheetViews>
  <sheetFormatPr defaultColWidth="9.109375" defaultRowHeight="13.8"/>
  <cols>
    <col min="1" max="1" width="14.88671875" style="17" customWidth="1"/>
    <col min="2" max="2" width="33.33203125" style="17" customWidth="1"/>
    <col min="3" max="5" width="4.33203125" style="17" customWidth="1"/>
    <col min="6" max="6" width="31.44140625" style="17" customWidth="1"/>
    <col min="7" max="7" width="14.88671875" style="17" customWidth="1"/>
    <col min="8" max="8" width="13.6640625" style="25" customWidth="1"/>
    <col min="9" max="9" width="16.44140625" style="17" customWidth="1"/>
    <col min="10" max="10" width="13.33203125" style="17" customWidth="1"/>
    <col min="11" max="16384" width="9.109375" style="17"/>
  </cols>
  <sheetData>
    <row r="2" spans="1:10" ht="15">
      <c r="A2" s="30" t="s">
        <v>9</v>
      </c>
      <c r="B2" s="53" t="s">
        <v>276</v>
      </c>
      <c r="D2" s="7"/>
      <c r="E2" s="7"/>
    </row>
    <row r="3" spans="1:10">
      <c r="A3" s="30" t="s">
        <v>10</v>
      </c>
      <c r="B3" s="27" t="s">
        <v>277</v>
      </c>
      <c r="D3" s="7"/>
      <c r="E3" s="7"/>
    </row>
    <row r="4" spans="1:10">
      <c r="A4" s="30" t="s">
        <v>11</v>
      </c>
      <c r="B4" s="28"/>
      <c r="D4" s="7" t="s">
        <v>12</v>
      </c>
      <c r="E4" s="7"/>
    </row>
    <row r="5" spans="1:10">
      <c r="A5" s="30" t="s">
        <v>13</v>
      </c>
      <c r="B5" s="28">
        <v>38940</v>
      </c>
      <c r="D5" s="7" t="s">
        <v>14</v>
      </c>
      <c r="E5" s="7"/>
    </row>
    <row r="6" spans="1:10">
      <c r="A6" s="30" t="s">
        <v>15</v>
      </c>
      <c r="B6" s="29" t="s">
        <v>278</v>
      </c>
      <c r="D6" s="7"/>
      <c r="E6" s="7"/>
    </row>
    <row r="7" spans="1:10" ht="10.5" customHeight="1" thickBot="1"/>
    <row r="8" spans="1:10" ht="14.4" thickBot="1">
      <c r="A8" s="1" t="s">
        <v>40</v>
      </c>
      <c r="B8" s="1" t="s">
        <v>0</v>
      </c>
      <c r="C8" s="2" t="s">
        <v>1</v>
      </c>
      <c r="D8" s="2" t="s">
        <v>2</v>
      </c>
      <c r="E8" s="3" t="s">
        <v>3</v>
      </c>
      <c r="F8" s="4" t="s">
        <v>4</v>
      </c>
      <c r="G8" s="5" t="s">
        <v>5</v>
      </c>
      <c r="H8" s="60" t="s">
        <v>6</v>
      </c>
      <c r="I8" s="4" t="s">
        <v>7</v>
      </c>
      <c r="J8" s="6" t="s">
        <v>8</v>
      </c>
    </row>
    <row r="9" spans="1:10">
      <c r="A9" s="33"/>
      <c r="B9" s="38"/>
      <c r="C9" s="34"/>
      <c r="D9" s="34"/>
      <c r="E9" s="39"/>
      <c r="F9" s="34"/>
      <c r="G9" s="34"/>
      <c r="H9" s="61"/>
      <c r="I9" s="34"/>
      <c r="J9" s="35"/>
    </row>
    <row r="10" spans="1:10" ht="28.5" customHeight="1">
      <c r="A10" s="32" t="s">
        <v>43</v>
      </c>
      <c r="B10" s="59" t="s">
        <v>76</v>
      </c>
      <c r="C10" s="32">
        <v>3</v>
      </c>
      <c r="D10" s="32">
        <v>3</v>
      </c>
      <c r="E10" s="48">
        <f>IF(C10-D10&lt;0,0,C10-D10)</f>
        <v>0</v>
      </c>
      <c r="F10" s="54" t="s">
        <v>235</v>
      </c>
      <c r="G10" s="66"/>
      <c r="H10" s="58"/>
      <c r="I10" s="55"/>
      <c r="J10" s="58">
        <v>38957</v>
      </c>
    </row>
    <row r="11" spans="1:10" ht="27.6">
      <c r="A11" s="32" t="s">
        <v>46</v>
      </c>
      <c r="B11" s="59" t="s">
        <v>18</v>
      </c>
      <c r="C11" s="32">
        <v>3</v>
      </c>
      <c r="D11" s="32">
        <v>3</v>
      </c>
      <c r="E11" s="48">
        <f t="shared" ref="E11:E22" si="0">IF(C11-D11&lt;0,0,C11-D11)</f>
        <v>0</v>
      </c>
      <c r="F11" s="54" t="s">
        <v>256</v>
      </c>
      <c r="G11" s="55"/>
      <c r="H11" s="56">
        <v>38743</v>
      </c>
      <c r="I11" s="64" t="s">
        <v>280</v>
      </c>
      <c r="J11" s="32"/>
    </row>
    <row r="12" spans="1:10" ht="27.6">
      <c r="A12" s="32" t="s">
        <v>157</v>
      </c>
      <c r="B12" s="59" t="s">
        <v>88</v>
      </c>
      <c r="C12" s="32">
        <v>3</v>
      </c>
      <c r="D12" s="32">
        <v>3</v>
      </c>
      <c r="E12" s="48">
        <f t="shared" si="0"/>
        <v>0</v>
      </c>
      <c r="F12" s="54" t="s">
        <v>236</v>
      </c>
      <c r="G12" s="55"/>
      <c r="H12" s="65">
        <v>38773</v>
      </c>
      <c r="I12" s="64" t="s">
        <v>280</v>
      </c>
      <c r="J12" s="32"/>
    </row>
    <row r="13" spans="1:10" ht="55.2">
      <c r="A13" s="32" t="s">
        <v>41</v>
      </c>
      <c r="B13" s="59" t="s">
        <v>68</v>
      </c>
      <c r="C13" s="32">
        <v>3</v>
      </c>
      <c r="D13" s="32">
        <v>3</v>
      </c>
      <c r="E13" s="48">
        <f t="shared" si="0"/>
        <v>0</v>
      </c>
      <c r="F13" s="54" t="s">
        <v>238</v>
      </c>
      <c r="G13" s="55"/>
      <c r="H13" s="56">
        <v>38936</v>
      </c>
      <c r="I13" s="64" t="s">
        <v>281</v>
      </c>
      <c r="J13" s="58">
        <v>38957</v>
      </c>
    </row>
    <row r="14" spans="1:10" ht="27" customHeight="1">
      <c r="A14" s="32" t="s">
        <v>44</v>
      </c>
      <c r="B14" s="59" t="s">
        <v>64</v>
      </c>
      <c r="C14" s="32">
        <v>3</v>
      </c>
      <c r="D14" s="32">
        <v>2</v>
      </c>
      <c r="E14" s="48">
        <f t="shared" si="0"/>
        <v>1</v>
      </c>
      <c r="F14" s="54" t="s">
        <v>243</v>
      </c>
      <c r="G14" s="56"/>
      <c r="H14" s="56">
        <v>38572</v>
      </c>
      <c r="I14" s="64" t="s">
        <v>281</v>
      </c>
      <c r="J14" s="56">
        <v>38951</v>
      </c>
    </row>
    <row r="15" spans="1:10" ht="27.6">
      <c r="A15" s="32" t="s">
        <v>45</v>
      </c>
      <c r="B15" s="59" t="s">
        <v>66</v>
      </c>
      <c r="C15" s="32">
        <v>2</v>
      </c>
      <c r="D15" s="32">
        <v>0</v>
      </c>
      <c r="E15" s="48">
        <f t="shared" si="0"/>
        <v>2</v>
      </c>
      <c r="F15" s="54" t="s">
        <v>267</v>
      </c>
      <c r="G15" s="55"/>
      <c r="H15" s="58"/>
      <c r="I15" s="55"/>
      <c r="J15" s="32"/>
    </row>
    <row r="16" spans="1:10" ht="27" customHeight="1">
      <c r="A16" s="32" t="s">
        <v>58</v>
      </c>
      <c r="B16" s="59" t="s">
        <v>16</v>
      </c>
      <c r="C16" s="32">
        <v>3</v>
      </c>
      <c r="D16" s="32">
        <v>3</v>
      </c>
      <c r="E16" s="48">
        <f t="shared" si="0"/>
        <v>0</v>
      </c>
      <c r="F16" s="54" t="s">
        <v>247</v>
      </c>
      <c r="G16" s="56"/>
      <c r="H16" s="56">
        <v>38918</v>
      </c>
      <c r="I16" s="64" t="s">
        <v>281</v>
      </c>
      <c r="J16" s="56">
        <v>38951</v>
      </c>
    </row>
    <row r="17" spans="1:10" ht="20.25" customHeight="1">
      <c r="A17" s="32" t="s">
        <v>59</v>
      </c>
      <c r="B17" s="59" t="s">
        <v>17</v>
      </c>
      <c r="C17" s="32">
        <v>3</v>
      </c>
      <c r="D17" s="32">
        <v>3</v>
      </c>
      <c r="E17" s="48">
        <f t="shared" si="0"/>
        <v>0</v>
      </c>
      <c r="F17" s="54" t="s">
        <v>248</v>
      </c>
      <c r="G17" s="55"/>
      <c r="H17" s="56">
        <v>38457</v>
      </c>
      <c r="I17" s="64" t="s">
        <v>281</v>
      </c>
      <c r="J17" s="58">
        <v>38957</v>
      </c>
    </row>
    <row r="18" spans="1:10" ht="27.6">
      <c r="A18" s="32" t="s">
        <v>62</v>
      </c>
      <c r="B18" s="59" t="s">
        <v>85</v>
      </c>
      <c r="C18" s="32">
        <v>3</v>
      </c>
      <c r="D18" s="32">
        <v>3</v>
      </c>
      <c r="E18" s="48">
        <f t="shared" si="0"/>
        <v>0</v>
      </c>
      <c r="F18" s="54" t="s">
        <v>202</v>
      </c>
      <c r="G18" s="56"/>
      <c r="H18" s="56">
        <v>37519</v>
      </c>
      <c r="I18" s="64" t="s">
        <v>286</v>
      </c>
      <c r="J18" s="56">
        <v>38951</v>
      </c>
    </row>
    <row r="19" spans="1:10" ht="27.6">
      <c r="A19" s="32" t="s">
        <v>63</v>
      </c>
      <c r="B19" s="59" t="s">
        <v>19</v>
      </c>
      <c r="C19" s="32">
        <v>3</v>
      </c>
      <c r="D19" s="32">
        <v>3</v>
      </c>
      <c r="E19" s="48">
        <f t="shared" si="0"/>
        <v>0</v>
      </c>
      <c r="F19" s="54" t="s">
        <v>203</v>
      </c>
      <c r="G19" s="55"/>
      <c r="H19" s="56">
        <v>38883</v>
      </c>
      <c r="I19" s="64" t="s">
        <v>281</v>
      </c>
      <c r="J19" s="55"/>
    </row>
    <row r="20" spans="1:10" ht="27.6">
      <c r="A20" s="32" t="s">
        <v>178</v>
      </c>
      <c r="B20" s="59" t="s">
        <v>106</v>
      </c>
      <c r="C20" s="32">
        <v>3</v>
      </c>
      <c r="D20" s="32">
        <v>3</v>
      </c>
      <c r="E20" s="48">
        <f t="shared" si="0"/>
        <v>0</v>
      </c>
      <c r="F20" s="54" t="s">
        <v>264</v>
      </c>
      <c r="G20" s="55"/>
      <c r="H20" s="56">
        <v>38883</v>
      </c>
      <c r="I20" s="64" t="s">
        <v>282</v>
      </c>
      <c r="J20" s="55"/>
    </row>
    <row r="21" spans="1:10" ht="24" customHeight="1">
      <c r="A21" s="32" t="s">
        <v>187</v>
      </c>
      <c r="B21" s="59" t="s">
        <v>128</v>
      </c>
      <c r="C21" s="32">
        <v>2</v>
      </c>
      <c r="D21" s="32"/>
      <c r="E21" s="48">
        <f t="shared" si="0"/>
        <v>2</v>
      </c>
      <c r="F21" s="54" t="s">
        <v>253</v>
      </c>
      <c r="G21" s="55"/>
      <c r="H21" s="58"/>
      <c r="I21" s="55"/>
      <c r="J21" s="55"/>
    </row>
    <row r="22" spans="1:10" ht="27.6">
      <c r="A22" s="32" t="s">
        <v>188</v>
      </c>
      <c r="B22" s="59" t="s">
        <v>272</v>
      </c>
      <c r="C22" s="32">
        <v>2</v>
      </c>
      <c r="D22" s="32"/>
      <c r="E22" s="48">
        <f t="shared" si="0"/>
        <v>2</v>
      </c>
      <c r="F22" s="54" t="s">
        <v>254</v>
      </c>
      <c r="G22" s="55"/>
      <c r="H22" s="56"/>
      <c r="I22" s="57"/>
      <c r="J22" s="55"/>
    </row>
    <row r="24" spans="1:10">
      <c r="B24" s="18" t="s">
        <v>39</v>
      </c>
      <c r="C24" s="19">
        <f>SUM(C10:C22)</f>
        <v>36</v>
      </c>
      <c r="D24" s="19">
        <f>SUM(D10:D22)</f>
        <v>29</v>
      </c>
      <c r="E24" s="36">
        <f>SUM(E10:E22)</f>
        <v>7</v>
      </c>
    </row>
    <row r="25" spans="1:10">
      <c r="D25" s="37"/>
    </row>
    <row r="26" spans="1:10" ht="14.4" thickBot="1"/>
    <row r="27" spans="1:10" ht="14.4" thickBot="1">
      <c r="B27" s="42" t="s">
        <v>56</v>
      </c>
      <c r="C27" s="41" t="s">
        <v>1</v>
      </c>
      <c r="D27" s="41" t="s">
        <v>2</v>
      </c>
      <c r="E27" s="3" t="s">
        <v>3</v>
      </c>
    </row>
    <row r="28" spans="1:10">
      <c r="B28" s="40" t="s">
        <v>53</v>
      </c>
      <c r="C28" s="41">
        <f>SUM(C10:C11)</f>
        <v>6</v>
      </c>
      <c r="D28" s="41">
        <f>SUM(D10:D11)</f>
        <v>6</v>
      </c>
      <c r="E28" s="41">
        <f>C28-D28</f>
        <v>0</v>
      </c>
    </row>
    <row r="29" spans="1:10">
      <c r="B29" s="40" t="s">
        <v>51</v>
      </c>
      <c r="C29" s="41">
        <f>SUM(C12)</f>
        <v>3</v>
      </c>
      <c r="D29" s="41">
        <f>SUM(D12)</f>
        <v>3</v>
      </c>
      <c r="E29" s="41">
        <f>C29-D29</f>
        <v>0</v>
      </c>
    </row>
    <row r="30" spans="1:10">
      <c r="B30" s="40" t="s">
        <v>269</v>
      </c>
      <c r="C30" s="41">
        <f>SUM(C13)</f>
        <v>3</v>
      </c>
      <c r="D30" s="41">
        <f>SUM(D13)</f>
        <v>3</v>
      </c>
      <c r="E30" s="41">
        <f>C30-D30</f>
        <v>0</v>
      </c>
    </row>
    <row r="31" spans="1:10">
      <c r="B31" s="40" t="s">
        <v>270</v>
      </c>
      <c r="C31" s="41">
        <v>0</v>
      </c>
      <c r="D31" s="41">
        <v>0</v>
      </c>
      <c r="E31" s="41">
        <f>C31-D31</f>
        <v>0</v>
      </c>
    </row>
    <row r="32" spans="1:10">
      <c r="B32" s="40" t="s">
        <v>271</v>
      </c>
      <c r="C32" s="41">
        <f>SUM(C14:C22)</f>
        <v>24</v>
      </c>
      <c r="D32" s="41">
        <f>SUM(D14:D22)</f>
        <v>17</v>
      </c>
      <c r="E32" s="41">
        <f>C32-D32</f>
        <v>7</v>
      </c>
    </row>
    <row r="33" spans="2:5">
      <c r="B33"/>
      <c r="C33"/>
      <c r="D33"/>
      <c r="E33"/>
    </row>
    <row r="34" spans="2:5">
      <c r="B34"/>
      <c r="C34"/>
      <c r="D34"/>
      <c r="E34"/>
    </row>
  </sheetData>
  <phoneticPr fontId="0" type="noConversion"/>
  <pageMargins left="0.28999999999999998" right="0.32" top="0.57999999999999996" bottom="0.59" header="0.32" footer="0.5"/>
  <pageSetup paperSize="141" scale="81" orientation="landscape" horizontalDpi="180" verticalDpi="18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J34"/>
  <sheetViews>
    <sheetView showGridLines="0" topLeftCell="B1" zoomScale="75" workbookViewId="0">
      <selection activeCell="G10" sqref="G10"/>
    </sheetView>
  </sheetViews>
  <sheetFormatPr defaultColWidth="9.109375" defaultRowHeight="13.8"/>
  <cols>
    <col min="1" max="1" width="17" style="17" customWidth="1"/>
    <col min="2" max="2" width="33.33203125" style="17" customWidth="1"/>
    <col min="3" max="5" width="4.33203125" style="17" customWidth="1"/>
    <col min="6" max="6" width="31.44140625" style="17" customWidth="1"/>
    <col min="7" max="7" width="14.88671875" style="17" customWidth="1"/>
    <col min="8" max="8" width="13.6640625" style="17" customWidth="1"/>
    <col min="9" max="9" width="16.44140625" style="17" customWidth="1"/>
    <col min="10" max="10" width="13.33203125" style="17" customWidth="1"/>
    <col min="11" max="16384" width="9.109375" style="17"/>
  </cols>
  <sheetData>
    <row r="2" spans="1:10" ht="15">
      <c r="A2" s="30" t="s">
        <v>9</v>
      </c>
      <c r="B2" s="53" t="s">
        <v>283</v>
      </c>
      <c r="D2" s="7"/>
      <c r="E2" s="7"/>
    </row>
    <row r="3" spans="1:10">
      <c r="A3" s="30" t="s">
        <v>10</v>
      </c>
      <c r="B3" s="27" t="s">
        <v>277</v>
      </c>
      <c r="D3" s="7"/>
      <c r="E3" s="7"/>
    </row>
    <row r="4" spans="1:10">
      <c r="A4" s="30" t="s">
        <v>11</v>
      </c>
      <c r="B4" s="28"/>
      <c r="D4" s="7" t="s">
        <v>12</v>
      </c>
      <c r="E4" s="7"/>
    </row>
    <row r="5" spans="1:10">
      <c r="A5" s="30" t="s">
        <v>13</v>
      </c>
      <c r="B5" s="28">
        <v>38940</v>
      </c>
      <c r="D5" s="7" t="s">
        <v>14</v>
      </c>
      <c r="E5" s="7"/>
    </row>
    <row r="6" spans="1:10">
      <c r="A6" s="30" t="s">
        <v>15</v>
      </c>
      <c r="B6" s="29" t="s">
        <v>278</v>
      </c>
      <c r="D6" s="7"/>
      <c r="E6" s="7"/>
    </row>
    <row r="7" spans="1:10" ht="10.5" customHeight="1" thickBot="1"/>
    <row r="8" spans="1:10" ht="14.4" thickBot="1">
      <c r="A8" s="1" t="s">
        <v>40</v>
      </c>
      <c r="B8" s="1" t="s">
        <v>0</v>
      </c>
      <c r="C8" s="2" t="s">
        <v>1</v>
      </c>
      <c r="D8" s="2" t="s">
        <v>2</v>
      </c>
      <c r="E8" s="3" t="s">
        <v>3</v>
      </c>
      <c r="F8" s="4" t="s">
        <v>4</v>
      </c>
      <c r="G8" s="5" t="s">
        <v>5</v>
      </c>
      <c r="H8" s="4" t="s">
        <v>6</v>
      </c>
      <c r="I8" s="4" t="s">
        <v>7</v>
      </c>
      <c r="J8" s="6" t="s">
        <v>8</v>
      </c>
    </row>
    <row r="9" spans="1:10">
      <c r="A9" s="33"/>
      <c r="B9" s="38"/>
      <c r="C9" s="34"/>
      <c r="D9" s="34"/>
      <c r="E9" s="39"/>
      <c r="F9" s="34"/>
      <c r="G9" s="34"/>
      <c r="H9" s="34"/>
      <c r="I9" s="34"/>
      <c r="J9" s="35"/>
    </row>
    <row r="10" spans="1:10" ht="27.6">
      <c r="A10" s="32" t="s">
        <v>43</v>
      </c>
      <c r="B10" s="59" t="s">
        <v>76</v>
      </c>
      <c r="C10" s="32">
        <v>3</v>
      </c>
      <c r="D10" s="32">
        <v>3</v>
      </c>
      <c r="E10" s="48">
        <f>IF(C10-D10&lt;0,0,C10-D10)</f>
        <v>0</v>
      </c>
      <c r="F10" s="54" t="s">
        <v>235</v>
      </c>
      <c r="G10" s="66"/>
      <c r="H10" s="58"/>
      <c r="I10" s="55"/>
      <c r="J10" s="58">
        <v>38957</v>
      </c>
    </row>
    <row r="11" spans="1:10" ht="27.6">
      <c r="A11" s="32" t="s">
        <v>46</v>
      </c>
      <c r="B11" s="59" t="s">
        <v>18</v>
      </c>
      <c r="C11" s="32">
        <v>3</v>
      </c>
      <c r="D11" s="32">
        <v>3</v>
      </c>
      <c r="E11" s="48">
        <f t="shared" ref="E11:E22" si="0">IF(C11-D11&lt;0,0,C11-D11)</f>
        <v>0</v>
      </c>
      <c r="F11" s="54" t="s">
        <v>256</v>
      </c>
      <c r="G11" s="55"/>
      <c r="H11" s="56">
        <v>38743</v>
      </c>
      <c r="I11" s="64" t="s">
        <v>280</v>
      </c>
      <c r="J11" s="32"/>
    </row>
    <row r="12" spans="1:10" ht="27.6">
      <c r="A12" s="32" t="s">
        <v>157</v>
      </c>
      <c r="B12" s="59" t="s">
        <v>88</v>
      </c>
      <c r="C12" s="32">
        <v>3</v>
      </c>
      <c r="D12" s="32">
        <v>3</v>
      </c>
      <c r="E12" s="48">
        <f t="shared" si="0"/>
        <v>0</v>
      </c>
      <c r="F12" s="54" t="s">
        <v>236</v>
      </c>
      <c r="G12" s="55"/>
      <c r="H12" s="65">
        <v>38773</v>
      </c>
      <c r="I12" s="64" t="s">
        <v>280</v>
      </c>
      <c r="J12" s="32"/>
    </row>
    <row r="13" spans="1:10" ht="55.2">
      <c r="A13" s="32" t="s">
        <v>41</v>
      </c>
      <c r="B13" s="59" t="s">
        <v>68</v>
      </c>
      <c r="C13" s="32">
        <v>3</v>
      </c>
      <c r="D13" s="32">
        <v>3</v>
      </c>
      <c r="E13" s="48">
        <f t="shared" si="0"/>
        <v>0</v>
      </c>
      <c r="F13" s="54" t="s">
        <v>238</v>
      </c>
      <c r="G13" s="55"/>
      <c r="H13" s="56">
        <v>38936</v>
      </c>
      <c r="I13" s="64" t="s">
        <v>281</v>
      </c>
      <c r="J13" s="58">
        <v>38957</v>
      </c>
    </row>
    <row r="14" spans="1:10" ht="24" customHeight="1">
      <c r="A14" s="32" t="s">
        <v>44</v>
      </c>
      <c r="B14" s="59" t="s">
        <v>64</v>
      </c>
      <c r="C14" s="32">
        <v>3</v>
      </c>
      <c r="D14" s="32">
        <v>2</v>
      </c>
      <c r="E14" s="48">
        <f t="shared" si="0"/>
        <v>1</v>
      </c>
      <c r="F14" s="54" t="s">
        <v>243</v>
      </c>
      <c r="G14" s="56"/>
      <c r="H14" s="56">
        <v>38572</v>
      </c>
      <c r="I14" s="64" t="s">
        <v>281</v>
      </c>
      <c r="J14" s="56">
        <v>38951</v>
      </c>
    </row>
    <row r="15" spans="1:10" ht="27.6">
      <c r="A15" s="32" t="s">
        <v>45</v>
      </c>
      <c r="B15" s="59" t="s">
        <v>66</v>
      </c>
      <c r="C15" s="32">
        <v>2</v>
      </c>
      <c r="D15" s="32">
        <v>0</v>
      </c>
      <c r="E15" s="48">
        <f t="shared" si="0"/>
        <v>2</v>
      </c>
      <c r="F15" s="54" t="s">
        <v>267</v>
      </c>
      <c r="G15" s="55"/>
      <c r="H15" s="58"/>
      <c r="I15" s="55"/>
      <c r="J15" s="32"/>
    </row>
    <row r="16" spans="1:10" ht="27.75" customHeight="1">
      <c r="A16" s="32" t="s">
        <v>58</v>
      </c>
      <c r="B16" s="59" t="s">
        <v>16</v>
      </c>
      <c r="C16" s="32">
        <v>3</v>
      </c>
      <c r="D16" s="32">
        <v>3</v>
      </c>
      <c r="E16" s="48">
        <f t="shared" si="0"/>
        <v>0</v>
      </c>
      <c r="F16" s="54" t="s">
        <v>247</v>
      </c>
      <c r="G16" s="56"/>
      <c r="H16" s="56">
        <v>38918</v>
      </c>
      <c r="I16" s="64" t="s">
        <v>281</v>
      </c>
      <c r="J16" s="56">
        <v>38951</v>
      </c>
    </row>
    <row r="17" spans="1:10">
      <c r="A17" s="32" t="s">
        <v>59</v>
      </c>
      <c r="B17" s="59" t="s">
        <v>17</v>
      </c>
      <c r="C17" s="32">
        <v>3</v>
      </c>
      <c r="D17" s="32">
        <v>3</v>
      </c>
      <c r="E17" s="48">
        <f t="shared" si="0"/>
        <v>0</v>
      </c>
      <c r="F17" s="54" t="s">
        <v>248</v>
      </c>
      <c r="G17" s="55"/>
      <c r="H17" s="56">
        <v>38457</v>
      </c>
      <c r="I17" s="64" t="s">
        <v>281</v>
      </c>
      <c r="J17" s="58">
        <v>38957</v>
      </c>
    </row>
    <row r="18" spans="1:10" ht="27.6">
      <c r="A18" s="32" t="s">
        <v>62</v>
      </c>
      <c r="B18" s="59" t="s">
        <v>85</v>
      </c>
      <c r="C18" s="32">
        <v>3</v>
      </c>
      <c r="D18" s="32">
        <v>3</v>
      </c>
      <c r="E18" s="48">
        <f t="shared" si="0"/>
        <v>0</v>
      </c>
      <c r="F18" s="54" t="s">
        <v>202</v>
      </c>
      <c r="G18" s="56"/>
      <c r="H18" s="56">
        <v>39065</v>
      </c>
      <c r="I18" s="64" t="s">
        <v>286</v>
      </c>
      <c r="J18" s="56">
        <v>38951</v>
      </c>
    </row>
    <row r="19" spans="1:10" ht="27.6">
      <c r="A19" s="32" t="s">
        <v>63</v>
      </c>
      <c r="B19" s="59" t="s">
        <v>19</v>
      </c>
      <c r="C19" s="32">
        <v>3</v>
      </c>
      <c r="D19" s="32">
        <v>3</v>
      </c>
      <c r="E19" s="48">
        <f t="shared" si="0"/>
        <v>0</v>
      </c>
      <c r="F19" s="54" t="s">
        <v>203</v>
      </c>
      <c r="G19" s="55"/>
      <c r="H19" s="56">
        <v>38883</v>
      </c>
      <c r="I19" s="64" t="s">
        <v>281</v>
      </c>
      <c r="J19" s="55"/>
    </row>
    <row r="20" spans="1:10" ht="27.6">
      <c r="A20" s="32" t="s">
        <v>178</v>
      </c>
      <c r="B20" s="59" t="s">
        <v>106</v>
      </c>
      <c r="C20" s="32">
        <v>3</v>
      </c>
      <c r="D20" s="32">
        <v>3</v>
      </c>
      <c r="E20" s="48">
        <f t="shared" si="0"/>
        <v>0</v>
      </c>
      <c r="F20" s="54" t="s">
        <v>264</v>
      </c>
      <c r="G20" s="55"/>
      <c r="H20" s="56">
        <v>38883</v>
      </c>
      <c r="I20" s="64" t="s">
        <v>282</v>
      </c>
      <c r="J20" s="55"/>
    </row>
    <row r="21" spans="1:10" ht="27" customHeight="1">
      <c r="A21" s="32" t="s">
        <v>187</v>
      </c>
      <c r="B21" s="59" t="s">
        <v>128</v>
      </c>
      <c r="C21" s="32">
        <v>2</v>
      </c>
      <c r="D21" s="32"/>
      <c r="E21" s="48">
        <f t="shared" si="0"/>
        <v>2</v>
      </c>
      <c r="F21" s="54" t="s">
        <v>253</v>
      </c>
      <c r="G21" s="55"/>
      <c r="H21" s="58"/>
      <c r="I21" s="55"/>
      <c r="J21" s="55"/>
    </row>
    <row r="22" spans="1:10" ht="27.6">
      <c r="A22" s="32" t="s">
        <v>188</v>
      </c>
      <c r="B22" s="59" t="s">
        <v>272</v>
      </c>
      <c r="C22" s="32">
        <v>2</v>
      </c>
      <c r="D22" s="32"/>
      <c r="E22" s="48">
        <f t="shared" si="0"/>
        <v>2</v>
      </c>
      <c r="F22" s="54" t="s">
        <v>254</v>
      </c>
      <c r="G22" s="55"/>
      <c r="H22" s="56"/>
      <c r="I22" s="57"/>
      <c r="J22" s="55"/>
    </row>
    <row r="24" spans="1:10">
      <c r="B24" s="18" t="s">
        <v>39</v>
      </c>
      <c r="C24" s="19">
        <f>SUM(C10:C22)</f>
        <v>36</v>
      </c>
      <c r="D24" s="19">
        <f>SUM(D10:D22)</f>
        <v>29</v>
      </c>
      <c r="E24" s="36">
        <f>SUM(E10:E22)</f>
        <v>7</v>
      </c>
    </row>
    <row r="25" spans="1:10">
      <c r="D25" s="37"/>
    </row>
    <row r="26" spans="1:10" ht="14.4" thickBot="1"/>
    <row r="27" spans="1:10" ht="14.4" thickBot="1">
      <c r="B27" s="42" t="s">
        <v>56</v>
      </c>
      <c r="C27" s="41" t="s">
        <v>1</v>
      </c>
      <c r="D27" s="41" t="s">
        <v>2</v>
      </c>
      <c r="E27" s="3" t="s">
        <v>3</v>
      </c>
    </row>
    <row r="28" spans="1:10">
      <c r="B28" s="40" t="s">
        <v>53</v>
      </c>
      <c r="C28" s="41">
        <f>SUM(C10:C11)</f>
        <v>6</v>
      </c>
      <c r="D28" s="41">
        <f>SUM(D10:D11)</f>
        <v>6</v>
      </c>
      <c r="E28" s="41">
        <f>C28-D28</f>
        <v>0</v>
      </c>
    </row>
    <row r="29" spans="1:10">
      <c r="B29" s="40" t="s">
        <v>51</v>
      </c>
      <c r="C29" s="41">
        <f>SUM(C12)</f>
        <v>3</v>
      </c>
      <c r="D29" s="41">
        <f>SUM(D12)</f>
        <v>3</v>
      </c>
      <c r="E29" s="41">
        <f>C29-D29</f>
        <v>0</v>
      </c>
    </row>
    <row r="30" spans="1:10">
      <c r="B30" s="40" t="s">
        <v>269</v>
      </c>
      <c r="C30" s="41">
        <f>SUM(C13)</f>
        <v>3</v>
      </c>
      <c r="D30" s="41">
        <f>SUM(D13)</f>
        <v>3</v>
      </c>
      <c r="E30" s="41">
        <f>C30-D30</f>
        <v>0</v>
      </c>
    </row>
    <row r="31" spans="1:10">
      <c r="B31" s="40" t="s">
        <v>270</v>
      </c>
      <c r="C31" s="41">
        <v>0</v>
      </c>
      <c r="D31" s="41">
        <v>0</v>
      </c>
      <c r="E31" s="41">
        <f>C31-D31</f>
        <v>0</v>
      </c>
    </row>
    <row r="32" spans="1:10">
      <c r="B32" s="40" t="s">
        <v>271</v>
      </c>
      <c r="C32" s="41">
        <f>SUM(C14:C22)</f>
        <v>24</v>
      </c>
      <c r="D32" s="41">
        <f>SUM(D14:D22)</f>
        <v>17</v>
      </c>
      <c r="E32" s="41">
        <f>C32-D32</f>
        <v>7</v>
      </c>
    </row>
    <row r="33" spans="2:5">
      <c r="B33"/>
      <c r="C33"/>
      <c r="D33"/>
      <c r="E33"/>
    </row>
    <row r="34" spans="2:5">
      <c r="B34"/>
      <c r="C34"/>
      <c r="D34"/>
      <c r="E34"/>
    </row>
  </sheetData>
  <phoneticPr fontId="0" type="noConversion"/>
  <pageMargins left="0.75" right="0.75" top="1" bottom="1" header="0.5" footer="0.5"/>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J34"/>
  <sheetViews>
    <sheetView showGridLines="0" zoomScale="75" workbookViewId="0">
      <selection activeCell="J25" sqref="J25"/>
    </sheetView>
  </sheetViews>
  <sheetFormatPr defaultColWidth="9.109375" defaultRowHeight="13.8"/>
  <cols>
    <col min="1" max="1" width="14.33203125" style="17" customWidth="1"/>
    <col min="2" max="2" width="33.33203125" style="17" customWidth="1"/>
    <col min="3" max="5" width="4.33203125" style="17" customWidth="1"/>
    <col min="6" max="6" width="31.44140625" style="17" customWidth="1"/>
    <col min="7" max="7" width="14.88671875" style="17" customWidth="1"/>
    <col min="8" max="8" width="13.6640625" style="17" customWidth="1"/>
    <col min="9" max="9" width="16.44140625" style="17" customWidth="1"/>
    <col min="10" max="10" width="13.33203125" style="17" customWidth="1"/>
    <col min="11" max="16384" width="9.109375" style="17"/>
  </cols>
  <sheetData>
    <row r="2" spans="1:10" ht="15">
      <c r="A2" s="30" t="s">
        <v>9</v>
      </c>
      <c r="B2" s="53" t="s">
        <v>284</v>
      </c>
      <c r="D2" s="7"/>
      <c r="E2" s="7"/>
    </row>
    <row r="3" spans="1:10">
      <c r="A3" s="30" t="s">
        <v>10</v>
      </c>
      <c r="B3" s="27" t="s">
        <v>277</v>
      </c>
      <c r="D3" s="7"/>
      <c r="E3" s="7"/>
    </row>
    <row r="4" spans="1:10">
      <c r="A4" s="30" t="s">
        <v>11</v>
      </c>
      <c r="B4" s="28"/>
      <c r="D4" s="7" t="s">
        <v>12</v>
      </c>
      <c r="E4" s="7"/>
    </row>
    <row r="5" spans="1:10">
      <c r="A5" s="30" t="s">
        <v>13</v>
      </c>
      <c r="B5" s="28">
        <v>38940</v>
      </c>
      <c r="D5" s="7" t="s">
        <v>14</v>
      </c>
      <c r="E5" s="7"/>
    </row>
    <row r="6" spans="1:10">
      <c r="A6" s="30" t="s">
        <v>15</v>
      </c>
      <c r="B6" s="29" t="s">
        <v>278</v>
      </c>
      <c r="D6" s="7"/>
      <c r="E6" s="7"/>
    </row>
    <row r="7" spans="1:10" ht="10.5" customHeight="1" thickBot="1"/>
    <row r="8" spans="1:10" ht="14.4" thickBot="1">
      <c r="A8" s="1" t="s">
        <v>40</v>
      </c>
      <c r="B8" s="1" t="s">
        <v>0</v>
      </c>
      <c r="C8" s="2" t="s">
        <v>1</v>
      </c>
      <c r="D8" s="2" t="s">
        <v>2</v>
      </c>
      <c r="E8" s="3" t="s">
        <v>3</v>
      </c>
      <c r="F8" s="4" t="s">
        <v>4</v>
      </c>
      <c r="G8" s="5" t="s">
        <v>5</v>
      </c>
      <c r="H8" s="4" t="s">
        <v>6</v>
      </c>
      <c r="I8" s="4" t="s">
        <v>7</v>
      </c>
      <c r="J8" s="6" t="s">
        <v>8</v>
      </c>
    </row>
    <row r="9" spans="1:10">
      <c r="A9" s="33"/>
      <c r="B9" s="38"/>
      <c r="C9" s="34"/>
      <c r="D9" s="34"/>
      <c r="E9" s="39"/>
      <c r="F9" s="34"/>
      <c r="G9" s="34"/>
      <c r="H9" s="34"/>
      <c r="I9" s="34"/>
      <c r="J9" s="35"/>
    </row>
    <row r="10" spans="1:10" ht="27.6">
      <c r="A10" s="32" t="s">
        <v>43</v>
      </c>
      <c r="B10" s="59" t="s">
        <v>76</v>
      </c>
      <c r="C10" s="32">
        <v>3</v>
      </c>
      <c r="D10" s="32">
        <v>3</v>
      </c>
      <c r="E10" s="48">
        <f>IF(C10-D10&lt;0,0,C10-D10)</f>
        <v>0</v>
      </c>
      <c r="F10" s="54" t="s">
        <v>235</v>
      </c>
      <c r="G10" s="66"/>
      <c r="H10" s="58"/>
      <c r="I10" s="55"/>
      <c r="J10" s="66">
        <v>38960</v>
      </c>
    </row>
    <row r="11" spans="1:10" ht="27.6">
      <c r="A11" s="32" t="s">
        <v>46</v>
      </c>
      <c r="B11" s="59" t="s">
        <v>18</v>
      </c>
      <c r="C11" s="32">
        <v>3</v>
      </c>
      <c r="D11" s="32">
        <v>3</v>
      </c>
      <c r="E11" s="48">
        <f t="shared" ref="E11:E22" si="0">IF(C11-D11&lt;0,0,C11-D11)</f>
        <v>0</v>
      </c>
      <c r="F11" s="54" t="s">
        <v>256</v>
      </c>
      <c r="G11" s="55"/>
      <c r="H11" s="56">
        <v>38743</v>
      </c>
      <c r="I11" s="64" t="s">
        <v>280</v>
      </c>
      <c r="J11" s="32"/>
    </row>
    <row r="12" spans="1:10" ht="27.6">
      <c r="A12" s="32" t="s">
        <v>157</v>
      </c>
      <c r="B12" s="59" t="s">
        <v>88</v>
      </c>
      <c r="C12" s="32">
        <v>3</v>
      </c>
      <c r="D12" s="32">
        <v>3</v>
      </c>
      <c r="E12" s="48">
        <f t="shared" si="0"/>
        <v>0</v>
      </c>
      <c r="F12" s="54" t="s">
        <v>236</v>
      </c>
      <c r="G12" s="55"/>
      <c r="H12" s="65">
        <v>38773</v>
      </c>
      <c r="I12" s="64" t="s">
        <v>280</v>
      </c>
      <c r="J12" s="32"/>
    </row>
    <row r="13" spans="1:10" ht="55.2">
      <c r="A13" s="32" t="s">
        <v>41</v>
      </c>
      <c r="B13" s="59" t="s">
        <v>68</v>
      </c>
      <c r="C13" s="32">
        <v>3</v>
      </c>
      <c r="D13" s="32">
        <v>3</v>
      </c>
      <c r="E13" s="48">
        <f t="shared" si="0"/>
        <v>0</v>
      </c>
      <c r="F13" s="54" t="s">
        <v>238</v>
      </c>
      <c r="G13" s="55"/>
      <c r="H13" s="56">
        <v>38936</v>
      </c>
      <c r="I13" s="64" t="s">
        <v>281</v>
      </c>
      <c r="J13" s="58">
        <v>38957</v>
      </c>
    </row>
    <row r="14" spans="1:10" ht="27" customHeight="1">
      <c r="A14" s="32" t="s">
        <v>44</v>
      </c>
      <c r="B14" s="59" t="s">
        <v>64</v>
      </c>
      <c r="C14" s="32">
        <v>3</v>
      </c>
      <c r="D14" s="32">
        <v>2</v>
      </c>
      <c r="E14" s="48">
        <f t="shared" si="0"/>
        <v>1</v>
      </c>
      <c r="F14" s="54" t="s">
        <v>243</v>
      </c>
      <c r="G14" s="56"/>
      <c r="H14" s="56">
        <v>38572</v>
      </c>
      <c r="I14" s="64" t="s">
        <v>281</v>
      </c>
      <c r="J14" s="56">
        <v>38951</v>
      </c>
    </row>
    <row r="15" spans="1:10" ht="27.6">
      <c r="A15" s="32" t="s">
        <v>45</v>
      </c>
      <c r="B15" s="59" t="s">
        <v>66</v>
      </c>
      <c r="C15" s="32">
        <v>2</v>
      </c>
      <c r="D15" s="32">
        <v>0</v>
      </c>
      <c r="E15" s="48">
        <f t="shared" si="0"/>
        <v>2</v>
      </c>
      <c r="F15" s="54" t="s">
        <v>267</v>
      </c>
      <c r="G15" s="55"/>
      <c r="H15" s="58"/>
      <c r="I15" s="55"/>
      <c r="J15" s="32"/>
    </row>
    <row r="16" spans="1:10" ht="27.75" customHeight="1">
      <c r="A16" s="32" t="s">
        <v>58</v>
      </c>
      <c r="B16" s="59" t="s">
        <v>16</v>
      </c>
      <c r="C16" s="32">
        <v>3</v>
      </c>
      <c r="D16" s="32">
        <v>3</v>
      </c>
      <c r="E16" s="48">
        <f t="shared" si="0"/>
        <v>0</v>
      </c>
      <c r="F16" s="54" t="s">
        <v>247</v>
      </c>
      <c r="G16" s="56"/>
      <c r="H16" s="56">
        <v>38918</v>
      </c>
      <c r="I16" s="64" t="s">
        <v>281</v>
      </c>
      <c r="J16" s="56">
        <v>38951</v>
      </c>
    </row>
    <row r="17" spans="1:10" ht="24.75" customHeight="1">
      <c r="A17" s="32" t="s">
        <v>59</v>
      </c>
      <c r="B17" s="59" t="s">
        <v>17</v>
      </c>
      <c r="C17" s="32">
        <v>3</v>
      </c>
      <c r="D17" s="32">
        <v>3</v>
      </c>
      <c r="E17" s="48">
        <f t="shared" si="0"/>
        <v>0</v>
      </c>
      <c r="F17" s="54" t="s">
        <v>248</v>
      </c>
      <c r="G17" s="55"/>
      <c r="H17" s="56">
        <v>38457</v>
      </c>
      <c r="I17" s="64" t="s">
        <v>281</v>
      </c>
      <c r="J17" s="58">
        <v>38957</v>
      </c>
    </row>
    <row r="18" spans="1:10" ht="27.6">
      <c r="A18" s="32" t="s">
        <v>62</v>
      </c>
      <c r="B18" s="59" t="s">
        <v>85</v>
      </c>
      <c r="C18" s="32">
        <v>3</v>
      </c>
      <c r="D18" s="32">
        <v>3</v>
      </c>
      <c r="E18" s="48">
        <f t="shared" si="0"/>
        <v>0</v>
      </c>
      <c r="F18" s="54" t="s">
        <v>202</v>
      </c>
      <c r="G18" s="56"/>
      <c r="H18" s="56">
        <v>37653</v>
      </c>
      <c r="I18" s="64" t="s">
        <v>286</v>
      </c>
      <c r="J18" s="56">
        <v>38951</v>
      </c>
    </row>
    <row r="19" spans="1:10" ht="27.6">
      <c r="A19" s="32" t="s">
        <v>63</v>
      </c>
      <c r="B19" s="59" t="s">
        <v>19</v>
      </c>
      <c r="C19" s="32">
        <v>3</v>
      </c>
      <c r="D19" s="32">
        <v>3</v>
      </c>
      <c r="E19" s="48">
        <f t="shared" si="0"/>
        <v>0</v>
      </c>
      <c r="F19" s="54" t="s">
        <v>203</v>
      </c>
      <c r="G19" s="55"/>
      <c r="H19" s="56">
        <v>38883</v>
      </c>
      <c r="I19" s="64" t="s">
        <v>281</v>
      </c>
      <c r="J19" s="55"/>
    </row>
    <row r="20" spans="1:10" ht="27.6">
      <c r="A20" s="32" t="s">
        <v>178</v>
      </c>
      <c r="B20" s="59" t="s">
        <v>106</v>
      </c>
      <c r="C20" s="32">
        <v>3</v>
      </c>
      <c r="D20" s="32">
        <v>3</v>
      </c>
      <c r="E20" s="48">
        <f t="shared" si="0"/>
        <v>0</v>
      </c>
      <c r="F20" s="54" t="s">
        <v>264</v>
      </c>
      <c r="G20" s="55"/>
      <c r="H20" s="56">
        <v>38883</v>
      </c>
      <c r="I20" s="64" t="s">
        <v>282</v>
      </c>
      <c r="J20" s="55"/>
    </row>
    <row r="21" spans="1:10">
      <c r="A21" s="32" t="s">
        <v>187</v>
      </c>
      <c r="B21" s="59" t="s">
        <v>128</v>
      </c>
      <c r="C21" s="32">
        <v>2</v>
      </c>
      <c r="D21" s="32"/>
      <c r="E21" s="48">
        <f t="shared" si="0"/>
        <v>2</v>
      </c>
      <c r="F21" s="54" t="s">
        <v>253</v>
      </c>
      <c r="G21" s="55"/>
      <c r="H21" s="58"/>
      <c r="I21" s="55"/>
      <c r="J21" s="55"/>
    </row>
    <row r="22" spans="1:10" ht="27.6">
      <c r="A22" s="32" t="s">
        <v>188</v>
      </c>
      <c r="B22" s="59" t="s">
        <v>272</v>
      </c>
      <c r="C22" s="32">
        <v>2</v>
      </c>
      <c r="D22" s="32"/>
      <c r="E22" s="48">
        <f t="shared" si="0"/>
        <v>2</v>
      </c>
      <c r="F22" s="54" t="s">
        <v>254</v>
      </c>
      <c r="G22" s="55"/>
      <c r="H22" s="56"/>
      <c r="I22" s="57"/>
      <c r="J22" s="55"/>
    </row>
    <row r="24" spans="1:10">
      <c r="B24" s="18" t="s">
        <v>39</v>
      </c>
      <c r="C24" s="19">
        <f>SUM(C10:C22)</f>
        <v>36</v>
      </c>
      <c r="D24" s="19">
        <f>SUM(D10:D22)</f>
        <v>29</v>
      </c>
      <c r="E24" s="36">
        <f>SUM(E10:E22)</f>
        <v>7</v>
      </c>
    </row>
    <row r="25" spans="1:10">
      <c r="D25" s="37"/>
    </row>
    <row r="26" spans="1:10" ht="14.4" thickBot="1"/>
    <row r="27" spans="1:10" ht="14.4" thickBot="1">
      <c r="B27" s="42" t="s">
        <v>56</v>
      </c>
      <c r="C27" s="41" t="s">
        <v>1</v>
      </c>
      <c r="D27" s="41" t="s">
        <v>2</v>
      </c>
      <c r="E27" s="3" t="s">
        <v>3</v>
      </c>
    </row>
    <row r="28" spans="1:10">
      <c r="B28" s="40" t="s">
        <v>53</v>
      </c>
      <c r="C28" s="41">
        <f>SUM(C10:C11)</f>
        <v>6</v>
      </c>
      <c r="D28" s="41">
        <f>SUM(D10:D11)</f>
        <v>6</v>
      </c>
      <c r="E28" s="41">
        <f>C28-D28</f>
        <v>0</v>
      </c>
    </row>
    <row r="29" spans="1:10">
      <c r="B29" s="40" t="s">
        <v>51</v>
      </c>
      <c r="C29" s="41">
        <f>SUM(C12)</f>
        <v>3</v>
      </c>
      <c r="D29" s="41">
        <f>SUM(D12)</f>
        <v>3</v>
      </c>
      <c r="E29" s="41">
        <f>C29-D29</f>
        <v>0</v>
      </c>
    </row>
    <row r="30" spans="1:10">
      <c r="B30" s="40" t="s">
        <v>269</v>
      </c>
      <c r="C30" s="41">
        <f>SUM(C13)</f>
        <v>3</v>
      </c>
      <c r="D30" s="41">
        <f>SUM(D13)</f>
        <v>3</v>
      </c>
      <c r="E30" s="41">
        <f>C30-D30</f>
        <v>0</v>
      </c>
    </row>
    <row r="31" spans="1:10">
      <c r="B31" s="40" t="s">
        <v>270</v>
      </c>
      <c r="C31" s="41">
        <v>0</v>
      </c>
      <c r="D31" s="41">
        <v>0</v>
      </c>
      <c r="E31" s="41">
        <f>C31-D31</f>
        <v>0</v>
      </c>
    </row>
    <row r="32" spans="1:10">
      <c r="B32" s="40" t="s">
        <v>271</v>
      </c>
      <c r="C32" s="41">
        <f>SUM(C14:C22)</f>
        <v>24</v>
      </c>
      <c r="D32" s="41">
        <f>SUM(D14:D22)</f>
        <v>17</v>
      </c>
      <c r="E32" s="41">
        <f>C32-D32</f>
        <v>7</v>
      </c>
    </row>
    <row r="33" spans="2:5">
      <c r="B33"/>
      <c r="C33"/>
      <c r="D33"/>
      <c r="E33"/>
    </row>
    <row r="34" spans="2:5">
      <c r="B34"/>
      <c r="C34"/>
      <c r="D34"/>
      <c r="E34"/>
    </row>
  </sheetData>
  <phoneticPr fontId="0" type="noConversion"/>
  <pageMargins left="0.75" right="0.75" top="1" bottom="1" header="0.5" footer="0.5"/>
  <pageSetup paperSize="119" orientation="portrait" horizontalDpi="180" verticalDpi="18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7</vt:i4>
      </vt:variant>
    </vt:vector>
  </HeadingPairs>
  <TitlesOfParts>
    <vt:vector size="34" baseType="lpstr">
      <vt:lpstr>Main Form</vt:lpstr>
      <vt:lpstr>Description</vt:lpstr>
      <vt:lpstr>Competence Level</vt:lpstr>
      <vt:lpstr> Supervisor - D Salvador</vt:lpstr>
      <vt:lpstr>AA- R. Cagula</vt:lpstr>
      <vt:lpstr>LPG Foreman-Domo</vt:lpstr>
      <vt:lpstr>Domo</vt:lpstr>
      <vt:lpstr>R. Arances</vt:lpstr>
      <vt:lpstr>R. Torreco</vt:lpstr>
      <vt:lpstr>R. Brando</vt:lpstr>
      <vt:lpstr>F.Lacerna</vt:lpstr>
      <vt:lpstr>J. Barata</vt:lpstr>
      <vt:lpstr>GS0- Z. PENAFLORIDA</vt:lpstr>
      <vt:lpstr>GSO- A. Salumanda</vt:lpstr>
      <vt:lpstr>R. Baflor</vt:lpstr>
      <vt:lpstr>Admin Support -L. Mugot</vt:lpstr>
      <vt:lpstr>GSO R. Rin</vt:lpstr>
      <vt:lpstr>GSO-L. Simin</vt:lpstr>
      <vt:lpstr>GSO-J Loque</vt:lpstr>
      <vt:lpstr>Tech-F. Eway</vt:lpstr>
      <vt:lpstr>G. Badana</vt:lpstr>
      <vt:lpstr>M. Vales</vt:lpstr>
      <vt:lpstr>Forklift</vt:lpstr>
      <vt:lpstr>Sheet3</vt:lpstr>
      <vt:lpstr>Average</vt:lpstr>
      <vt:lpstr>Sheet1</vt:lpstr>
      <vt:lpstr>Sheet2</vt:lpstr>
      <vt:lpstr>' Supervisor - D Salvador'!Print_Area</vt:lpstr>
      <vt:lpstr>Description!Print_Area</vt:lpstr>
      <vt:lpstr>Domo!Print_Area</vt:lpstr>
      <vt:lpstr>'GS0- Z. PENAFLORIDA'!Print_Area</vt:lpstr>
      <vt:lpstr>'LPG Foreman-Domo'!Print_Area</vt:lpstr>
      <vt:lpstr>Description!Print_Titles</vt:lpstr>
      <vt:lpstr>'LPG Foreman-Domo'!Print_Titles</vt:lpstr>
    </vt:vector>
  </TitlesOfParts>
  <Company>Registered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Registered User</dc:creator>
  <cp:lastModifiedBy>Acer</cp:lastModifiedBy>
  <cp:lastPrinted>2006-01-05T09:22:44Z</cp:lastPrinted>
  <dcterms:created xsi:type="dcterms:W3CDTF">2005-03-08T05:38:15Z</dcterms:created>
  <dcterms:modified xsi:type="dcterms:W3CDTF">2022-02-11T05:55:30Z</dcterms:modified>
</cp:coreProperties>
</file>