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OneDrive\God's Love International\Accounting Info GLI\Time Sheet\"/>
    </mc:Choice>
  </mc:AlternateContent>
  <xr:revisionPtr revIDLastSave="5" documentId="8_{229BE05E-99B8-48DD-B0CE-3B543255734F}" xr6:coauthVersionLast="45" xr6:coauthVersionMax="45" xr10:uidLastSave="{4DA72A8E-8BA4-45F3-BE60-4F97BA4CC325}"/>
  <bookViews>
    <workbookView xWindow="-120" yWindow="-120" windowWidth="20730" windowHeight="11160" activeTab="2" xr2:uid="{CE061999-1BE9-49FA-80E4-F4A0AC9392E5}"/>
  </bookViews>
  <sheets>
    <sheet name="Ronald S Nelson" sheetId="1" r:id="rId1"/>
    <sheet name=" Rowenna Nelson" sheetId="2" r:id="rId2"/>
    <sheet name="Pastor James Davis" sheetId="3" r:id="rId3"/>
    <sheet name="Holly Mal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4" l="1"/>
  <c r="I40" i="4" s="1"/>
  <c r="H38" i="4"/>
  <c r="H40" i="4" s="1"/>
  <c r="G37" i="4"/>
  <c r="J37" i="4" s="1"/>
  <c r="F37" i="4"/>
  <c r="G36" i="4"/>
  <c r="F36" i="4"/>
  <c r="J36" i="4" s="1"/>
  <c r="G35" i="4"/>
  <c r="F35" i="4"/>
  <c r="J35" i="4" s="1"/>
  <c r="J34" i="4"/>
  <c r="G34" i="4"/>
  <c r="F34" i="4"/>
  <c r="G33" i="4"/>
  <c r="J33" i="4" s="1"/>
  <c r="F33" i="4"/>
  <c r="J32" i="4"/>
  <c r="G32" i="4"/>
  <c r="F32" i="4"/>
  <c r="F38" i="4" s="1"/>
  <c r="F40" i="4" s="1"/>
  <c r="J40" i="4" s="1"/>
  <c r="G31" i="4"/>
  <c r="G38" i="4" s="1"/>
  <c r="G40" i="4" s="1"/>
  <c r="F31" i="4"/>
  <c r="T27" i="4"/>
  <c r="S27" i="4"/>
  <c r="I27" i="4"/>
  <c r="T25" i="4"/>
  <c r="S25" i="4"/>
  <c r="I25" i="4"/>
  <c r="H25" i="4"/>
  <c r="H27" i="4" s="1"/>
  <c r="R24" i="4"/>
  <c r="Q24" i="4"/>
  <c r="U24" i="4" s="1"/>
  <c r="G24" i="4"/>
  <c r="F24" i="4"/>
  <c r="J24" i="4" s="1"/>
  <c r="U23" i="4"/>
  <c r="R23" i="4"/>
  <c r="Q23" i="4"/>
  <c r="G23" i="4"/>
  <c r="J23" i="4" s="1"/>
  <c r="F23" i="4"/>
  <c r="R22" i="4"/>
  <c r="Q22" i="4"/>
  <c r="U22" i="4" s="1"/>
  <c r="G22" i="4"/>
  <c r="F22" i="4"/>
  <c r="J22" i="4" s="1"/>
  <c r="U21" i="4"/>
  <c r="R21" i="4"/>
  <c r="Q21" i="4"/>
  <c r="G21" i="4"/>
  <c r="F21" i="4"/>
  <c r="R20" i="4"/>
  <c r="Q20" i="4"/>
  <c r="G20" i="4"/>
  <c r="F20" i="4"/>
  <c r="J20" i="4" s="1"/>
  <c r="U19" i="4"/>
  <c r="R19" i="4"/>
  <c r="Q19" i="4"/>
  <c r="G19" i="4"/>
  <c r="J19" i="4" s="1"/>
  <c r="F19" i="4"/>
  <c r="R18" i="4"/>
  <c r="Q18" i="4"/>
  <c r="U18" i="4" s="1"/>
  <c r="G18" i="4"/>
  <c r="F18" i="4"/>
  <c r="F25" i="4" s="1"/>
  <c r="F27" i="4" s="1"/>
  <c r="H15" i="4"/>
  <c r="T13" i="4"/>
  <c r="T15" i="4" s="1"/>
  <c r="S13" i="4"/>
  <c r="S15" i="4" s="1"/>
  <c r="I13" i="4"/>
  <c r="I15" i="4" s="1"/>
  <c r="H13" i="4"/>
  <c r="U12" i="4"/>
  <c r="R12" i="4"/>
  <c r="Q12" i="4"/>
  <c r="G12" i="4"/>
  <c r="J12" i="4" s="1"/>
  <c r="F12" i="4"/>
  <c r="R11" i="4"/>
  <c r="Q11" i="4"/>
  <c r="U11" i="4" s="1"/>
  <c r="G11" i="4"/>
  <c r="F11" i="4"/>
  <c r="J11" i="4" s="1"/>
  <c r="U10" i="4"/>
  <c r="R10" i="4"/>
  <c r="Q10" i="4"/>
  <c r="G10" i="4"/>
  <c r="J10" i="4" s="1"/>
  <c r="F10" i="4"/>
  <c r="R9" i="4"/>
  <c r="Q9" i="4"/>
  <c r="U9" i="4" s="1"/>
  <c r="G9" i="4"/>
  <c r="F9" i="4"/>
  <c r="J9" i="4" s="1"/>
  <c r="U8" i="4"/>
  <c r="R8" i="4"/>
  <c r="Q8" i="4"/>
  <c r="G8" i="4"/>
  <c r="J8" i="4" s="1"/>
  <c r="F8" i="4"/>
  <c r="R7" i="4"/>
  <c r="Q7" i="4"/>
  <c r="U7" i="4" s="1"/>
  <c r="G7" i="4"/>
  <c r="F7" i="4"/>
  <c r="J7" i="4" s="1"/>
  <c r="U6" i="4"/>
  <c r="R6" i="4"/>
  <c r="R13" i="4" s="1"/>
  <c r="R15" i="4" s="1"/>
  <c r="Q6" i="4"/>
  <c r="Q13" i="4" s="1"/>
  <c r="Q15" i="4" s="1"/>
  <c r="U15" i="4" s="1"/>
  <c r="G6" i="4"/>
  <c r="G13" i="4" s="1"/>
  <c r="G15" i="4" s="1"/>
  <c r="F6" i="4"/>
  <c r="I38" i="3"/>
  <c r="I40" i="3" s="1"/>
  <c r="H38" i="3"/>
  <c r="H40" i="3" s="1"/>
  <c r="G37" i="3"/>
  <c r="J37" i="3" s="1"/>
  <c r="F37" i="3"/>
  <c r="G36" i="3"/>
  <c r="F36" i="3"/>
  <c r="J36" i="3" s="1"/>
  <c r="G35" i="3"/>
  <c r="F35" i="3"/>
  <c r="J35" i="3" s="1"/>
  <c r="G34" i="3"/>
  <c r="F34" i="3"/>
  <c r="J34" i="3" s="1"/>
  <c r="G33" i="3"/>
  <c r="J33" i="3" s="1"/>
  <c r="F33" i="3"/>
  <c r="G32" i="3"/>
  <c r="F32" i="3"/>
  <c r="J32" i="3" s="1"/>
  <c r="G31" i="3"/>
  <c r="F31" i="3"/>
  <c r="T27" i="3"/>
  <c r="S27" i="3"/>
  <c r="I27" i="3"/>
  <c r="T25" i="3"/>
  <c r="S25" i="3"/>
  <c r="I25" i="3"/>
  <c r="H25" i="3"/>
  <c r="H27" i="3" s="1"/>
  <c r="R24" i="3"/>
  <c r="Q24" i="3"/>
  <c r="U24" i="3" s="1"/>
  <c r="G24" i="3"/>
  <c r="F24" i="3"/>
  <c r="J24" i="3" s="1"/>
  <c r="U23" i="3"/>
  <c r="R23" i="3"/>
  <c r="Q23" i="3"/>
  <c r="G23" i="3"/>
  <c r="J23" i="3" s="1"/>
  <c r="F23" i="3"/>
  <c r="R22" i="3"/>
  <c r="Q22" i="3"/>
  <c r="U22" i="3" s="1"/>
  <c r="G22" i="3"/>
  <c r="F22" i="3"/>
  <c r="J22" i="3" s="1"/>
  <c r="U21" i="3"/>
  <c r="R21" i="3"/>
  <c r="Q21" i="3"/>
  <c r="G21" i="3"/>
  <c r="J21" i="3" s="1"/>
  <c r="F21" i="3"/>
  <c r="R20" i="3"/>
  <c r="Q20" i="3"/>
  <c r="U20" i="3" s="1"/>
  <c r="G20" i="3"/>
  <c r="F20" i="3"/>
  <c r="J20" i="3" s="1"/>
  <c r="R19" i="3"/>
  <c r="Q19" i="3"/>
  <c r="G19" i="3"/>
  <c r="F19" i="3"/>
  <c r="R18" i="3"/>
  <c r="Q18" i="3"/>
  <c r="Q25" i="3" s="1"/>
  <c r="Q27" i="3" s="1"/>
  <c r="G18" i="3"/>
  <c r="F18" i="3"/>
  <c r="F25" i="3" s="1"/>
  <c r="F27" i="3" s="1"/>
  <c r="H15" i="3"/>
  <c r="T13" i="3"/>
  <c r="T15" i="3" s="1"/>
  <c r="S13" i="3"/>
  <c r="S15" i="3" s="1"/>
  <c r="I13" i="3"/>
  <c r="I15" i="3" s="1"/>
  <c r="H13" i="3"/>
  <c r="U12" i="3"/>
  <c r="R12" i="3"/>
  <c r="Q12" i="3"/>
  <c r="G12" i="3"/>
  <c r="J12" i="3" s="1"/>
  <c r="F12" i="3"/>
  <c r="R11" i="3"/>
  <c r="Q11" i="3"/>
  <c r="U11" i="3" s="1"/>
  <c r="G11" i="3"/>
  <c r="F11" i="3"/>
  <c r="J11" i="3" s="1"/>
  <c r="U10" i="3"/>
  <c r="R10" i="3"/>
  <c r="Q10" i="3"/>
  <c r="G10" i="3"/>
  <c r="J10" i="3" s="1"/>
  <c r="F10" i="3"/>
  <c r="R9" i="3"/>
  <c r="Q9" i="3"/>
  <c r="U9" i="3" s="1"/>
  <c r="G9" i="3"/>
  <c r="F9" i="3"/>
  <c r="J9" i="3" s="1"/>
  <c r="U8" i="3"/>
  <c r="R8" i="3"/>
  <c r="Q8" i="3"/>
  <c r="G8" i="3"/>
  <c r="J8" i="3" s="1"/>
  <c r="F8" i="3"/>
  <c r="R7" i="3"/>
  <c r="Q7" i="3"/>
  <c r="U7" i="3" s="1"/>
  <c r="G7" i="3"/>
  <c r="F7" i="3"/>
  <c r="J7" i="3" s="1"/>
  <c r="U6" i="3"/>
  <c r="R6" i="3"/>
  <c r="R13" i="3" s="1"/>
  <c r="R15" i="3" s="1"/>
  <c r="Q6" i="3"/>
  <c r="Q13" i="3" s="1"/>
  <c r="Q15" i="3" s="1"/>
  <c r="U15" i="3" s="1"/>
  <c r="G6" i="3"/>
  <c r="G13" i="3" s="1"/>
  <c r="G15" i="3" s="1"/>
  <c r="F6" i="3"/>
  <c r="I38" i="2"/>
  <c r="I40" i="2" s="1"/>
  <c r="H38" i="2"/>
  <c r="H40" i="2" s="1"/>
  <c r="G37" i="2"/>
  <c r="F37" i="2"/>
  <c r="J37" i="2" s="1"/>
  <c r="G36" i="2"/>
  <c r="F36" i="2"/>
  <c r="J36" i="2" s="1"/>
  <c r="G35" i="2"/>
  <c r="F35" i="2"/>
  <c r="J35" i="2" s="1"/>
  <c r="J34" i="2"/>
  <c r="G34" i="2"/>
  <c r="F34" i="2"/>
  <c r="G33" i="2"/>
  <c r="F33" i="2"/>
  <c r="J33" i="2" s="1"/>
  <c r="J32" i="2"/>
  <c r="G32" i="2"/>
  <c r="F32" i="2"/>
  <c r="G31" i="2"/>
  <c r="G38" i="2" s="1"/>
  <c r="G40" i="2" s="1"/>
  <c r="F31" i="2"/>
  <c r="F38" i="2" s="1"/>
  <c r="F40" i="2" s="1"/>
  <c r="J40" i="2" s="1"/>
  <c r="S27" i="2"/>
  <c r="I27" i="2"/>
  <c r="H27" i="2"/>
  <c r="T25" i="2"/>
  <c r="T27" i="2" s="1"/>
  <c r="S25" i="2"/>
  <c r="I25" i="2"/>
  <c r="H25" i="2"/>
  <c r="R24" i="2"/>
  <c r="Q24" i="2"/>
  <c r="U24" i="2" s="1"/>
  <c r="J24" i="2"/>
  <c r="G24" i="2"/>
  <c r="F24" i="2"/>
  <c r="U23" i="2"/>
  <c r="R23" i="2"/>
  <c r="Q23" i="2"/>
  <c r="G23" i="2"/>
  <c r="F23" i="2"/>
  <c r="J23" i="2" s="1"/>
  <c r="R22" i="2"/>
  <c r="Q22" i="2"/>
  <c r="U22" i="2" s="1"/>
  <c r="J22" i="2"/>
  <c r="G22" i="2"/>
  <c r="F22" i="2"/>
  <c r="U21" i="2"/>
  <c r="R21" i="2"/>
  <c r="Q21" i="2"/>
  <c r="G21" i="2"/>
  <c r="F21" i="2"/>
  <c r="J21" i="2" s="1"/>
  <c r="R20" i="2"/>
  <c r="Q20" i="2"/>
  <c r="U20" i="2" s="1"/>
  <c r="J20" i="2"/>
  <c r="G20" i="2"/>
  <c r="F20" i="2"/>
  <c r="U19" i="2"/>
  <c r="R19" i="2"/>
  <c r="Q19" i="2"/>
  <c r="G19" i="2"/>
  <c r="F19" i="2"/>
  <c r="J19" i="2" s="1"/>
  <c r="R18" i="2"/>
  <c r="R25" i="2" s="1"/>
  <c r="R27" i="2" s="1"/>
  <c r="Q18" i="2"/>
  <c r="U18" i="2" s="1"/>
  <c r="G18" i="2"/>
  <c r="F18" i="2"/>
  <c r="F25" i="2" s="1"/>
  <c r="F27" i="2" s="1"/>
  <c r="T15" i="2"/>
  <c r="T13" i="2"/>
  <c r="S13" i="2"/>
  <c r="S15" i="2" s="1"/>
  <c r="I13" i="2"/>
  <c r="I15" i="2" s="1"/>
  <c r="H13" i="2"/>
  <c r="H15" i="2" s="1"/>
  <c r="R12" i="2"/>
  <c r="U12" i="2" s="1"/>
  <c r="Q12" i="2"/>
  <c r="G12" i="2"/>
  <c r="F12" i="2"/>
  <c r="J12" i="2" s="1"/>
  <c r="R11" i="2"/>
  <c r="Q11" i="2"/>
  <c r="U11" i="2" s="1"/>
  <c r="J11" i="2"/>
  <c r="G11" i="2"/>
  <c r="F11" i="2"/>
  <c r="R10" i="2"/>
  <c r="U10" i="2" s="1"/>
  <c r="Q10" i="2"/>
  <c r="G10" i="2"/>
  <c r="F10" i="2"/>
  <c r="J10" i="2" s="1"/>
  <c r="R9" i="2"/>
  <c r="Q9" i="2"/>
  <c r="U9" i="2" s="1"/>
  <c r="J9" i="2"/>
  <c r="G9" i="2"/>
  <c r="F9" i="2"/>
  <c r="R8" i="2"/>
  <c r="U8" i="2" s="1"/>
  <c r="Q8" i="2"/>
  <c r="G8" i="2"/>
  <c r="F8" i="2"/>
  <c r="J8" i="2" s="1"/>
  <c r="R7" i="2"/>
  <c r="Q7" i="2"/>
  <c r="U7" i="2" s="1"/>
  <c r="G7" i="2"/>
  <c r="F7" i="2"/>
  <c r="J7" i="2" s="1"/>
  <c r="R6" i="2"/>
  <c r="R13" i="2" s="1"/>
  <c r="R15" i="2" s="1"/>
  <c r="Q6" i="2"/>
  <c r="Q13" i="2" s="1"/>
  <c r="Q15" i="2" s="1"/>
  <c r="G6" i="2"/>
  <c r="F6" i="2"/>
  <c r="I38" i="1"/>
  <c r="I40" i="1" s="1"/>
  <c r="H38" i="1"/>
  <c r="H40" i="1" s="1"/>
  <c r="G37" i="1"/>
  <c r="J37" i="1" s="1"/>
  <c r="F37" i="1"/>
  <c r="G36" i="1"/>
  <c r="F36" i="1"/>
  <c r="J36" i="1" s="1"/>
  <c r="G35" i="1"/>
  <c r="F35" i="1"/>
  <c r="J35" i="1" s="1"/>
  <c r="G34" i="1"/>
  <c r="F34" i="1"/>
  <c r="G33" i="1"/>
  <c r="J33" i="1" s="1"/>
  <c r="F33" i="1"/>
  <c r="G32" i="1"/>
  <c r="F32" i="1"/>
  <c r="J32" i="1" s="1"/>
  <c r="G31" i="1"/>
  <c r="F31" i="1"/>
  <c r="T25" i="1"/>
  <c r="T27" i="1" s="1"/>
  <c r="S25" i="1"/>
  <c r="S27" i="1" s="1"/>
  <c r="R24" i="1"/>
  <c r="Q24" i="1"/>
  <c r="R23" i="1"/>
  <c r="Q23" i="1"/>
  <c r="U23" i="1" s="1"/>
  <c r="R22" i="1"/>
  <c r="Q22" i="1"/>
  <c r="R21" i="1"/>
  <c r="Q21" i="1"/>
  <c r="U21" i="1" s="1"/>
  <c r="R20" i="1"/>
  <c r="Q20" i="1"/>
  <c r="R19" i="1"/>
  <c r="Q19" i="1"/>
  <c r="U19" i="1" s="1"/>
  <c r="R18" i="1"/>
  <c r="Q18" i="1"/>
  <c r="T13" i="1"/>
  <c r="T15" i="1" s="1"/>
  <c r="S13" i="1"/>
  <c r="S15" i="1" s="1"/>
  <c r="R12" i="1"/>
  <c r="Q12" i="1"/>
  <c r="R11" i="1"/>
  <c r="Q11" i="1"/>
  <c r="U11" i="1" s="1"/>
  <c r="R10" i="1"/>
  <c r="Q10" i="1"/>
  <c r="R9" i="1"/>
  <c r="Q9" i="1"/>
  <c r="U9" i="1" s="1"/>
  <c r="R8" i="1"/>
  <c r="Q8" i="1"/>
  <c r="R7" i="1"/>
  <c r="Q7" i="1"/>
  <c r="U7" i="1" s="1"/>
  <c r="R6" i="1"/>
  <c r="Q6" i="1"/>
  <c r="I25" i="1"/>
  <c r="I27" i="1" s="1"/>
  <c r="H25" i="1"/>
  <c r="H27" i="1" s="1"/>
  <c r="G24" i="1"/>
  <c r="F24" i="1"/>
  <c r="G23" i="1"/>
  <c r="F23" i="1"/>
  <c r="J23" i="1" s="1"/>
  <c r="G22" i="1"/>
  <c r="F22" i="1"/>
  <c r="G21" i="1"/>
  <c r="F21" i="1"/>
  <c r="J21" i="1" s="1"/>
  <c r="G20" i="1"/>
  <c r="F20" i="1"/>
  <c r="G19" i="1"/>
  <c r="F19" i="1"/>
  <c r="J19" i="1" s="1"/>
  <c r="G18" i="1"/>
  <c r="F18" i="1"/>
  <c r="I13" i="1"/>
  <c r="I15" i="1" s="1"/>
  <c r="H13" i="1"/>
  <c r="H15" i="1" s="1"/>
  <c r="G12" i="1"/>
  <c r="F12" i="1"/>
  <c r="G11" i="1"/>
  <c r="F11" i="1"/>
  <c r="J11" i="1" s="1"/>
  <c r="G10" i="1"/>
  <c r="F10" i="1"/>
  <c r="G9" i="1"/>
  <c r="F9" i="1"/>
  <c r="G8" i="1"/>
  <c r="F8" i="1"/>
  <c r="G7" i="1"/>
  <c r="F7" i="1"/>
  <c r="G6" i="1"/>
  <c r="F6" i="1"/>
  <c r="U19" i="3" l="1"/>
  <c r="R25" i="3"/>
  <c r="R27" i="3" s="1"/>
  <c r="U27" i="3" s="1"/>
  <c r="R25" i="4"/>
  <c r="R27" i="4" s="1"/>
  <c r="U20" i="4"/>
  <c r="U25" i="4" s="1"/>
  <c r="G25" i="3"/>
  <c r="G27" i="3" s="1"/>
  <c r="J27" i="3" s="1"/>
  <c r="J18" i="2"/>
  <c r="G25" i="2"/>
  <c r="G27" i="2" s="1"/>
  <c r="J27" i="2" s="1"/>
  <c r="J21" i="4"/>
  <c r="G38" i="1"/>
  <c r="G40" i="1" s="1"/>
  <c r="J34" i="1"/>
  <c r="G38" i="3"/>
  <c r="G40" i="3" s="1"/>
  <c r="F38" i="3"/>
  <c r="F40" i="3" s="1"/>
  <c r="J40" i="3" s="1"/>
  <c r="F13" i="2"/>
  <c r="F15" i="2" s="1"/>
  <c r="G13" i="2"/>
  <c r="G15" i="2" s="1"/>
  <c r="U13" i="4"/>
  <c r="G25" i="4"/>
  <c r="G27" i="4" s="1"/>
  <c r="J27" i="4" s="1"/>
  <c r="Q25" i="4"/>
  <c r="Q27" i="4" s="1"/>
  <c r="U27" i="4" s="1"/>
  <c r="J6" i="4"/>
  <c r="J13" i="4" s="1"/>
  <c r="F13" i="4"/>
  <c r="F15" i="4" s="1"/>
  <c r="J15" i="4" s="1"/>
  <c r="J31" i="4"/>
  <c r="J38" i="4" s="1"/>
  <c r="J18" i="4"/>
  <c r="J25" i="4" s="1"/>
  <c r="U13" i="3"/>
  <c r="J6" i="3"/>
  <c r="J13" i="3" s="1"/>
  <c r="F13" i="3"/>
  <c r="F15" i="3" s="1"/>
  <c r="J15" i="3" s="1"/>
  <c r="J19" i="3"/>
  <c r="J31" i="3"/>
  <c r="J38" i="3" s="1"/>
  <c r="U18" i="3"/>
  <c r="U25" i="3" s="1"/>
  <c r="J18" i="3"/>
  <c r="U15" i="2"/>
  <c r="J25" i="2"/>
  <c r="U25" i="2"/>
  <c r="U6" i="2"/>
  <c r="U13" i="2" s="1"/>
  <c r="J6" i="2"/>
  <c r="J13" i="2" s="1"/>
  <c r="J31" i="2"/>
  <c r="J38" i="2" s="1"/>
  <c r="Q25" i="2"/>
  <c r="Q27" i="2" s="1"/>
  <c r="U27" i="2" s="1"/>
  <c r="J31" i="1"/>
  <c r="J38" i="1"/>
  <c r="F38" i="1"/>
  <c r="F40" i="1" s="1"/>
  <c r="R25" i="1"/>
  <c r="R27" i="1" s="1"/>
  <c r="J24" i="1"/>
  <c r="U20" i="1"/>
  <c r="J9" i="1"/>
  <c r="R13" i="1"/>
  <c r="R15" i="1" s="1"/>
  <c r="J6" i="1"/>
  <c r="J10" i="1"/>
  <c r="J18" i="1"/>
  <c r="U10" i="1"/>
  <c r="U12" i="1"/>
  <c r="U18" i="1"/>
  <c r="U22" i="1"/>
  <c r="U25" i="1" s="1"/>
  <c r="G13" i="1"/>
  <c r="G15" i="1" s="1"/>
  <c r="J8" i="1"/>
  <c r="U24" i="1"/>
  <c r="J7" i="1"/>
  <c r="J12" i="1"/>
  <c r="G25" i="1"/>
  <c r="G27" i="1" s="1"/>
  <c r="J20" i="1"/>
  <c r="J22" i="1"/>
  <c r="U6" i="1"/>
  <c r="U8" i="1"/>
  <c r="Q25" i="1"/>
  <c r="Q27" i="1" s="1"/>
  <c r="Q13" i="1"/>
  <c r="Q15" i="1" s="1"/>
  <c r="F25" i="1"/>
  <c r="F27" i="1" s="1"/>
  <c r="F13" i="1"/>
  <c r="F15" i="1" s="1"/>
  <c r="U15" i="1" l="1"/>
  <c r="U27" i="1"/>
  <c r="J15" i="2"/>
  <c r="O32" i="2"/>
  <c r="P40" i="1" s="1"/>
  <c r="O32" i="3"/>
  <c r="P42" i="1" s="1"/>
  <c r="J40" i="1"/>
  <c r="M32" i="4"/>
  <c r="O44" i="1" s="1"/>
  <c r="O32" i="4"/>
  <c r="P44" i="1" s="1"/>
  <c r="J25" i="3"/>
  <c r="M32" i="3"/>
  <c r="O42" i="1" s="1"/>
  <c r="M32" i="2"/>
  <c r="O40" i="1" s="1"/>
  <c r="J27" i="1"/>
  <c r="J13" i="1"/>
  <c r="J25" i="1"/>
  <c r="J15" i="1"/>
  <c r="U13" i="1"/>
  <c r="M32" i="1" l="1"/>
  <c r="O38" i="1" s="1"/>
  <c r="O46" i="1" s="1"/>
  <c r="O32" i="1"/>
  <c r="P38" i="1" s="1"/>
  <c r="P46" i="1" s="1"/>
</calcChain>
</file>

<file path=xl/sharedStrings.xml><?xml version="1.0" encoding="utf-8"?>
<sst xmlns="http://schemas.openxmlformats.org/spreadsheetml/2006/main" count="432" uniqueCount="32">
  <si>
    <t>Day</t>
  </si>
  <si>
    <t>In</t>
  </si>
  <si>
    <t>Out</t>
  </si>
  <si>
    <t xml:space="preserve">In </t>
  </si>
  <si>
    <t xml:space="preserve">Out </t>
  </si>
  <si>
    <t>Regular Hrs.</t>
  </si>
  <si>
    <t>Overtime Hrs.</t>
  </si>
  <si>
    <t>Sick Hrs.</t>
  </si>
  <si>
    <t>Vacation Hrs.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</si>
  <si>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</si>
  <si>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</si>
  <si>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</si>
  <si>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</si>
  <si>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</si>
  <si>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</si>
  <si>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</si>
  <si>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</si>
  <si>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 Hrs.</t>
  </si>
  <si>
    <t>Hourly Rate</t>
  </si>
  <si>
    <t>Total Pay</t>
  </si>
  <si>
    <t xml:space="preserve">Hours </t>
  </si>
  <si>
    <t xml:space="preserve">Pay </t>
  </si>
  <si>
    <t xml:space="preserve">God's Love International Time Sheet  </t>
  </si>
  <si>
    <t>4006 West Staley Road Deer Park WA 99006</t>
  </si>
  <si>
    <t xml:space="preserve">Total Monthly Hours </t>
  </si>
  <si>
    <t xml:space="preserve">Total Monthly Pay </t>
  </si>
  <si>
    <t xml:space="preserve">Total of all Hours on all Sheets </t>
  </si>
  <si>
    <t>Sheet 1</t>
  </si>
  <si>
    <t xml:space="preserve">Shet 2 </t>
  </si>
  <si>
    <t>Sheet 3</t>
  </si>
  <si>
    <t>Sheet 4</t>
  </si>
  <si>
    <t xml:space="preserve">Monthly Totala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</si>
</sst>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Vani"/>
      <family val="1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2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0" borderId="0" xfId="4" applyFill="1" applyBorder="1">
      <alignment horizontal="center" vertical="center"/>
    </xf>
    <xf numFmtId="2" fontId="4" fillId="0" borderId="0" xfId="5" applyFill="1" applyBorder="1">
      <alignment horizontal="center" vertical="center"/>
    </xf>
    <xf numFmtId="0" fontId="3" fillId="0" borderId="1" xfId="3" applyAlignment="1">
      <alignment horizontal="left" vertical="center" indent="1"/>
    </xf>
    <xf numFmtId="2" fontId="4" fillId="3" borderId="2" xfId="5" applyFill="1" applyBorder="1">
      <alignment horizontal="center" vertical="center"/>
    </xf>
    <xf numFmtId="2" fontId="0" fillId="3" borderId="2" xfId="5" applyFont="1" applyFill="1" applyBorder="1">
      <alignment horizontal="center" vertical="center"/>
    </xf>
    <xf numFmtId="2" fontId="4" fillId="2" borderId="2" xfId="5" applyFill="1" applyBorder="1">
      <alignment horizontal="center" vertical="center"/>
    </xf>
    <xf numFmtId="44" fontId="0" fillId="0" borderId="0" xfId="1" applyFont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44" fontId="0" fillId="3" borderId="2" xfId="1" applyFont="1" applyFill="1" applyBorder="1" applyAlignment="1" applyProtection="1">
      <alignment horizontal="center" vertical="center"/>
    </xf>
    <xf numFmtId="0" fontId="0" fillId="0" borderId="0" xfId="0" applyBorder="1"/>
    <xf numFmtId="164" fontId="4" fillId="0" borderId="0" xfId="4" quotePrefix="1" applyFill="1" applyBorder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2" fontId="7" fillId="0" borderId="4" xfId="6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</cellXfs>
  <cellStyles count="7">
    <cellStyle name="Currency" xfId="1" builtinId="4"/>
    <cellStyle name="Heading 4" xfId="2" builtinId="19"/>
    <cellStyle name="Hours" xfId="5" xr:uid="{BD26BBB5-2573-4D0F-8521-ED021BF31166}"/>
    <cellStyle name="Hyperlink" xfId="6" builtinId="8"/>
    <cellStyle name="Normal" xfId="0" builtinId="0"/>
    <cellStyle name="Time" xfId="4" xr:uid="{52915F19-6EAA-4B95-BD86-446371C39B02}"/>
    <cellStyle name="Total" xfId="3" builtinId="25"/>
  </cellStyles>
  <dxfs count="7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5" defaultTableStyle="TableStyleMedium2" defaultPivotStyle="PivotStyleLight16">
    <tableStyle name="Weekly TimeSheet" pivot="0" count="6" xr9:uid="{0C6BD376-5D87-4D26-AFDD-AE67C37A1050}">
      <tableStyleElement type="wholeTable" dxfId="69"/>
      <tableStyleElement type="headerRow" dxfId="68"/>
      <tableStyleElement type="firstColumn" dxfId="67"/>
      <tableStyleElement type="lastColumn" dxfId="66"/>
      <tableStyleElement type="firstColumnStripe" dxfId="65"/>
      <tableStyleElement type="secondColumnStripe" dxfId="64"/>
    </tableStyle>
    <tableStyle name="Weekly TimeSheet 2" pivot="0" count="6" xr9:uid="{99F52388-F74F-418F-B191-323C21176703}">
      <tableStyleElement type="wholeTable" dxfId="63"/>
      <tableStyleElement type="headerRow" dxfId="62"/>
      <tableStyleElement type="firstColumn" dxfId="61"/>
      <tableStyleElement type="lastColumn" dxfId="60"/>
      <tableStyleElement type="firstColumnStripe" dxfId="59"/>
      <tableStyleElement type="secondColumnStripe" dxfId="58"/>
    </tableStyle>
    <tableStyle name="Weekly TimeSheet 3" pivot="0" count="6" xr9:uid="{24679B1A-A602-4107-962C-36A4F5EF8E17}">
      <tableStyleElement type="wholeTable" dxfId="57"/>
      <tableStyleElement type="headerRow" dxfId="56"/>
      <tableStyleElement type="firstColumn" dxfId="55"/>
      <tableStyleElement type="lastColumn" dxfId="54"/>
      <tableStyleElement type="firstColumnStripe" dxfId="53"/>
      <tableStyleElement type="secondColumnStripe" dxfId="52"/>
    </tableStyle>
    <tableStyle name="Weekly TimeSheet 4" pivot="0" count="6" xr9:uid="{87FB9BA7-5892-44B7-B393-36F61DAC04B6}">
      <tableStyleElement type="wholeTable" dxfId="51"/>
      <tableStyleElement type="headerRow" dxfId="50"/>
      <tableStyleElement type="firstColumn" dxfId="49"/>
      <tableStyleElement type="lastColumn" dxfId="48"/>
      <tableStyleElement type="firstColumnStripe" dxfId="47"/>
      <tableStyleElement type="secondColumnStripe" dxfId="46"/>
    </tableStyle>
    <tableStyle name="Weekly TimeSheet 5" pivot="0" count="6" xr9:uid="{9A6AA5E7-AFB5-4350-B506-48C008EDBC56}">
      <tableStyleElement type="wholeTable" dxfId="45"/>
      <tableStyleElement type="headerRow" dxfId="44"/>
      <tableStyleElement type="firstColumn" dxfId="43"/>
      <tableStyleElement type="lastColumn" dxfId="42"/>
      <tableStyleElement type="firstColumnStripe" dxfId="41"/>
      <tableStyleElement type="secondColumn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571501</xdr:colOff>
      <xdr:row>0</xdr:row>
      <xdr:rowOff>0</xdr:rowOff>
    </xdr:from>
    <xdr:to>
      <xdr:col>11</xdr:col>
      <xdr:colOff>581026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5AEA93-B043-4981-BBB1-8346B7606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8301" y="0"/>
          <a:ext cx="1962150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571501</xdr:colOff>
      <xdr:row>0</xdr:row>
      <xdr:rowOff>0</xdr:rowOff>
    </xdr:from>
    <xdr:to>
      <xdr:col>12</xdr:col>
      <xdr:colOff>95251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08692-6961-4B1E-AC43-946932EE7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8301" y="0"/>
          <a:ext cx="1962150" cy="173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571501</xdr:colOff>
      <xdr:row>0</xdr:row>
      <xdr:rowOff>0</xdr:rowOff>
    </xdr:from>
    <xdr:to>
      <xdr:col>12</xdr:col>
      <xdr:colOff>95251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58E18-E427-404F-9947-8DF265387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8301" y="0"/>
          <a:ext cx="1962150" cy="1733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571501</xdr:colOff>
      <xdr:row>0</xdr:row>
      <xdr:rowOff>0</xdr:rowOff>
    </xdr:from>
    <xdr:to>
      <xdr:col>12</xdr:col>
      <xdr:colOff>95251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F5E6AC-80DB-4554-8055-BE24C3B1F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8301" y="0"/>
          <a:ext cx="1962150" cy="1733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944D28-E18C-4C92-8ACF-C1C586FA385C}" name="TimeSheet" displayName="TimeSheet" ref="A5:J12" totalsRowShown="0" headerRowCellStyle="Heading 4">
  <autoFilter ref="A5:J12" xr:uid="{74031024-8376-49AD-A365-A3B8CE9B2EB3}"/>
  <tableColumns count="10">
    <tableColumn id="1" xr3:uid="{EFE307F0-55CF-49CD-B85A-A8EB4B156CCF}" name="Day"/>
    <tableColumn id="2" xr3:uid="{616225B8-84D1-4D91-BAE6-A66A4C9414C7}" name="In" dataCellStyle="Time"/>
    <tableColumn id="3" xr3:uid="{0D169343-49E5-4A51-9B90-E0663D113217}" name="Out" dataCellStyle="Time"/>
    <tableColumn id="4" xr3:uid="{7F87AA85-C813-494D-BF28-ECF25C4D65F9}" name="In " dataCellStyle="Time"/>
    <tableColumn id="5" xr3:uid="{7B33D065-FA39-4370-968D-04CDA532FF43}" name="Out " dataCellStyle="Time"/>
    <tableColumn id="6" xr3:uid="{1DC269F1-1ADA-41B0-AA4F-620C3126FEE7}" name="Regular Hrs." dataDxfId="39" dataCellStyle="Hours">
      <calculatedColumnFormula>IFERROR(IF((((C6-B6)+(E6-D6))*24)&gt;8,8,((C6-B6)+(E6-D6))*24), "")</calculatedColumnFormula>
    </tableColumn>
    <tableColumn id="7" xr3:uid="{020C80D7-FE31-47F9-8359-70463539576A}" name="Overtime Hrs." dataCellStyle="Hours">
      <calculatedColumnFormula>IFERROR(IF(((C6-B6)+(E6-D6))*24&gt;8,((C6-B6)+(E6-D6))*24-8,0), "")</calculatedColumnFormula>
    </tableColumn>
    <tableColumn id="8" xr3:uid="{D1FF1C24-E45F-47DD-AE79-4B9ED620D954}" name="Sick Hrs." dataCellStyle="Hours"/>
    <tableColumn id="9" xr3:uid="{711D26DF-28F0-4680-A463-4E9967644298}" name="Vacation Hrs." dataCellStyle="Hours"/>
    <tableColumn id="10" xr3:uid="{C35FD7A1-D4AE-4C3E-A253-A15F1C048D9A}" name="Total" dataDxfId="38" dataCellStyle="Hours">
      <calculatedColumnFormula>IFERROR(SUM(F6:I6),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2EBB0E-56B6-4BB1-BDE9-668EFB52DD8C}" name="TimeSheet3813" displayName="TimeSheet3813" ref="A30:J37" totalsRowShown="0" headerRowCellStyle="Heading 4">
  <autoFilter ref="A30:J37" xr:uid="{02332F73-48E2-45F2-8BEE-0FB83106B05C}"/>
  <tableColumns count="10">
    <tableColumn id="1" xr3:uid="{0C23A410-AB5A-4D9E-8EDD-D11A227EF428}" name="Day"/>
    <tableColumn id="2" xr3:uid="{B08AC93E-34EC-4ECF-AB7A-DF1BD75AFE21}" name="In" dataCellStyle="Time"/>
    <tableColumn id="3" xr3:uid="{076E03C1-AD3D-47FF-8FC5-B5E0647A5A5D}" name="Out" dataCellStyle="Time"/>
    <tableColumn id="4" xr3:uid="{0339A2C2-C821-47F9-B6E5-288F0252631E}" name="In " dataCellStyle="Time"/>
    <tableColumn id="5" xr3:uid="{B57091CA-644E-4851-8721-6879B7E0879E}" name="Out " dataCellStyle="Time"/>
    <tableColumn id="6" xr3:uid="{176F6982-4C66-4437-B90F-CDDEF4A59748}" name="Regular Hrs." dataDxfId="21" dataCellStyle="Hours">
      <calculatedColumnFormula>IFERROR(IF((((C31-B31)+(E31-D31))*24)&gt;8,8,((C31-B31)+(E31-D31))*24), "")</calculatedColumnFormula>
    </tableColumn>
    <tableColumn id="7" xr3:uid="{C3182EE4-78CD-48C1-9E06-5CB17E37AF7F}" name="Overtime Hrs." dataCellStyle="Hours">
      <calculatedColumnFormula>IFERROR(IF(((C31-B31)+(E31-D31))*24&gt;8,((C31-B31)+(E31-D31))*24-8,0), "")</calculatedColumnFormula>
    </tableColumn>
    <tableColumn id="8" xr3:uid="{DA6F2DD3-79EF-435E-AC48-C2B6B3338991}" name="Sick Hrs." dataCellStyle="Hours"/>
    <tableColumn id="9" xr3:uid="{33CC76C8-FF42-4150-9634-00E09EFD5D6C}" name="Vacation Hrs." dataCellStyle="Hours"/>
    <tableColumn id="10" xr3:uid="{7FD7EE57-0152-4DC4-8A61-B8BBC2FDBD43}" name="Total" dataDxfId="20" dataCellStyle="Hours">
      <calculatedColumnFormula>IFERROR(SUM(F31:I31),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4EF5791-84B9-4086-AD95-D9FCE6B54A51}" name="TimeSheet914" displayName="TimeSheet914" ref="A5:J12" totalsRowShown="0" headerRowCellStyle="Heading 4">
  <autoFilter ref="A5:J12" xr:uid="{74031024-8376-49AD-A365-A3B8CE9B2EB3}"/>
  <tableColumns count="10">
    <tableColumn id="1" xr3:uid="{91190D8F-826D-4BCF-BA1C-2F8B87C99052}" name="Day"/>
    <tableColumn id="2" xr3:uid="{02DABD72-3B2B-4367-ADBD-6661F811FD1D}" name="In" dataCellStyle="Time"/>
    <tableColumn id="3" xr3:uid="{24B90E8C-EBF8-4D80-BB60-9CB230AB02D6}" name="Out" dataCellStyle="Time"/>
    <tableColumn id="4" xr3:uid="{14FB969C-83AF-4D64-938C-B64678B19364}" name="In " dataCellStyle="Time"/>
    <tableColumn id="5" xr3:uid="{B9BE1BE8-AFC4-4231-8192-E86FE0CCD9AA}" name="Out " dataCellStyle="Time"/>
    <tableColumn id="6" xr3:uid="{1D18FE09-C4F1-42ED-8BD6-884DC9E87C2F}" name="Regular Hrs." dataDxfId="19" dataCellStyle="Hours">
      <calculatedColumnFormula>IFERROR(IF((((C6-B6)+(E6-D6))*24)&gt;8,8,((C6-B6)+(E6-D6))*24), "")</calculatedColumnFormula>
    </tableColumn>
    <tableColumn id="7" xr3:uid="{CDCB0EDA-F84B-4207-A060-73D071ABBB87}" name="Overtime Hrs." dataCellStyle="Hours">
      <calculatedColumnFormula>IFERROR(IF(((C6-B6)+(E6-D6))*24&gt;8,((C6-B6)+(E6-D6))*24-8,0), "")</calculatedColumnFormula>
    </tableColumn>
    <tableColumn id="8" xr3:uid="{02B2A18E-9732-4B48-BB36-FDADE8A79FDC}" name="Sick Hrs." dataCellStyle="Hours"/>
    <tableColumn id="9" xr3:uid="{2362A178-6883-4427-883B-6F0B1AE25AE5}" name="Vacation Hrs." dataCellStyle="Hours"/>
    <tableColumn id="10" xr3:uid="{C6DBFE27-6CFA-4CE5-A572-E9A35E8CF193}" name="Total" dataDxfId="18" dataCellStyle="Hours">
      <calculatedColumnFormula>IFERROR(SUM(F6:I6),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9AAE34A-0DEE-404C-A11C-9A2353F64C08}" name="TimeSheet31015" displayName="TimeSheet31015" ref="A17:J24" totalsRowShown="0" headerRowCellStyle="Heading 4">
  <autoFilter ref="A17:J24" xr:uid="{8E0A1925-6325-475E-81C7-D477E5B9941E}"/>
  <tableColumns count="10">
    <tableColumn id="1" xr3:uid="{E95329B6-5543-43A1-AA2F-48A9EC7116B5}" name="Day"/>
    <tableColumn id="2" xr3:uid="{EA795C9A-2EFF-462A-8C09-F9605E970246}" name="In" dataCellStyle="Time"/>
    <tableColumn id="3" xr3:uid="{88D085EA-25A4-4874-8DB2-E01249C158E9}" name="Out" dataCellStyle="Time"/>
    <tableColumn id="4" xr3:uid="{6E5000E6-4102-413C-BEC3-E4FE01ADCBD3}" name="In " dataCellStyle="Time"/>
    <tableColumn id="5" xr3:uid="{46874131-B197-4881-9090-3FE0A973AD26}" name="Out " dataCellStyle="Time"/>
    <tableColumn id="6" xr3:uid="{95FCD3FE-75D7-463D-A50B-13EC7A5AFDAD}" name="Regular Hrs." dataDxfId="17" dataCellStyle="Hours">
      <calculatedColumnFormula>IFERROR(IF((((C18-B18)+(E18-D18))*24)&gt;8,8,((C18-B18)+(E18-D18))*24), "")</calculatedColumnFormula>
    </tableColumn>
    <tableColumn id="7" xr3:uid="{3380D2E4-3AFD-4A3B-923E-183B0C0557C0}" name="Overtime Hrs." dataCellStyle="Hours">
      <calculatedColumnFormula>IFERROR(IF(((C18-B18)+(E18-D18))*24&gt;8,((C18-B18)+(E18-D18))*24-8,0), "")</calculatedColumnFormula>
    </tableColumn>
    <tableColumn id="8" xr3:uid="{34453463-E23B-4A48-8463-E26997B5B7C9}" name="Sick Hrs." dataCellStyle="Hours"/>
    <tableColumn id="9" xr3:uid="{4D0B79F6-E1F0-4063-B17A-0719E87ED160}" name="Vacation Hrs." dataCellStyle="Hours"/>
    <tableColumn id="10" xr3:uid="{3CABDBCE-3E57-4DF4-9F58-017E3DFA2EDB}" name="Total" dataDxfId="16" dataCellStyle="Hours">
      <calculatedColumnFormula>IFERROR(SUM(F18:I18),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B6FFED-15D3-45DF-93C1-706F55B9D20A}" name="TimeSheet41116" displayName="TimeSheet41116" ref="L5:U12" totalsRowShown="0" headerRowCellStyle="Heading 4">
  <autoFilter ref="L5:U12" xr:uid="{7159D171-F3FF-46A2-8892-D99A3F5119E3}"/>
  <tableColumns count="10">
    <tableColumn id="1" xr3:uid="{A7CE38DA-2A90-47B4-830C-F61EBBA0272E}" name="Day"/>
    <tableColumn id="2" xr3:uid="{881FA95B-586D-48E1-9232-D69962730113}" name="In" dataCellStyle="Time"/>
    <tableColumn id="3" xr3:uid="{8D6A3767-CEDE-444B-A8D1-7F26002D3F1A}" name="Out" dataCellStyle="Time"/>
    <tableColumn id="4" xr3:uid="{6418FF42-B6E3-4497-8FD3-0283C455A88A}" name="In " dataCellStyle="Time"/>
    <tableColumn id="5" xr3:uid="{394F7B63-A729-40C7-99AE-0A438FD2B6F0}" name="Out " dataCellStyle="Time"/>
    <tableColumn id="6" xr3:uid="{1C1D12D5-5385-48A0-85FA-E1CC91007DAD}" name="Regular Hrs." dataDxfId="15" dataCellStyle="Hours">
      <calculatedColumnFormula>IFERROR(IF((((N6-M6)+(P6-O6))*24)&gt;8,8,((N6-M6)+(P6-O6))*24), "")</calculatedColumnFormula>
    </tableColumn>
    <tableColumn id="7" xr3:uid="{C3F11BB9-5581-461A-BEA2-5C7DBAB09D61}" name="Overtime Hrs." dataCellStyle="Hours">
      <calculatedColumnFormula>IFERROR(IF(((N6-M6)+(P6-O6))*24&gt;8,((N6-M6)+(P6-O6))*24-8,0), "")</calculatedColumnFormula>
    </tableColumn>
    <tableColumn id="8" xr3:uid="{1F12048A-A042-4DDE-9983-9F1B1D35A17E}" name="Sick Hrs." dataCellStyle="Hours"/>
    <tableColumn id="9" xr3:uid="{2CF8C5F6-F2C1-4277-AC39-3716BE72CDEF}" name="Vacation Hrs." dataCellStyle="Hours"/>
    <tableColumn id="10" xr3:uid="{90F08441-C278-43F1-BC6E-9D2726D47423}" name="Total" dataDxfId="14" dataCellStyle="Hours">
      <calculatedColumnFormula>IFERROR(SUM(Q6:T6),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A6AC43B-BF62-49C9-A2DC-DA55609177B6}" name="TimeSheet51217" displayName="TimeSheet51217" ref="L17:U24" totalsRowShown="0" headerRowCellStyle="Heading 4">
  <autoFilter ref="L17:U24" xr:uid="{8603D038-CEA7-4DE2-B725-0622882A5993}"/>
  <tableColumns count="10">
    <tableColumn id="1" xr3:uid="{F8DB458C-60FE-4033-9D67-8272995453D0}" name="Day"/>
    <tableColumn id="2" xr3:uid="{1F63A1CA-6409-4081-BA90-C2054ED093FF}" name="In" dataCellStyle="Time"/>
    <tableColumn id="3" xr3:uid="{A913F14B-76F2-4115-BE48-E5C136A550E4}" name="Out" dataCellStyle="Time"/>
    <tableColumn id="4" xr3:uid="{97150CBF-2A4B-4C3F-AA7D-20CADCB3E813}" name="In " dataCellStyle="Time"/>
    <tableColumn id="5" xr3:uid="{A6A2E93A-1B20-4999-A37E-3FF28F359F53}" name="Out " dataCellStyle="Time"/>
    <tableColumn id="6" xr3:uid="{D76909CA-8964-471A-B319-10160EC09470}" name="Regular Hrs." dataDxfId="13" dataCellStyle="Hours">
      <calculatedColumnFormula>IFERROR(IF((((N18-M18)+(P18-O18))*24)&gt;8,8,((N18-M18)+(P18-O18))*24), "")</calculatedColumnFormula>
    </tableColumn>
    <tableColumn id="7" xr3:uid="{93024E7E-B83E-484A-AF30-3442AB59EB9D}" name="Overtime Hrs." dataCellStyle="Hours">
      <calculatedColumnFormula>IFERROR(IF(((N18-M18)+(P18-O18))*24&gt;8,((N18-M18)+(P18-O18))*24-8,0), "")</calculatedColumnFormula>
    </tableColumn>
    <tableColumn id="8" xr3:uid="{99FF3AD7-B614-496D-BFE9-2EC43CA30607}" name="Sick Hrs." dataCellStyle="Hours"/>
    <tableColumn id="9" xr3:uid="{0A15CCCA-11DB-4AA1-A482-C44066FBC3D0}" name="Vacation Hrs." dataCellStyle="Hours"/>
    <tableColumn id="10" xr3:uid="{286724AB-7CEA-4807-AC6B-0B2F1B831AE8}" name="Total" dataDxfId="12" dataCellStyle="Hours">
      <calculatedColumnFormula>IFERROR(SUM(Q18:T18),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073F4A1-6414-470D-9203-5019DCF526C3}" name="TimeSheet381318" displayName="TimeSheet381318" ref="A30:J37" totalsRowShown="0" headerRowCellStyle="Heading 4">
  <autoFilter ref="A30:J37" xr:uid="{02332F73-48E2-45F2-8BEE-0FB83106B05C}"/>
  <tableColumns count="10">
    <tableColumn id="1" xr3:uid="{3141D570-D99A-4F92-A4A3-56E005DA3BB2}" name="Day"/>
    <tableColumn id="2" xr3:uid="{6B22275C-DD2C-4E70-975E-9D3F62FA4D73}" name="In" dataCellStyle="Time"/>
    <tableColumn id="3" xr3:uid="{EC5966A8-165C-4DD6-86FD-32A537B11203}" name="Out" dataCellStyle="Time"/>
    <tableColumn id="4" xr3:uid="{D8B66577-8866-4ACF-96F6-A97C41995738}" name="In " dataCellStyle="Time"/>
    <tableColumn id="5" xr3:uid="{5839A1CA-0B5F-4D1B-BE41-089A498B3A9E}" name="Out " dataCellStyle="Time"/>
    <tableColumn id="6" xr3:uid="{8835E7F2-3CFC-42C9-9089-5E9361FFD769}" name="Regular Hrs." dataDxfId="11" dataCellStyle="Hours">
      <calculatedColumnFormula>IFERROR(IF((((C31-B31)+(E31-D31))*24)&gt;8,8,((C31-B31)+(E31-D31))*24), "")</calculatedColumnFormula>
    </tableColumn>
    <tableColumn id="7" xr3:uid="{698AA6AA-C901-4117-9B73-AED3D7187824}" name="Overtime Hrs." dataCellStyle="Hours">
      <calculatedColumnFormula>IFERROR(IF(((C31-B31)+(E31-D31))*24&gt;8,((C31-B31)+(E31-D31))*24-8,0), "")</calculatedColumnFormula>
    </tableColumn>
    <tableColumn id="8" xr3:uid="{93C32FE4-BA43-4E5F-B4AE-8B50BE81FE6C}" name="Sick Hrs." dataCellStyle="Hours"/>
    <tableColumn id="9" xr3:uid="{C5185608-77E4-46B0-9074-B5F411A2BB9C}" name="Vacation Hrs." dataCellStyle="Hours"/>
    <tableColumn id="10" xr3:uid="{1CABD718-F31B-4B6E-B172-CEE0A3546D40}" name="Total" dataDxfId="10" dataCellStyle="Hours">
      <calculatedColumnFormula>IFERROR(SUM(F31:I31),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12A8493-F3AF-4D4D-A7CE-BC39DF07BD48}" name="TimeSheet19" displayName="TimeSheet19" ref="A5:J12" totalsRowShown="0" headerRowCellStyle="Heading 4">
  <autoFilter ref="A5:J12" xr:uid="{74031024-8376-49AD-A365-A3B8CE9B2EB3}"/>
  <tableColumns count="10">
    <tableColumn id="1" xr3:uid="{AF7B0214-22C2-4EC0-BEE5-5C567338E761}" name="Day"/>
    <tableColumn id="2" xr3:uid="{30F2C503-88CE-432D-BDCE-549C78EF6808}" name="In" dataCellStyle="Time"/>
    <tableColumn id="3" xr3:uid="{F1580EDE-6D06-48C5-B2E1-C9FE105288A3}" name="Out" dataCellStyle="Time"/>
    <tableColumn id="4" xr3:uid="{83A85EC6-ECA8-4EF2-B207-1DEF61CF970D}" name="In " dataCellStyle="Time"/>
    <tableColumn id="5" xr3:uid="{4213DAAB-9005-4329-A434-863D46D994B4}" name="Out " dataCellStyle="Time"/>
    <tableColumn id="6" xr3:uid="{5631489B-0B8F-4292-95E6-4FFD7ED24575}" name="Regular Hrs." dataDxfId="9" dataCellStyle="Hours">
      <calculatedColumnFormula>IFERROR(IF((((C6-B6)+(E6-D6))*24)&gt;8,8,((C6-B6)+(E6-D6))*24), "")</calculatedColumnFormula>
    </tableColumn>
    <tableColumn id="7" xr3:uid="{82546672-CC49-45DB-8AA7-E945552E2A2E}" name="Overtime Hrs." dataCellStyle="Hours">
      <calculatedColumnFormula>IFERROR(IF(((C6-B6)+(E6-D6))*24&gt;8,((C6-B6)+(E6-D6))*24-8,0), "")</calculatedColumnFormula>
    </tableColumn>
    <tableColumn id="8" xr3:uid="{FF0E53AA-7AC9-438E-ADB9-A9659DF74D13}" name="Sick Hrs." dataCellStyle="Hours"/>
    <tableColumn id="9" xr3:uid="{91BA046C-9281-431F-BDE5-5DCC16BF4369}" name="Vacation Hrs." dataCellStyle="Hours"/>
    <tableColumn id="10" xr3:uid="{45C7A864-0BD0-4AA5-8495-6F733BCA7E0A}" name="Total" dataDxfId="8" dataCellStyle="Hours">
      <calculatedColumnFormula>IFERROR(SUM(F6:I6),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20ED1B1-61DC-4DAE-AD2B-7F6753754B74}" name="TimeSheet320" displayName="TimeSheet320" ref="A17:J24" totalsRowShown="0" headerRowCellStyle="Heading 4">
  <autoFilter ref="A17:J24" xr:uid="{8E0A1925-6325-475E-81C7-D477E5B9941E}"/>
  <tableColumns count="10">
    <tableColumn id="1" xr3:uid="{F369127A-E56D-4EBE-BE02-26DB4B1214F3}" name="Day"/>
    <tableColumn id="2" xr3:uid="{EA8D3688-F399-4D39-AA69-8301669FC40A}" name="In" dataCellStyle="Time"/>
    <tableColumn id="3" xr3:uid="{4F6DBAD7-CE1E-452C-B3AD-6976241EBF28}" name="Out" dataCellStyle="Time"/>
    <tableColumn id="4" xr3:uid="{D608FB95-1647-4E67-83EC-F5F54616408C}" name="In " dataCellStyle="Time"/>
    <tableColumn id="5" xr3:uid="{FEA9371D-1D79-4893-AB2B-5701F03EAC44}" name="Out " dataCellStyle="Time"/>
    <tableColumn id="6" xr3:uid="{5035156A-1CAE-40B6-B7BA-F1781FBEEFAA}" name="Regular Hrs." dataDxfId="7" dataCellStyle="Hours">
      <calculatedColumnFormula>IFERROR(IF((((C18-B18)+(E18-D18))*24)&gt;8,8,((C18-B18)+(E18-D18))*24), "")</calculatedColumnFormula>
    </tableColumn>
    <tableColumn id="7" xr3:uid="{92FC3096-4774-4FB4-8F6C-CEF36DAFE8D4}" name="Overtime Hrs." dataCellStyle="Hours">
      <calculatedColumnFormula>IFERROR(IF(((C18-B18)+(E18-D18))*24&gt;8,((C18-B18)+(E18-D18))*24-8,0), "")</calculatedColumnFormula>
    </tableColumn>
    <tableColumn id="8" xr3:uid="{A7F59C62-4ED8-44A9-9090-7A8B26B60E6D}" name="Sick Hrs." dataCellStyle="Hours"/>
    <tableColumn id="9" xr3:uid="{2344E308-C49C-4834-8345-7766FCA8B0B4}" name="Vacation Hrs." dataCellStyle="Hours"/>
    <tableColumn id="10" xr3:uid="{15BD4B4F-F184-46BD-8BF7-5FFB5E5C1F31}" name="Total" dataDxfId="6" dataCellStyle="Hours">
      <calculatedColumnFormula>IFERROR(SUM(F18:I18),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B21D6EB-DA7A-4C9A-9571-B88AE8C8AFD4}" name="TimeSheet421" displayName="TimeSheet421" ref="L5:U12" totalsRowShown="0" headerRowCellStyle="Heading 4">
  <autoFilter ref="L5:U12" xr:uid="{7159D171-F3FF-46A2-8892-D99A3F5119E3}"/>
  <tableColumns count="10">
    <tableColumn id="1" xr3:uid="{7E01DC75-132B-4498-8AA2-9B2CF1ACF7F3}" name="Day"/>
    <tableColumn id="2" xr3:uid="{3E2D2134-CDD2-4143-AA64-BAEDF4982BC5}" name="In" dataCellStyle="Time"/>
    <tableColumn id="3" xr3:uid="{3EDBF430-BB09-4DA5-AD32-DC8B8583B9D9}" name="Out" dataCellStyle="Time"/>
    <tableColumn id="4" xr3:uid="{1F8197D0-FA2D-4DBB-8E4C-18D36AB7D78F}" name="In " dataCellStyle="Time"/>
    <tableColumn id="5" xr3:uid="{7B3A590F-85AF-4380-A6A4-076DBA6BD5AB}" name="Out " dataCellStyle="Time"/>
    <tableColumn id="6" xr3:uid="{392F60CF-F8C7-42A1-B4B5-6334A7332572}" name="Regular Hrs." dataDxfId="5" dataCellStyle="Hours">
      <calculatedColumnFormula>IFERROR(IF((((N6-M6)+(P6-O6))*24)&gt;8,8,((N6-M6)+(P6-O6))*24), "")</calculatedColumnFormula>
    </tableColumn>
    <tableColumn id="7" xr3:uid="{65955F28-353F-4AD6-941A-415A1FC5633D}" name="Overtime Hrs." dataCellStyle="Hours">
      <calculatedColumnFormula>IFERROR(IF(((N6-M6)+(P6-O6))*24&gt;8,((N6-M6)+(P6-O6))*24-8,0), "")</calculatedColumnFormula>
    </tableColumn>
    <tableColumn id="8" xr3:uid="{0106DFF8-64CD-4257-A359-2A4265BDF194}" name="Sick Hrs." dataCellStyle="Hours"/>
    <tableColumn id="9" xr3:uid="{0EDB8AA1-0BE9-4969-9B53-5B1E9166ED0A}" name="Vacation Hrs." dataCellStyle="Hours"/>
    <tableColumn id="10" xr3:uid="{7387C8AA-894F-4860-87D5-407B953FD0DB}" name="Total" dataDxfId="4" dataCellStyle="Hours">
      <calculatedColumnFormula>IFERROR(SUM(Q6:T6),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F570AA6-49E6-45B0-8526-33CE7508D15C}" name="TimeSheet522" displayName="TimeSheet522" ref="L17:U24" totalsRowShown="0" headerRowCellStyle="Heading 4">
  <autoFilter ref="L17:U24" xr:uid="{8603D038-CEA7-4DE2-B725-0622882A5993}"/>
  <tableColumns count="10">
    <tableColumn id="1" xr3:uid="{9C995F10-1CFA-48B9-8FD4-AEC3A8D526B2}" name="Day"/>
    <tableColumn id="2" xr3:uid="{4E1B5146-7A87-4745-9B25-501B6C38A08F}" name="In" dataCellStyle="Time"/>
    <tableColumn id="3" xr3:uid="{64056B1B-6004-4D2A-B8A7-548F6DF7F419}" name="Out" dataCellStyle="Time"/>
    <tableColumn id="4" xr3:uid="{3EC414E0-E704-4325-BB06-B655892969AA}" name="In " dataCellStyle="Time"/>
    <tableColumn id="5" xr3:uid="{D7A003BB-70D8-4132-93C9-6FB686F0378B}" name="Out " dataCellStyle="Time"/>
    <tableColumn id="6" xr3:uid="{C4B541C5-02D5-4726-829F-C32E49466460}" name="Regular Hrs." dataDxfId="3" dataCellStyle="Hours">
      <calculatedColumnFormula>IFERROR(IF((((N18-M18)+(P18-O18))*24)&gt;8,8,((N18-M18)+(P18-O18))*24), "")</calculatedColumnFormula>
    </tableColumn>
    <tableColumn id="7" xr3:uid="{947A332B-6F5E-4123-837C-F77F2C2316E6}" name="Overtime Hrs." dataCellStyle="Hours">
      <calculatedColumnFormula>IFERROR(IF(((N18-M18)+(P18-O18))*24&gt;8,((N18-M18)+(P18-O18))*24-8,0), "")</calculatedColumnFormula>
    </tableColumn>
    <tableColumn id="8" xr3:uid="{A26D83AC-A862-4FD0-B019-42B2AB949DA2}" name="Sick Hrs." dataCellStyle="Hours"/>
    <tableColumn id="9" xr3:uid="{5E2A6593-1582-4D87-8EB3-6083651DC8E5}" name="Vacation Hrs." dataCellStyle="Hours"/>
    <tableColumn id="10" xr3:uid="{B7CDEDF2-2828-4DFB-91DD-23E80ADC4918}" name="Total" dataDxfId="2" dataCellStyle="Hours">
      <calculatedColumnFormula>IFERROR(SUM(Q18:T18),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962877-5E9C-44C1-9C34-168974F3D67E}" name="TimeSheet3" displayName="TimeSheet3" ref="A17:J24" totalsRowShown="0" headerRowCellStyle="Heading 4">
  <autoFilter ref="A17:J24" xr:uid="{8E0A1925-6325-475E-81C7-D477E5B9941E}"/>
  <tableColumns count="10">
    <tableColumn id="1" xr3:uid="{F1ADA665-736B-4EBF-B45F-7970228F6C4F}" name="Day"/>
    <tableColumn id="2" xr3:uid="{E7895CA8-77CB-46B2-93EE-411E56AED071}" name="In" dataCellStyle="Time"/>
    <tableColumn id="3" xr3:uid="{B3502FEF-07F0-471E-A753-F5084A7C10A8}" name="Out" dataCellStyle="Time"/>
    <tableColumn id="4" xr3:uid="{88513FBE-3A06-4E70-8E50-0F2785C0B390}" name="In " dataCellStyle="Time"/>
    <tableColumn id="5" xr3:uid="{07F6C49B-71A2-4508-A8E2-0006EAE5B61E}" name="Out " dataCellStyle="Time"/>
    <tableColumn id="6" xr3:uid="{F03442E1-0F73-44EA-8606-49C3A91606E2}" name="Regular Hrs." dataDxfId="37" dataCellStyle="Hours">
      <calculatedColumnFormula>IFERROR(IF((((C18-B18)+(E18-D18))*24)&gt;8,8,((C18-B18)+(E18-D18))*24), "")</calculatedColumnFormula>
    </tableColumn>
    <tableColumn id="7" xr3:uid="{161007B9-59A9-4CD9-8A89-B2A666ACED88}" name="Overtime Hrs." dataCellStyle="Hours">
      <calculatedColumnFormula>IFERROR(IF(((C18-B18)+(E18-D18))*24&gt;8,((C18-B18)+(E18-D18))*24-8,0), "")</calculatedColumnFormula>
    </tableColumn>
    <tableColumn id="8" xr3:uid="{A8EFD336-546F-4067-BBBA-391974D2BF6B}" name="Sick Hrs." dataCellStyle="Hours"/>
    <tableColumn id="9" xr3:uid="{FE8337DE-F331-41D6-85EB-CBA677A270E7}" name="Vacation Hrs." dataCellStyle="Hours"/>
    <tableColumn id="10" xr3:uid="{450C5C7A-F3F0-4B9E-A1D5-55C01FD324C5}" name="Total" dataDxfId="36" dataCellStyle="Hours">
      <calculatedColumnFormula>IFERROR(SUM(F18:I18),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B09478E-5E26-431E-9341-610D97325213}" name="TimeSheet3823" displayName="TimeSheet3823" ref="A30:J37" totalsRowShown="0" headerRowCellStyle="Heading 4">
  <autoFilter ref="A30:J37" xr:uid="{02332F73-48E2-45F2-8BEE-0FB83106B05C}"/>
  <tableColumns count="10">
    <tableColumn id="1" xr3:uid="{EDD85891-96A8-486F-8A7C-4612E2E23E22}" name="Day"/>
    <tableColumn id="2" xr3:uid="{5351C9EA-2148-4F14-A6C4-DAF392B1F221}" name="In" dataCellStyle="Time"/>
    <tableColumn id="3" xr3:uid="{91668B3C-7B48-4984-9CBC-B835B36FCBE8}" name="Out" dataCellStyle="Time"/>
    <tableColumn id="4" xr3:uid="{2E418FB4-B089-43BB-971B-6007DF4F9840}" name="In " dataCellStyle="Time"/>
    <tableColumn id="5" xr3:uid="{32F4F601-64B3-42B2-AF9C-1BAA3D176063}" name="Out " dataCellStyle="Time"/>
    <tableColumn id="6" xr3:uid="{B5883ACC-7A12-455B-8492-21E0EC202EE0}" name="Regular Hrs." dataDxfId="1" dataCellStyle="Hours">
      <calculatedColumnFormula>IFERROR(IF((((C31-B31)+(E31-D31))*24)&gt;8,8,((C31-B31)+(E31-D31))*24), "")</calculatedColumnFormula>
    </tableColumn>
    <tableColumn id="7" xr3:uid="{3CE49320-C1F8-4304-97C6-B64655203AC2}" name="Overtime Hrs." dataCellStyle="Hours">
      <calculatedColumnFormula>IFERROR(IF(((C31-B31)+(E31-D31))*24&gt;8,((C31-B31)+(E31-D31))*24-8,0), "")</calculatedColumnFormula>
    </tableColumn>
    <tableColumn id="8" xr3:uid="{D206D7FD-D3C9-4292-B0DA-4FE75C37870E}" name="Sick Hrs." dataCellStyle="Hours"/>
    <tableColumn id="9" xr3:uid="{588EF0D1-21F7-4856-8CF6-9A5299AC607B}" name="Vacation Hrs." dataCellStyle="Hours"/>
    <tableColumn id="10" xr3:uid="{EF591EF3-9B30-40FA-88CA-DBCE75E178F5}" name="Total" dataDxfId="0" dataCellStyle="Hours">
      <calculatedColumnFormula>IFERROR(SUM(F31:I31),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E320B8-8AFB-484B-B056-775701807C90}" name="TimeSheet4" displayName="TimeSheet4" ref="L5:U12" totalsRowShown="0" headerRowCellStyle="Heading 4">
  <autoFilter ref="L5:U12" xr:uid="{7159D171-F3FF-46A2-8892-D99A3F5119E3}"/>
  <tableColumns count="10">
    <tableColumn id="1" xr3:uid="{E0C5D50E-0596-43DE-9198-933DEA81F992}" name="Day"/>
    <tableColumn id="2" xr3:uid="{A10659D4-7E7C-4846-956D-9578B0716662}" name="In" dataCellStyle="Time"/>
    <tableColumn id="3" xr3:uid="{2BD0A87E-EDDE-4D04-9880-5C4D402FA295}" name="Out" dataCellStyle="Time"/>
    <tableColumn id="4" xr3:uid="{6392AE74-75F7-49A4-92F2-243F8FFCD173}" name="In " dataCellStyle="Time"/>
    <tableColumn id="5" xr3:uid="{BD8AC4F4-6176-4744-98A7-64146CF158FD}" name="Out " dataCellStyle="Time"/>
    <tableColumn id="6" xr3:uid="{35CA0A59-C66D-4A2B-A882-9710F801A8FD}" name="Regular Hrs." dataDxfId="35" dataCellStyle="Hours">
      <calculatedColumnFormula>IFERROR(IF((((N6-M6)+(P6-O6))*24)&gt;8,8,((N6-M6)+(P6-O6))*24), "")</calculatedColumnFormula>
    </tableColumn>
    <tableColumn id="7" xr3:uid="{A4B1400A-7B79-4168-9784-658CDFB70BB2}" name="Overtime Hrs." dataCellStyle="Hours">
      <calculatedColumnFormula>IFERROR(IF(((N6-M6)+(P6-O6))*24&gt;8,((N6-M6)+(P6-O6))*24-8,0), "")</calculatedColumnFormula>
    </tableColumn>
    <tableColumn id="8" xr3:uid="{90B3E9B8-8F3D-472A-9586-7216A4E9E38F}" name="Sick Hrs." dataCellStyle="Hours"/>
    <tableColumn id="9" xr3:uid="{AFFB3C31-3697-4FAF-9B15-64685E756D18}" name="Vacation Hrs." dataCellStyle="Hours"/>
    <tableColumn id="10" xr3:uid="{9CFD8583-109E-41DA-AE73-F158B66D5228}" name="Total" dataDxfId="34" dataCellStyle="Hours">
      <calculatedColumnFormula>IFERROR(SUM(Q6:T6),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055EAE-2CE3-4E16-8F0D-113584FA4F0E}" name="TimeSheet5" displayName="TimeSheet5" ref="L17:U24" totalsRowShown="0" headerRowCellStyle="Heading 4">
  <autoFilter ref="L17:U24" xr:uid="{8603D038-CEA7-4DE2-B725-0622882A5993}"/>
  <tableColumns count="10">
    <tableColumn id="1" xr3:uid="{8DB940DD-9611-47A5-BA68-9646BEFB5B57}" name="Day"/>
    <tableColumn id="2" xr3:uid="{7563B2C0-6A1A-4455-AF95-6623818A751B}" name="In" dataCellStyle="Time"/>
    <tableColumn id="3" xr3:uid="{98F33ADA-7493-4AA2-9683-1B9A758615BC}" name="Out" dataCellStyle="Time"/>
    <tableColumn id="4" xr3:uid="{AAD67827-7045-41F7-B1FA-20B915AF5E4D}" name="In " dataCellStyle="Time"/>
    <tableColumn id="5" xr3:uid="{2903500D-5F8E-4AB9-9699-88F2195A9A53}" name="Out " dataCellStyle="Time"/>
    <tableColumn id="6" xr3:uid="{9C7AD22A-D9CD-4D4E-9270-26D55CBA8935}" name="Regular Hrs." dataDxfId="33" dataCellStyle="Hours">
      <calculatedColumnFormula>IFERROR(IF((((N18-M18)+(P18-O18))*24)&gt;8,8,((N18-M18)+(P18-O18))*24), "")</calculatedColumnFormula>
    </tableColumn>
    <tableColumn id="7" xr3:uid="{7AC54CB1-D018-4261-99EA-EBF70B60E2EE}" name="Overtime Hrs." dataCellStyle="Hours">
      <calculatedColumnFormula>IFERROR(IF(((N18-M18)+(P18-O18))*24&gt;8,((N18-M18)+(P18-O18))*24-8,0), "")</calculatedColumnFormula>
    </tableColumn>
    <tableColumn id="8" xr3:uid="{EC102A89-E533-4ECF-9E8E-D5C6E6D92AF6}" name="Sick Hrs." dataCellStyle="Hours"/>
    <tableColumn id="9" xr3:uid="{2B2C3D6F-07E4-4748-8A03-C4BF18DA4A36}" name="Vacation Hrs." dataCellStyle="Hours"/>
    <tableColumn id="10" xr3:uid="{9D25E998-C41F-4691-A1C2-0C04107BE2C6}" name="Total" dataDxfId="32" dataCellStyle="Hours">
      <calculatedColumnFormula>IFERROR(SUM(Q18:T18),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7164529-C98D-4E92-A9EC-F0F3674284B3}" name="TimeSheet38" displayName="TimeSheet38" ref="A30:J37" totalsRowShown="0" headerRowCellStyle="Heading 4">
  <autoFilter ref="A30:J37" xr:uid="{02332F73-48E2-45F2-8BEE-0FB83106B05C}"/>
  <tableColumns count="10">
    <tableColumn id="1" xr3:uid="{7A03B96C-8621-4739-BE45-570E41BF1014}" name="Day"/>
    <tableColumn id="2" xr3:uid="{A83E8EFA-4886-4A50-87E9-12EC6547EAF9}" name="In" dataCellStyle="Time"/>
    <tableColumn id="3" xr3:uid="{BE4FB550-A17A-4242-8004-5EF277013A4C}" name="Out" dataCellStyle="Time"/>
    <tableColumn id="4" xr3:uid="{28CD1635-7423-414A-ADF5-859C1F2F6925}" name="In " dataCellStyle="Time"/>
    <tableColumn id="5" xr3:uid="{B0E2B596-D029-44C0-BF48-8C86C07EB1E5}" name="Out " dataCellStyle="Time"/>
    <tableColumn id="6" xr3:uid="{503ADF0A-445F-4B33-86FF-83833A33D395}" name="Regular Hrs." dataDxfId="31" dataCellStyle="Hours">
      <calculatedColumnFormula>IFERROR(IF((((C31-B31)+(E31-D31))*24)&gt;8,8,((C31-B31)+(E31-D31))*24), "")</calculatedColumnFormula>
    </tableColumn>
    <tableColumn id="7" xr3:uid="{BF3A0B78-3F68-4F73-810B-6134F6129B3D}" name="Overtime Hrs." dataCellStyle="Hours">
      <calculatedColumnFormula>IFERROR(IF(((C31-B31)+(E31-D31))*24&gt;8,((C31-B31)+(E31-D31))*24-8,0), "")</calculatedColumnFormula>
    </tableColumn>
    <tableColumn id="8" xr3:uid="{B6AF21B7-3AAE-44A2-8504-38170713E484}" name="Sick Hrs." dataCellStyle="Hours"/>
    <tableColumn id="9" xr3:uid="{81A6373D-61ED-4AD0-A912-82A5671FD035}" name="Vacation Hrs." dataCellStyle="Hours"/>
    <tableColumn id="10" xr3:uid="{D85BFDC7-8208-4A6A-82F7-AA889108D481}" name="Total" dataDxfId="30" dataCellStyle="Hours">
      <calculatedColumnFormula>IFERROR(SUM(F31:I31),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F44B72B-14BA-4A4B-8CB2-DEFE87EBF422}" name="TimeSheet9" displayName="TimeSheet9" ref="A5:J12" totalsRowShown="0" headerRowCellStyle="Heading 4">
  <autoFilter ref="A5:J12" xr:uid="{74031024-8376-49AD-A365-A3B8CE9B2EB3}"/>
  <tableColumns count="10">
    <tableColumn id="1" xr3:uid="{6F9E75B0-80FE-44E6-B5D9-87120BDC5023}" name="Day"/>
    <tableColumn id="2" xr3:uid="{069C25B5-9BC1-4873-A49E-9A3BDABA9C5E}" name="In" dataCellStyle="Time"/>
    <tableColumn id="3" xr3:uid="{A2EF389F-AAC1-41DA-9EF7-8B6F12355B69}" name="Out" dataCellStyle="Time"/>
    <tableColumn id="4" xr3:uid="{4D91FD1E-7967-4644-9E9C-7E733B82A0E1}" name="In " dataCellStyle="Time"/>
    <tableColumn id="5" xr3:uid="{2CC27AA3-2ED1-4963-9C44-A791D806CE99}" name="Out " dataCellStyle="Time"/>
    <tableColumn id="6" xr3:uid="{AAC45F39-E51A-4913-A984-E68C0B0CD1EA}" name="Regular Hrs." dataDxfId="29" dataCellStyle="Hours">
      <calculatedColumnFormula>IFERROR(IF((((C6-B6)+(E6-D6))*24)&gt;8,8,((C6-B6)+(E6-D6))*24), "")</calculatedColumnFormula>
    </tableColumn>
    <tableColumn id="7" xr3:uid="{301E3DC1-652C-49C9-9EF9-761DF4D53BF5}" name="Overtime Hrs." dataCellStyle="Hours">
      <calculatedColumnFormula>IFERROR(IF(((C6-B6)+(E6-D6))*24&gt;8,((C6-B6)+(E6-D6))*24-8,0), "")</calculatedColumnFormula>
    </tableColumn>
    <tableColumn id="8" xr3:uid="{EEEABCD4-C8A2-4EBE-B524-F8B022BEBD87}" name="Sick Hrs." dataCellStyle="Hours"/>
    <tableColumn id="9" xr3:uid="{3FB8ECB2-5A75-40FE-8B71-DC55E7763982}" name="Vacation Hrs." dataCellStyle="Hours"/>
    <tableColumn id="10" xr3:uid="{53EF340F-4F8D-4C12-8B5A-CE78F7ED9508}" name="Total" dataDxfId="28" dataCellStyle="Hours">
      <calculatedColumnFormula>IFERROR(SUM(F6:I6),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F2FE720-E6C1-4441-9E76-2AAA84ACCE7F}" name="TimeSheet310" displayName="TimeSheet310" ref="A17:J24" totalsRowShown="0" headerRowCellStyle="Heading 4">
  <autoFilter ref="A17:J24" xr:uid="{8E0A1925-6325-475E-81C7-D477E5B9941E}"/>
  <tableColumns count="10">
    <tableColumn id="1" xr3:uid="{7444650E-F492-49EA-A3DE-88C3214623B5}" name="Day"/>
    <tableColumn id="2" xr3:uid="{A506F484-A386-4BDC-AC0C-E153249D290C}" name="In" dataCellStyle="Time"/>
    <tableColumn id="3" xr3:uid="{975F3AC5-A3F4-4918-AED0-36E75E9E89DE}" name="Out" dataCellStyle="Time"/>
    <tableColumn id="4" xr3:uid="{C8A05FB0-766F-4A6D-A473-B985312962EB}" name="In " dataCellStyle="Time"/>
    <tableColumn id="5" xr3:uid="{D89CDB36-AF0F-4351-A69E-8D0E470F01B9}" name="Out " dataCellStyle="Time"/>
    <tableColumn id="6" xr3:uid="{D104DF25-7ADA-4DFB-9BF6-48C33D1CE888}" name="Regular Hrs." dataDxfId="27" dataCellStyle="Hours">
      <calculatedColumnFormula>IFERROR(IF((((C18-B18)+(E18-D18))*24)&gt;8,8,((C18-B18)+(E18-D18))*24), "")</calculatedColumnFormula>
    </tableColumn>
    <tableColumn id="7" xr3:uid="{642CD4E9-ECDD-4157-B2B8-C314283F070B}" name="Overtime Hrs." dataCellStyle="Hours">
      <calculatedColumnFormula>IFERROR(IF(((C18-B18)+(E18-D18))*24&gt;8,((C18-B18)+(E18-D18))*24-8,0), "")</calculatedColumnFormula>
    </tableColumn>
    <tableColumn id="8" xr3:uid="{B936E178-E07F-4C19-A29D-CA4A78DBF115}" name="Sick Hrs." dataCellStyle="Hours"/>
    <tableColumn id="9" xr3:uid="{B0E2531D-DDC4-4688-BD2F-6D44639337C8}" name="Vacation Hrs." dataCellStyle="Hours"/>
    <tableColumn id="10" xr3:uid="{C3F255A9-0BF7-44DE-915D-0346AC526493}" name="Total" dataDxfId="26" dataCellStyle="Hours">
      <calculatedColumnFormula>IFERROR(SUM(F18:I18),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AB3EC4F-7C65-4CAF-A688-9F243FF2A305}" name="TimeSheet411" displayName="TimeSheet411" ref="L5:U12" totalsRowShown="0" headerRowCellStyle="Heading 4">
  <autoFilter ref="L5:U12" xr:uid="{7159D171-F3FF-46A2-8892-D99A3F5119E3}"/>
  <tableColumns count="10">
    <tableColumn id="1" xr3:uid="{B788BE43-01CC-49BE-9D2B-1579EB75A004}" name="Day"/>
    <tableColumn id="2" xr3:uid="{9E9CD867-01D6-4A2C-AC52-9A2DFC3F179A}" name="In" dataCellStyle="Time"/>
    <tableColumn id="3" xr3:uid="{258A74E9-8E84-4956-886F-068F098340E3}" name="Out" dataCellStyle="Time"/>
    <tableColumn id="4" xr3:uid="{E11747BE-0C1A-411B-AF24-1FCF88B7D8C3}" name="In " dataCellStyle="Time"/>
    <tableColumn id="5" xr3:uid="{6A002613-09A3-4EF4-8CE2-A7BB31AF8E06}" name="Out " dataCellStyle="Time"/>
    <tableColumn id="6" xr3:uid="{734F5019-E09C-43F6-A7AD-BEE83178105E}" name="Regular Hrs." dataDxfId="25" dataCellStyle="Hours">
      <calculatedColumnFormula>IFERROR(IF((((N6-M6)+(P6-O6))*24)&gt;8,8,((N6-M6)+(P6-O6))*24), "")</calculatedColumnFormula>
    </tableColumn>
    <tableColumn id="7" xr3:uid="{A37E9F04-6E5A-48AB-A267-08863FAD3762}" name="Overtime Hrs." dataCellStyle="Hours">
      <calculatedColumnFormula>IFERROR(IF(((N6-M6)+(P6-O6))*24&gt;8,((N6-M6)+(P6-O6))*24-8,0), "")</calculatedColumnFormula>
    </tableColumn>
    <tableColumn id="8" xr3:uid="{20D4AFD0-26C3-4597-B5EF-60291390A9AA}" name="Sick Hrs." dataCellStyle="Hours"/>
    <tableColumn id="9" xr3:uid="{5E85152A-D248-42DF-96CB-B03E3D04D855}" name="Vacation Hrs." dataCellStyle="Hours"/>
    <tableColumn id="10" xr3:uid="{90A3B46C-B246-4926-A9A3-904A6EC16B51}" name="Total" dataDxfId="24" dataCellStyle="Hours">
      <calculatedColumnFormula>IFERROR(SUM(Q6:T6),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706F198-79CE-472B-A5CF-ACC3DE75475D}" name="TimeSheet512" displayName="TimeSheet512" ref="L17:U24" totalsRowShown="0" headerRowCellStyle="Heading 4">
  <autoFilter ref="L17:U24" xr:uid="{8603D038-CEA7-4DE2-B725-0622882A5993}"/>
  <tableColumns count="10">
    <tableColumn id="1" xr3:uid="{17FA741A-1A8E-4951-9258-FF8B18962C22}" name="Day"/>
    <tableColumn id="2" xr3:uid="{B36F7342-6FAE-4CD5-92F9-5A0A67104108}" name="In" dataCellStyle="Time"/>
    <tableColumn id="3" xr3:uid="{47174CBF-41E2-4EE5-B107-B734068A5D03}" name="Out" dataCellStyle="Time"/>
    <tableColumn id="4" xr3:uid="{2E52CF8A-90CA-423E-AAC2-7BB9710942AF}" name="In " dataCellStyle="Time"/>
    <tableColumn id="5" xr3:uid="{35A6614F-0031-490E-8C4C-2522F77C13EB}" name="Out " dataCellStyle="Time"/>
    <tableColumn id="6" xr3:uid="{C71F81EA-81CD-47A0-8BDF-B9E50AE6F068}" name="Regular Hrs." dataDxfId="23" dataCellStyle="Hours">
      <calculatedColumnFormula>IFERROR(IF((((N18-M18)+(P18-O18))*24)&gt;8,8,((N18-M18)+(P18-O18))*24), "")</calculatedColumnFormula>
    </tableColumn>
    <tableColumn id="7" xr3:uid="{23405192-1D8A-4DCE-AD4F-06202AF72CA0}" name="Overtime Hrs." dataCellStyle="Hours">
      <calculatedColumnFormula>IFERROR(IF(((N18-M18)+(P18-O18))*24&gt;8,((N18-M18)+(P18-O18))*24-8,0), "")</calculatedColumnFormula>
    </tableColumn>
    <tableColumn id="8" xr3:uid="{47FD1441-2E1C-4903-864D-FCD0D4F82FA9}" name="Sick Hrs." dataCellStyle="Hours"/>
    <tableColumn id="9" xr3:uid="{25092F14-1A2F-4FEC-BF03-F1108D23E2DD}" name="Vacation Hrs." dataCellStyle="Hours"/>
    <tableColumn id="10" xr3:uid="{329A33FC-12DE-4C52-8978-AA9C6EEE12F2}" name="Total" dataDxfId="22" dataCellStyle="Hours">
      <calculatedColumnFormula>IFERROR(SUM(Q18:T18),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EC92-04C5-470F-8073-1206FE5E6314}">
  <dimension ref="A1:U48"/>
  <sheetViews>
    <sheetView topLeftCell="A12" zoomScaleNormal="100" workbookViewId="0">
      <selection activeCell="M18" sqref="M18:N23"/>
    </sheetView>
  </sheetViews>
  <sheetFormatPr defaultRowHeight="15" x14ac:dyDescent="0.25"/>
  <cols>
    <col min="6" max="6" width="12.140625" customWidth="1"/>
    <col min="7" max="7" width="11.85546875" customWidth="1"/>
    <col min="10" max="10" width="11" customWidth="1"/>
    <col min="16" max="16" width="12.140625" customWidth="1"/>
    <col min="17" max="17" width="11" customWidth="1"/>
    <col min="18" max="18" width="11.28515625" customWidth="1"/>
  </cols>
  <sheetData>
    <row r="1" spans="1:2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9"/>
      <c r="J1" s="18"/>
      <c r="K1" s="19"/>
      <c r="L1" s="20"/>
      <c r="M1" s="36" t="s">
        <v>23</v>
      </c>
      <c r="N1" s="37"/>
      <c r="O1" s="37"/>
      <c r="P1" s="37"/>
      <c r="Q1" s="37"/>
      <c r="R1" s="37"/>
      <c r="S1" s="37"/>
      <c r="T1" s="37"/>
      <c r="U1" s="38"/>
    </row>
    <row r="2" spans="1:21" ht="43.5" customHeight="1" x14ac:dyDescent="0.25">
      <c r="A2" s="30"/>
      <c r="B2" s="31"/>
      <c r="C2" s="31"/>
      <c r="D2" s="31"/>
      <c r="E2" s="31"/>
      <c r="F2" s="31"/>
      <c r="G2" s="31"/>
      <c r="H2" s="31"/>
      <c r="I2" s="32"/>
      <c r="J2" s="21"/>
      <c r="K2" s="22"/>
      <c r="L2" s="23"/>
      <c r="M2" s="39"/>
      <c r="N2" s="40"/>
      <c r="O2" s="40"/>
      <c r="P2" s="40"/>
      <c r="Q2" s="40"/>
      <c r="R2" s="40"/>
      <c r="S2" s="40"/>
      <c r="T2" s="40"/>
      <c r="U2" s="41"/>
    </row>
    <row r="3" spans="1:21" ht="75.75" customHeight="1" x14ac:dyDescent="0.25">
      <c r="A3" s="33"/>
      <c r="B3" s="34"/>
      <c r="C3" s="34"/>
      <c r="D3" s="34"/>
      <c r="E3" s="34"/>
      <c r="F3" s="34"/>
      <c r="G3" s="34"/>
      <c r="H3" s="34"/>
      <c r="I3" s="35"/>
      <c r="J3" s="24"/>
      <c r="K3" s="25"/>
      <c r="L3" s="26"/>
      <c r="M3" s="42"/>
      <c r="N3" s="43"/>
      <c r="O3" s="43"/>
      <c r="P3" s="43"/>
      <c r="Q3" s="43"/>
      <c r="R3" s="43"/>
      <c r="S3" s="43"/>
      <c r="T3" s="43"/>
      <c r="U3" s="44"/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0</v>
      </c>
      <c r="M5" s="1" t="s">
        <v>1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</row>
    <row r="6" spans="1:21" x14ac:dyDescent="0.25">
      <c r="A6" s="2" t="s">
        <v>10</v>
      </c>
      <c r="B6" s="3"/>
      <c r="C6" s="13"/>
      <c r="D6" s="3"/>
      <c r="E6" s="3"/>
      <c r="F6" s="4">
        <f>IFERROR(IF((((C6-B6)+(E6-D6))*24)&gt;8,8,((C6-B6)+(E6-D6))*24), "")</f>
        <v>0</v>
      </c>
      <c r="G6" s="4">
        <f>IFERROR(IF(((C6-B6)+(E6-D6))*24&gt;8,((C6-B6)+(E6-D6))*24-8,0), "")</f>
        <v>0</v>
      </c>
      <c r="H6" s="4"/>
      <c r="I6" s="4"/>
      <c r="J6" s="4">
        <f t="shared" ref="J6:J12" si="0">IFERROR(SUM(F6:I6), "")</f>
        <v>0</v>
      </c>
      <c r="L6" s="2" t="s">
        <v>10</v>
      </c>
      <c r="M6" s="3"/>
      <c r="N6" s="3"/>
      <c r="O6" s="3"/>
      <c r="P6" s="3"/>
      <c r="Q6" s="4">
        <f>IFERROR(IF((((N6-M6)+(P6-O6))*24)&gt;8,8,((N6-M6)+(P6-O6))*24), "")</f>
        <v>0</v>
      </c>
      <c r="R6" s="4">
        <f>IFERROR(IF(((N6-M6)+(P6-O6))*24&gt;8,((N6-M6)+(P6-O6))*24-8,0), "")</f>
        <v>0</v>
      </c>
      <c r="S6" s="4"/>
      <c r="T6" s="4"/>
      <c r="U6" s="4">
        <f t="shared" ref="U6:U12" si="1">IFERROR(SUM(Q6:T6), "")</f>
        <v>0</v>
      </c>
    </row>
    <row r="7" spans="1:21" x14ac:dyDescent="0.25">
      <c r="A7" s="2" t="s">
        <v>11</v>
      </c>
      <c r="B7" s="3"/>
      <c r="C7" s="3"/>
      <c r="D7" s="3"/>
      <c r="E7" s="3"/>
      <c r="F7" s="4">
        <f t="shared" ref="F7:F12" si="2">IFERROR(IF((((C7-B7)+(E7-D7))*24)&gt;8,8,((C7-B7)+(E7-D7))*24), "")</f>
        <v>0</v>
      </c>
      <c r="G7" s="4">
        <f t="shared" ref="G7:G12" si="3">IFERROR(IF(((C7-B7)+(E7-D7))*24&gt;8,((C7-B7)+(E7-D7))*24-8,0), "")</f>
        <v>0</v>
      </c>
      <c r="H7" s="4"/>
      <c r="I7" s="4"/>
      <c r="J7" s="4">
        <f t="shared" si="0"/>
        <v>0</v>
      </c>
      <c r="L7" s="2" t="s">
        <v>11</v>
      </c>
      <c r="M7" s="3"/>
      <c r="N7" s="3"/>
      <c r="O7" s="3"/>
      <c r="P7" s="3"/>
      <c r="Q7" s="4">
        <f t="shared" ref="Q7:Q12" si="4">IFERROR(IF((((N7-M7)+(P7-O7))*24)&gt;8,8,((N7-M7)+(P7-O7))*24), "")</f>
        <v>0</v>
      </c>
      <c r="R7" s="4">
        <f t="shared" ref="R7:R12" si="5">IFERROR(IF(((N7-M7)+(P7-O7))*24&gt;8,((N7-M7)+(P7-O7))*24-8,0), "")</f>
        <v>0</v>
      </c>
      <c r="S7" s="4"/>
      <c r="T7" s="4"/>
      <c r="U7" s="4">
        <f t="shared" si="1"/>
        <v>0</v>
      </c>
    </row>
    <row r="8" spans="1:21" x14ac:dyDescent="0.25">
      <c r="A8" s="2" t="s">
        <v>12</v>
      </c>
      <c r="B8" s="3"/>
      <c r="C8" s="3"/>
      <c r="D8" s="3"/>
      <c r="E8" s="3"/>
      <c r="F8" s="4">
        <f t="shared" si="2"/>
        <v>0</v>
      </c>
      <c r="G8" s="4">
        <f t="shared" si="3"/>
        <v>0</v>
      </c>
      <c r="H8" s="4"/>
      <c r="I8" s="4"/>
      <c r="J8" s="4">
        <f t="shared" si="0"/>
        <v>0</v>
      </c>
      <c r="L8" s="2" t="s">
        <v>12</v>
      </c>
      <c r="M8" s="3"/>
      <c r="N8" s="3"/>
      <c r="O8" s="3"/>
      <c r="P8" s="3"/>
      <c r="Q8" s="4">
        <f t="shared" si="4"/>
        <v>0</v>
      </c>
      <c r="R8" s="4">
        <f t="shared" si="5"/>
        <v>0</v>
      </c>
      <c r="S8" s="4"/>
      <c r="T8" s="4"/>
      <c r="U8" s="4">
        <f t="shared" si="1"/>
        <v>0</v>
      </c>
    </row>
    <row r="9" spans="1:21" x14ac:dyDescent="0.25">
      <c r="A9" s="2" t="s">
        <v>13</v>
      </c>
      <c r="B9" s="3"/>
      <c r="C9" s="3"/>
      <c r="D9" s="3"/>
      <c r="E9" s="3"/>
      <c r="F9" s="4">
        <f t="shared" si="2"/>
        <v>0</v>
      </c>
      <c r="G9" s="4">
        <f t="shared" si="3"/>
        <v>0</v>
      </c>
      <c r="H9" s="4"/>
      <c r="I9" s="4"/>
      <c r="J9" s="4">
        <f t="shared" si="0"/>
        <v>0</v>
      </c>
      <c r="L9" s="2" t="s">
        <v>13</v>
      </c>
      <c r="M9" s="3"/>
      <c r="N9" s="3"/>
      <c r="O9" s="3"/>
      <c r="P9" s="3"/>
      <c r="Q9" s="4">
        <f t="shared" si="4"/>
        <v>0</v>
      </c>
      <c r="R9" s="4">
        <f t="shared" si="5"/>
        <v>0</v>
      </c>
      <c r="S9" s="4"/>
      <c r="T9" s="4"/>
      <c r="U9" s="4">
        <f t="shared" si="1"/>
        <v>0</v>
      </c>
    </row>
    <row r="10" spans="1:21" x14ac:dyDescent="0.25">
      <c r="A10" s="2" t="s">
        <v>14</v>
      </c>
      <c r="B10" s="3"/>
      <c r="C10" s="3"/>
      <c r="D10" s="3"/>
      <c r="E10" s="3"/>
      <c r="F10" s="4">
        <f t="shared" si="2"/>
        <v>0</v>
      </c>
      <c r="G10" s="4">
        <f t="shared" si="3"/>
        <v>0</v>
      </c>
      <c r="H10" s="4"/>
      <c r="I10" s="4"/>
      <c r="J10" s="4">
        <f t="shared" si="0"/>
        <v>0</v>
      </c>
      <c r="L10" s="2" t="s">
        <v>14</v>
      </c>
      <c r="M10" s="3"/>
      <c r="N10" s="3"/>
      <c r="O10" s="3"/>
      <c r="P10" s="3"/>
      <c r="Q10" s="4">
        <f t="shared" si="4"/>
        <v>0</v>
      </c>
      <c r="R10" s="4">
        <f t="shared" si="5"/>
        <v>0</v>
      </c>
      <c r="S10" s="4"/>
      <c r="T10" s="4"/>
      <c r="U10" s="4">
        <f t="shared" si="1"/>
        <v>0</v>
      </c>
    </row>
    <row r="11" spans="1:21" x14ac:dyDescent="0.25">
      <c r="A11" s="2" t="s">
        <v>15</v>
      </c>
      <c r="B11" s="3"/>
      <c r="C11" s="3"/>
      <c r="D11" s="3"/>
      <c r="E11" s="3"/>
      <c r="F11" s="4">
        <f t="shared" si="2"/>
        <v>0</v>
      </c>
      <c r="G11" s="4">
        <f t="shared" si="3"/>
        <v>0</v>
      </c>
      <c r="H11" s="4"/>
      <c r="I11" s="4"/>
      <c r="J11" s="4">
        <f t="shared" si="0"/>
        <v>0</v>
      </c>
      <c r="L11" s="2" t="s">
        <v>15</v>
      </c>
      <c r="M11" s="3"/>
      <c r="N11" s="3"/>
      <c r="O11" s="3"/>
      <c r="P11" s="3"/>
      <c r="Q11" s="4">
        <f t="shared" si="4"/>
        <v>0</v>
      </c>
      <c r="R11" s="4">
        <f t="shared" si="5"/>
        <v>0</v>
      </c>
      <c r="S11" s="4"/>
      <c r="T11" s="4"/>
      <c r="U11" s="4">
        <f t="shared" si="1"/>
        <v>0</v>
      </c>
    </row>
    <row r="12" spans="1:21" x14ac:dyDescent="0.25">
      <c r="A12" s="2" t="s">
        <v>16</v>
      </c>
      <c r="B12" s="3"/>
      <c r="C12" s="3"/>
      <c r="D12" s="3"/>
      <c r="E12" s="3"/>
      <c r="F12" s="4">
        <f t="shared" si="2"/>
        <v>0</v>
      </c>
      <c r="G12" s="4">
        <f t="shared" si="3"/>
        <v>0</v>
      </c>
      <c r="H12" s="4"/>
      <c r="I12" s="4"/>
      <c r="J12" s="4">
        <f t="shared" si="0"/>
        <v>0</v>
      </c>
      <c r="L12" s="2" t="s">
        <v>16</v>
      </c>
      <c r="M12" s="3"/>
      <c r="N12" s="3"/>
      <c r="O12" s="3"/>
      <c r="P12" s="3"/>
      <c r="Q12" s="4">
        <f t="shared" si="4"/>
        <v>0</v>
      </c>
      <c r="R12" s="4">
        <f t="shared" si="5"/>
        <v>0</v>
      </c>
      <c r="S12" s="4"/>
      <c r="T12" s="4"/>
      <c r="U12" s="4">
        <f t="shared" si="1"/>
        <v>0</v>
      </c>
    </row>
    <row r="13" spans="1:21" ht="15.75" thickBot="1" x14ac:dyDescent="0.3">
      <c r="A13" s="2"/>
      <c r="B13" s="2"/>
      <c r="C13" s="2"/>
      <c r="D13" s="2"/>
      <c r="E13" s="5" t="s">
        <v>17</v>
      </c>
      <c r="F13" s="6">
        <f>SUM(F6:F12)</f>
        <v>0</v>
      </c>
      <c r="G13" s="6">
        <f>SUM(G6:G12)</f>
        <v>0</v>
      </c>
      <c r="H13" s="7">
        <f>SUM(H6:H12)</f>
        <v>0</v>
      </c>
      <c r="I13" s="6">
        <f>SUM(I6:I12)</f>
        <v>0</v>
      </c>
      <c r="J13" s="8">
        <f>SUM(TimeSheet[Total])</f>
        <v>0</v>
      </c>
      <c r="L13" s="2"/>
      <c r="M13" s="2"/>
      <c r="N13" s="2"/>
      <c r="O13" s="2"/>
      <c r="P13" s="5" t="s">
        <v>17</v>
      </c>
      <c r="Q13" s="6">
        <f>SUM(Q6:Q12)</f>
        <v>0</v>
      </c>
      <c r="R13" s="6">
        <f>SUM(R6:R12)</f>
        <v>0</v>
      </c>
      <c r="S13" s="7">
        <f>SUM(S6:S12)</f>
        <v>0</v>
      </c>
      <c r="T13" s="6">
        <f>SUM(T6:T12)</f>
        <v>0</v>
      </c>
      <c r="U13" s="8">
        <f>SUM(TimeSheet4[Total])</f>
        <v>0</v>
      </c>
    </row>
    <row r="14" spans="1:21" ht="16.5" thickTop="1" thickBot="1" x14ac:dyDescent="0.3">
      <c r="A14" s="2"/>
      <c r="B14" s="2"/>
      <c r="C14" s="2"/>
      <c r="D14" s="2"/>
      <c r="E14" s="5" t="s">
        <v>18</v>
      </c>
      <c r="F14" s="9"/>
      <c r="G14" s="9"/>
      <c r="H14" s="9"/>
      <c r="I14" s="9"/>
      <c r="J14" s="10"/>
      <c r="L14" s="2"/>
      <c r="M14" s="2"/>
      <c r="N14" s="2"/>
      <c r="O14" s="2"/>
      <c r="P14" s="5" t="s">
        <v>18</v>
      </c>
      <c r="Q14" s="9"/>
      <c r="R14" s="9"/>
      <c r="S14" s="9"/>
      <c r="T14" s="9"/>
      <c r="U14" s="10"/>
    </row>
    <row r="15" spans="1:21" ht="16.5" thickTop="1" thickBot="1" x14ac:dyDescent="0.3">
      <c r="A15" s="2"/>
      <c r="B15" s="2"/>
      <c r="C15" s="2"/>
      <c r="D15" s="2"/>
      <c r="E15" s="5" t="s">
        <v>19</v>
      </c>
      <c r="F15" s="11">
        <f>F13*F14</f>
        <v>0</v>
      </c>
      <c r="G15" s="11">
        <f>G13*G14</f>
        <v>0</v>
      </c>
      <c r="H15" s="11">
        <f>H13*H14</f>
        <v>0</v>
      </c>
      <c r="I15" s="11">
        <f>I13*I14</f>
        <v>0</v>
      </c>
      <c r="J15" s="11">
        <f>SUM(F15:I15)</f>
        <v>0</v>
      </c>
      <c r="L15" s="2"/>
      <c r="M15" s="2"/>
      <c r="N15" s="2"/>
      <c r="O15" s="2"/>
      <c r="P15" s="5" t="s">
        <v>19</v>
      </c>
      <c r="Q15" s="11">
        <f>Q13*Q14</f>
        <v>0</v>
      </c>
      <c r="R15" s="11">
        <f>R13*R14</f>
        <v>0</v>
      </c>
      <c r="S15" s="11">
        <f>S13*S14</f>
        <v>0</v>
      </c>
      <c r="T15" s="11">
        <f>T13*T14</f>
        <v>0</v>
      </c>
      <c r="U15" s="11">
        <f>SUM(Q15:T15)</f>
        <v>0</v>
      </c>
    </row>
    <row r="16" spans="1:21" ht="15.75" thickTop="1" x14ac:dyDescent="0.25"/>
    <row r="17" spans="1:21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L17" s="1" t="s">
        <v>0</v>
      </c>
      <c r="M17" s="1" t="s">
        <v>1</v>
      </c>
      <c r="N17" s="1" t="s">
        <v>2</v>
      </c>
      <c r="O17" s="1" t="s">
        <v>3</v>
      </c>
      <c r="P17" s="1" t="s">
        <v>4</v>
      </c>
      <c r="Q17" s="1" t="s">
        <v>5</v>
      </c>
      <c r="R17" s="1" t="s">
        <v>6</v>
      </c>
      <c r="S17" s="1" t="s">
        <v>7</v>
      </c>
      <c r="T17" s="1" t="s">
        <v>8</v>
      </c>
      <c r="U17" s="1" t="s">
        <v>9</v>
      </c>
    </row>
    <row r="18" spans="1:21" x14ac:dyDescent="0.25">
      <c r="A18" s="2" t="s">
        <v>10</v>
      </c>
      <c r="B18" s="3"/>
      <c r="C18" s="3"/>
      <c r="D18" s="3"/>
      <c r="E18" s="3"/>
      <c r="F18" s="4">
        <f>IFERROR(IF((((C18-B18)+(E18-D18))*24)&gt;8,8,((C18-B18)+(E18-D18))*24), "")</f>
        <v>0</v>
      </c>
      <c r="G18" s="4">
        <f>IFERROR(IF(((C18-B18)+(E18-D18))*24&gt;8,((C18-B18)+(E18-D18))*24-8,0), "")</f>
        <v>0</v>
      </c>
      <c r="H18" s="4"/>
      <c r="I18" s="4"/>
      <c r="J18" s="4">
        <f t="shared" ref="J18:J24" si="6">IFERROR(SUM(F18:I18), "")</f>
        <v>0</v>
      </c>
      <c r="L18" s="2" t="s">
        <v>10</v>
      </c>
      <c r="M18" s="3"/>
      <c r="N18" s="3"/>
      <c r="O18" s="3"/>
      <c r="P18" s="3"/>
      <c r="Q18" s="4">
        <f>IFERROR(IF((((N18-M18)+(P18-O18))*24)&gt;8,8,((N18-M18)+(P18-O18))*24), "")</f>
        <v>0</v>
      </c>
      <c r="R18" s="4">
        <f>IFERROR(IF(((N18-M18)+(P18-O18))*24&gt;8,((N18-M18)+(P18-O18))*24-8,0), "")</f>
        <v>0</v>
      </c>
      <c r="S18" s="4"/>
      <c r="T18" s="4"/>
      <c r="U18" s="4">
        <f t="shared" ref="U18:U24" si="7">IFERROR(SUM(Q18:T18), "")</f>
        <v>0</v>
      </c>
    </row>
    <row r="19" spans="1:21" x14ac:dyDescent="0.25">
      <c r="A19" s="2" t="s">
        <v>11</v>
      </c>
      <c r="B19" s="3"/>
      <c r="C19" s="3"/>
      <c r="D19" s="3"/>
      <c r="E19" s="3"/>
      <c r="F19" s="4">
        <f t="shared" ref="F19:F24" si="8">IFERROR(IF((((C19-B19)+(E19-D19))*24)&gt;8,8,((C19-B19)+(E19-D19))*24), "")</f>
        <v>0</v>
      </c>
      <c r="G19" s="4">
        <f t="shared" ref="G19:G24" si="9">IFERROR(IF(((C19-B19)+(E19-D19))*24&gt;8,((C19-B19)+(E19-D19))*24-8,0), "")</f>
        <v>0</v>
      </c>
      <c r="H19" s="4"/>
      <c r="I19" s="4"/>
      <c r="J19" s="4">
        <f t="shared" si="6"/>
        <v>0</v>
      </c>
      <c r="L19" s="2" t="s">
        <v>11</v>
      </c>
      <c r="M19" s="3"/>
      <c r="N19" s="3"/>
      <c r="O19" s="3"/>
      <c r="P19" s="3"/>
      <c r="Q19" s="4">
        <f t="shared" ref="Q19:Q24" si="10">IFERROR(IF((((N19-M19)+(P19-O19))*24)&gt;8,8,((N19-M19)+(P19-O19))*24), "")</f>
        <v>0</v>
      </c>
      <c r="R19" s="4">
        <f t="shared" ref="R19:R24" si="11">IFERROR(IF(((N19-M19)+(P19-O19))*24&gt;8,((N19-M19)+(P19-O19))*24-8,0), "")</f>
        <v>0</v>
      </c>
      <c r="S19" s="4"/>
      <c r="T19" s="4"/>
      <c r="U19" s="4">
        <f t="shared" si="7"/>
        <v>0</v>
      </c>
    </row>
    <row r="20" spans="1:21" x14ac:dyDescent="0.25">
      <c r="A20" s="2" t="s">
        <v>12</v>
      </c>
      <c r="B20" s="3"/>
      <c r="C20" s="3"/>
      <c r="D20" s="3"/>
      <c r="E20" s="3"/>
      <c r="F20" s="4">
        <f t="shared" si="8"/>
        <v>0</v>
      </c>
      <c r="G20" s="4">
        <f t="shared" si="9"/>
        <v>0</v>
      </c>
      <c r="H20" s="4"/>
      <c r="I20" s="4"/>
      <c r="J20" s="4">
        <f t="shared" si="6"/>
        <v>0</v>
      </c>
      <c r="L20" s="2" t="s">
        <v>12</v>
      </c>
      <c r="M20" s="3"/>
      <c r="N20" s="3"/>
      <c r="O20" s="3"/>
      <c r="P20" s="3"/>
      <c r="Q20" s="4">
        <f t="shared" si="10"/>
        <v>0</v>
      </c>
      <c r="R20" s="4">
        <f t="shared" si="11"/>
        <v>0</v>
      </c>
      <c r="S20" s="4"/>
      <c r="T20" s="4"/>
      <c r="U20" s="4">
        <f t="shared" si="7"/>
        <v>0</v>
      </c>
    </row>
    <row r="21" spans="1:21" x14ac:dyDescent="0.25">
      <c r="A21" s="2" t="s">
        <v>13</v>
      </c>
      <c r="B21" s="3"/>
      <c r="C21" s="3"/>
      <c r="D21" s="3"/>
      <c r="E21" s="3"/>
      <c r="F21" s="4">
        <f t="shared" si="8"/>
        <v>0</v>
      </c>
      <c r="G21" s="4">
        <f t="shared" si="9"/>
        <v>0</v>
      </c>
      <c r="H21" s="4"/>
      <c r="I21" s="4"/>
      <c r="J21" s="4">
        <f t="shared" si="6"/>
        <v>0</v>
      </c>
      <c r="L21" s="2" t="s">
        <v>13</v>
      </c>
      <c r="M21" s="3"/>
      <c r="N21" s="3"/>
      <c r="O21" s="3"/>
      <c r="P21" s="3"/>
      <c r="Q21" s="4">
        <f t="shared" si="10"/>
        <v>0</v>
      </c>
      <c r="R21" s="4">
        <f t="shared" si="11"/>
        <v>0</v>
      </c>
      <c r="S21" s="4"/>
      <c r="T21" s="4"/>
      <c r="U21" s="4">
        <f t="shared" si="7"/>
        <v>0</v>
      </c>
    </row>
    <row r="22" spans="1:21" x14ac:dyDescent="0.25">
      <c r="A22" s="2" t="s">
        <v>14</v>
      </c>
      <c r="B22" s="3"/>
      <c r="C22" s="3"/>
      <c r="D22" s="3"/>
      <c r="E22" s="3"/>
      <c r="F22" s="4">
        <f t="shared" si="8"/>
        <v>0</v>
      </c>
      <c r="G22" s="4">
        <f t="shared" si="9"/>
        <v>0</v>
      </c>
      <c r="H22" s="4"/>
      <c r="I22" s="4"/>
      <c r="J22" s="4">
        <f t="shared" si="6"/>
        <v>0</v>
      </c>
      <c r="L22" s="2" t="s">
        <v>14</v>
      </c>
      <c r="M22" s="3"/>
      <c r="N22" s="3"/>
      <c r="O22" s="3"/>
      <c r="P22" s="3"/>
      <c r="Q22" s="4">
        <f t="shared" si="10"/>
        <v>0</v>
      </c>
      <c r="R22" s="4">
        <f t="shared" si="11"/>
        <v>0</v>
      </c>
      <c r="S22" s="4"/>
      <c r="T22" s="4"/>
      <c r="U22" s="4">
        <f t="shared" si="7"/>
        <v>0</v>
      </c>
    </row>
    <row r="23" spans="1:21" x14ac:dyDescent="0.25">
      <c r="A23" s="2" t="s">
        <v>15</v>
      </c>
      <c r="B23" s="3"/>
      <c r="C23" s="3"/>
      <c r="D23" s="3"/>
      <c r="E23" s="3"/>
      <c r="F23" s="4">
        <f t="shared" si="8"/>
        <v>0</v>
      </c>
      <c r="G23" s="4">
        <f t="shared" si="9"/>
        <v>0</v>
      </c>
      <c r="H23" s="4"/>
      <c r="I23" s="4"/>
      <c r="J23" s="4">
        <f t="shared" si="6"/>
        <v>0</v>
      </c>
      <c r="L23" s="2" t="s">
        <v>15</v>
      </c>
      <c r="M23" s="3"/>
      <c r="N23" s="3"/>
      <c r="O23" s="3"/>
      <c r="P23" s="3"/>
      <c r="Q23" s="4">
        <f t="shared" si="10"/>
        <v>0</v>
      </c>
      <c r="R23" s="4">
        <f t="shared" si="11"/>
        <v>0</v>
      </c>
      <c r="S23" s="4"/>
      <c r="T23" s="4"/>
      <c r="U23" s="4">
        <f t="shared" si="7"/>
        <v>0</v>
      </c>
    </row>
    <row r="24" spans="1:21" x14ac:dyDescent="0.25">
      <c r="A24" s="2" t="s">
        <v>16</v>
      </c>
      <c r="B24" s="3"/>
      <c r="C24" s="3"/>
      <c r="D24" s="3"/>
      <c r="E24" s="3"/>
      <c r="F24" s="4">
        <f t="shared" si="8"/>
        <v>0</v>
      </c>
      <c r="G24" s="4">
        <f t="shared" si="9"/>
        <v>0</v>
      </c>
      <c r="H24" s="4"/>
      <c r="I24" s="4"/>
      <c r="J24" s="4">
        <f t="shared" si="6"/>
        <v>0</v>
      </c>
      <c r="L24" s="2" t="s">
        <v>16</v>
      </c>
      <c r="M24" s="3"/>
      <c r="N24" s="3"/>
      <c r="O24" s="3"/>
      <c r="P24" s="3"/>
      <c r="Q24" s="4">
        <f t="shared" si="10"/>
        <v>0</v>
      </c>
      <c r="R24" s="4">
        <f t="shared" si="11"/>
        <v>0</v>
      </c>
      <c r="S24" s="4"/>
      <c r="T24" s="4"/>
      <c r="U24" s="4">
        <f t="shared" si="7"/>
        <v>0</v>
      </c>
    </row>
    <row r="25" spans="1:21" ht="15.75" thickBot="1" x14ac:dyDescent="0.3">
      <c r="A25" s="2"/>
      <c r="B25" s="2"/>
      <c r="C25" s="2"/>
      <c r="D25" s="2"/>
      <c r="E25" s="5" t="s">
        <v>17</v>
      </c>
      <c r="F25" s="6">
        <f>SUM(F18:F24)</f>
        <v>0</v>
      </c>
      <c r="G25" s="6">
        <f>SUM(G18:G24)</f>
        <v>0</v>
      </c>
      <c r="H25" s="7">
        <f>SUM(H18:H24)</f>
        <v>0</v>
      </c>
      <c r="I25" s="6">
        <f>SUM(I18:I24)</f>
        <v>0</v>
      </c>
      <c r="J25" s="8">
        <f>SUM(TimeSheet3[Total])</f>
        <v>0</v>
      </c>
      <c r="L25" s="2"/>
      <c r="M25" s="2"/>
      <c r="N25" s="2"/>
      <c r="O25" s="2"/>
      <c r="P25" s="5" t="s">
        <v>17</v>
      </c>
      <c r="Q25" s="6">
        <f>SUM(Q18:Q24)</f>
        <v>0</v>
      </c>
      <c r="R25" s="6">
        <f>SUM(R18:R24)</f>
        <v>0</v>
      </c>
      <c r="S25" s="7">
        <f>SUM(S18:S24)</f>
        <v>0</v>
      </c>
      <c r="T25" s="6">
        <f>SUM(T18:T24)</f>
        <v>0</v>
      </c>
      <c r="U25" s="8">
        <f>SUM(TimeSheet5[Total])</f>
        <v>0</v>
      </c>
    </row>
    <row r="26" spans="1:21" ht="16.5" thickTop="1" thickBot="1" x14ac:dyDescent="0.3">
      <c r="A26" s="2"/>
      <c r="B26" s="2"/>
      <c r="C26" s="2"/>
      <c r="D26" s="2"/>
      <c r="E26" s="5" t="s">
        <v>18</v>
      </c>
      <c r="F26" s="9"/>
      <c r="G26" s="9"/>
      <c r="H26" s="9"/>
      <c r="I26" s="9"/>
      <c r="J26" s="10"/>
      <c r="L26" s="2"/>
      <c r="M26" s="2"/>
      <c r="N26" s="2"/>
      <c r="O26" s="2"/>
      <c r="P26" s="5" t="s">
        <v>18</v>
      </c>
      <c r="Q26" s="9"/>
      <c r="R26" s="9"/>
      <c r="S26" s="9"/>
      <c r="T26" s="9"/>
      <c r="U26" s="10"/>
    </row>
    <row r="27" spans="1:21" ht="16.5" thickTop="1" thickBot="1" x14ac:dyDescent="0.3">
      <c r="A27" s="2"/>
      <c r="B27" s="2"/>
      <c r="C27" s="2"/>
      <c r="D27" s="2"/>
      <c r="E27" s="5" t="s">
        <v>19</v>
      </c>
      <c r="F27" s="11">
        <f>F25*F26</f>
        <v>0</v>
      </c>
      <c r="G27" s="11">
        <f>G25*G26</f>
        <v>0</v>
      </c>
      <c r="H27" s="11">
        <f>H25*H26</f>
        <v>0</v>
      </c>
      <c r="I27" s="11">
        <f>I25*I26</f>
        <v>0</v>
      </c>
      <c r="J27" s="11">
        <f>SUM(F27:I27)</f>
        <v>0</v>
      </c>
      <c r="L27" s="2"/>
      <c r="M27" s="2"/>
      <c r="N27" s="2"/>
      <c r="O27" s="2"/>
      <c r="P27" s="5" t="s">
        <v>19</v>
      </c>
      <c r="Q27" s="11">
        <f>Q25*Q26</f>
        <v>0</v>
      </c>
      <c r="R27" s="11">
        <f>R25*R26</f>
        <v>0</v>
      </c>
      <c r="S27" s="11">
        <f>S25*S26</f>
        <v>0</v>
      </c>
      <c r="T27" s="11">
        <f>T25*T26</f>
        <v>0</v>
      </c>
      <c r="U27" s="11">
        <f>SUM(Q27:T27)</f>
        <v>0</v>
      </c>
    </row>
    <row r="28" spans="1:21" ht="15.75" thickTop="1" x14ac:dyDescent="0.25"/>
    <row r="30" spans="1:2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M30" s="46" t="s">
        <v>24</v>
      </c>
      <c r="N30" s="47"/>
      <c r="O30" s="50" t="s">
        <v>25</v>
      </c>
      <c r="P30" s="51"/>
    </row>
    <row r="31" spans="1:21" x14ac:dyDescent="0.25">
      <c r="A31" s="2" t="s">
        <v>10</v>
      </c>
      <c r="B31" s="3"/>
      <c r="C31" s="3"/>
      <c r="D31" s="3"/>
      <c r="E31" s="3"/>
      <c r="F31" s="4">
        <f>IFERROR(IF((((C31-B31)+(E31-D31))*24)&gt;8,8,((C31-B31)+(E31-D31))*24), "")</f>
        <v>0</v>
      </c>
      <c r="G31" s="4">
        <f>IFERROR(IF(((C31-B31)+(E31-D31))*24&gt;8,((C31-B31)+(E31-D31))*24-8,0), "")</f>
        <v>0</v>
      </c>
      <c r="H31" s="4"/>
      <c r="I31" s="4"/>
      <c r="J31" s="4">
        <f t="shared" ref="J31:J37" si="12">IFERROR(SUM(F31:I31), "")</f>
        <v>0</v>
      </c>
      <c r="M31" s="48"/>
      <c r="N31" s="49"/>
      <c r="O31" s="52"/>
      <c r="P31" s="53"/>
    </row>
    <row r="32" spans="1:21" x14ac:dyDescent="0.25">
      <c r="A32" s="2" t="s">
        <v>11</v>
      </c>
      <c r="B32" s="3"/>
      <c r="C32" s="3"/>
      <c r="D32" s="3"/>
      <c r="E32" s="3"/>
      <c r="F32" s="4">
        <f t="shared" ref="F32:F37" si="13">IFERROR(IF((((C32-B32)+(E32-D32))*24)&gt;8,8,((C32-B32)+(E32-D32))*24), "")</f>
        <v>0</v>
      </c>
      <c r="G32" s="4">
        <f t="shared" ref="G32:G37" si="14">IFERROR(IF(((C32-B32)+(E32-D32))*24&gt;8,((C32-B32)+(E32-D32))*24-8,0), "")</f>
        <v>0</v>
      </c>
      <c r="H32" s="4"/>
      <c r="I32" s="4"/>
      <c r="J32" s="4">
        <f t="shared" si="12"/>
        <v>0</v>
      </c>
      <c r="M32" s="54">
        <f>SUM(J13,U13,J25,U25,J38)</f>
        <v>0</v>
      </c>
      <c r="N32" s="20"/>
      <c r="O32" s="55">
        <f>SUM(J15,U15,J27,U27,J40)</f>
        <v>0</v>
      </c>
      <c r="P32" s="20"/>
    </row>
    <row r="33" spans="1:16" x14ac:dyDescent="0.25">
      <c r="A33" s="2" t="s">
        <v>12</v>
      </c>
      <c r="B33" s="3"/>
      <c r="C33" s="3"/>
      <c r="D33" s="3"/>
      <c r="E33" s="3"/>
      <c r="F33" s="4">
        <f t="shared" si="13"/>
        <v>0</v>
      </c>
      <c r="G33" s="4">
        <f t="shared" si="14"/>
        <v>0</v>
      </c>
      <c r="H33" s="4"/>
      <c r="I33" s="4"/>
      <c r="J33" s="4">
        <f t="shared" si="12"/>
        <v>0</v>
      </c>
      <c r="M33" s="24"/>
      <c r="N33" s="26"/>
      <c r="O33" s="24"/>
      <c r="P33" s="26"/>
    </row>
    <row r="34" spans="1:16" x14ac:dyDescent="0.25">
      <c r="A34" s="2" t="s">
        <v>13</v>
      </c>
      <c r="B34" s="3"/>
      <c r="C34" s="3"/>
      <c r="D34" s="3"/>
      <c r="E34" s="3"/>
      <c r="F34" s="4">
        <f t="shared" si="13"/>
        <v>0</v>
      </c>
      <c r="G34" s="4">
        <f t="shared" si="14"/>
        <v>0</v>
      </c>
      <c r="H34" s="4"/>
      <c r="I34" s="4"/>
      <c r="J34" s="4">
        <f t="shared" si="12"/>
        <v>0</v>
      </c>
    </row>
    <row r="35" spans="1:16" x14ac:dyDescent="0.25">
      <c r="A35" s="2" t="s">
        <v>14</v>
      </c>
      <c r="B35" s="3"/>
      <c r="C35" s="3"/>
      <c r="D35" s="3"/>
      <c r="E35" s="3"/>
      <c r="F35" s="4">
        <f t="shared" si="13"/>
        <v>0</v>
      </c>
      <c r="G35" s="4">
        <f t="shared" si="14"/>
        <v>0</v>
      </c>
      <c r="H35" s="4"/>
      <c r="I35" s="4"/>
      <c r="J35" s="4">
        <f t="shared" si="12"/>
        <v>0</v>
      </c>
      <c r="M35" s="18" t="s">
        <v>26</v>
      </c>
      <c r="N35" s="19"/>
      <c r="O35" s="19"/>
      <c r="P35" s="20"/>
    </row>
    <row r="36" spans="1:16" x14ac:dyDescent="0.25">
      <c r="A36" s="2" t="s">
        <v>15</v>
      </c>
      <c r="B36" s="3"/>
      <c r="C36" s="3"/>
      <c r="D36" s="3"/>
      <c r="E36" s="3"/>
      <c r="F36" s="4">
        <f t="shared" si="13"/>
        <v>0</v>
      </c>
      <c r="G36" s="4">
        <f t="shared" si="14"/>
        <v>0</v>
      </c>
      <c r="H36" s="4"/>
      <c r="I36" s="4"/>
      <c r="J36" s="4">
        <f t="shared" si="12"/>
        <v>0</v>
      </c>
      <c r="M36" s="24"/>
      <c r="N36" s="25"/>
      <c r="O36" s="25"/>
      <c r="P36" s="26"/>
    </row>
    <row r="37" spans="1:16" x14ac:dyDescent="0.25">
      <c r="A37" s="2" t="s">
        <v>16</v>
      </c>
      <c r="B37" s="3"/>
      <c r="C37" s="3"/>
      <c r="D37" s="3"/>
      <c r="E37" s="3"/>
      <c r="F37" s="4">
        <f t="shared" si="13"/>
        <v>0</v>
      </c>
      <c r="G37" s="4">
        <f t="shared" si="14"/>
        <v>0</v>
      </c>
      <c r="H37" s="4"/>
      <c r="I37" s="4"/>
      <c r="J37" s="4">
        <f t="shared" si="12"/>
        <v>0</v>
      </c>
      <c r="M37" s="18" t="s">
        <v>27</v>
      </c>
      <c r="N37" s="20"/>
      <c r="O37" s="14" t="s">
        <v>20</v>
      </c>
      <c r="P37" s="14" t="s">
        <v>21</v>
      </c>
    </row>
    <row r="38" spans="1:16" ht="15.75" thickBot="1" x14ac:dyDescent="0.3">
      <c r="A38" s="2"/>
      <c r="B38" s="2"/>
      <c r="C38" s="2"/>
      <c r="D38" s="2"/>
      <c r="E38" s="5" t="s">
        <v>17</v>
      </c>
      <c r="F38" s="6">
        <f>SUM(F31:F37)</f>
        <v>0</v>
      </c>
      <c r="G38" s="6">
        <f>SUM(G31:G37)</f>
        <v>0</v>
      </c>
      <c r="H38" s="7">
        <f>SUM(H31:H37)</f>
        <v>0</v>
      </c>
      <c r="I38" s="6">
        <f>SUM(I31:I37)</f>
        <v>0</v>
      </c>
      <c r="J38" s="8">
        <f>SUM(TimeSheet38[Total])</f>
        <v>0</v>
      </c>
      <c r="M38" s="24"/>
      <c r="N38" s="26"/>
      <c r="O38" s="15">
        <f>SUM(M32)</f>
        <v>0</v>
      </c>
      <c r="P38" s="16">
        <f>SUM(O32)</f>
        <v>0</v>
      </c>
    </row>
    <row r="39" spans="1:16" ht="16.5" thickTop="1" thickBot="1" x14ac:dyDescent="0.3">
      <c r="A39" s="2"/>
      <c r="B39" s="2"/>
      <c r="C39" s="2"/>
      <c r="D39" s="2"/>
      <c r="E39" s="5" t="s">
        <v>18</v>
      </c>
      <c r="F39" s="9"/>
      <c r="G39" s="9"/>
      <c r="H39" s="9"/>
      <c r="I39" s="9"/>
      <c r="J39" s="10"/>
      <c r="M39" s="18" t="s">
        <v>28</v>
      </c>
      <c r="N39" s="20"/>
      <c r="O39" s="14" t="s">
        <v>20</v>
      </c>
      <c r="P39" s="14" t="s">
        <v>21</v>
      </c>
    </row>
    <row r="40" spans="1:16" ht="16.5" thickTop="1" thickBot="1" x14ac:dyDescent="0.3">
      <c r="A40" s="2"/>
      <c r="B40" s="2"/>
      <c r="C40" s="2"/>
      <c r="D40" s="2"/>
      <c r="E40" s="5" t="s">
        <v>19</v>
      </c>
      <c r="F40" s="11">
        <f>F38*F39</f>
        <v>0</v>
      </c>
      <c r="G40" s="11">
        <f>G38*G39</f>
        <v>0</v>
      </c>
      <c r="H40" s="11">
        <f>H38*H39</f>
        <v>0</v>
      </c>
      <c r="I40" s="11">
        <f>I38*I39</f>
        <v>0</v>
      </c>
      <c r="J40" s="11">
        <f>SUM(F40:I40)</f>
        <v>0</v>
      </c>
      <c r="M40" s="24"/>
      <c r="N40" s="26"/>
      <c r="O40" s="17">
        <f>' Rowenna Nelson'!$M$32</f>
        <v>0</v>
      </c>
      <c r="P40" s="16">
        <f>' Rowenna Nelson'!$O$32</f>
        <v>0</v>
      </c>
    </row>
    <row r="41" spans="1:16" ht="15.75" thickTop="1" x14ac:dyDescent="0.25">
      <c r="M41" s="18" t="s">
        <v>29</v>
      </c>
      <c r="N41" s="20"/>
      <c r="O41" s="14" t="s">
        <v>20</v>
      </c>
      <c r="P41" s="14" t="s">
        <v>21</v>
      </c>
    </row>
    <row r="42" spans="1:16" x14ac:dyDescent="0.25">
      <c r="M42" s="24"/>
      <c r="N42" s="26"/>
      <c r="O42" s="15">
        <f>'Pastor James Davis'!$M$32</f>
        <v>0</v>
      </c>
      <c r="P42" s="16">
        <f>'Pastor James Davis'!$O$32</f>
        <v>0</v>
      </c>
    </row>
    <row r="43" spans="1:16" x14ac:dyDescent="0.25">
      <c r="M43" s="18" t="s">
        <v>30</v>
      </c>
      <c r="N43" s="20"/>
      <c r="O43" s="14" t="s">
        <v>20</v>
      </c>
      <c r="P43" s="14" t="s">
        <v>21</v>
      </c>
    </row>
    <row r="44" spans="1:16" x14ac:dyDescent="0.25">
      <c r="M44" s="24"/>
      <c r="N44" s="26"/>
      <c r="O44" s="15">
        <f>'Holly Malon'!$M$32</f>
        <v>0</v>
      </c>
      <c r="P44" s="16">
        <f>'Holly Malon'!$O$32</f>
        <v>0</v>
      </c>
    </row>
    <row r="45" spans="1:16" x14ac:dyDescent="0.25">
      <c r="M45" s="45" t="s">
        <v>31</v>
      </c>
      <c r="N45" s="45"/>
      <c r="O45" s="14" t="s">
        <v>20</v>
      </c>
      <c r="P45" s="14" t="s">
        <v>21</v>
      </c>
    </row>
    <row r="46" spans="1:16" x14ac:dyDescent="0.25">
      <c r="M46" s="45"/>
      <c r="N46" s="45"/>
      <c r="O46" s="15">
        <f>SUM(O38,O40,O42,O44)</f>
        <v>0</v>
      </c>
      <c r="P46" s="16">
        <f>SUM(P38,P40,P42,P44)</f>
        <v>0</v>
      </c>
    </row>
    <row r="47" spans="1:16" x14ac:dyDescent="0.25">
      <c r="M47" s="12"/>
      <c r="N47" s="12"/>
      <c r="O47" s="12"/>
      <c r="P47" s="12"/>
    </row>
    <row r="48" spans="1:16" x14ac:dyDescent="0.25">
      <c r="M48" s="12"/>
      <c r="N48" s="12"/>
      <c r="O48" s="12"/>
      <c r="P48" s="12"/>
    </row>
  </sheetData>
  <mergeCells count="13">
    <mergeCell ref="J1:L3"/>
    <mergeCell ref="A1:I3"/>
    <mergeCell ref="M1:U3"/>
    <mergeCell ref="M45:N46"/>
    <mergeCell ref="M30:N31"/>
    <mergeCell ref="O30:P31"/>
    <mergeCell ref="M32:N33"/>
    <mergeCell ref="O32:P33"/>
    <mergeCell ref="M35:P36"/>
    <mergeCell ref="M37:N38"/>
    <mergeCell ref="M39:N40"/>
    <mergeCell ref="M41:N42"/>
    <mergeCell ref="M43:N44"/>
  </mergeCells>
  <dataValidations count="11">
    <dataValidation allowBlank="1" showInputMessage="1" showErrorMessage="1" prompt="Total Pay is automatically calculated in cells at right" sqref="E15 E27 P15 P27 E40" xr:uid="{9987A489-F14B-48DF-9861-3E64375D12BA}"/>
    <dataValidation allowBlank="1" showInputMessage="1" showErrorMessage="1" prompt="Enter Hourly Rate in cells at right" sqref="E14 E26 P14 P26 E39" xr:uid="{BD1D1202-99E4-4F8B-9FEE-65ED59C4757A}"/>
    <dataValidation allowBlank="1" showInputMessage="1" showErrorMessage="1" prompt="Total Hours are automatically calculated in cells at right" sqref="E13 E25 P13 P25 E38" xr:uid="{482DE954-0000-40E5-8559-A438525611A5}"/>
    <dataValidation allowBlank="1" showInputMessage="1" showErrorMessage="1" prompt="Total hours is automatically calculated in this column under this heading" sqref="J5 J17 U5 U17 J30" xr:uid="{C054DA72-DEAC-42CC-8905-D860AF2C2E28}"/>
    <dataValidation allowBlank="1" showInputMessage="1" showErrorMessage="1" prompt="Enter Vacation Hours in this column under this heading" sqref="I5 I17 T5 T17 I30" xr:uid="{B2CBA0E6-FF9A-42B8-B4F6-9D485F813581}"/>
    <dataValidation allowBlank="1" showInputMessage="1" showErrorMessage="1" prompt="Enter Sick Hours in this column under this heading" sqref="H5 H17 S5 S17 H30" xr:uid="{7071620A-F6BF-4624-8D20-8CF86ACA30C5}"/>
    <dataValidation allowBlank="1" showInputMessage="1" showErrorMessage="1" prompt="Overtime Hours are automatically calculated in this column under this heading" sqref="G5 G17 R5 R17 G30" xr:uid="{8AE702F0-6EBF-4438-89FB-A701F986D863}"/>
    <dataValidation allowBlank="1" showInputMessage="1" showErrorMessage="1" prompt="Regular Hours are automatically calculated in this column under this heading" sqref="F5 F17 Q5 Q17 F30" xr:uid="{B7945628-F524-4C5A-96BB-11F349598E93}"/>
    <dataValidation allowBlank="1" showInputMessage="1" showErrorMessage="1" prompt="Enter clocked Out time in this column under this heading. Use military time or AM/PM for hourly calculations" sqref="E5 C5 E17 C17 P5 N5 P17 N17 E30 C30" xr:uid="{30DDF0B4-DAF1-43F6-8C8F-98D431097C12}"/>
    <dataValidation allowBlank="1" showInputMessage="1" showErrorMessage="1" prompt="Enter clocked In time in this column under this heading. Use military time or AM/PM for hourly calculations" sqref="D5 B5 D17 B17 O5 M5 O17 M17 D30 B30" xr:uid="{8403BD1D-5097-46DE-A284-00FBFA88C23C}"/>
    <dataValidation allowBlank="1" showInputMessage="1" showErrorMessage="1" prompt="Enter Day in this column under this heading" sqref="A5 A17 L5 L17 A30" xr:uid="{2D5A77BE-EBD9-4452-B334-A16294D4E737}"/>
  </dataValidations>
  <pageMargins left="0.25" right="0.25" top="0.75" bottom="0.75" header="0.3" footer="0.3"/>
  <pageSetup scale="65" orientation="landscape" horizontalDpi="360" verticalDpi="36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81D2-C144-4124-9337-1E43AE7E5F6F}">
  <dimension ref="A1:U41"/>
  <sheetViews>
    <sheetView topLeftCell="A23" workbookViewId="0">
      <selection activeCell="R41" sqref="R41"/>
    </sheetView>
  </sheetViews>
  <sheetFormatPr defaultRowHeight="15" x14ac:dyDescent="0.25"/>
  <sheetData>
    <row r="1" spans="1:2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9"/>
      <c r="J1" s="18"/>
      <c r="K1" s="19"/>
      <c r="L1" s="20"/>
      <c r="M1" s="36" t="s">
        <v>23</v>
      </c>
      <c r="N1" s="37"/>
      <c r="O1" s="37"/>
      <c r="P1" s="37"/>
      <c r="Q1" s="37"/>
      <c r="R1" s="37"/>
      <c r="S1" s="37"/>
      <c r="T1" s="37"/>
      <c r="U1" s="38"/>
    </row>
    <row r="2" spans="1:21" ht="43.5" customHeight="1" x14ac:dyDescent="0.25">
      <c r="A2" s="30"/>
      <c r="B2" s="31"/>
      <c r="C2" s="31"/>
      <c r="D2" s="31"/>
      <c r="E2" s="31"/>
      <c r="F2" s="31"/>
      <c r="G2" s="31"/>
      <c r="H2" s="31"/>
      <c r="I2" s="32"/>
      <c r="J2" s="21"/>
      <c r="K2" s="22"/>
      <c r="L2" s="23"/>
      <c r="M2" s="39"/>
      <c r="N2" s="40"/>
      <c r="O2" s="40"/>
      <c r="P2" s="40"/>
      <c r="Q2" s="40"/>
      <c r="R2" s="40"/>
      <c r="S2" s="40"/>
      <c r="T2" s="40"/>
      <c r="U2" s="41"/>
    </row>
    <row r="3" spans="1:21" ht="75.75" customHeight="1" x14ac:dyDescent="0.25">
      <c r="A3" s="33"/>
      <c r="B3" s="34"/>
      <c r="C3" s="34"/>
      <c r="D3" s="34"/>
      <c r="E3" s="34"/>
      <c r="F3" s="34"/>
      <c r="G3" s="34"/>
      <c r="H3" s="34"/>
      <c r="I3" s="35"/>
      <c r="J3" s="24"/>
      <c r="K3" s="25"/>
      <c r="L3" s="26"/>
      <c r="M3" s="42"/>
      <c r="N3" s="43"/>
      <c r="O3" s="43"/>
      <c r="P3" s="43"/>
      <c r="Q3" s="43"/>
      <c r="R3" s="43"/>
      <c r="S3" s="43"/>
      <c r="T3" s="43"/>
      <c r="U3" s="44"/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0</v>
      </c>
      <c r="M5" s="1" t="s">
        <v>1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</row>
    <row r="6" spans="1:21" x14ac:dyDescent="0.25">
      <c r="A6" s="2" t="s">
        <v>10</v>
      </c>
      <c r="B6" s="3"/>
      <c r="C6" s="13"/>
      <c r="D6" s="3"/>
      <c r="E6" s="3"/>
      <c r="F6" s="4">
        <f>IFERROR(IF((((C6-B6)+(E6-D6))*24)&gt;8,8,((C6-B6)+(E6-D6))*24), "")</f>
        <v>0</v>
      </c>
      <c r="G6" s="4">
        <f>IFERROR(IF(((C6-B6)+(E6-D6))*24&gt;8,((C6-B6)+(E6-D6))*24-8,0), "")</f>
        <v>0</v>
      </c>
      <c r="H6" s="4"/>
      <c r="I6" s="4"/>
      <c r="J6" s="4">
        <f t="shared" ref="J6:J12" si="0">IFERROR(SUM(F6:I6), "")</f>
        <v>0</v>
      </c>
      <c r="L6" s="2" t="s">
        <v>10</v>
      </c>
      <c r="M6" s="3"/>
      <c r="N6" s="3"/>
      <c r="O6" s="3"/>
      <c r="P6" s="3"/>
      <c r="Q6" s="4">
        <f>IFERROR(IF((((N6-M6)+(P6-O6))*24)&gt;8,8,((N6-M6)+(P6-O6))*24), "")</f>
        <v>0</v>
      </c>
      <c r="R6" s="4">
        <f>IFERROR(IF(((N6-M6)+(P6-O6))*24&gt;8,((N6-M6)+(P6-O6))*24-8,0), "")</f>
        <v>0</v>
      </c>
      <c r="S6" s="4"/>
      <c r="T6" s="4"/>
      <c r="U6" s="4">
        <f t="shared" ref="U6:U12" si="1">IFERROR(SUM(Q6:T6), "")</f>
        <v>0</v>
      </c>
    </row>
    <row r="7" spans="1:21" x14ac:dyDescent="0.25">
      <c r="A7" s="2" t="s">
        <v>11</v>
      </c>
      <c r="B7" s="3"/>
      <c r="C7" s="3"/>
      <c r="D7" s="3"/>
      <c r="E7" s="3"/>
      <c r="F7" s="4">
        <f t="shared" ref="F7:F12" si="2">IFERROR(IF((((C7-B7)+(E7-D7))*24)&gt;8,8,((C7-B7)+(E7-D7))*24), "")</f>
        <v>0</v>
      </c>
      <c r="G7" s="4">
        <f t="shared" ref="G7:G12" si="3">IFERROR(IF(((C7-B7)+(E7-D7))*24&gt;8,((C7-B7)+(E7-D7))*24-8,0), "")</f>
        <v>0</v>
      </c>
      <c r="H7" s="4"/>
      <c r="I7" s="4"/>
      <c r="J7" s="4">
        <f t="shared" si="0"/>
        <v>0</v>
      </c>
      <c r="L7" s="2" t="s">
        <v>11</v>
      </c>
      <c r="M7" s="3"/>
      <c r="N7" s="3"/>
      <c r="O7" s="3"/>
      <c r="P7" s="3"/>
      <c r="Q7" s="4">
        <f t="shared" ref="Q7:Q12" si="4">IFERROR(IF((((N7-M7)+(P7-O7))*24)&gt;8,8,((N7-M7)+(P7-O7))*24), "")</f>
        <v>0</v>
      </c>
      <c r="R7" s="4">
        <f t="shared" ref="R7:R12" si="5">IFERROR(IF(((N7-M7)+(P7-O7))*24&gt;8,((N7-M7)+(P7-O7))*24-8,0), "")</f>
        <v>0</v>
      </c>
      <c r="S7" s="4"/>
      <c r="T7" s="4"/>
      <c r="U7" s="4">
        <f t="shared" si="1"/>
        <v>0</v>
      </c>
    </row>
    <row r="8" spans="1:21" x14ac:dyDescent="0.25">
      <c r="A8" s="2" t="s">
        <v>12</v>
      </c>
      <c r="B8" s="3"/>
      <c r="C8" s="3"/>
      <c r="D8" s="3"/>
      <c r="E8" s="3"/>
      <c r="F8" s="4">
        <f t="shared" si="2"/>
        <v>0</v>
      </c>
      <c r="G8" s="4">
        <f t="shared" si="3"/>
        <v>0</v>
      </c>
      <c r="H8" s="4"/>
      <c r="I8" s="4"/>
      <c r="J8" s="4">
        <f t="shared" si="0"/>
        <v>0</v>
      </c>
      <c r="L8" s="2" t="s">
        <v>12</v>
      </c>
      <c r="M8" s="3"/>
      <c r="N8" s="3"/>
      <c r="O8" s="3"/>
      <c r="P8" s="3"/>
      <c r="Q8" s="4">
        <f t="shared" si="4"/>
        <v>0</v>
      </c>
      <c r="R8" s="4">
        <f t="shared" si="5"/>
        <v>0</v>
      </c>
      <c r="S8" s="4"/>
      <c r="T8" s="4"/>
      <c r="U8" s="4">
        <f t="shared" si="1"/>
        <v>0</v>
      </c>
    </row>
    <row r="9" spans="1:21" x14ac:dyDescent="0.25">
      <c r="A9" s="2" t="s">
        <v>13</v>
      </c>
      <c r="B9" s="3"/>
      <c r="C9" s="3"/>
      <c r="D9" s="3"/>
      <c r="E9" s="3"/>
      <c r="F9" s="4">
        <f t="shared" si="2"/>
        <v>0</v>
      </c>
      <c r="G9" s="4">
        <f t="shared" si="3"/>
        <v>0</v>
      </c>
      <c r="H9" s="4"/>
      <c r="I9" s="4"/>
      <c r="J9" s="4">
        <f t="shared" si="0"/>
        <v>0</v>
      </c>
      <c r="L9" s="2" t="s">
        <v>13</v>
      </c>
      <c r="M9" s="3"/>
      <c r="N9" s="3"/>
      <c r="O9" s="3"/>
      <c r="P9" s="3"/>
      <c r="Q9" s="4">
        <f t="shared" si="4"/>
        <v>0</v>
      </c>
      <c r="R9" s="4">
        <f t="shared" si="5"/>
        <v>0</v>
      </c>
      <c r="S9" s="4"/>
      <c r="T9" s="4"/>
      <c r="U9" s="4">
        <f t="shared" si="1"/>
        <v>0</v>
      </c>
    </row>
    <row r="10" spans="1:21" x14ac:dyDescent="0.25">
      <c r="A10" s="2" t="s">
        <v>14</v>
      </c>
      <c r="B10" s="3"/>
      <c r="C10" s="3"/>
      <c r="D10" s="3"/>
      <c r="E10" s="3"/>
      <c r="F10" s="4">
        <f t="shared" si="2"/>
        <v>0</v>
      </c>
      <c r="G10" s="4">
        <f t="shared" si="3"/>
        <v>0</v>
      </c>
      <c r="H10" s="4"/>
      <c r="I10" s="4"/>
      <c r="J10" s="4">
        <f t="shared" si="0"/>
        <v>0</v>
      </c>
      <c r="L10" s="2" t="s">
        <v>14</v>
      </c>
      <c r="M10" s="3"/>
      <c r="N10" s="3"/>
      <c r="O10" s="3"/>
      <c r="P10" s="3"/>
      <c r="Q10" s="4">
        <f t="shared" si="4"/>
        <v>0</v>
      </c>
      <c r="R10" s="4">
        <f t="shared" si="5"/>
        <v>0</v>
      </c>
      <c r="S10" s="4"/>
      <c r="T10" s="4"/>
      <c r="U10" s="4">
        <f t="shared" si="1"/>
        <v>0</v>
      </c>
    </row>
    <row r="11" spans="1:21" x14ac:dyDescent="0.25">
      <c r="A11" s="2" t="s">
        <v>15</v>
      </c>
      <c r="B11" s="3"/>
      <c r="C11" s="3"/>
      <c r="D11" s="3"/>
      <c r="E11" s="3"/>
      <c r="F11" s="4">
        <f t="shared" si="2"/>
        <v>0</v>
      </c>
      <c r="G11" s="4">
        <f t="shared" si="3"/>
        <v>0</v>
      </c>
      <c r="H11" s="4"/>
      <c r="I11" s="4"/>
      <c r="J11" s="4">
        <f t="shared" si="0"/>
        <v>0</v>
      </c>
      <c r="L11" s="2" t="s">
        <v>15</v>
      </c>
      <c r="M11" s="3"/>
      <c r="N11" s="3"/>
      <c r="O11" s="3"/>
      <c r="P11" s="3"/>
      <c r="Q11" s="4">
        <f t="shared" si="4"/>
        <v>0</v>
      </c>
      <c r="R11" s="4">
        <f t="shared" si="5"/>
        <v>0</v>
      </c>
      <c r="S11" s="4"/>
      <c r="T11" s="4"/>
      <c r="U11" s="4">
        <f t="shared" si="1"/>
        <v>0</v>
      </c>
    </row>
    <row r="12" spans="1:21" x14ac:dyDescent="0.25">
      <c r="A12" s="2" t="s">
        <v>16</v>
      </c>
      <c r="B12" s="3"/>
      <c r="C12" s="3"/>
      <c r="D12" s="3"/>
      <c r="E12" s="3"/>
      <c r="F12" s="4">
        <f t="shared" si="2"/>
        <v>0</v>
      </c>
      <c r="G12" s="4">
        <f t="shared" si="3"/>
        <v>0</v>
      </c>
      <c r="H12" s="4"/>
      <c r="I12" s="4"/>
      <c r="J12" s="4">
        <f t="shared" si="0"/>
        <v>0</v>
      </c>
      <c r="L12" s="2" t="s">
        <v>16</v>
      </c>
      <c r="M12" s="3"/>
      <c r="N12" s="3"/>
      <c r="O12" s="3"/>
      <c r="P12" s="3"/>
      <c r="Q12" s="4">
        <f t="shared" si="4"/>
        <v>0</v>
      </c>
      <c r="R12" s="4">
        <f t="shared" si="5"/>
        <v>0</v>
      </c>
      <c r="S12" s="4"/>
      <c r="T12" s="4"/>
      <c r="U12" s="4">
        <f t="shared" si="1"/>
        <v>0</v>
      </c>
    </row>
    <row r="13" spans="1:21" ht="15.75" thickBot="1" x14ac:dyDescent="0.3">
      <c r="A13" s="2"/>
      <c r="B13" s="2"/>
      <c r="C13" s="2"/>
      <c r="D13" s="2"/>
      <c r="E13" s="5" t="s">
        <v>17</v>
      </c>
      <c r="F13" s="6">
        <f>SUM(F6:F12)</f>
        <v>0</v>
      </c>
      <c r="G13" s="6">
        <f>SUM(G6:G12)</f>
        <v>0</v>
      </c>
      <c r="H13" s="7">
        <f>SUM(H6:H12)</f>
        <v>0</v>
      </c>
      <c r="I13" s="6">
        <f>SUM(I6:I12)</f>
        <v>0</v>
      </c>
      <c r="J13" s="8">
        <f>SUM(TimeSheet9[Total])</f>
        <v>0</v>
      </c>
      <c r="L13" s="2"/>
      <c r="M13" s="2"/>
      <c r="N13" s="2"/>
      <c r="O13" s="2"/>
      <c r="P13" s="5" t="s">
        <v>17</v>
      </c>
      <c r="Q13" s="6">
        <f>SUM(Q6:Q12)</f>
        <v>0</v>
      </c>
      <c r="R13" s="6">
        <f>SUM(R6:R12)</f>
        <v>0</v>
      </c>
      <c r="S13" s="7">
        <f>SUM(S6:S12)</f>
        <v>0</v>
      </c>
      <c r="T13" s="6">
        <f>SUM(T6:T12)</f>
        <v>0</v>
      </c>
      <c r="U13" s="8">
        <f>SUM(TimeSheet411[Total])</f>
        <v>0</v>
      </c>
    </row>
    <row r="14" spans="1:21" ht="16.5" thickTop="1" thickBot="1" x14ac:dyDescent="0.3">
      <c r="A14" s="2"/>
      <c r="B14" s="2"/>
      <c r="C14" s="2"/>
      <c r="D14" s="2"/>
      <c r="E14" s="5" t="s">
        <v>18</v>
      </c>
      <c r="F14" s="9">
        <v>2</v>
      </c>
      <c r="G14" s="9">
        <v>6</v>
      </c>
      <c r="H14" s="9"/>
      <c r="I14" s="9"/>
      <c r="J14" s="10"/>
      <c r="L14" s="2"/>
      <c r="M14" s="2"/>
      <c r="N14" s="2"/>
      <c r="O14" s="2"/>
      <c r="P14" s="5" t="s">
        <v>18</v>
      </c>
      <c r="Q14" s="9">
        <v>0</v>
      </c>
      <c r="R14" s="9">
        <v>0</v>
      </c>
      <c r="S14" s="9"/>
      <c r="T14" s="9"/>
      <c r="U14" s="10"/>
    </row>
    <row r="15" spans="1:21" ht="16.5" thickTop="1" thickBot="1" x14ac:dyDescent="0.3">
      <c r="A15" s="2"/>
      <c r="B15" s="2"/>
      <c r="C15" s="2"/>
      <c r="D15" s="2"/>
      <c r="E15" s="5" t="s">
        <v>19</v>
      </c>
      <c r="F15" s="11">
        <f>F13*F14</f>
        <v>0</v>
      </c>
      <c r="G15" s="11">
        <f>G13*G14</f>
        <v>0</v>
      </c>
      <c r="H15" s="11">
        <f>H13*H14</f>
        <v>0</v>
      </c>
      <c r="I15" s="11">
        <f>I13*I14</f>
        <v>0</v>
      </c>
      <c r="J15" s="11">
        <f>SUM(F15:I15)</f>
        <v>0</v>
      </c>
      <c r="L15" s="2"/>
      <c r="M15" s="2"/>
      <c r="N15" s="2"/>
      <c r="O15" s="2"/>
      <c r="P15" s="5" t="s">
        <v>19</v>
      </c>
      <c r="Q15" s="11">
        <f>Q13*Q14</f>
        <v>0</v>
      </c>
      <c r="R15" s="11">
        <f>R13*R14</f>
        <v>0</v>
      </c>
      <c r="S15" s="11">
        <f>S13*S14</f>
        <v>0</v>
      </c>
      <c r="T15" s="11">
        <f>T13*T14</f>
        <v>0</v>
      </c>
      <c r="U15" s="11">
        <f>SUM(Q15:T15)</f>
        <v>0</v>
      </c>
    </row>
    <row r="16" spans="1:21" ht="15.75" thickTop="1" x14ac:dyDescent="0.25"/>
    <row r="17" spans="1:21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L17" s="1" t="s">
        <v>0</v>
      </c>
      <c r="M17" s="1" t="s">
        <v>1</v>
      </c>
      <c r="N17" s="1" t="s">
        <v>2</v>
      </c>
      <c r="O17" s="1" t="s">
        <v>3</v>
      </c>
      <c r="P17" s="1" t="s">
        <v>4</v>
      </c>
      <c r="Q17" s="1" t="s">
        <v>5</v>
      </c>
      <c r="R17" s="1" t="s">
        <v>6</v>
      </c>
      <c r="S17" s="1" t="s">
        <v>7</v>
      </c>
      <c r="T17" s="1" t="s">
        <v>8</v>
      </c>
      <c r="U17" s="1" t="s">
        <v>9</v>
      </c>
    </row>
    <row r="18" spans="1:21" x14ac:dyDescent="0.25">
      <c r="A18" s="2" t="s">
        <v>10</v>
      </c>
      <c r="B18" s="3"/>
      <c r="C18" s="3"/>
      <c r="D18" s="3"/>
      <c r="E18" s="3"/>
      <c r="F18" s="4">
        <f>IFERROR(IF((((C18-B18)+(E18-D18))*24)&gt;8,8,((C18-B18)+(E18-D18))*24), "")</f>
        <v>0</v>
      </c>
      <c r="G18" s="4">
        <f>IFERROR(IF(((C18-B18)+(E18-D18))*24&gt;8,((C18-B18)+(E18-D18))*24-8,0), "")</f>
        <v>0</v>
      </c>
      <c r="H18" s="4"/>
      <c r="I18" s="4"/>
      <c r="J18" s="4">
        <f t="shared" ref="J18:J24" si="6">IFERROR(SUM(F18:I18), "")</f>
        <v>0</v>
      </c>
      <c r="L18" s="2" t="s">
        <v>10</v>
      </c>
      <c r="M18" s="3"/>
      <c r="N18" s="3"/>
      <c r="O18" s="3"/>
      <c r="P18" s="3"/>
      <c r="Q18" s="4">
        <f>IFERROR(IF((((N18-M18)+(P18-O18))*24)&gt;8,8,((N18-M18)+(P18-O18))*24), "")</f>
        <v>0</v>
      </c>
      <c r="R18" s="4">
        <f>IFERROR(IF(((N18-M18)+(P18-O18))*24&gt;8,((N18-M18)+(P18-O18))*24-8,0), "")</f>
        <v>0</v>
      </c>
      <c r="S18" s="4"/>
      <c r="T18" s="4"/>
      <c r="U18" s="4">
        <f t="shared" ref="U18:U24" si="7">IFERROR(SUM(Q18:T18), "")</f>
        <v>0</v>
      </c>
    </row>
    <row r="19" spans="1:21" x14ac:dyDescent="0.25">
      <c r="A19" s="2" t="s">
        <v>11</v>
      </c>
      <c r="B19" s="3"/>
      <c r="C19" s="3"/>
      <c r="D19" s="3"/>
      <c r="E19" s="3"/>
      <c r="F19" s="4">
        <f t="shared" ref="F19:F24" si="8">IFERROR(IF((((C19-B19)+(E19-D19))*24)&gt;8,8,((C19-B19)+(E19-D19))*24), "")</f>
        <v>0</v>
      </c>
      <c r="G19" s="4">
        <f t="shared" ref="G19:G24" si="9">IFERROR(IF(((C19-B19)+(E19-D19))*24&gt;8,((C19-B19)+(E19-D19))*24-8,0), "")</f>
        <v>0</v>
      </c>
      <c r="H19" s="4"/>
      <c r="I19" s="4"/>
      <c r="J19" s="4">
        <f t="shared" si="6"/>
        <v>0</v>
      </c>
      <c r="L19" s="2" t="s">
        <v>11</v>
      </c>
      <c r="M19" s="3"/>
      <c r="N19" s="3"/>
      <c r="O19" s="3"/>
      <c r="P19" s="3"/>
      <c r="Q19" s="4">
        <f t="shared" ref="Q19:Q24" si="10">IFERROR(IF((((N19-M19)+(P19-O19))*24)&gt;8,8,((N19-M19)+(P19-O19))*24), "")</f>
        <v>0</v>
      </c>
      <c r="R19" s="4">
        <f t="shared" ref="R19:R24" si="11">IFERROR(IF(((N19-M19)+(P19-O19))*24&gt;8,((N19-M19)+(P19-O19))*24-8,0), "")</f>
        <v>0</v>
      </c>
      <c r="S19" s="4"/>
      <c r="T19" s="4"/>
      <c r="U19" s="4">
        <f t="shared" si="7"/>
        <v>0</v>
      </c>
    </row>
    <row r="20" spans="1:21" x14ac:dyDescent="0.25">
      <c r="A20" s="2" t="s">
        <v>12</v>
      </c>
      <c r="B20" s="3"/>
      <c r="C20" s="3"/>
      <c r="D20" s="3"/>
      <c r="E20" s="3"/>
      <c r="F20" s="4">
        <f t="shared" si="8"/>
        <v>0</v>
      </c>
      <c r="G20" s="4">
        <f t="shared" si="9"/>
        <v>0</v>
      </c>
      <c r="H20" s="4"/>
      <c r="I20" s="4"/>
      <c r="J20" s="4">
        <f t="shared" si="6"/>
        <v>0</v>
      </c>
      <c r="L20" s="2" t="s">
        <v>12</v>
      </c>
      <c r="M20" s="3"/>
      <c r="N20" s="3"/>
      <c r="O20" s="3"/>
      <c r="P20" s="3"/>
      <c r="Q20" s="4">
        <f t="shared" si="10"/>
        <v>0</v>
      </c>
      <c r="R20" s="4">
        <f t="shared" si="11"/>
        <v>0</v>
      </c>
      <c r="S20" s="4"/>
      <c r="T20" s="4"/>
      <c r="U20" s="4">
        <f t="shared" si="7"/>
        <v>0</v>
      </c>
    </row>
    <row r="21" spans="1:21" x14ac:dyDescent="0.25">
      <c r="A21" s="2" t="s">
        <v>13</v>
      </c>
      <c r="B21" s="3"/>
      <c r="C21" s="3"/>
      <c r="D21" s="3"/>
      <c r="E21" s="3"/>
      <c r="F21" s="4">
        <f t="shared" si="8"/>
        <v>0</v>
      </c>
      <c r="G21" s="4">
        <f t="shared" si="9"/>
        <v>0</v>
      </c>
      <c r="H21" s="4"/>
      <c r="I21" s="4"/>
      <c r="J21" s="4">
        <f t="shared" si="6"/>
        <v>0</v>
      </c>
      <c r="L21" s="2" t="s">
        <v>13</v>
      </c>
      <c r="M21" s="3"/>
      <c r="N21" s="3"/>
      <c r="O21" s="3"/>
      <c r="P21" s="3"/>
      <c r="Q21" s="4">
        <f t="shared" si="10"/>
        <v>0</v>
      </c>
      <c r="R21" s="4">
        <f t="shared" si="11"/>
        <v>0</v>
      </c>
      <c r="S21" s="4"/>
      <c r="T21" s="4"/>
      <c r="U21" s="4">
        <f t="shared" si="7"/>
        <v>0</v>
      </c>
    </row>
    <row r="22" spans="1:21" x14ac:dyDescent="0.25">
      <c r="A22" s="2" t="s">
        <v>14</v>
      </c>
      <c r="B22" s="3"/>
      <c r="C22" s="3"/>
      <c r="D22" s="3"/>
      <c r="E22" s="3"/>
      <c r="F22" s="4">
        <f t="shared" si="8"/>
        <v>0</v>
      </c>
      <c r="G22" s="4">
        <f t="shared" si="9"/>
        <v>0</v>
      </c>
      <c r="H22" s="4"/>
      <c r="I22" s="4"/>
      <c r="J22" s="4">
        <f t="shared" si="6"/>
        <v>0</v>
      </c>
      <c r="L22" s="2" t="s">
        <v>14</v>
      </c>
      <c r="M22" s="3"/>
      <c r="N22" s="3"/>
      <c r="O22" s="3"/>
      <c r="P22" s="3"/>
      <c r="Q22" s="4">
        <f t="shared" si="10"/>
        <v>0</v>
      </c>
      <c r="R22" s="4">
        <f t="shared" si="11"/>
        <v>0</v>
      </c>
      <c r="S22" s="4"/>
      <c r="T22" s="4"/>
      <c r="U22" s="4">
        <f t="shared" si="7"/>
        <v>0</v>
      </c>
    </row>
    <row r="23" spans="1:21" x14ac:dyDescent="0.25">
      <c r="A23" s="2" t="s">
        <v>15</v>
      </c>
      <c r="B23" s="3"/>
      <c r="C23" s="3"/>
      <c r="D23" s="3"/>
      <c r="E23" s="3"/>
      <c r="F23" s="4">
        <f t="shared" si="8"/>
        <v>0</v>
      </c>
      <c r="G23" s="4">
        <f t="shared" si="9"/>
        <v>0</v>
      </c>
      <c r="H23" s="4"/>
      <c r="I23" s="4"/>
      <c r="J23" s="4">
        <f t="shared" si="6"/>
        <v>0</v>
      </c>
      <c r="L23" s="2" t="s">
        <v>15</v>
      </c>
      <c r="M23" s="3"/>
      <c r="N23" s="3"/>
      <c r="O23" s="3"/>
      <c r="P23" s="3"/>
      <c r="Q23" s="4">
        <f t="shared" si="10"/>
        <v>0</v>
      </c>
      <c r="R23" s="4">
        <f t="shared" si="11"/>
        <v>0</v>
      </c>
      <c r="S23" s="4"/>
      <c r="T23" s="4"/>
      <c r="U23" s="4">
        <f t="shared" si="7"/>
        <v>0</v>
      </c>
    </row>
    <row r="24" spans="1:21" x14ac:dyDescent="0.25">
      <c r="A24" s="2" t="s">
        <v>16</v>
      </c>
      <c r="B24" s="3"/>
      <c r="C24" s="3"/>
      <c r="D24" s="3"/>
      <c r="E24" s="3"/>
      <c r="F24" s="4">
        <f t="shared" si="8"/>
        <v>0</v>
      </c>
      <c r="G24" s="4">
        <f t="shared" si="9"/>
        <v>0</v>
      </c>
      <c r="H24" s="4"/>
      <c r="I24" s="4"/>
      <c r="J24" s="4">
        <f t="shared" si="6"/>
        <v>0</v>
      </c>
      <c r="L24" s="2" t="s">
        <v>16</v>
      </c>
      <c r="M24" s="3"/>
      <c r="N24" s="3"/>
      <c r="O24" s="3"/>
      <c r="P24" s="3"/>
      <c r="Q24" s="4">
        <f t="shared" si="10"/>
        <v>0</v>
      </c>
      <c r="R24" s="4">
        <f t="shared" si="11"/>
        <v>0</v>
      </c>
      <c r="S24" s="4"/>
      <c r="T24" s="4"/>
      <c r="U24" s="4">
        <f t="shared" si="7"/>
        <v>0</v>
      </c>
    </row>
    <row r="25" spans="1:21" ht="15.75" thickBot="1" x14ac:dyDescent="0.3">
      <c r="A25" s="2"/>
      <c r="B25" s="2"/>
      <c r="C25" s="2"/>
      <c r="D25" s="2"/>
      <c r="E25" s="5" t="s">
        <v>17</v>
      </c>
      <c r="F25" s="6">
        <f>SUM(F18:F24)</f>
        <v>0</v>
      </c>
      <c r="G25" s="6">
        <f>SUM(G18:G24)</f>
        <v>0</v>
      </c>
      <c r="H25" s="7">
        <f>SUM(H18:H24)</f>
        <v>0</v>
      </c>
      <c r="I25" s="6">
        <f>SUM(I18:I24)</f>
        <v>0</v>
      </c>
      <c r="J25" s="8">
        <f>SUM(TimeSheet310[Total])</f>
        <v>0</v>
      </c>
      <c r="L25" s="2"/>
      <c r="M25" s="2"/>
      <c r="N25" s="2"/>
      <c r="O25" s="2"/>
      <c r="P25" s="5" t="s">
        <v>17</v>
      </c>
      <c r="Q25" s="6">
        <f>SUM(Q18:Q24)</f>
        <v>0</v>
      </c>
      <c r="R25" s="6">
        <f>SUM(R18:R24)</f>
        <v>0</v>
      </c>
      <c r="S25" s="7">
        <f>SUM(S18:S24)</f>
        <v>0</v>
      </c>
      <c r="T25" s="6">
        <f>SUM(T18:T24)</f>
        <v>0</v>
      </c>
      <c r="U25" s="8">
        <f>SUM(TimeSheet512[Total])</f>
        <v>0</v>
      </c>
    </row>
    <row r="26" spans="1:21" ht="16.5" thickTop="1" thickBot="1" x14ac:dyDescent="0.3">
      <c r="A26" s="2"/>
      <c r="B26" s="2"/>
      <c r="C26" s="2"/>
      <c r="D26" s="2"/>
      <c r="E26" s="5" t="s">
        <v>18</v>
      </c>
      <c r="F26" s="9"/>
      <c r="G26" s="9">
        <v>0</v>
      </c>
      <c r="H26" s="9"/>
      <c r="I26" s="9"/>
      <c r="J26" s="10"/>
      <c r="L26" s="2"/>
      <c r="M26" s="2"/>
      <c r="N26" s="2"/>
      <c r="O26" s="2"/>
      <c r="P26" s="5" t="s">
        <v>18</v>
      </c>
      <c r="Q26" s="9">
        <v>0</v>
      </c>
      <c r="R26" s="9">
        <v>0</v>
      </c>
      <c r="S26" s="9"/>
      <c r="T26" s="9"/>
      <c r="U26" s="10"/>
    </row>
    <row r="27" spans="1:21" ht="16.5" thickTop="1" thickBot="1" x14ac:dyDescent="0.3">
      <c r="A27" s="2"/>
      <c r="B27" s="2"/>
      <c r="C27" s="2"/>
      <c r="D27" s="2"/>
      <c r="E27" s="5" t="s">
        <v>19</v>
      </c>
      <c r="F27" s="11">
        <f>F25*F26</f>
        <v>0</v>
      </c>
      <c r="G27" s="11">
        <f>G25*G26</f>
        <v>0</v>
      </c>
      <c r="H27" s="11">
        <f>H25*H26</f>
        <v>0</v>
      </c>
      <c r="I27" s="11">
        <f>I25*I26</f>
        <v>0</v>
      </c>
      <c r="J27" s="11">
        <f>SUM(F27:I27)</f>
        <v>0</v>
      </c>
      <c r="L27" s="2"/>
      <c r="M27" s="2"/>
      <c r="N27" s="2"/>
      <c r="O27" s="2"/>
      <c r="P27" s="5" t="s">
        <v>19</v>
      </c>
      <c r="Q27" s="11">
        <f>Q25*Q26</f>
        <v>0</v>
      </c>
      <c r="R27" s="11">
        <f>R25*R26</f>
        <v>0</v>
      </c>
      <c r="S27" s="11">
        <f>S25*S26</f>
        <v>0</v>
      </c>
      <c r="T27" s="11">
        <f>T25*T26</f>
        <v>0</v>
      </c>
      <c r="U27" s="11">
        <f>SUM(Q27:T27)</f>
        <v>0</v>
      </c>
    </row>
    <row r="28" spans="1:21" ht="15.75" thickTop="1" x14ac:dyDescent="0.25"/>
    <row r="30" spans="1:2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M30" s="46" t="s">
        <v>24</v>
      </c>
      <c r="N30" s="47"/>
      <c r="O30" s="50" t="s">
        <v>25</v>
      </c>
      <c r="P30" s="51"/>
    </row>
    <row r="31" spans="1:21" x14ac:dyDescent="0.25">
      <c r="A31" s="2" t="s">
        <v>10</v>
      </c>
      <c r="B31" s="3"/>
      <c r="C31" s="3"/>
      <c r="D31" s="3"/>
      <c r="E31" s="3"/>
      <c r="F31" s="4">
        <f>IFERROR(IF((((C31-B31)+(E31-D31))*24)&gt;8,8,((C31-B31)+(E31-D31))*24), "")</f>
        <v>0</v>
      </c>
      <c r="G31" s="4">
        <f>IFERROR(IF(((C31-B31)+(E31-D31))*24&gt;8,((C31-B31)+(E31-D31))*24-8,0), "")</f>
        <v>0</v>
      </c>
      <c r="H31" s="4"/>
      <c r="I31" s="4"/>
      <c r="J31" s="4">
        <f t="shared" ref="J31:J37" si="12">IFERROR(SUM(F31:I31), "")</f>
        <v>0</v>
      </c>
      <c r="M31" s="48"/>
      <c r="N31" s="49"/>
      <c r="O31" s="52"/>
      <c r="P31" s="53"/>
    </row>
    <row r="32" spans="1:21" x14ac:dyDescent="0.25">
      <c r="A32" s="2" t="s">
        <v>11</v>
      </c>
      <c r="B32" s="3"/>
      <c r="C32" s="3"/>
      <c r="D32" s="3"/>
      <c r="E32" s="3"/>
      <c r="F32" s="4">
        <f t="shared" ref="F32:F37" si="13">IFERROR(IF((((C32-B32)+(E32-D32))*24)&gt;8,8,((C32-B32)+(E32-D32))*24), "")</f>
        <v>0</v>
      </c>
      <c r="G32" s="4">
        <f t="shared" ref="G32:G37" si="14">IFERROR(IF(((C32-B32)+(E32-D32))*24&gt;8,((C32-B32)+(E32-D32))*24-8,0), "")</f>
        <v>0</v>
      </c>
      <c r="H32" s="4"/>
      <c r="I32" s="4"/>
      <c r="J32" s="4">
        <f t="shared" si="12"/>
        <v>0</v>
      </c>
      <c r="M32" s="54">
        <f>SUM(J13,U13,J25,U25,J38)</f>
        <v>0</v>
      </c>
      <c r="N32" s="20"/>
      <c r="O32" s="55">
        <f>SUM(J15,U15,J27,U27,J40)</f>
        <v>0</v>
      </c>
      <c r="P32" s="20"/>
    </row>
    <row r="33" spans="1:16" x14ac:dyDescent="0.25">
      <c r="A33" s="2" t="s">
        <v>12</v>
      </c>
      <c r="B33" s="3"/>
      <c r="C33" s="3"/>
      <c r="D33" s="3"/>
      <c r="E33" s="3"/>
      <c r="F33" s="4">
        <f t="shared" si="13"/>
        <v>0</v>
      </c>
      <c r="G33" s="4">
        <f t="shared" si="14"/>
        <v>0</v>
      </c>
      <c r="H33" s="4"/>
      <c r="I33" s="4"/>
      <c r="J33" s="4">
        <f t="shared" si="12"/>
        <v>0</v>
      </c>
      <c r="M33" s="24"/>
      <c r="N33" s="26"/>
      <c r="O33" s="24"/>
      <c r="P33" s="26"/>
    </row>
    <row r="34" spans="1:16" x14ac:dyDescent="0.25">
      <c r="A34" s="2" t="s">
        <v>13</v>
      </c>
      <c r="B34" s="3"/>
      <c r="C34" s="3"/>
      <c r="D34" s="3"/>
      <c r="E34" s="3"/>
      <c r="F34" s="4">
        <f t="shared" si="13"/>
        <v>0</v>
      </c>
      <c r="G34" s="4">
        <f t="shared" si="14"/>
        <v>0</v>
      </c>
      <c r="H34" s="4"/>
      <c r="I34" s="4"/>
      <c r="J34" s="4">
        <f t="shared" si="12"/>
        <v>0</v>
      </c>
    </row>
    <row r="35" spans="1:16" x14ac:dyDescent="0.25">
      <c r="A35" s="2" t="s">
        <v>14</v>
      </c>
      <c r="B35" s="3"/>
      <c r="C35" s="3"/>
      <c r="D35" s="3"/>
      <c r="E35" s="3"/>
      <c r="F35" s="4">
        <f t="shared" si="13"/>
        <v>0</v>
      </c>
      <c r="G35" s="4">
        <f t="shared" si="14"/>
        <v>0</v>
      </c>
      <c r="H35" s="4"/>
      <c r="I35" s="4"/>
      <c r="J35" s="4">
        <f t="shared" si="12"/>
        <v>0</v>
      </c>
    </row>
    <row r="36" spans="1:16" x14ac:dyDescent="0.25">
      <c r="A36" s="2" t="s">
        <v>15</v>
      </c>
      <c r="B36" s="3"/>
      <c r="C36" s="3"/>
      <c r="D36" s="3"/>
      <c r="E36" s="3"/>
      <c r="F36" s="4">
        <f t="shared" si="13"/>
        <v>0</v>
      </c>
      <c r="G36" s="4">
        <f t="shared" si="14"/>
        <v>0</v>
      </c>
      <c r="H36" s="4"/>
      <c r="I36" s="4"/>
      <c r="J36" s="4">
        <f t="shared" si="12"/>
        <v>0</v>
      </c>
    </row>
    <row r="37" spans="1:16" x14ac:dyDescent="0.25">
      <c r="A37" s="2" t="s">
        <v>16</v>
      </c>
      <c r="B37" s="3"/>
      <c r="C37" s="3"/>
      <c r="D37" s="3"/>
      <c r="E37" s="3"/>
      <c r="F37" s="4">
        <f t="shared" si="13"/>
        <v>0</v>
      </c>
      <c r="G37" s="4">
        <f t="shared" si="14"/>
        <v>0</v>
      </c>
      <c r="H37" s="4"/>
      <c r="I37" s="4"/>
      <c r="J37" s="4">
        <f t="shared" si="12"/>
        <v>0</v>
      </c>
    </row>
    <row r="38" spans="1:16" ht="15.75" thickBot="1" x14ac:dyDescent="0.3">
      <c r="A38" s="2"/>
      <c r="B38" s="2"/>
      <c r="C38" s="2"/>
      <c r="D38" s="2"/>
      <c r="E38" s="5" t="s">
        <v>17</v>
      </c>
      <c r="F38" s="6">
        <f>SUM(F31:F37)</f>
        <v>0</v>
      </c>
      <c r="G38" s="6">
        <f>SUM(G31:G37)</f>
        <v>0</v>
      </c>
      <c r="H38" s="7">
        <f>SUM(H31:H37)</f>
        <v>0</v>
      </c>
      <c r="I38" s="6">
        <f>SUM(I31:I37)</f>
        <v>0</v>
      </c>
      <c r="J38" s="8">
        <f>SUM(TimeSheet3813[Total])</f>
        <v>0</v>
      </c>
    </row>
    <row r="39" spans="1:16" ht="16.5" thickTop="1" thickBot="1" x14ac:dyDescent="0.3">
      <c r="A39" s="2"/>
      <c r="B39" s="2"/>
      <c r="C39" s="2"/>
      <c r="D39" s="2"/>
      <c r="E39" s="5" t="s">
        <v>18</v>
      </c>
      <c r="F39" s="9"/>
      <c r="G39" s="9">
        <v>0</v>
      </c>
      <c r="H39" s="9"/>
      <c r="I39" s="9"/>
      <c r="J39" s="10"/>
    </row>
    <row r="40" spans="1:16" ht="16.5" thickTop="1" thickBot="1" x14ac:dyDescent="0.3">
      <c r="A40" s="2"/>
      <c r="B40" s="2"/>
      <c r="C40" s="2"/>
      <c r="D40" s="2"/>
      <c r="E40" s="5" t="s">
        <v>19</v>
      </c>
      <c r="F40" s="11">
        <f>F38*F39</f>
        <v>0</v>
      </c>
      <c r="G40" s="11">
        <f>G38*G39</f>
        <v>0</v>
      </c>
      <c r="H40" s="11">
        <f>H38*H39</f>
        <v>0</v>
      </c>
      <c r="I40" s="11">
        <f>I38*I39</f>
        <v>0</v>
      </c>
      <c r="J40" s="11">
        <f>SUM(F40:I40)</f>
        <v>0</v>
      </c>
    </row>
    <row r="41" spans="1:16" ht="15.75" thickTop="1" x14ac:dyDescent="0.25"/>
  </sheetData>
  <mergeCells count="7">
    <mergeCell ref="M32:N33"/>
    <mergeCell ref="O32:P33"/>
    <mergeCell ref="A1:I3"/>
    <mergeCell ref="J1:L3"/>
    <mergeCell ref="M1:U3"/>
    <mergeCell ref="M30:N31"/>
    <mergeCell ref="O30:P31"/>
  </mergeCells>
  <dataValidations count="11">
    <dataValidation allowBlank="1" showInputMessage="1" showErrorMessage="1" prompt="Enter Day in this column under this heading" sqref="A5 A17 L5 L17 A30" xr:uid="{07D29170-C7D7-4594-8938-70B54C838C70}"/>
    <dataValidation allowBlank="1" showInputMessage="1" showErrorMessage="1" prompt="Enter clocked In time in this column under this heading. Use military time or AM/PM for hourly calculations" sqref="D5 B5 D17 B17 O5 M5 O17 M17 D30 B30" xr:uid="{AA64A58F-7052-424D-9B9D-734F6AA2B3EC}"/>
    <dataValidation allowBlank="1" showInputMessage="1" showErrorMessage="1" prompt="Enter clocked Out time in this column under this heading. Use military time or AM/PM for hourly calculations" sqref="E5 C5 E17 C17 P5 N5 P17 N17 E30 C30" xr:uid="{5E7279E7-3244-4445-B511-1446E2E1AA91}"/>
    <dataValidation allowBlank="1" showInputMessage="1" showErrorMessage="1" prompt="Regular Hours are automatically calculated in this column under this heading" sqref="F5 F17 Q5 Q17 F30" xr:uid="{9CAFA108-70B5-4CCC-95C7-1DA7495AEC38}"/>
    <dataValidation allowBlank="1" showInputMessage="1" showErrorMessage="1" prompt="Overtime Hours are automatically calculated in this column under this heading" sqref="G5 G17 R5 R17 G30" xr:uid="{049F89BE-BC48-4617-83C6-4F37D21201DA}"/>
    <dataValidation allowBlank="1" showInputMessage="1" showErrorMessage="1" prompt="Enter Sick Hours in this column under this heading" sqref="H5 H17 S5 S17 H30" xr:uid="{E3838EEF-CDCE-4F3B-8696-95FF987AA6A2}"/>
    <dataValidation allowBlank="1" showInputMessage="1" showErrorMessage="1" prompt="Enter Vacation Hours in this column under this heading" sqref="I5 I17 T5 T17 I30" xr:uid="{927A02B4-F6DE-4D1F-8C32-66337DCE4B83}"/>
    <dataValidation allowBlank="1" showInputMessage="1" showErrorMessage="1" prompt="Total hours is automatically calculated in this column under this heading" sqref="J5 J17 U5 U17 J30" xr:uid="{830C79D9-DAB4-4007-B5CD-4CDFFEF7765B}"/>
    <dataValidation allowBlank="1" showInputMessage="1" showErrorMessage="1" prompt="Total Hours are automatically calculated in cells at right" sqref="E13 E25 P13 P25 E38" xr:uid="{6218EDC5-8145-488F-88F8-2054F258D471}"/>
    <dataValidation allowBlank="1" showInputMessage="1" showErrorMessage="1" prompt="Enter Hourly Rate in cells at right" sqref="E14 E26 P14 P26 E39" xr:uid="{381109C1-2682-4C36-930E-DABF8B216606}"/>
    <dataValidation allowBlank="1" showInputMessage="1" showErrorMessage="1" prompt="Total Pay is automatically calculated in cells at right" sqref="E15 E27 P15 P27 E40" xr:uid="{2857A22A-E22A-451C-8154-FD2325C92A77}"/>
  </dataValidations>
  <pageMargins left="0.25" right="0.25" top="0.75" bottom="0.75" header="0.3" footer="0.3"/>
  <pageSetup scale="65" orientation="landscape" horizontalDpi="360" verticalDpi="36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B4D0-BD89-456C-A208-6FBB34C969FF}">
  <dimension ref="A1:U41"/>
  <sheetViews>
    <sheetView tabSelected="1" topLeftCell="A8" workbookViewId="0">
      <selection activeCell="O16" sqref="O16"/>
    </sheetView>
  </sheetViews>
  <sheetFormatPr defaultRowHeight="15" x14ac:dyDescent="0.25"/>
  <sheetData>
    <row r="1" spans="1:2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9"/>
      <c r="J1" s="18"/>
      <c r="K1" s="19"/>
      <c r="L1" s="20"/>
      <c r="M1" s="36" t="s">
        <v>23</v>
      </c>
      <c r="N1" s="37"/>
      <c r="O1" s="37"/>
      <c r="P1" s="37"/>
      <c r="Q1" s="37"/>
      <c r="R1" s="37"/>
      <c r="S1" s="37"/>
      <c r="T1" s="37"/>
      <c r="U1" s="38"/>
    </row>
    <row r="2" spans="1:21" ht="43.5" customHeight="1" x14ac:dyDescent="0.25">
      <c r="A2" s="30"/>
      <c r="B2" s="31"/>
      <c r="C2" s="31"/>
      <c r="D2" s="31"/>
      <c r="E2" s="31"/>
      <c r="F2" s="31"/>
      <c r="G2" s="31"/>
      <c r="H2" s="31"/>
      <c r="I2" s="32"/>
      <c r="J2" s="21"/>
      <c r="K2" s="22"/>
      <c r="L2" s="23"/>
      <c r="M2" s="39"/>
      <c r="N2" s="40"/>
      <c r="O2" s="40"/>
      <c r="P2" s="40"/>
      <c r="Q2" s="40"/>
      <c r="R2" s="40"/>
      <c r="S2" s="40"/>
      <c r="T2" s="40"/>
      <c r="U2" s="41"/>
    </row>
    <row r="3" spans="1:21" ht="75.75" customHeight="1" x14ac:dyDescent="0.25">
      <c r="A3" s="33"/>
      <c r="B3" s="34"/>
      <c r="C3" s="34"/>
      <c r="D3" s="34"/>
      <c r="E3" s="34"/>
      <c r="F3" s="34"/>
      <c r="G3" s="34"/>
      <c r="H3" s="34"/>
      <c r="I3" s="35"/>
      <c r="J3" s="24"/>
      <c r="K3" s="25"/>
      <c r="L3" s="26"/>
      <c r="M3" s="42"/>
      <c r="N3" s="43"/>
      <c r="O3" s="43"/>
      <c r="P3" s="43"/>
      <c r="Q3" s="43"/>
      <c r="R3" s="43"/>
      <c r="S3" s="43"/>
      <c r="T3" s="43"/>
      <c r="U3" s="44"/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0</v>
      </c>
      <c r="M5" s="1" t="s">
        <v>1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</row>
    <row r="6" spans="1:21" x14ac:dyDescent="0.25">
      <c r="A6" s="2" t="s">
        <v>10</v>
      </c>
      <c r="B6" s="3"/>
      <c r="C6" s="13"/>
      <c r="D6" s="3"/>
      <c r="E6" s="3"/>
      <c r="F6" s="4">
        <f>IFERROR(IF((((C6-B6)+(E6-D6))*24)&gt;8,8,((C6-B6)+(E6-D6))*24), "")</f>
        <v>0</v>
      </c>
      <c r="G6" s="4">
        <f>IFERROR(IF(((C6-B6)+(E6-D6))*24&gt;8,((C6-B6)+(E6-D6))*24-8,0), "")</f>
        <v>0</v>
      </c>
      <c r="H6" s="4"/>
      <c r="I6" s="4"/>
      <c r="J6" s="4">
        <f t="shared" ref="J6:J12" si="0">IFERROR(SUM(F6:I6), "")</f>
        <v>0</v>
      </c>
      <c r="L6" s="2" t="s">
        <v>10</v>
      </c>
      <c r="M6" s="3"/>
      <c r="N6" s="3"/>
      <c r="O6" s="3"/>
      <c r="P6" s="3"/>
      <c r="Q6" s="4">
        <f>IFERROR(IF((((N6-M6)+(P6-O6))*24)&gt;8,8,((N6-M6)+(P6-O6))*24), "")</f>
        <v>0</v>
      </c>
      <c r="R6" s="4">
        <f>IFERROR(IF(((N6-M6)+(P6-O6))*24&gt;8,((N6-M6)+(P6-O6))*24-8,0), "")</f>
        <v>0</v>
      </c>
      <c r="S6" s="4"/>
      <c r="T6" s="4"/>
      <c r="U6" s="4">
        <f t="shared" ref="U6:U12" si="1">IFERROR(SUM(Q6:T6), "")</f>
        <v>0</v>
      </c>
    </row>
    <row r="7" spans="1:21" x14ac:dyDescent="0.25">
      <c r="A7" s="2" t="s">
        <v>11</v>
      </c>
      <c r="B7" s="3"/>
      <c r="C7" s="3"/>
      <c r="D7" s="3"/>
      <c r="E7" s="3"/>
      <c r="F7" s="4">
        <f t="shared" ref="F7:F12" si="2">IFERROR(IF((((C7-B7)+(E7-D7))*24)&gt;8,8,((C7-B7)+(E7-D7))*24), "")</f>
        <v>0</v>
      </c>
      <c r="G7" s="4">
        <f t="shared" ref="G7:G12" si="3">IFERROR(IF(((C7-B7)+(E7-D7))*24&gt;8,((C7-B7)+(E7-D7))*24-8,0), "")</f>
        <v>0</v>
      </c>
      <c r="H7" s="4"/>
      <c r="I7" s="4"/>
      <c r="J7" s="4">
        <f t="shared" si="0"/>
        <v>0</v>
      </c>
      <c r="L7" s="2" t="s">
        <v>11</v>
      </c>
      <c r="M7" s="3"/>
      <c r="N7" s="3"/>
      <c r="O7" s="3"/>
      <c r="P7" s="3"/>
      <c r="Q7" s="4">
        <f t="shared" ref="Q7:Q12" si="4">IFERROR(IF((((N7-M7)+(P7-O7))*24)&gt;8,8,((N7-M7)+(P7-O7))*24), "")</f>
        <v>0</v>
      </c>
      <c r="R7" s="4">
        <f t="shared" ref="R7:R12" si="5">IFERROR(IF(((N7-M7)+(P7-O7))*24&gt;8,((N7-M7)+(P7-O7))*24-8,0), "")</f>
        <v>0</v>
      </c>
      <c r="S7" s="4"/>
      <c r="T7" s="4"/>
      <c r="U7" s="4">
        <f t="shared" si="1"/>
        <v>0</v>
      </c>
    </row>
    <row r="8" spans="1:21" x14ac:dyDescent="0.25">
      <c r="A8" s="2" t="s">
        <v>12</v>
      </c>
      <c r="B8" s="3"/>
      <c r="C8" s="3"/>
      <c r="D8" s="3"/>
      <c r="E8" s="3"/>
      <c r="F8" s="4">
        <f t="shared" si="2"/>
        <v>0</v>
      </c>
      <c r="G8" s="4">
        <f t="shared" si="3"/>
        <v>0</v>
      </c>
      <c r="H8" s="4"/>
      <c r="I8" s="4"/>
      <c r="J8" s="4">
        <f t="shared" si="0"/>
        <v>0</v>
      </c>
      <c r="L8" s="2" t="s">
        <v>12</v>
      </c>
      <c r="M8" s="3"/>
      <c r="N8" s="3"/>
      <c r="O8" s="3"/>
      <c r="P8" s="3"/>
      <c r="Q8" s="4">
        <f t="shared" si="4"/>
        <v>0</v>
      </c>
      <c r="R8" s="4">
        <f t="shared" si="5"/>
        <v>0</v>
      </c>
      <c r="S8" s="4"/>
      <c r="T8" s="4"/>
      <c r="U8" s="4">
        <f t="shared" si="1"/>
        <v>0</v>
      </c>
    </row>
    <row r="9" spans="1:21" x14ac:dyDescent="0.25">
      <c r="A9" s="2" t="s">
        <v>13</v>
      </c>
      <c r="B9" s="3"/>
      <c r="C9" s="3"/>
      <c r="D9" s="3"/>
      <c r="E9" s="3"/>
      <c r="F9" s="4">
        <f t="shared" si="2"/>
        <v>0</v>
      </c>
      <c r="G9" s="4">
        <f t="shared" si="3"/>
        <v>0</v>
      </c>
      <c r="H9" s="4"/>
      <c r="I9" s="4"/>
      <c r="J9" s="4">
        <f t="shared" si="0"/>
        <v>0</v>
      </c>
      <c r="L9" s="2" t="s">
        <v>13</v>
      </c>
      <c r="M9" s="3"/>
      <c r="N9" s="3"/>
      <c r="O9" s="3"/>
      <c r="P9" s="3"/>
      <c r="Q9" s="4">
        <f t="shared" si="4"/>
        <v>0</v>
      </c>
      <c r="R9" s="4">
        <f t="shared" si="5"/>
        <v>0</v>
      </c>
      <c r="S9" s="4"/>
      <c r="T9" s="4"/>
      <c r="U9" s="4">
        <f t="shared" si="1"/>
        <v>0</v>
      </c>
    </row>
    <row r="10" spans="1:21" x14ac:dyDescent="0.25">
      <c r="A10" s="2" t="s">
        <v>14</v>
      </c>
      <c r="B10" s="3"/>
      <c r="C10" s="3"/>
      <c r="D10" s="3"/>
      <c r="E10" s="3"/>
      <c r="F10" s="4">
        <f t="shared" si="2"/>
        <v>0</v>
      </c>
      <c r="G10" s="4">
        <f t="shared" si="3"/>
        <v>0</v>
      </c>
      <c r="H10" s="4"/>
      <c r="I10" s="4"/>
      <c r="J10" s="4">
        <f t="shared" si="0"/>
        <v>0</v>
      </c>
      <c r="L10" s="2" t="s">
        <v>14</v>
      </c>
      <c r="M10" s="3"/>
      <c r="N10" s="3"/>
      <c r="O10" s="3"/>
      <c r="P10" s="3"/>
      <c r="Q10" s="4">
        <f t="shared" si="4"/>
        <v>0</v>
      </c>
      <c r="R10" s="4">
        <f t="shared" si="5"/>
        <v>0</v>
      </c>
      <c r="S10" s="4"/>
      <c r="T10" s="4"/>
      <c r="U10" s="4">
        <f t="shared" si="1"/>
        <v>0</v>
      </c>
    </row>
    <row r="11" spans="1:21" x14ac:dyDescent="0.25">
      <c r="A11" s="2" t="s">
        <v>15</v>
      </c>
      <c r="B11" s="3"/>
      <c r="C11" s="3"/>
      <c r="D11" s="3"/>
      <c r="E11" s="3"/>
      <c r="F11" s="4">
        <f t="shared" si="2"/>
        <v>0</v>
      </c>
      <c r="G11" s="4">
        <f t="shared" si="3"/>
        <v>0</v>
      </c>
      <c r="H11" s="4"/>
      <c r="I11" s="4"/>
      <c r="J11" s="4">
        <f t="shared" si="0"/>
        <v>0</v>
      </c>
      <c r="L11" s="2" t="s">
        <v>15</v>
      </c>
      <c r="M11" s="3"/>
      <c r="N11" s="3"/>
      <c r="O11" s="3"/>
      <c r="P11" s="3"/>
      <c r="Q11" s="4">
        <f t="shared" si="4"/>
        <v>0</v>
      </c>
      <c r="R11" s="4">
        <f t="shared" si="5"/>
        <v>0</v>
      </c>
      <c r="S11" s="4"/>
      <c r="T11" s="4"/>
      <c r="U11" s="4">
        <f t="shared" si="1"/>
        <v>0</v>
      </c>
    </row>
    <row r="12" spans="1:21" x14ac:dyDescent="0.25">
      <c r="A12" s="2" t="s">
        <v>16</v>
      </c>
      <c r="B12" s="3"/>
      <c r="C12" s="3"/>
      <c r="D12" s="3"/>
      <c r="E12" s="3"/>
      <c r="F12" s="4">
        <f t="shared" si="2"/>
        <v>0</v>
      </c>
      <c r="G12" s="4">
        <f t="shared" si="3"/>
        <v>0</v>
      </c>
      <c r="H12" s="4"/>
      <c r="I12" s="4"/>
      <c r="J12" s="4">
        <f t="shared" si="0"/>
        <v>0</v>
      </c>
      <c r="L12" s="2" t="s">
        <v>16</v>
      </c>
      <c r="M12" s="3"/>
      <c r="N12" s="3"/>
      <c r="O12" s="3"/>
      <c r="P12" s="3"/>
      <c r="Q12" s="4">
        <f t="shared" si="4"/>
        <v>0</v>
      </c>
      <c r="R12" s="4">
        <f t="shared" si="5"/>
        <v>0</v>
      </c>
      <c r="S12" s="4"/>
      <c r="T12" s="4"/>
      <c r="U12" s="4">
        <f t="shared" si="1"/>
        <v>0</v>
      </c>
    </row>
    <row r="13" spans="1:21" ht="15.75" thickBot="1" x14ac:dyDescent="0.3">
      <c r="A13" s="2"/>
      <c r="B13" s="2"/>
      <c r="C13" s="2"/>
      <c r="D13" s="2"/>
      <c r="E13" s="5" t="s">
        <v>17</v>
      </c>
      <c r="F13" s="6">
        <f>SUM(F6:F12)</f>
        <v>0</v>
      </c>
      <c r="G13" s="6">
        <f>SUM(G6:G12)</f>
        <v>0</v>
      </c>
      <c r="H13" s="7">
        <f>SUM(H6:H12)</f>
        <v>0</v>
      </c>
      <c r="I13" s="6">
        <f>SUM(I6:I12)</f>
        <v>0</v>
      </c>
      <c r="J13" s="8">
        <f>SUM(TimeSheet914[Total])</f>
        <v>0</v>
      </c>
      <c r="L13" s="2"/>
      <c r="M13" s="2"/>
      <c r="N13" s="2"/>
      <c r="O13" s="2"/>
      <c r="P13" s="5" t="s">
        <v>17</v>
      </c>
      <c r="Q13" s="6">
        <f>SUM(Q6:Q12)</f>
        <v>0</v>
      </c>
      <c r="R13" s="6">
        <f>SUM(R6:R12)</f>
        <v>0</v>
      </c>
      <c r="S13" s="7">
        <f>SUM(S6:S12)</f>
        <v>0</v>
      </c>
      <c r="T13" s="6">
        <f>SUM(T6:T12)</f>
        <v>0</v>
      </c>
      <c r="U13" s="8">
        <f>SUM(TimeSheet41116[Total])</f>
        <v>0</v>
      </c>
    </row>
    <row r="14" spans="1:21" ht="16.5" thickTop="1" thickBot="1" x14ac:dyDescent="0.3">
      <c r="A14" s="2"/>
      <c r="B14" s="2"/>
      <c r="C14" s="2"/>
      <c r="D14" s="2"/>
      <c r="E14" s="5" t="s">
        <v>18</v>
      </c>
      <c r="F14" s="9"/>
      <c r="G14" s="9"/>
      <c r="H14" s="9"/>
      <c r="I14" s="9"/>
      <c r="J14" s="10"/>
      <c r="L14" s="2"/>
      <c r="M14" s="2"/>
      <c r="N14" s="2"/>
      <c r="O14" s="2"/>
      <c r="P14" s="5" t="s">
        <v>18</v>
      </c>
      <c r="Q14" s="9">
        <v>0</v>
      </c>
      <c r="R14" s="9">
        <v>0</v>
      </c>
      <c r="S14" s="9"/>
      <c r="T14" s="9"/>
      <c r="U14" s="10"/>
    </row>
    <row r="15" spans="1:21" ht="16.5" thickTop="1" thickBot="1" x14ac:dyDescent="0.3">
      <c r="A15" s="2"/>
      <c r="B15" s="2"/>
      <c r="C15" s="2"/>
      <c r="D15" s="2"/>
      <c r="E15" s="5" t="s">
        <v>19</v>
      </c>
      <c r="F15" s="11">
        <f>F13*F14</f>
        <v>0</v>
      </c>
      <c r="G15" s="11">
        <f>G13*G14</f>
        <v>0</v>
      </c>
      <c r="H15" s="11">
        <f>H13*H14</f>
        <v>0</v>
      </c>
      <c r="I15" s="11">
        <f>I13*I14</f>
        <v>0</v>
      </c>
      <c r="J15" s="11">
        <f>SUM(F15:I15)</f>
        <v>0</v>
      </c>
      <c r="L15" s="2"/>
      <c r="M15" s="2"/>
      <c r="N15" s="2"/>
      <c r="O15" s="2"/>
      <c r="P15" s="5" t="s">
        <v>19</v>
      </c>
      <c r="Q15" s="11">
        <f>Q13*Q14</f>
        <v>0</v>
      </c>
      <c r="R15" s="11">
        <f>R13*R14</f>
        <v>0</v>
      </c>
      <c r="S15" s="11">
        <f>S13*S14</f>
        <v>0</v>
      </c>
      <c r="T15" s="11">
        <f>T13*T14</f>
        <v>0</v>
      </c>
      <c r="U15" s="11">
        <f>SUM(Q15:T15)</f>
        <v>0</v>
      </c>
    </row>
    <row r="16" spans="1:21" ht="15.75" thickTop="1" x14ac:dyDescent="0.25"/>
    <row r="17" spans="1:21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L17" s="1" t="s">
        <v>0</v>
      </c>
      <c r="M17" s="1" t="s">
        <v>1</v>
      </c>
      <c r="N17" s="1" t="s">
        <v>2</v>
      </c>
      <c r="O17" s="1" t="s">
        <v>3</v>
      </c>
      <c r="P17" s="1" t="s">
        <v>4</v>
      </c>
      <c r="Q17" s="1" t="s">
        <v>5</v>
      </c>
      <c r="R17" s="1" t="s">
        <v>6</v>
      </c>
      <c r="S17" s="1" t="s">
        <v>7</v>
      </c>
      <c r="T17" s="1" t="s">
        <v>8</v>
      </c>
      <c r="U17" s="1" t="s">
        <v>9</v>
      </c>
    </row>
    <row r="18" spans="1:21" x14ac:dyDescent="0.25">
      <c r="A18" s="2" t="s">
        <v>10</v>
      </c>
      <c r="B18" s="3"/>
      <c r="C18" s="3"/>
      <c r="D18" s="3"/>
      <c r="E18" s="3"/>
      <c r="F18" s="4">
        <f>IFERROR(IF((((C18-B18)+(E18-D18))*24)&gt;8,8,((C18-B18)+(E18-D18))*24), "")</f>
        <v>0</v>
      </c>
      <c r="G18" s="4">
        <f>IFERROR(IF(((C18-B18)+(E18-D18))*24&gt;8,((C18-B18)+(E18-D18))*24-8,0), "")</f>
        <v>0</v>
      </c>
      <c r="H18" s="4"/>
      <c r="I18" s="4"/>
      <c r="J18" s="4">
        <f t="shared" ref="J18:J24" si="6">IFERROR(SUM(F18:I18), "")</f>
        <v>0</v>
      </c>
      <c r="L18" s="2" t="s">
        <v>10</v>
      </c>
      <c r="M18" s="3"/>
      <c r="N18" s="3"/>
      <c r="O18" s="3"/>
      <c r="P18" s="3"/>
      <c r="Q18" s="4">
        <f>IFERROR(IF((((N18-M18)+(P18-O18))*24)&gt;8,8,((N18-M18)+(P18-O18))*24), "")</f>
        <v>0</v>
      </c>
      <c r="R18" s="4">
        <f>IFERROR(IF(((N18-M18)+(P18-O18))*24&gt;8,((N18-M18)+(P18-O18))*24-8,0), "")</f>
        <v>0</v>
      </c>
      <c r="S18" s="4"/>
      <c r="T18" s="4"/>
      <c r="U18" s="4">
        <f t="shared" ref="U18:U24" si="7">IFERROR(SUM(Q18:T18), "")</f>
        <v>0</v>
      </c>
    </row>
    <row r="19" spans="1:21" x14ac:dyDescent="0.25">
      <c r="A19" s="2" t="s">
        <v>11</v>
      </c>
      <c r="B19" s="3"/>
      <c r="C19" s="3"/>
      <c r="D19" s="3"/>
      <c r="E19" s="3"/>
      <c r="F19" s="4">
        <f t="shared" ref="F19:F24" si="8">IFERROR(IF((((C19-B19)+(E19-D19))*24)&gt;8,8,((C19-B19)+(E19-D19))*24), "")</f>
        <v>0</v>
      </c>
      <c r="G19" s="4">
        <f t="shared" ref="G19:G24" si="9">IFERROR(IF(((C19-B19)+(E19-D19))*24&gt;8,((C19-B19)+(E19-D19))*24-8,0), "")</f>
        <v>0</v>
      </c>
      <c r="H19" s="4"/>
      <c r="I19" s="4"/>
      <c r="J19" s="4">
        <f t="shared" si="6"/>
        <v>0</v>
      </c>
      <c r="L19" s="2" t="s">
        <v>11</v>
      </c>
      <c r="M19" s="3"/>
      <c r="N19" s="3"/>
      <c r="O19" s="3"/>
      <c r="P19" s="3"/>
      <c r="Q19" s="4">
        <f t="shared" ref="Q19:Q24" si="10">IFERROR(IF((((N19-M19)+(P19-O19))*24)&gt;8,8,((N19-M19)+(P19-O19))*24), "")</f>
        <v>0</v>
      </c>
      <c r="R19" s="4">
        <f t="shared" ref="R19:R24" si="11">IFERROR(IF(((N19-M19)+(P19-O19))*24&gt;8,((N19-M19)+(P19-O19))*24-8,0), "")</f>
        <v>0</v>
      </c>
      <c r="S19" s="4"/>
      <c r="T19" s="4"/>
      <c r="U19" s="4">
        <f t="shared" si="7"/>
        <v>0</v>
      </c>
    </row>
    <row r="20" spans="1:21" x14ac:dyDescent="0.25">
      <c r="A20" s="2" t="s">
        <v>12</v>
      </c>
      <c r="B20" s="3"/>
      <c r="C20" s="3"/>
      <c r="D20" s="3"/>
      <c r="E20" s="3"/>
      <c r="F20" s="4">
        <f t="shared" si="8"/>
        <v>0</v>
      </c>
      <c r="G20" s="4">
        <f t="shared" si="9"/>
        <v>0</v>
      </c>
      <c r="H20" s="4"/>
      <c r="I20" s="4"/>
      <c r="J20" s="4">
        <f t="shared" si="6"/>
        <v>0</v>
      </c>
      <c r="L20" s="2" t="s">
        <v>12</v>
      </c>
      <c r="M20" s="3"/>
      <c r="N20" s="3"/>
      <c r="O20" s="3"/>
      <c r="P20" s="3"/>
      <c r="Q20" s="4">
        <f t="shared" si="10"/>
        <v>0</v>
      </c>
      <c r="R20" s="4">
        <f t="shared" si="11"/>
        <v>0</v>
      </c>
      <c r="S20" s="4"/>
      <c r="T20" s="4"/>
      <c r="U20" s="4">
        <f t="shared" si="7"/>
        <v>0</v>
      </c>
    </row>
    <row r="21" spans="1:21" x14ac:dyDescent="0.25">
      <c r="A21" s="2" t="s">
        <v>13</v>
      </c>
      <c r="B21" s="3"/>
      <c r="C21" s="3"/>
      <c r="D21" s="3"/>
      <c r="E21" s="3"/>
      <c r="F21" s="4">
        <f t="shared" si="8"/>
        <v>0</v>
      </c>
      <c r="G21" s="4">
        <f t="shared" si="9"/>
        <v>0</v>
      </c>
      <c r="H21" s="4"/>
      <c r="I21" s="4"/>
      <c r="J21" s="4">
        <f t="shared" si="6"/>
        <v>0</v>
      </c>
      <c r="L21" s="2" t="s">
        <v>13</v>
      </c>
      <c r="M21" s="3"/>
      <c r="N21" s="3"/>
      <c r="O21" s="3"/>
      <c r="P21" s="3"/>
      <c r="Q21" s="4">
        <f t="shared" si="10"/>
        <v>0</v>
      </c>
      <c r="R21" s="4">
        <f t="shared" si="11"/>
        <v>0</v>
      </c>
      <c r="S21" s="4"/>
      <c r="T21" s="4"/>
      <c r="U21" s="4">
        <f t="shared" si="7"/>
        <v>0</v>
      </c>
    </row>
    <row r="22" spans="1:21" x14ac:dyDescent="0.25">
      <c r="A22" s="2" t="s">
        <v>14</v>
      </c>
      <c r="B22" s="3"/>
      <c r="C22" s="3"/>
      <c r="D22" s="3"/>
      <c r="E22" s="3"/>
      <c r="F22" s="4">
        <f t="shared" si="8"/>
        <v>0</v>
      </c>
      <c r="G22" s="4">
        <f t="shared" si="9"/>
        <v>0</v>
      </c>
      <c r="H22" s="4"/>
      <c r="I22" s="4"/>
      <c r="J22" s="4">
        <f t="shared" si="6"/>
        <v>0</v>
      </c>
      <c r="L22" s="2" t="s">
        <v>14</v>
      </c>
      <c r="M22" s="3"/>
      <c r="N22" s="3"/>
      <c r="O22" s="3"/>
      <c r="P22" s="3"/>
      <c r="Q22" s="4">
        <f t="shared" si="10"/>
        <v>0</v>
      </c>
      <c r="R22" s="4">
        <f t="shared" si="11"/>
        <v>0</v>
      </c>
      <c r="S22" s="4"/>
      <c r="T22" s="4"/>
      <c r="U22" s="4">
        <f t="shared" si="7"/>
        <v>0</v>
      </c>
    </row>
    <row r="23" spans="1:21" x14ac:dyDescent="0.25">
      <c r="A23" s="2" t="s">
        <v>15</v>
      </c>
      <c r="B23" s="3"/>
      <c r="C23" s="3"/>
      <c r="D23" s="3"/>
      <c r="E23" s="3"/>
      <c r="F23" s="4">
        <f t="shared" si="8"/>
        <v>0</v>
      </c>
      <c r="G23" s="4">
        <f t="shared" si="9"/>
        <v>0</v>
      </c>
      <c r="H23" s="4"/>
      <c r="I23" s="4"/>
      <c r="J23" s="4">
        <f t="shared" si="6"/>
        <v>0</v>
      </c>
      <c r="L23" s="2" t="s">
        <v>15</v>
      </c>
      <c r="M23" s="3"/>
      <c r="N23" s="3"/>
      <c r="O23" s="3"/>
      <c r="P23" s="3"/>
      <c r="Q23" s="4">
        <f t="shared" si="10"/>
        <v>0</v>
      </c>
      <c r="R23" s="4">
        <f t="shared" si="11"/>
        <v>0</v>
      </c>
      <c r="S23" s="4"/>
      <c r="T23" s="4"/>
      <c r="U23" s="4">
        <f t="shared" si="7"/>
        <v>0</v>
      </c>
    </row>
    <row r="24" spans="1:21" x14ac:dyDescent="0.25">
      <c r="A24" s="2" t="s">
        <v>16</v>
      </c>
      <c r="B24" s="3"/>
      <c r="C24" s="3"/>
      <c r="D24" s="3"/>
      <c r="E24" s="3"/>
      <c r="F24" s="4">
        <f t="shared" si="8"/>
        <v>0</v>
      </c>
      <c r="G24" s="4">
        <f t="shared" si="9"/>
        <v>0</v>
      </c>
      <c r="H24" s="4"/>
      <c r="I24" s="4"/>
      <c r="J24" s="4">
        <f t="shared" si="6"/>
        <v>0</v>
      </c>
      <c r="L24" s="2" t="s">
        <v>16</v>
      </c>
      <c r="M24" s="3"/>
      <c r="N24" s="3"/>
      <c r="O24" s="3"/>
      <c r="P24" s="3"/>
      <c r="Q24" s="4">
        <f t="shared" si="10"/>
        <v>0</v>
      </c>
      <c r="R24" s="4">
        <f t="shared" si="11"/>
        <v>0</v>
      </c>
      <c r="S24" s="4"/>
      <c r="T24" s="4"/>
      <c r="U24" s="4">
        <f t="shared" si="7"/>
        <v>0</v>
      </c>
    </row>
    <row r="25" spans="1:21" ht="15.75" thickBot="1" x14ac:dyDescent="0.3">
      <c r="A25" s="2"/>
      <c r="B25" s="2"/>
      <c r="C25" s="2"/>
      <c r="D25" s="2"/>
      <c r="E25" s="5" t="s">
        <v>17</v>
      </c>
      <c r="F25" s="6">
        <f>SUM(F18:F24)</f>
        <v>0</v>
      </c>
      <c r="G25" s="6">
        <f>SUM(G18:G24)</f>
        <v>0</v>
      </c>
      <c r="H25" s="7">
        <f>SUM(H18:H24)</f>
        <v>0</v>
      </c>
      <c r="I25" s="6">
        <f>SUM(I18:I24)</f>
        <v>0</v>
      </c>
      <c r="J25" s="8">
        <f>SUM(TimeSheet31015[Total])</f>
        <v>0</v>
      </c>
      <c r="L25" s="2"/>
      <c r="M25" s="2"/>
      <c r="N25" s="2"/>
      <c r="O25" s="2"/>
      <c r="P25" s="5" t="s">
        <v>17</v>
      </c>
      <c r="Q25" s="6">
        <f>SUM(Q18:Q24)</f>
        <v>0</v>
      </c>
      <c r="R25" s="6">
        <f>SUM(R18:R24)</f>
        <v>0</v>
      </c>
      <c r="S25" s="7">
        <f>SUM(S18:S24)</f>
        <v>0</v>
      </c>
      <c r="T25" s="6">
        <f>SUM(T18:T24)</f>
        <v>0</v>
      </c>
      <c r="U25" s="8">
        <f>SUM(TimeSheet51217[Total])</f>
        <v>0</v>
      </c>
    </row>
    <row r="26" spans="1:21" ht="16.5" thickTop="1" thickBot="1" x14ac:dyDescent="0.3">
      <c r="A26" s="2"/>
      <c r="B26" s="2"/>
      <c r="C26" s="2"/>
      <c r="D26" s="2"/>
      <c r="E26" s="5" t="s">
        <v>18</v>
      </c>
      <c r="F26" s="9"/>
      <c r="G26" s="9">
        <v>0</v>
      </c>
      <c r="H26" s="9"/>
      <c r="I26" s="9"/>
      <c r="J26" s="10"/>
      <c r="L26" s="2"/>
      <c r="M26" s="2"/>
      <c r="N26" s="2"/>
      <c r="O26" s="2"/>
      <c r="P26" s="5" t="s">
        <v>18</v>
      </c>
      <c r="Q26" s="9">
        <v>0</v>
      </c>
      <c r="R26" s="9">
        <v>0</v>
      </c>
      <c r="S26" s="9"/>
      <c r="T26" s="9"/>
      <c r="U26" s="10"/>
    </row>
    <row r="27" spans="1:21" ht="16.5" thickTop="1" thickBot="1" x14ac:dyDescent="0.3">
      <c r="A27" s="2"/>
      <c r="B27" s="2"/>
      <c r="C27" s="2"/>
      <c r="D27" s="2"/>
      <c r="E27" s="5" t="s">
        <v>19</v>
      </c>
      <c r="F27" s="11">
        <f>F25*F26</f>
        <v>0</v>
      </c>
      <c r="G27" s="11">
        <f>G25*G26</f>
        <v>0</v>
      </c>
      <c r="H27" s="11">
        <f>H25*H26</f>
        <v>0</v>
      </c>
      <c r="I27" s="11">
        <f>I25*I26</f>
        <v>0</v>
      </c>
      <c r="J27" s="11">
        <f>SUM(F27:I27)</f>
        <v>0</v>
      </c>
      <c r="L27" s="2"/>
      <c r="M27" s="2"/>
      <c r="N27" s="2"/>
      <c r="O27" s="2"/>
      <c r="P27" s="5" t="s">
        <v>19</v>
      </c>
      <c r="Q27" s="11">
        <f>Q25*Q26</f>
        <v>0</v>
      </c>
      <c r="R27" s="11">
        <f>R25*R26</f>
        <v>0</v>
      </c>
      <c r="S27" s="11">
        <f>S25*S26</f>
        <v>0</v>
      </c>
      <c r="T27" s="11">
        <f>T25*T26</f>
        <v>0</v>
      </c>
      <c r="U27" s="11">
        <f>SUM(Q27:T27)</f>
        <v>0</v>
      </c>
    </row>
    <row r="28" spans="1:21" ht="15.75" thickTop="1" x14ac:dyDescent="0.25"/>
    <row r="30" spans="1:2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M30" s="46" t="s">
        <v>24</v>
      </c>
      <c r="N30" s="47"/>
      <c r="O30" s="50" t="s">
        <v>25</v>
      </c>
      <c r="P30" s="51"/>
    </row>
    <row r="31" spans="1:21" x14ac:dyDescent="0.25">
      <c r="A31" s="2" t="s">
        <v>10</v>
      </c>
      <c r="B31" s="3"/>
      <c r="C31" s="3"/>
      <c r="D31" s="3"/>
      <c r="E31" s="3"/>
      <c r="F31" s="4">
        <f>IFERROR(IF((((C31-B31)+(E31-D31))*24)&gt;8,8,((C31-B31)+(E31-D31))*24), "")</f>
        <v>0</v>
      </c>
      <c r="G31" s="4">
        <f>IFERROR(IF(((C31-B31)+(E31-D31))*24&gt;8,((C31-B31)+(E31-D31))*24-8,0), "")</f>
        <v>0</v>
      </c>
      <c r="H31" s="4"/>
      <c r="I31" s="4"/>
      <c r="J31" s="4">
        <f t="shared" ref="J31:J37" si="12">IFERROR(SUM(F31:I31), "")</f>
        <v>0</v>
      </c>
      <c r="M31" s="48"/>
      <c r="N31" s="49"/>
      <c r="O31" s="52"/>
      <c r="P31" s="53"/>
    </row>
    <row r="32" spans="1:21" x14ac:dyDescent="0.25">
      <c r="A32" s="2" t="s">
        <v>11</v>
      </c>
      <c r="B32" s="3"/>
      <c r="C32" s="3"/>
      <c r="D32" s="3"/>
      <c r="E32" s="3"/>
      <c r="F32" s="4">
        <f t="shared" ref="F32:F37" si="13">IFERROR(IF((((C32-B32)+(E32-D32))*24)&gt;8,8,((C32-B32)+(E32-D32))*24), "")</f>
        <v>0</v>
      </c>
      <c r="G32" s="4">
        <f t="shared" ref="G32:G37" si="14">IFERROR(IF(((C32-B32)+(E32-D32))*24&gt;8,((C32-B32)+(E32-D32))*24-8,0), "")</f>
        <v>0</v>
      </c>
      <c r="H32" s="4"/>
      <c r="I32" s="4"/>
      <c r="J32" s="4">
        <f t="shared" si="12"/>
        <v>0</v>
      </c>
      <c r="M32" s="54">
        <f>SUM(J13,U13,J25,U25,J38)</f>
        <v>0</v>
      </c>
      <c r="N32" s="20"/>
      <c r="O32" s="55">
        <f>SUM(J15,U15,J27,U27,J40)</f>
        <v>0</v>
      </c>
      <c r="P32" s="20"/>
    </row>
    <row r="33" spans="1:16" x14ac:dyDescent="0.25">
      <c r="A33" s="2" t="s">
        <v>12</v>
      </c>
      <c r="B33" s="3"/>
      <c r="C33" s="3"/>
      <c r="D33" s="3"/>
      <c r="E33" s="3"/>
      <c r="F33" s="4">
        <f t="shared" si="13"/>
        <v>0</v>
      </c>
      <c r="G33" s="4">
        <f t="shared" si="14"/>
        <v>0</v>
      </c>
      <c r="H33" s="4"/>
      <c r="I33" s="4"/>
      <c r="J33" s="4">
        <f t="shared" si="12"/>
        <v>0</v>
      </c>
      <c r="M33" s="24"/>
      <c r="N33" s="26"/>
      <c r="O33" s="24"/>
      <c r="P33" s="26"/>
    </row>
    <row r="34" spans="1:16" x14ac:dyDescent="0.25">
      <c r="A34" s="2" t="s">
        <v>13</v>
      </c>
      <c r="B34" s="3"/>
      <c r="C34" s="3"/>
      <c r="D34" s="3"/>
      <c r="E34" s="3"/>
      <c r="F34" s="4">
        <f t="shared" si="13"/>
        <v>0</v>
      </c>
      <c r="G34" s="4">
        <f t="shared" si="14"/>
        <v>0</v>
      </c>
      <c r="H34" s="4"/>
      <c r="I34" s="4"/>
      <c r="J34" s="4">
        <f t="shared" si="12"/>
        <v>0</v>
      </c>
    </row>
    <row r="35" spans="1:16" x14ac:dyDescent="0.25">
      <c r="A35" s="2" t="s">
        <v>14</v>
      </c>
      <c r="B35" s="3"/>
      <c r="C35" s="3"/>
      <c r="D35" s="3"/>
      <c r="E35" s="3"/>
      <c r="F35" s="4">
        <f t="shared" si="13"/>
        <v>0</v>
      </c>
      <c r="G35" s="4">
        <f t="shared" si="14"/>
        <v>0</v>
      </c>
      <c r="H35" s="4"/>
      <c r="I35" s="4"/>
      <c r="J35" s="4">
        <f t="shared" si="12"/>
        <v>0</v>
      </c>
    </row>
    <row r="36" spans="1:16" x14ac:dyDescent="0.25">
      <c r="A36" s="2" t="s">
        <v>15</v>
      </c>
      <c r="B36" s="3"/>
      <c r="C36" s="3"/>
      <c r="D36" s="3"/>
      <c r="E36" s="3"/>
      <c r="F36" s="4">
        <f t="shared" si="13"/>
        <v>0</v>
      </c>
      <c r="G36" s="4">
        <f t="shared" si="14"/>
        <v>0</v>
      </c>
      <c r="H36" s="4"/>
      <c r="I36" s="4"/>
      <c r="J36" s="4">
        <f t="shared" si="12"/>
        <v>0</v>
      </c>
    </row>
    <row r="37" spans="1:16" x14ac:dyDescent="0.25">
      <c r="A37" s="2" t="s">
        <v>16</v>
      </c>
      <c r="B37" s="3"/>
      <c r="C37" s="3"/>
      <c r="D37" s="3"/>
      <c r="E37" s="3"/>
      <c r="F37" s="4">
        <f t="shared" si="13"/>
        <v>0</v>
      </c>
      <c r="G37" s="4">
        <f t="shared" si="14"/>
        <v>0</v>
      </c>
      <c r="H37" s="4"/>
      <c r="I37" s="4"/>
      <c r="J37" s="4">
        <f t="shared" si="12"/>
        <v>0</v>
      </c>
    </row>
    <row r="38" spans="1:16" ht="15.75" thickBot="1" x14ac:dyDescent="0.3">
      <c r="A38" s="2"/>
      <c r="B38" s="2"/>
      <c r="C38" s="2"/>
      <c r="D38" s="2"/>
      <c r="E38" s="5" t="s">
        <v>17</v>
      </c>
      <c r="F38" s="6">
        <f>SUM(F31:F37)</f>
        <v>0</v>
      </c>
      <c r="G38" s="6">
        <f>SUM(G31:G37)</f>
        <v>0</v>
      </c>
      <c r="H38" s="7">
        <f>SUM(H31:H37)</f>
        <v>0</v>
      </c>
      <c r="I38" s="6">
        <f>SUM(I31:I37)</f>
        <v>0</v>
      </c>
      <c r="J38" s="8">
        <f>SUM(TimeSheet381318[Total])</f>
        <v>0</v>
      </c>
    </row>
    <row r="39" spans="1:16" ht="16.5" thickTop="1" thickBot="1" x14ac:dyDescent="0.3">
      <c r="A39" s="2"/>
      <c r="B39" s="2"/>
      <c r="C39" s="2"/>
      <c r="D39" s="2"/>
      <c r="E39" s="5" t="s">
        <v>18</v>
      </c>
      <c r="F39" s="9"/>
      <c r="G39" s="9">
        <v>0</v>
      </c>
      <c r="H39" s="9"/>
      <c r="I39" s="9"/>
      <c r="J39" s="10"/>
    </row>
    <row r="40" spans="1:16" ht="16.5" thickTop="1" thickBot="1" x14ac:dyDescent="0.3">
      <c r="A40" s="2"/>
      <c r="B40" s="2"/>
      <c r="C40" s="2"/>
      <c r="D40" s="2"/>
      <c r="E40" s="5" t="s">
        <v>19</v>
      </c>
      <c r="F40" s="11">
        <f>F38*F39</f>
        <v>0</v>
      </c>
      <c r="G40" s="11">
        <f>G38*G39</f>
        <v>0</v>
      </c>
      <c r="H40" s="11">
        <f>H38*H39</f>
        <v>0</v>
      </c>
      <c r="I40" s="11">
        <f>I38*I39</f>
        <v>0</v>
      </c>
      <c r="J40" s="11">
        <f>SUM(F40:I40)</f>
        <v>0</v>
      </c>
    </row>
    <row r="41" spans="1:16" ht="15.75" thickTop="1" x14ac:dyDescent="0.25"/>
  </sheetData>
  <mergeCells count="7">
    <mergeCell ref="M32:N33"/>
    <mergeCell ref="O32:P33"/>
    <mergeCell ref="A1:I3"/>
    <mergeCell ref="J1:L3"/>
    <mergeCell ref="M1:U3"/>
    <mergeCell ref="M30:N31"/>
    <mergeCell ref="O30:P31"/>
  </mergeCells>
  <dataValidations count="11">
    <dataValidation allowBlank="1" showInputMessage="1" showErrorMessage="1" prompt="Total Pay is automatically calculated in cells at right" sqref="E15 E27 P15 P27 E40" xr:uid="{E4577059-3B8B-45BF-A0D3-585EC5BDDD32}"/>
    <dataValidation allowBlank="1" showInputMessage="1" showErrorMessage="1" prompt="Enter Hourly Rate in cells at right" sqref="E14 E26 P14 P26 E39" xr:uid="{0ACE21D5-00D5-4FBB-ABFB-7BA5085D10BF}"/>
    <dataValidation allowBlank="1" showInputMessage="1" showErrorMessage="1" prompt="Total Hours are automatically calculated in cells at right" sqref="E13 E25 P13 P25 E38" xr:uid="{B00BF72F-2559-4D7E-AC27-AFCE556AB00F}"/>
    <dataValidation allowBlank="1" showInputMessage="1" showErrorMessage="1" prompt="Total hours is automatically calculated in this column under this heading" sqref="J5 J17 U5 U17 J30" xr:uid="{C8785ECA-F6EE-4E90-B77F-196D8460A484}"/>
    <dataValidation allowBlank="1" showInputMessage="1" showErrorMessage="1" prompt="Enter Vacation Hours in this column under this heading" sqref="I5 I17 T5 T17 I30" xr:uid="{D337221B-D5F6-43F4-A4A4-2D202483832D}"/>
    <dataValidation allowBlank="1" showInputMessage="1" showErrorMessage="1" prompt="Enter Sick Hours in this column under this heading" sqref="H5 H17 S5 S17 H30" xr:uid="{339131E4-1A2A-4AE7-B407-CAA7AE48D24C}"/>
    <dataValidation allowBlank="1" showInputMessage="1" showErrorMessage="1" prompt="Overtime Hours are automatically calculated in this column under this heading" sqref="G5 G17 R5 R17 G30" xr:uid="{E2D2AEB3-09FE-4FE2-A90D-EF14695C18D8}"/>
    <dataValidation allowBlank="1" showInputMessage="1" showErrorMessage="1" prompt="Regular Hours are automatically calculated in this column under this heading" sqref="F5 F17 Q5 Q17 F30" xr:uid="{A11E4ADB-9FFC-4D1D-B2B7-5981165D8A8C}"/>
    <dataValidation allowBlank="1" showInputMessage="1" showErrorMessage="1" prompt="Enter clocked Out time in this column under this heading. Use military time or AM/PM for hourly calculations" sqref="E5 C5 E17 C17 P5 N5 P17 N17 E30 C30" xr:uid="{6F6E7071-8DD8-4E1D-956D-A866FB3ADB3D}"/>
    <dataValidation allowBlank="1" showInputMessage="1" showErrorMessage="1" prompt="Enter clocked In time in this column under this heading. Use military time or AM/PM for hourly calculations" sqref="D5 B5 D17 B17 O5 M5 O17 M17 D30 B30" xr:uid="{58C20201-F142-4ED9-B17D-9D5C104F3677}"/>
    <dataValidation allowBlank="1" showInputMessage="1" showErrorMessage="1" prompt="Enter Day in this column under this heading" sqref="A5 A17 L5 L17 A30" xr:uid="{4FB00ABA-AC89-4212-A0CE-D5DA2559EA90}"/>
  </dataValidations>
  <pageMargins left="0.25" right="0.25" top="0.75" bottom="0.75" header="0.3" footer="0.3"/>
  <pageSetup scale="65" orientation="landscape" horizontalDpi="360" verticalDpi="36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E9BD-E276-43F7-B2AA-66AC22591C97}">
  <dimension ref="A1:U41"/>
  <sheetViews>
    <sheetView topLeftCell="A5" workbookViewId="0">
      <selection activeCell="F14" sqref="F14:G14"/>
    </sheetView>
  </sheetViews>
  <sheetFormatPr defaultRowHeight="15" x14ac:dyDescent="0.25"/>
  <sheetData>
    <row r="1" spans="1:2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9"/>
      <c r="J1" s="18"/>
      <c r="K1" s="19"/>
      <c r="L1" s="20"/>
      <c r="M1" s="36" t="s">
        <v>23</v>
      </c>
      <c r="N1" s="37"/>
      <c r="O1" s="37"/>
      <c r="P1" s="37"/>
      <c r="Q1" s="37"/>
      <c r="R1" s="37"/>
      <c r="S1" s="37"/>
      <c r="T1" s="37"/>
      <c r="U1" s="38"/>
    </row>
    <row r="2" spans="1:21" ht="43.5" customHeight="1" x14ac:dyDescent="0.25">
      <c r="A2" s="30"/>
      <c r="B2" s="31"/>
      <c r="C2" s="31"/>
      <c r="D2" s="31"/>
      <c r="E2" s="31"/>
      <c r="F2" s="31"/>
      <c r="G2" s="31"/>
      <c r="H2" s="31"/>
      <c r="I2" s="32"/>
      <c r="J2" s="21"/>
      <c r="K2" s="22"/>
      <c r="L2" s="23"/>
      <c r="M2" s="39"/>
      <c r="N2" s="40"/>
      <c r="O2" s="40"/>
      <c r="P2" s="40"/>
      <c r="Q2" s="40"/>
      <c r="R2" s="40"/>
      <c r="S2" s="40"/>
      <c r="T2" s="40"/>
      <c r="U2" s="41"/>
    </row>
    <row r="3" spans="1:21" ht="75.75" customHeight="1" x14ac:dyDescent="0.25">
      <c r="A3" s="33"/>
      <c r="B3" s="34"/>
      <c r="C3" s="34"/>
      <c r="D3" s="34"/>
      <c r="E3" s="34"/>
      <c r="F3" s="34"/>
      <c r="G3" s="34"/>
      <c r="H3" s="34"/>
      <c r="I3" s="35"/>
      <c r="J3" s="24"/>
      <c r="K3" s="25"/>
      <c r="L3" s="26"/>
      <c r="M3" s="42"/>
      <c r="N3" s="43"/>
      <c r="O3" s="43"/>
      <c r="P3" s="43"/>
      <c r="Q3" s="43"/>
      <c r="R3" s="43"/>
      <c r="S3" s="43"/>
      <c r="T3" s="43"/>
      <c r="U3" s="44"/>
    </row>
    <row r="5" spans="1:2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L5" s="1" t="s">
        <v>0</v>
      </c>
      <c r="M5" s="1" t="s">
        <v>1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</row>
    <row r="6" spans="1:21" x14ac:dyDescent="0.25">
      <c r="A6" s="2" t="s">
        <v>10</v>
      </c>
      <c r="B6" s="3"/>
      <c r="C6" s="13"/>
      <c r="D6" s="3"/>
      <c r="E6" s="3"/>
      <c r="F6" s="4">
        <f>IFERROR(IF((((C6-B6)+(E6-D6))*24)&gt;8,8,((C6-B6)+(E6-D6))*24), "")</f>
        <v>0</v>
      </c>
      <c r="G6" s="4">
        <f>IFERROR(IF(((C6-B6)+(E6-D6))*24&gt;8,((C6-B6)+(E6-D6))*24-8,0), "")</f>
        <v>0</v>
      </c>
      <c r="H6" s="4"/>
      <c r="I6" s="4"/>
      <c r="J6" s="4">
        <f t="shared" ref="J6:J12" si="0">IFERROR(SUM(F6:I6), "")</f>
        <v>0</v>
      </c>
      <c r="L6" s="2" t="s">
        <v>10</v>
      </c>
      <c r="M6" s="3"/>
      <c r="N6" s="3"/>
      <c r="O6" s="3"/>
      <c r="P6" s="3"/>
      <c r="Q6" s="4">
        <f>IFERROR(IF((((N6-M6)+(P6-O6))*24)&gt;8,8,((N6-M6)+(P6-O6))*24), "")</f>
        <v>0</v>
      </c>
      <c r="R6" s="4">
        <f>IFERROR(IF(((N6-M6)+(P6-O6))*24&gt;8,((N6-M6)+(P6-O6))*24-8,0), "")</f>
        <v>0</v>
      </c>
      <c r="S6" s="4"/>
      <c r="T6" s="4"/>
      <c r="U6" s="4">
        <f t="shared" ref="U6:U12" si="1">IFERROR(SUM(Q6:T6), "")</f>
        <v>0</v>
      </c>
    </row>
    <row r="7" spans="1:21" x14ac:dyDescent="0.25">
      <c r="A7" s="2" t="s">
        <v>11</v>
      </c>
      <c r="B7" s="3"/>
      <c r="C7" s="3"/>
      <c r="D7" s="3"/>
      <c r="E7" s="3"/>
      <c r="F7" s="4">
        <f t="shared" ref="F7:F12" si="2">IFERROR(IF((((C7-B7)+(E7-D7))*24)&gt;8,8,((C7-B7)+(E7-D7))*24), "")</f>
        <v>0</v>
      </c>
      <c r="G7" s="4">
        <f t="shared" ref="G7:G12" si="3">IFERROR(IF(((C7-B7)+(E7-D7))*24&gt;8,((C7-B7)+(E7-D7))*24-8,0), "")</f>
        <v>0</v>
      </c>
      <c r="H7" s="4"/>
      <c r="I7" s="4"/>
      <c r="J7" s="4">
        <f t="shared" si="0"/>
        <v>0</v>
      </c>
      <c r="L7" s="2" t="s">
        <v>11</v>
      </c>
      <c r="M7" s="3"/>
      <c r="N7" s="3"/>
      <c r="O7" s="3"/>
      <c r="P7" s="3"/>
      <c r="Q7" s="4">
        <f t="shared" ref="Q7:Q12" si="4">IFERROR(IF((((N7-M7)+(P7-O7))*24)&gt;8,8,((N7-M7)+(P7-O7))*24), "")</f>
        <v>0</v>
      </c>
      <c r="R7" s="4">
        <f t="shared" ref="R7:R12" si="5">IFERROR(IF(((N7-M7)+(P7-O7))*24&gt;8,((N7-M7)+(P7-O7))*24-8,0), "")</f>
        <v>0</v>
      </c>
      <c r="S7" s="4"/>
      <c r="T7" s="4"/>
      <c r="U7" s="4">
        <f t="shared" si="1"/>
        <v>0</v>
      </c>
    </row>
    <row r="8" spans="1:21" x14ac:dyDescent="0.25">
      <c r="A8" s="2" t="s">
        <v>12</v>
      </c>
      <c r="B8" s="3"/>
      <c r="C8" s="3"/>
      <c r="D8" s="3"/>
      <c r="E8" s="3"/>
      <c r="F8" s="4">
        <f t="shared" si="2"/>
        <v>0</v>
      </c>
      <c r="G8" s="4">
        <f t="shared" si="3"/>
        <v>0</v>
      </c>
      <c r="H8" s="4"/>
      <c r="I8" s="4"/>
      <c r="J8" s="4">
        <f t="shared" si="0"/>
        <v>0</v>
      </c>
      <c r="L8" s="2" t="s">
        <v>12</v>
      </c>
      <c r="M8" s="3"/>
      <c r="N8" s="3"/>
      <c r="O8" s="3"/>
      <c r="P8" s="3"/>
      <c r="Q8" s="4">
        <f t="shared" si="4"/>
        <v>0</v>
      </c>
      <c r="R8" s="4">
        <f t="shared" si="5"/>
        <v>0</v>
      </c>
      <c r="S8" s="4"/>
      <c r="T8" s="4"/>
      <c r="U8" s="4">
        <f t="shared" si="1"/>
        <v>0</v>
      </c>
    </row>
    <row r="9" spans="1:21" x14ac:dyDescent="0.25">
      <c r="A9" s="2" t="s">
        <v>13</v>
      </c>
      <c r="B9" s="3"/>
      <c r="C9" s="3"/>
      <c r="D9" s="3"/>
      <c r="E9" s="3"/>
      <c r="F9" s="4">
        <f t="shared" si="2"/>
        <v>0</v>
      </c>
      <c r="G9" s="4">
        <f t="shared" si="3"/>
        <v>0</v>
      </c>
      <c r="H9" s="4"/>
      <c r="I9" s="4"/>
      <c r="J9" s="4">
        <f t="shared" si="0"/>
        <v>0</v>
      </c>
      <c r="L9" s="2" t="s">
        <v>13</v>
      </c>
      <c r="M9" s="3"/>
      <c r="N9" s="3"/>
      <c r="O9" s="3"/>
      <c r="P9" s="3"/>
      <c r="Q9" s="4">
        <f t="shared" si="4"/>
        <v>0</v>
      </c>
      <c r="R9" s="4">
        <f t="shared" si="5"/>
        <v>0</v>
      </c>
      <c r="S9" s="4"/>
      <c r="T9" s="4"/>
      <c r="U9" s="4">
        <f t="shared" si="1"/>
        <v>0</v>
      </c>
    </row>
    <row r="10" spans="1:21" x14ac:dyDescent="0.25">
      <c r="A10" s="2" t="s">
        <v>14</v>
      </c>
      <c r="B10" s="3"/>
      <c r="C10" s="3"/>
      <c r="D10" s="3"/>
      <c r="E10" s="3"/>
      <c r="F10" s="4">
        <f t="shared" si="2"/>
        <v>0</v>
      </c>
      <c r="G10" s="4">
        <f t="shared" si="3"/>
        <v>0</v>
      </c>
      <c r="H10" s="4"/>
      <c r="I10" s="4"/>
      <c r="J10" s="4">
        <f t="shared" si="0"/>
        <v>0</v>
      </c>
      <c r="L10" s="2" t="s">
        <v>14</v>
      </c>
      <c r="M10" s="3"/>
      <c r="N10" s="3"/>
      <c r="O10" s="3"/>
      <c r="P10" s="3"/>
      <c r="Q10" s="4">
        <f t="shared" si="4"/>
        <v>0</v>
      </c>
      <c r="R10" s="4">
        <f t="shared" si="5"/>
        <v>0</v>
      </c>
      <c r="S10" s="4"/>
      <c r="T10" s="4"/>
      <c r="U10" s="4">
        <f t="shared" si="1"/>
        <v>0</v>
      </c>
    </row>
    <row r="11" spans="1:21" x14ac:dyDescent="0.25">
      <c r="A11" s="2" t="s">
        <v>15</v>
      </c>
      <c r="B11" s="3"/>
      <c r="C11" s="3"/>
      <c r="D11" s="3"/>
      <c r="E11" s="3"/>
      <c r="F11" s="4">
        <f t="shared" si="2"/>
        <v>0</v>
      </c>
      <c r="G11" s="4">
        <f t="shared" si="3"/>
        <v>0</v>
      </c>
      <c r="H11" s="4"/>
      <c r="I11" s="4"/>
      <c r="J11" s="4">
        <f t="shared" si="0"/>
        <v>0</v>
      </c>
      <c r="L11" s="2" t="s">
        <v>15</v>
      </c>
      <c r="M11" s="3"/>
      <c r="N11" s="3"/>
      <c r="O11" s="3"/>
      <c r="P11" s="3"/>
      <c r="Q11" s="4">
        <f t="shared" si="4"/>
        <v>0</v>
      </c>
      <c r="R11" s="4">
        <f t="shared" si="5"/>
        <v>0</v>
      </c>
      <c r="S11" s="4"/>
      <c r="T11" s="4"/>
      <c r="U11" s="4">
        <f t="shared" si="1"/>
        <v>0</v>
      </c>
    </row>
    <row r="12" spans="1:21" x14ac:dyDescent="0.25">
      <c r="A12" s="2" t="s">
        <v>16</v>
      </c>
      <c r="B12" s="3"/>
      <c r="C12" s="3"/>
      <c r="D12" s="3"/>
      <c r="E12" s="3"/>
      <c r="F12" s="4">
        <f t="shared" si="2"/>
        <v>0</v>
      </c>
      <c r="G12" s="4">
        <f t="shared" si="3"/>
        <v>0</v>
      </c>
      <c r="H12" s="4"/>
      <c r="I12" s="4"/>
      <c r="J12" s="4">
        <f t="shared" si="0"/>
        <v>0</v>
      </c>
      <c r="L12" s="2" t="s">
        <v>16</v>
      </c>
      <c r="M12" s="3"/>
      <c r="N12" s="3"/>
      <c r="O12" s="3"/>
      <c r="P12" s="3"/>
      <c r="Q12" s="4">
        <f t="shared" si="4"/>
        <v>0</v>
      </c>
      <c r="R12" s="4">
        <f t="shared" si="5"/>
        <v>0</v>
      </c>
      <c r="S12" s="4"/>
      <c r="T12" s="4"/>
      <c r="U12" s="4">
        <f t="shared" si="1"/>
        <v>0</v>
      </c>
    </row>
    <row r="13" spans="1:21" ht="15.75" thickBot="1" x14ac:dyDescent="0.3">
      <c r="A13" s="2"/>
      <c r="B13" s="2"/>
      <c r="C13" s="2"/>
      <c r="D13" s="2"/>
      <c r="E13" s="5" t="s">
        <v>17</v>
      </c>
      <c r="F13" s="6">
        <f>SUM(F6:F12)</f>
        <v>0</v>
      </c>
      <c r="G13" s="6">
        <f>SUM(G6:G12)</f>
        <v>0</v>
      </c>
      <c r="H13" s="7">
        <f>SUM(H6:H12)</f>
        <v>0</v>
      </c>
      <c r="I13" s="6">
        <f>SUM(I6:I12)</f>
        <v>0</v>
      </c>
      <c r="J13" s="8">
        <f>SUM(TimeSheet19[Total])</f>
        <v>0</v>
      </c>
      <c r="L13" s="2"/>
      <c r="M13" s="2"/>
      <c r="N13" s="2"/>
      <c r="O13" s="2"/>
      <c r="P13" s="5" t="s">
        <v>17</v>
      </c>
      <c r="Q13" s="6">
        <f>SUM(Q6:Q12)</f>
        <v>0</v>
      </c>
      <c r="R13" s="6">
        <f>SUM(R6:R12)</f>
        <v>0</v>
      </c>
      <c r="S13" s="7">
        <f>SUM(S6:S12)</f>
        <v>0</v>
      </c>
      <c r="T13" s="6">
        <f>SUM(T6:T12)</f>
        <v>0</v>
      </c>
      <c r="U13" s="8">
        <f>SUM(TimeSheet421[Total])</f>
        <v>0</v>
      </c>
    </row>
    <row r="14" spans="1:21" ht="16.5" thickTop="1" thickBot="1" x14ac:dyDescent="0.3">
      <c r="A14" s="2"/>
      <c r="B14" s="2"/>
      <c r="C14" s="2"/>
      <c r="D14" s="2"/>
      <c r="E14" s="5" t="s">
        <v>18</v>
      </c>
      <c r="F14" s="9"/>
      <c r="G14" s="9"/>
      <c r="H14" s="9"/>
      <c r="I14" s="9"/>
      <c r="J14" s="10"/>
      <c r="L14" s="2"/>
      <c r="M14" s="2"/>
      <c r="N14" s="2"/>
      <c r="O14" s="2"/>
      <c r="P14" s="5" t="s">
        <v>18</v>
      </c>
      <c r="Q14" s="9">
        <v>0</v>
      </c>
      <c r="R14" s="9">
        <v>0</v>
      </c>
      <c r="S14" s="9"/>
      <c r="T14" s="9"/>
      <c r="U14" s="10"/>
    </row>
    <row r="15" spans="1:21" ht="16.5" thickTop="1" thickBot="1" x14ac:dyDescent="0.3">
      <c r="A15" s="2"/>
      <c r="B15" s="2"/>
      <c r="C15" s="2"/>
      <c r="D15" s="2"/>
      <c r="E15" s="5" t="s">
        <v>19</v>
      </c>
      <c r="F15" s="11">
        <f>F13*F14</f>
        <v>0</v>
      </c>
      <c r="G15" s="11">
        <f>G13*G14</f>
        <v>0</v>
      </c>
      <c r="H15" s="11">
        <f>H13*H14</f>
        <v>0</v>
      </c>
      <c r="I15" s="11">
        <f>I13*I14</f>
        <v>0</v>
      </c>
      <c r="J15" s="11">
        <f>SUM(F15:I15)</f>
        <v>0</v>
      </c>
      <c r="L15" s="2"/>
      <c r="M15" s="2"/>
      <c r="N15" s="2"/>
      <c r="O15" s="2"/>
      <c r="P15" s="5" t="s">
        <v>19</v>
      </c>
      <c r="Q15" s="11">
        <f>Q13*Q14</f>
        <v>0</v>
      </c>
      <c r="R15" s="11">
        <f>R13*R14</f>
        <v>0</v>
      </c>
      <c r="S15" s="11">
        <f>S13*S14</f>
        <v>0</v>
      </c>
      <c r="T15" s="11">
        <f>T13*T14</f>
        <v>0</v>
      </c>
      <c r="U15" s="11">
        <f>SUM(Q15:T15)</f>
        <v>0</v>
      </c>
    </row>
    <row r="16" spans="1:21" ht="15.75" thickTop="1" x14ac:dyDescent="0.25"/>
    <row r="17" spans="1:21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L17" s="1" t="s">
        <v>0</v>
      </c>
      <c r="M17" s="1" t="s">
        <v>1</v>
      </c>
      <c r="N17" s="1" t="s">
        <v>2</v>
      </c>
      <c r="O17" s="1" t="s">
        <v>3</v>
      </c>
      <c r="P17" s="1" t="s">
        <v>4</v>
      </c>
      <c r="Q17" s="1" t="s">
        <v>5</v>
      </c>
      <c r="R17" s="1" t="s">
        <v>6</v>
      </c>
      <c r="S17" s="1" t="s">
        <v>7</v>
      </c>
      <c r="T17" s="1" t="s">
        <v>8</v>
      </c>
      <c r="U17" s="1" t="s">
        <v>9</v>
      </c>
    </row>
    <row r="18" spans="1:21" x14ac:dyDescent="0.25">
      <c r="A18" s="2" t="s">
        <v>10</v>
      </c>
      <c r="B18" s="3"/>
      <c r="C18" s="3"/>
      <c r="D18" s="3"/>
      <c r="E18" s="3"/>
      <c r="F18" s="4">
        <f>IFERROR(IF((((C18-B18)+(E18-D18))*24)&gt;8,8,((C18-B18)+(E18-D18))*24), "")</f>
        <v>0</v>
      </c>
      <c r="G18" s="4">
        <f>IFERROR(IF(((C18-B18)+(E18-D18))*24&gt;8,((C18-B18)+(E18-D18))*24-8,0), "")</f>
        <v>0</v>
      </c>
      <c r="H18" s="4"/>
      <c r="I18" s="4"/>
      <c r="J18" s="4">
        <f t="shared" ref="J18:J24" si="6">IFERROR(SUM(F18:I18), "")</f>
        <v>0</v>
      </c>
      <c r="L18" s="2" t="s">
        <v>10</v>
      </c>
      <c r="M18" s="3"/>
      <c r="N18" s="3"/>
      <c r="O18" s="3"/>
      <c r="P18" s="3"/>
      <c r="Q18" s="4">
        <f>IFERROR(IF((((N18-M18)+(P18-O18))*24)&gt;8,8,((N18-M18)+(P18-O18))*24), "")</f>
        <v>0</v>
      </c>
      <c r="R18" s="4">
        <f>IFERROR(IF(((N18-M18)+(P18-O18))*24&gt;8,((N18-M18)+(P18-O18))*24-8,0), "")</f>
        <v>0</v>
      </c>
      <c r="S18" s="4"/>
      <c r="T18" s="4"/>
      <c r="U18" s="4">
        <f t="shared" ref="U18:U24" si="7">IFERROR(SUM(Q18:T18), "")</f>
        <v>0</v>
      </c>
    </row>
    <row r="19" spans="1:21" x14ac:dyDescent="0.25">
      <c r="A19" s="2" t="s">
        <v>11</v>
      </c>
      <c r="B19" s="3"/>
      <c r="C19" s="3"/>
      <c r="D19" s="3"/>
      <c r="E19" s="3"/>
      <c r="F19" s="4">
        <f t="shared" ref="F19:F24" si="8">IFERROR(IF((((C19-B19)+(E19-D19))*24)&gt;8,8,((C19-B19)+(E19-D19))*24), "")</f>
        <v>0</v>
      </c>
      <c r="G19" s="4">
        <f t="shared" ref="G19:G24" si="9">IFERROR(IF(((C19-B19)+(E19-D19))*24&gt;8,((C19-B19)+(E19-D19))*24-8,0), "")</f>
        <v>0</v>
      </c>
      <c r="H19" s="4"/>
      <c r="I19" s="4"/>
      <c r="J19" s="4">
        <f t="shared" si="6"/>
        <v>0</v>
      </c>
      <c r="L19" s="2" t="s">
        <v>11</v>
      </c>
      <c r="M19" s="3"/>
      <c r="N19" s="3"/>
      <c r="O19" s="3"/>
      <c r="P19" s="3"/>
      <c r="Q19" s="4">
        <f t="shared" ref="Q19:Q24" si="10">IFERROR(IF((((N19-M19)+(P19-O19))*24)&gt;8,8,((N19-M19)+(P19-O19))*24), "")</f>
        <v>0</v>
      </c>
      <c r="R19" s="4">
        <f t="shared" ref="R19:R24" si="11">IFERROR(IF(((N19-M19)+(P19-O19))*24&gt;8,((N19-M19)+(P19-O19))*24-8,0), "")</f>
        <v>0</v>
      </c>
      <c r="S19" s="4"/>
      <c r="T19" s="4"/>
      <c r="U19" s="4">
        <f t="shared" si="7"/>
        <v>0</v>
      </c>
    </row>
    <row r="20" spans="1:21" x14ac:dyDescent="0.25">
      <c r="A20" s="2" t="s">
        <v>12</v>
      </c>
      <c r="B20" s="3"/>
      <c r="C20" s="3"/>
      <c r="D20" s="3"/>
      <c r="E20" s="3"/>
      <c r="F20" s="4">
        <f t="shared" si="8"/>
        <v>0</v>
      </c>
      <c r="G20" s="4">
        <f t="shared" si="9"/>
        <v>0</v>
      </c>
      <c r="H20" s="4"/>
      <c r="I20" s="4"/>
      <c r="J20" s="4">
        <f t="shared" si="6"/>
        <v>0</v>
      </c>
      <c r="L20" s="2" t="s">
        <v>12</v>
      </c>
      <c r="M20" s="3"/>
      <c r="N20" s="3"/>
      <c r="O20" s="3"/>
      <c r="P20" s="3"/>
      <c r="Q20" s="4">
        <f t="shared" si="10"/>
        <v>0</v>
      </c>
      <c r="R20" s="4">
        <f t="shared" si="11"/>
        <v>0</v>
      </c>
      <c r="S20" s="4"/>
      <c r="T20" s="4"/>
      <c r="U20" s="4">
        <f t="shared" si="7"/>
        <v>0</v>
      </c>
    </row>
    <row r="21" spans="1:21" x14ac:dyDescent="0.25">
      <c r="A21" s="2" t="s">
        <v>13</v>
      </c>
      <c r="B21" s="3"/>
      <c r="C21" s="3"/>
      <c r="D21" s="3"/>
      <c r="E21" s="3"/>
      <c r="F21" s="4">
        <f t="shared" si="8"/>
        <v>0</v>
      </c>
      <c r="G21" s="4">
        <f t="shared" si="9"/>
        <v>0</v>
      </c>
      <c r="H21" s="4"/>
      <c r="I21" s="4"/>
      <c r="J21" s="4">
        <f t="shared" si="6"/>
        <v>0</v>
      </c>
      <c r="L21" s="2" t="s">
        <v>13</v>
      </c>
      <c r="M21" s="3"/>
      <c r="N21" s="3"/>
      <c r="O21" s="3"/>
      <c r="P21" s="3"/>
      <c r="Q21" s="4">
        <f t="shared" si="10"/>
        <v>0</v>
      </c>
      <c r="R21" s="4">
        <f t="shared" si="11"/>
        <v>0</v>
      </c>
      <c r="S21" s="4"/>
      <c r="T21" s="4"/>
      <c r="U21" s="4">
        <f t="shared" si="7"/>
        <v>0</v>
      </c>
    </row>
    <row r="22" spans="1:21" x14ac:dyDescent="0.25">
      <c r="A22" s="2" t="s">
        <v>14</v>
      </c>
      <c r="B22" s="3"/>
      <c r="C22" s="3"/>
      <c r="D22" s="3"/>
      <c r="E22" s="3"/>
      <c r="F22" s="4">
        <f t="shared" si="8"/>
        <v>0</v>
      </c>
      <c r="G22" s="4">
        <f t="shared" si="9"/>
        <v>0</v>
      </c>
      <c r="H22" s="4"/>
      <c r="I22" s="4"/>
      <c r="J22" s="4">
        <f t="shared" si="6"/>
        <v>0</v>
      </c>
      <c r="L22" s="2" t="s">
        <v>14</v>
      </c>
      <c r="M22" s="3"/>
      <c r="N22" s="3"/>
      <c r="O22" s="3"/>
      <c r="P22" s="3"/>
      <c r="Q22" s="4">
        <f t="shared" si="10"/>
        <v>0</v>
      </c>
      <c r="R22" s="4">
        <f t="shared" si="11"/>
        <v>0</v>
      </c>
      <c r="S22" s="4"/>
      <c r="T22" s="4"/>
      <c r="U22" s="4">
        <f t="shared" si="7"/>
        <v>0</v>
      </c>
    </row>
    <row r="23" spans="1:21" x14ac:dyDescent="0.25">
      <c r="A23" s="2" t="s">
        <v>15</v>
      </c>
      <c r="B23" s="3"/>
      <c r="C23" s="3"/>
      <c r="D23" s="3"/>
      <c r="E23" s="3"/>
      <c r="F23" s="4">
        <f t="shared" si="8"/>
        <v>0</v>
      </c>
      <c r="G23" s="4">
        <f t="shared" si="9"/>
        <v>0</v>
      </c>
      <c r="H23" s="4"/>
      <c r="I23" s="4"/>
      <c r="J23" s="4">
        <f t="shared" si="6"/>
        <v>0</v>
      </c>
      <c r="L23" s="2" t="s">
        <v>15</v>
      </c>
      <c r="M23" s="3"/>
      <c r="N23" s="3"/>
      <c r="O23" s="3"/>
      <c r="P23" s="3"/>
      <c r="Q23" s="4">
        <f t="shared" si="10"/>
        <v>0</v>
      </c>
      <c r="R23" s="4">
        <f t="shared" si="11"/>
        <v>0</v>
      </c>
      <c r="S23" s="4"/>
      <c r="T23" s="4"/>
      <c r="U23" s="4">
        <f t="shared" si="7"/>
        <v>0</v>
      </c>
    </row>
    <row r="24" spans="1:21" x14ac:dyDescent="0.25">
      <c r="A24" s="2" t="s">
        <v>16</v>
      </c>
      <c r="B24" s="3"/>
      <c r="C24" s="3"/>
      <c r="D24" s="3"/>
      <c r="E24" s="3"/>
      <c r="F24" s="4">
        <f t="shared" si="8"/>
        <v>0</v>
      </c>
      <c r="G24" s="4">
        <f t="shared" si="9"/>
        <v>0</v>
      </c>
      <c r="H24" s="4"/>
      <c r="I24" s="4"/>
      <c r="J24" s="4">
        <f t="shared" si="6"/>
        <v>0</v>
      </c>
      <c r="L24" s="2" t="s">
        <v>16</v>
      </c>
      <c r="M24" s="3"/>
      <c r="N24" s="3"/>
      <c r="O24" s="3"/>
      <c r="P24" s="3"/>
      <c r="Q24" s="4">
        <f t="shared" si="10"/>
        <v>0</v>
      </c>
      <c r="R24" s="4">
        <f t="shared" si="11"/>
        <v>0</v>
      </c>
      <c r="S24" s="4"/>
      <c r="T24" s="4"/>
      <c r="U24" s="4">
        <f t="shared" si="7"/>
        <v>0</v>
      </c>
    </row>
    <row r="25" spans="1:21" ht="15.75" thickBot="1" x14ac:dyDescent="0.3">
      <c r="A25" s="2"/>
      <c r="B25" s="2"/>
      <c r="C25" s="2"/>
      <c r="D25" s="2"/>
      <c r="E25" s="5" t="s">
        <v>17</v>
      </c>
      <c r="F25" s="6">
        <f>SUM(F18:F24)</f>
        <v>0</v>
      </c>
      <c r="G25" s="6">
        <f>SUM(G18:G24)</f>
        <v>0</v>
      </c>
      <c r="H25" s="7">
        <f>SUM(H18:H24)</f>
        <v>0</v>
      </c>
      <c r="I25" s="6">
        <f>SUM(I18:I24)</f>
        <v>0</v>
      </c>
      <c r="J25" s="8">
        <f>SUM(TimeSheet320[Total])</f>
        <v>0</v>
      </c>
      <c r="L25" s="2"/>
      <c r="M25" s="2"/>
      <c r="N25" s="2"/>
      <c r="O25" s="2"/>
      <c r="P25" s="5" t="s">
        <v>17</v>
      </c>
      <c r="Q25" s="6">
        <f>SUM(Q18:Q24)</f>
        <v>0</v>
      </c>
      <c r="R25" s="6">
        <f>SUM(R18:R24)</f>
        <v>0</v>
      </c>
      <c r="S25" s="7">
        <f>SUM(S18:S24)</f>
        <v>0</v>
      </c>
      <c r="T25" s="6">
        <f>SUM(T18:T24)</f>
        <v>0</v>
      </c>
      <c r="U25" s="8">
        <f>SUM(TimeSheet522[Total])</f>
        <v>0</v>
      </c>
    </row>
    <row r="26" spans="1:21" ht="16.5" thickTop="1" thickBot="1" x14ac:dyDescent="0.3">
      <c r="A26" s="2"/>
      <c r="B26" s="2"/>
      <c r="C26" s="2"/>
      <c r="D26" s="2"/>
      <c r="E26" s="5" t="s">
        <v>18</v>
      </c>
      <c r="F26" s="9"/>
      <c r="G26" s="9">
        <v>0</v>
      </c>
      <c r="H26" s="9"/>
      <c r="I26" s="9"/>
      <c r="J26" s="10"/>
      <c r="L26" s="2"/>
      <c r="M26" s="2"/>
      <c r="N26" s="2"/>
      <c r="O26" s="2"/>
      <c r="P26" s="5" t="s">
        <v>18</v>
      </c>
      <c r="Q26" s="9"/>
      <c r="R26" s="9">
        <v>0</v>
      </c>
      <c r="S26" s="9"/>
      <c r="T26" s="9"/>
      <c r="U26" s="10"/>
    </row>
    <row r="27" spans="1:21" ht="16.5" thickTop="1" thickBot="1" x14ac:dyDescent="0.3">
      <c r="A27" s="2"/>
      <c r="B27" s="2"/>
      <c r="C27" s="2"/>
      <c r="D27" s="2"/>
      <c r="E27" s="5" t="s">
        <v>19</v>
      </c>
      <c r="F27" s="11">
        <f>F25*F26</f>
        <v>0</v>
      </c>
      <c r="G27" s="11">
        <f>G25*G26</f>
        <v>0</v>
      </c>
      <c r="H27" s="11">
        <f>H25*H26</f>
        <v>0</v>
      </c>
      <c r="I27" s="11">
        <f>I25*I26</f>
        <v>0</v>
      </c>
      <c r="J27" s="11">
        <f>SUM(F27:I27)</f>
        <v>0</v>
      </c>
      <c r="L27" s="2"/>
      <c r="M27" s="2"/>
      <c r="N27" s="2"/>
      <c r="O27" s="2"/>
      <c r="P27" s="5" t="s">
        <v>19</v>
      </c>
      <c r="Q27" s="11">
        <f>Q25*Q26</f>
        <v>0</v>
      </c>
      <c r="R27" s="11">
        <f>R25*R26</f>
        <v>0</v>
      </c>
      <c r="S27" s="11">
        <f>S25*S26</f>
        <v>0</v>
      </c>
      <c r="T27" s="11">
        <f>T25*T26</f>
        <v>0</v>
      </c>
      <c r="U27" s="11">
        <f>SUM(Q27:T27)</f>
        <v>0</v>
      </c>
    </row>
    <row r="28" spans="1:21" ht="15.75" thickTop="1" x14ac:dyDescent="0.25"/>
    <row r="30" spans="1:2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M30" s="46" t="s">
        <v>24</v>
      </c>
      <c r="N30" s="47"/>
      <c r="O30" s="50" t="s">
        <v>25</v>
      </c>
      <c r="P30" s="51"/>
    </row>
    <row r="31" spans="1:21" x14ac:dyDescent="0.25">
      <c r="A31" s="2" t="s">
        <v>10</v>
      </c>
      <c r="B31" s="3"/>
      <c r="C31" s="3"/>
      <c r="D31" s="3"/>
      <c r="E31" s="3"/>
      <c r="F31" s="4">
        <f>IFERROR(IF((((C31-B31)+(E31-D31))*24)&gt;8,8,((C31-B31)+(E31-D31))*24), "")</f>
        <v>0</v>
      </c>
      <c r="G31" s="4">
        <f>IFERROR(IF(((C31-B31)+(E31-D31))*24&gt;8,((C31-B31)+(E31-D31))*24-8,0), "")</f>
        <v>0</v>
      </c>
      <c r="H31" s="4"/>
      <c r="I31" s="4"/>
      <c r="J31" s="4">
        <f t="shared" ref="J31:J37" si="12">IFERROR(SUM(F31:I31), "")</f>
        <v>0</v>
      </c>
      <c r="M31" s="48"/>
      <c r="N31" s="49"/>
      <c r="O31" s="52"/>
      <c r="P31" s="53"/>
    </row>
    <row r="32" spans="1:21" x14ac:dyDescent="0.25">
      <c r="A32" s="2" t="s">
        <v>11</v>
      </c>
      <c r="B32" s="3"/>
      <c r="C32" s="3"/>
      <c r="D32" s="3"/>
      <c r="E32" s="3"/>
      <c r="F32" s="4">
        <f t="shared" ref="F32:F37" si="13">IFERROR(IF((((C32-B32)+(E32-D32))*24)&gt;8,8,((C32-B32)+(E32-D32))*24), "")</f>
        <v>0</v>
      </c>
      <c r="G32" s="4">
        <f t="shared" ref="G32:G37" si="14">IFERROR(IF(((C32-B32)+(E32-D32))*24&gt;8,((C32-B32)+(E32-D32))*24-8,0), "")</f>
        <v>0</v>
      </c>
      <c r="H32" s="4"/>
      <c r="I32" s="4"/>
      <c r="J32" s="4">
        <f t="shared" si="12"/>
        <v>0</v>
      </c>
      <c r="M32" s="54">
        <f>SUM(J13,U13,J25,U25,J38)</f>
        <v>0</v>
      </c>
      <c r="N32" s="20"/>
      <c r="O32" s="55">
        <f>SUM(J15,U15,J27,U27,J40)</f>
        <v>0</v>
      </c>
      <c r="P32" s="20"/>
    </row>
    <row r="33" spans="1:16" x14ac:dyDescent="0.25">
      <c r="A33" s="2" t="s">
        <v>12</v>
      </c>
      <c r="B33" s="3"/>
      <c r="C33" s="3"/>
      <c r="D33" s="3"/>
      <c r="E33" s="3"/>
      <c r="F33" s="4">
        <f t="shared" si="13"/>
        <v>0</v>
      </c>
      <c r="G33" s="4">
        <f t="shared" si="14"/>
        <v>0</v>
      </c>
      <c r="H33" s="4"/>
      <c r="I33" s="4"/>
      <c r="J33" s="4">
        <f t="shared" si="12"/>
        <v>0</v>
      </c>
      <c r="M33" s="24"/>
      <c r="N33" s="26"/>
      <c r="O33" s="24"/>
      <c r="P33" s="26"/>
    </row>
    <row r="34" spans="1:16" x14ac:dyDescent="0.25">
      <c r="A34" s="2" t="s">
        <v>13</v>
      </c>
      <c r="B34" s="3"/>
      <c r="C34" s="3"/>
      <c r="D34" s="3"/>
      <c r="E34" s="3"/>
      <c r="F34" s="4">
        <f t="shared" si="13"/>
        <v>0</v>
      </c>
      <c r="G34" s="4">
        <f t="shared" si="14"/>
        <v>0</v>
      </c>
      <c r="H34" s="4"/>
      <c r="I34" s="4"/>
      <c r="J34" s="4">
        <f t="shared" si="12"/>
        <v>0</v>
      </c>
    </row>
    <row r="35" spans="1:16" x14ac:dyDescent="0.25">
      <c r="A35" s="2" t="s">
        <v>14</v>
      </c>
      <c r="B35" s="3"/>
      <c r="C35" s="3"/>
      <c r="D35" s="3"/>
      <c r="E35" s="3"/>
      <c r="F35" s="4">
        <f t="shared" si="13"/>
        <v>0</v>
      </c>
      <c r="G35" s="4">
        <f t="shared" si="14"/>
        <v>0</v>
      </c>
      <c r="H35" s="4"/>
      <c r="I35" s="4"/>
      <c r="J35" s="4">
        <f t="shared" si="12"/>
        <v>0</v>
      </c>
    </row>
    <row r="36" spans="1:16" x14ac:dyDescent="0.25">
      <c r="A36" s="2" t="s">
        <v>15</v>
      </c>
      <c r="B36" s="3"/>
      <c r="C36" s="3"/>
      <c r="D36" s="3"/>
      <c r="E36" s="3"/>
      <c r="F36" s="4">
        <f t="shared" si="13"/>
        <v>0</v>
      </c>
      <c r="G36" s="4">
        <f t="shared" si="14"/>
        <v>0</v>
      </c>
      <c r="H36" s="4"/>
      <c r="I36" s="4"/>
      <c r="J36" s="4">
        <f t="shared" si="12"/>
        <v>0</v>
      </c>
    </row>
    <row r="37" spans="1:16" x14ac:dyDescent="0.25">
      <c r="A37" s="2" t="s">
        <v>16</v>
      </c>
      <c r="B37" s="3"/>
      <c r="C37" s="3"/>
      <c r="D37" s="3"/>
      <c r="E37" s="3"/>
      <c r="F37" s="4">
        <f t="shared" si="13"/>
        <v>0</v>
      </c>
      <c r="G37" s="4">
        <f t="shared" si="14"/>
        <v>0</v>
      </c>
      <c r="H37" s="4"/>
      <c r="I37" s="4"/>
      <c r="J37" s="4">
        <f t="shared" si="12"/>
        <v>0</v>
      </c>
    </row>
    <row r="38" spans="1:16" ht="15.75" thickBot="1" x14ac:dyDescent="0.3">
      <c r="A38" s="2"/>
      <c r="B38" s="2"/>
      <c r="C38" s="2"/>
      <c r="D38" s="2"/>
      <c r="E38" s="5" t="s">
        <v>17</v>
      </c>
      <c r="F38" s="6">
        <f>SUM(F31:F37)</f>
        <v>0</v>
      </c>
      <c r="G38" s="6">
        <f>SUM(G31:G37)</f>
        <v>0</v>
      </c>
      <c r="H38" s="7">
        <f>SUM(H31:H37)</f>
        <v>0</v>
      </c>
      <c r="I38" s="6">
        <f>SUM(I31:I37)</f>
        <v>0</v>
      </c>
      <c r="J38" s="8">
        <f>SUM(TimeSheet3823[Total])</f>
        <v>0</v>
      </c>
    </row>
    <row r="39" spans="1:16" ht="16.5" thickTop="1" thickBot="1" x14ac:dyDescent="0.3">
      <c r="A39" s="2"/>
      <c r="B39" s="2"/>
      <c r="C39" s="2"/>
      <c r="D39" s="2"/>
      <c r="E39" s="5" t="s">
        <v>18</v>
      </c>
      <c r="F39" s="9">
        <v>0</v>
      </c>
      <c r="G39" s="9">
        <v>0</v>
      </c>
      <c r="H39" s="9"/>
      <c r="I39" s="9"/>
      <c r="J39" s="10"/>
    </row>
    <row r="40" spans="1:16" ht="16.5" thickTop="1" thickBot="1" x14ac:dyDescent="0.3">
      <c r="A40" s="2"/>
      <c r="B40" s="2"/>
      <c r="C40" s="2"/>
      <c r="D40" s="2"/>
      <c r="E40" s="5" t="s">
        <v>19</v>
      </c>
      <c r="F40" s="11">
        <f>F38*F39</f>
        <v>0</v>
      </c>
      <c r="G40" s="11">
        <f>G38*G39</f>
        <v>0</v>
      </c>
      <c r="H40" s="11">
        <f>H38*H39</f>
        <v>0</v>
      </c>
      <c r="I40" s="11">
        <f>I38*I39</f>
        <v>0</v>
      </c>
      <c r="J40" s="11">
        <f>SUM(F40:I40)</f>
        <v>0</v>
      </c>
    </row>
    <row r="41" spans="1:16" ht="15.75" thickTop="1" x14ac:dyDescent="0.25"/>
  </sheetData>
  <mergeCells count="7">
    <mergeCell ref="M32:N33"/>
    <mergeCell ref="O32:P33"/>
    <mergeCell ref="A1:I3"/>
    <mergeCell ref="J1:L3"/>
    <mergeCell ref="M1:U3"/>
    <mergeCell ref="M30:N31"/>
    <mergeCell ref="O30:P31"/>
  </mergeCells>
  <dataValidations count="11">
    <dataValidation allowBlank="1" showInputMessage="1" showErrorMessage="1" prompt="Enter Day in this column under this heading" sqref="A5 A17 L5 L17 A30" xr:uid="{D46CF595-1A19-4320-BCA1-D04939AC5B05}"/>
    <dataValidation allowBlank="1" showInputMessage="1" showErrorMessage="1" prompt="Enter clocked In time in this column under this heading. Use military time or AM/PM for hourly calculations" sqref="D5 B5 D17 B17 O5 M5 O17 M17 D30 B30" xr:uid="{EEC05BF6-F4E9-4B31-AAA2-CC092AD48A44}"/>
    <dataValidation allowBlank="1" showInputMessage="1" showErrorMessage="1" prompt="Enter clocked Out time in this column under this heading. Use military time or AM/PM for hourly calculations" sqref="E5 C5 E17 C17 P5 N5 P17 N17 E30 C30" xr:uid="{984D3E40-D176-415F-92C4-088C14A59809}"/>
    <dataValidation allowBlank="1" showInputMessage="1" showErrorMessage="1" prompt="Regular Hours are automatically calculated in this column under this heading" sqref="F5 F17 Q5 Q17 F30" xr:uid="{E5BE7347-2152-498E-8C84-2D33F47B156C}"/>
    <dataValidation allowBlank="1" showInputMessage="1" showErrorMessage="1" prompt="Overtime Hours are automatically calculated in this column under this heading" sqref="G5 G17 R5 R17 G30" xr:uid="{7400C60D-E78B-4E36-9B76-FA070205AA8B}"/>
    <dataValidation allowBlank="1" showInputMessage="1" showErrorMessage="1" prompt="Enter Sick Hours in this column under this heading" sqref="H5 H17 S5 S17 H30" xr:uid="{54260D4B-4751-4832-94C4-2B4A8C083166}"/>
    <dataValidation allowBlank="1" showInputMessage="1" showErrorMessage="1" prompt="Enter Vacation Hours in this column under this heading" sqref="I5 I17 T5 T17 I30" xr:uid="{E8CA56A8-423E-49E1-9014-2E78776597C3}"/>
    <dataValidation allowBlank="1" showInputMessage="1" showErrorMessage="1" prompt="Total hours is automatically calculated in this column under this heading" sqref="J5 J17 U5 U17 J30" xr:uid="{CD32D340-FA5C-4EEF-81EB-DD93BAE3DC66}"/>
    <dataValidation allowBlank="1" showInputMessage="1" showErrorMessage="1" prompt="Total Hours are automatically calculated in cells at right" sqref="E13 E25 P13 P25 E38" xr:uid="{0DAF97FE-748A-49A4-928A-12DE6C7B2205}"/>
    <dataValidation allowBlank="1" showInputMessage="1" showErrorMessage="1" prompt="Enter Hourly Rate in cells at right" sqref="E14 E26 P14 P26 E39" xr:uid="{8367BA3B-8865-4059-B78E-5B77CBC58594}"/>
    <dataValidation allowBlank="1" showInputMessage="1" showErrorMessage="1" prompt="Total Pay is automatically calculated in cells at right" sqref="E15 E27 P15 P27 E40" xr:uid="{6B21E587-5A7B-4452-9A8D-79CE366F245D}"/>
  </dataValidations>
  <pageMargins left="0.25" right="0.25" top="0.75" bottom="0.75" header="0.3" footer="0.3"/>
  <pageSetup scale="65" orientation="landscape" horizontalDpi="360" verticalDpi="360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Ronald S Nelson</vt:lpstr>
      <vt:lpstr> Rowenna Nelson</vt:lpstr>
      <vt:lpstr>Pastor James Davis</vt:lpstr>
      <vt:lpstr>Holly Malon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Ronald Nelson</cp:lastModifiedBy>
  <cp:lastPrinted>2019-11-20T21:07:20Z</cp:lastPrinted>
  <dcterms:created xsi:type="dcterms:W3CDTF">2019-11-20T19:05:09Z</dcterms:created>
  <dcterms:modified xsi:type="dcterms:W3CDTF">2019-11-22T14:04:35Z</dcterms:modified>
</cp:coreProperties>
</file>