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ANUser\Documents\Audrey\Minutes\2024\RESOLUTIONS\"/>
    </mc:Choice>
  </mc:AlternateContent>
  <xr:revisionPtr revIDLastSave="0" documentId="13_ncr:1_{1753D37D-C4F6-4B6A-86A1-5DFE6C679D4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2025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D30" i="1" s="1"/>
  <c r="D25" i="1"/>
  <c r="D24" i="1"/>
  <c r="E20" i="1"/>
  <c r="E19" i="1"/>
  <c r="E18" i="1"/>
  <c r="E17" i="1"/>
  <c r="E16" i="1"/>
  <c r="E15" i="1"/>
  <c r="E13" i="1"/>
  <c r="E12" i="1"/>
  <c r="E11" i="1"/>
  <c r="B10" i="1"/>
  <c r="B21" i="1" s="1"/>
  <c r="E9" i="1"/>
  <c r="E8" i="1"/>
  <c r="D21" i="1"/>
  <c r="B34" i="1" s="1"/>
  <c r="C21" i="1"/>
  <c r="E5" i="1"/>
  <c r="E7" i="1" l="1"/>
  <c r="E14" i="1"/>
  <c r="E21" i="1"/>
  <c r="E6" i="1"/>
  <c r="E10" i="1"/>
</calcChain>
</file>

<file path=xl/sharedStrings.xml><?xml version="1.0" encoding="utf-8"?>
<sst xmlns="http://schemas.openxmlformats.org/spreadsheetml/2006/main" count="48" uniqueCount="36">
  <si>
    <t>Starting Balance</t>
  </si>
  <si>
    <t>Anticipated</t>
  </si>
  <si>
    <t>Ending</t>
  </si>
  <si>
    <t>Income</t>
  </si>
  <si>
    <t>Appropriations</t>
  </si>
  <si>
    <t>Balance</t>
  </si>
  <si>
    <t>1000   General</t>
  </si>
  <si>
    <t>2011   Motor Veh. Lic. Tax</t>
  </si>
  <si>
    <t>2021   Gasoline Tax</t>
  </si>
  <si>
    <t>2031   Road &amp; Bridge</t>
  </si>
  <si>
    <t>2081   Police District</t>
  </si>
  <si>
    <t>2082   Police Training</t>
  </si>
  <si>
    <t>2111   Fire District</t>
  </si>
  <si>
    <t xml:space="preserve">2191   Police &amp; Fire </t>
  </si>
  <si>
    <t>2221   Drug Law Enforcement</t>
  </si>
  <si>
    <t>2231   Perm. Motor Vehicle</t>
  </si>
  <si>
    <t>2261   Law Enforcement Trust</t>
  </si>
  <si>
    <t>2271   Enforcement &amp; Education</t>
  </si>
  <si>
    <t>2901 Recycling</t>
  </si>
  <si>
    <t>2905   Recyclables</t>
  </si>
  <si>
    <t>4903 Park Improvement</t>
  </si>
  <si>
    <t>9001  Road Bond</t>
  </si>
  <si>
    <t>TOTALS:</t>
  </si>
  <si>
    <t xml:space="preserve">Contingencies         </t>
  </si>
  <si>
    <t xml:space="preserve"> </t>
  </si>
  <si>
    <t>total</t>
  </si>
  <si>
    <t xml:space="preserve">1.      Resolution 2024-1223-01S Trustees of Smith Township approve and adopt the appropriations </t>
  </si>
  <si>
    <t xml:space="preserve">totaling </t>
  </si>
  <si>
    <t xml:space="preserve">as presented for fiscal year 2025. </t>
  </si>
  <si>
    <t>Roll Call Vote:</t>
  </si>
  <si>
    <r>
      <t>Moved by__</t>
    </r>
    <r>
      <rPr>
        <u/>
        <sz val="12"/>
        <rFont val="Times New Roman"/>
        <family val="1"/>
      </rPr>
      <t>Mr. Barnett</t>
    </r>
    <r>
      <rPr>
        <sz val="12"/>
        <rFont val="Times New Roman"/>
        <family val="1"/>
      </rPr>
      <t xml:space="preserve">_ </t>
    </r>
  </si>
  <si>
    <r>
      <t xml:space="preserve"> Seconded by _</t>
    </r>
    <r>
      <rPr>
        <u/>
        <sz val="12"/>
        <rFont val="Times New Roman"/>
        <family val="1"/>
      </rPr>
      <t>Mr. Criss</t>
    </r>
    <r>
      <rPr>
        <sz val="12"/>
        <rFont val="Times New Roman"/>
        <family val="1"/>
      </rPr>
      <t>__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</si>
  <si>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Yes    No     Mr. Barnett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</si>
  <si>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Yes    No     Mr. Criss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</si>
  <si>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Times New Roman"/>
        <family val="1"/>
      </rPr>
      <t>Yes    No     Mr. Showalter</t>
    </r>
  </si>
  <si>
    <t>SMITH TOWNSHIP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</si>
</sst>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3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Wingdings"/>
      <charset val="2"/>
    </font>
    <font>
      <sz val="7"/>
      <name val="Times New Roman"/>
      <family val="1"/>
    </font>
    <font>
      <sz val="13"/>
      <name val="Wingdings"/>
      <charset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44" fontId="3" fillId="0" borderId="0" xfId="2" applyFont="1"/>
    <xf numFmtId="44" fontId="4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14" fontId="5" fillId="0" borderId="0" xfId="2" applyNumberFormat="1" applyFont="1" applyAlignment="1">
      <alignment horizontal="center"/>
    </xf>
    <xf numFmtId="44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4" fillId="0" borderId="1" xfId="2" applyFont="1" applyBorder="1"/>
    <xf numFmtId="44" fontId="4" fillId="2" borderId="1" xfId="2" applyFont="1" applyFill="1" applyBorder="1"/>
    <xf numFmtId="44" fontId="4" fillId="2" borderId="1" xfId="0" applyNumberFormat="1" applyFont="1" applyFill="1" applyBorder="1"/>
    <xf numFmtId="43" fontId="0" fillId="0" borderId="0" xfId="1" applyFont="1"/>
    <xf numFmtId="44" fontId="0" fillId="0" borderId="0" xfId="0" applyNumberFormat="1"/>
    <xf numFmtId="49" fontId="4" fillId="0" borderId="2" xfId="0" applyNumberFormat="1" applyFont="1" applyBorder="1"/>
    <xf numFmtId="44" fontId="4" fillId="2" borderId="1" xfId="2" quotePrefix="1" applyFont="1" applyFill="1" applyBorder="1" applyAlignment="1">
      <alignment horizontal="right"/>
    </xf>
    <xf numFmtId="44" fontId="4" fillId="0" borderId="1" xfId="2" applyFont="1" applyBorder="1" applyAlignment="1">
      <alignment horizontal="center"/>
    </xf>
    <xf numFmtId="44" fontId="4" fillId="0" borderId="0" xfId="2" applyFont="1" applyBorder="1" applyAlignment="1">
      <alignment horizontal="center"/>
    </xf>
    <xf numFmtId="44" fontId="4" fillId="0" borderId="0" xfId="2" applyFont="1" applyBorder="1"/>
    <xf numFmtId="43" fontId="0" fillId="0" borderId="0" xfId="0" applyNumberFormat="1"/>
    <xf numFmtId="44" fontId="4" fillId="0" borderId="0" xfId="0" applyNumberFormat="1" applyFont="1" applyBorder="1"/>
    <xf numFmtId="44" fontId="4" fillId="0" borderId="0" xfId="2" applyFont="1"/>
    <xf numFmtId="0" fontId="4" fillId="0" borderId="0" xfId="0" applyFont="1"/>
    <xf numFmtId="0" fontId="6" fillId="0" borderId="1" xfId="0" applyFont="1" applyBorder="1"/>
    <xf numFmtId="43" fontId="0" fillId="0" borderId="0" xfId="1" applyFont="1" applyFill="1" applyBorder="1"/>
    <xf numFmtId="43" fontId="3" fillId="0" borderId="0" xfId="1" applyFont="1"/>
    <xf numFmtId="44" fontId="3" fillId="0" borderId="0" xfId="0" applyNumberFormat="1" applyFont="1"/>
    <xf numFmtId="14" fontId="0" fillId="0" borderId="0" xfId="0" applyNumberFormat="1"/>
    <xf numFmtId="9" fontId="0" fillId="0" borderId="0" xfId="3" applyFont="1"/>
    <xf numFmtId="43" fontId="0" fillId="0" borderId="2" xfId="1" applyFont="1" applyBorder="1"/>
    <xf numFmtId="44" fontId="4" fillId="0" borderId="3" xfId="2" applyFont="1" applyFill="1" applyBorder="1"/>
    <xf numFmtId="44" fontId="0" fillId="0" borderId="4" xfId="2" applyFont="1" applyBorder="1"/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44" fontId="7" fillId="0" borderId="0" xfId="0" applyNumberFormat="1" applyFont="1"/>
    <xf numFmtId="0" fontId="7" fillId="0" borderId="0" xfId="0" applyFont="1"/>
    <xf numFmtId="0" fontId="9" fillId="0" borderId="0" xfId="0" applyFont="1" applyAlignment="1">
      <alignment horizontal="left" vertical="center" indent="4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 indent="4"/>
    </xf>
    <xf numFmtId="44" fontId="15" fillId="0" borderId="0" xfId="2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KSacct19.COPELANDOAKS/Documents/Timestudy%20and%20Other/Smith%20Township/Budget/2025%20Budget/2025%20Budget%20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 2025"/>
      <sheetName val="Recap 2024"/>
      <sheetName val="G.F.Income"/>
      <sheetName val="G.F.Expenses"/>
      <sheetName val="Road Income"/>
      <sheetName val="Road.Expenses"/>
      <sheetName val="Police.Income"/>
      <sheetName val="2081 Police.Expenses"/>
      <sheetName val="2111 Fire"/>
      <sheetName val="2191 Police &amp; Fire"/>
      <sheetName val="2221 Drug Law"/>
      <sheetName val="2901- 2905 Recycling"/>
      <sheetName val="Park"/>
    </sheetNames>
    <sheetDataSet>
      <sheetData sheetId="0"/>
      <sheetData sheetId="1">
        <row r="10">
          <cell r="E10">
            <v>0</v>
          </cell>
        </row>
      </sheetData>
      <sheetData sheetId="2">
        <row r="20">
          <cell r="C20">
            <v>197329</v>
          </cell>
        </row>
      </sheetData>
      <sheetData sheetId="3">
        <row r="31">
          <cell r="C31">
            <v>5000</v>
          </cell>
        </row>
      </sheetData>
      <sheetData sheetId="4">
        <row r="4">
          <cell r="C4">
            <v>11500</v>
          </cell>
        </row>
      </sheetData>
      <sheetData sheetId="5">
        <row r="3">
          <cell r="C3">
            <v>23927</v>
          </cell>
        </row>
        <row r="28">
          <cell r="C28">
            <v>4000</v>
          </cell>
        </row>
        <row r="48">
          <cell r="C48">
            <v>5000</v>
          </cell>
        </row>
      </sheetData>
      <sheetData sheetId="6">
        <row r="3">
          <cell r="C3">
            <v>595114.79</v>
          </cell>
        </row>
      </sheetData>
      <sheetData sheetId="7">
        <row r="3">
          <cell r="C3">
            <v>573166.549856</v>
          </cell>
        </row>
        <row r="28">
          <cell r="C28">
            <v>15000</v>
          </cell>
        </row>
      </sheetData>
      <sheetData sheetId="8">
        <row r="3">
          <cell r="C3">
            <v>68313</v>
          </cell>
        </row>
      </sheetData>
      <sheetData sheetId="9">
        <row r="12">
          <cell r="D12">
            <v>236030.21</v>
          </cell>
        </row>
      </sheetData>
      <sheetData sheetId="10">
        <row r="5">
          <cell r="C5">
            <v>0</v>
          </cell>
        </row>
      </sheetData>
      <sheetData sheetId="11">
        <row r="3">
          <cell r="C3">
            <v>3020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B6" sqref="B6"/>
    </sheetView>
  </sheetViews>
  <sheetFormatPr defaultRowHeight="14.4" x14ac:dyDescent="0.3"/>
  <cols>
    <col min="1" max="1" width="31.88671875" customWidth="1"/>
    <col min="2" max="5" width="22.6640625" customWidth="1"/>
    <col min="6" max="6" width="11.33203125" bestFit="1" customWidth="1"/>
    <col min="7" max="8" width="12.33203125" bestFit="1" customWidth="1"/>
    <col min="9" max="9" width="13.6640625" customWidth="1"/>
    <col min="257" max="257" width="31.88671875" customWidth="1"/>
    <col min="258" max="261" width="22.6640625" customWidth="1"/>
    <col min="262" max="262" width="11.33203125" bestFit="1" customWidth="1"/>
    <col min="263" max="264" width="12.33203125" bestFit="1" customWidth="1"/>
    <col min="265" max="265" width="13.6640625" customWidth="1"/>
    <col min="513" max="513" width="31.88671875" customWidth="1"/>
    <col min="514" max="517" width="22.6640625" customWidth="1"/>
    <col min="518" max="518" width="11.33203125" bestFit="1" customWidth="1"/>
    <col min="519" max="520" width="12.33203125" bestFit="1" customWidth="1"/>
    <col min="521" max="521" width="13.6640625" customWidth="1"/>
    <col min="769" max="769" width="31.88671875" customWidth="1"/>
    <col min="770" max="773" width="22.6640625" customWidth="1"/>
    <col min="774" max="774" width="11.33203125" bestFit="1" customWidth="1"/>
    <col min="775" max="776" width="12.33203125" bestFit="1" customWidth="1"/>
    <col min="777" max="777" width="13.6640625" customWidth="1"/>
    <col min="1025" max="1025" width="31.88671875" customWidth="1"/>
    <col min="1026" max="1029" width="22.6640625" customWidth="1"/>
    <col min="1030" max="1030" width="11.33203125" bestFit="1" customWidth="1"/>
    <col min="1031" max="1032" width="12.33203125" bestFit="1" customWidth="1"/>
    <col min="1033" max="1033" width="13.6640625" customWidth="1"/>
    <col min="1281" max="1281" width="31.88671875" customWidth="1"/>
    <col min="1282" max="1285" width="22.6640625" customWidth="1"/>
    <col min="1286" max="1286" width="11.33203125" bestFit="1" customWidth="1"/>
    <col min="1287" max="1288" width="12.33203125" bestFit="1" customWidth="1"/>
    <col min="1289" max="1289" width="13.6640625" customWidth="1"/>
    <col min="1537" max="1537" width="31.88671875" customWidth="1"/>
    <col min="1538" max="1541" width="22.6640625" customWidth="1"/>
    <col min="1542" max="1542" width="11.33203125" bestFit="1" customWidth="1"/>
    <col min="1543" max="1544" width="12.33203125" bestFit="1" customWidth="1"/>
    <col min="1545" max="1545" width="13.6640625" customWidth="1"/>
    <col min="1793" max="1793" width="31.88671875" customWidth="1"/>
    <col min="1794" max="1797" width="22.6640625" customWidth="1"/>
    <col min="1798" max="1798" width="11.33203125" bestFit="1" customWidth="1"/>
    <col min="1799" max="1800" width="12.33203125" bestFit="1" customWidth="1"/>
    <col min="1801" max="1801" width="13.6640625" customWidth="1"/>
    <col min="2049" max="2049" width="31.88671875" customWidth="1"/>
    <col min="2050" max="2053" width="22.6640625" customWidth="1"/>
    <col min="2054" max="2054" width="11.33203125" bestFit="1" customWidth="1"/>
    <col min="2055" max="2056" width="12.33203125" bestFit="1" customWidth="1"/>
    <col min="2057" max="2057" width="13.6640625" customWidth="1"/>
    <col min="2305" max="2305" width="31.88671875" customWidth="1"/>
    <col min="2306" max="2309" width="22.6640625" customWidth="1"/>
    <col min="2310" max="2310" width="11.33203125" bestFit="1" customWidth="1"/>
    <col min="2311" max="2312" width="12.33203125" bestFit="1" customWidth="1"/>
    <col min="2313" max="2313" width="13.6640625" customWidth="1"/>
    <col min="2561" max="2561" width="31.88671875" customWidth="1"/>
    <col min="2562" max="2565" width="22.6640625" customWidth="1"/>
    <col min="2566" max="2566" width="11.33203125" bestFit="1" customWidth="1"/>
    <col min="2567" max="2568" width="12.33203125" bestFit="1" customWidth="1"/>
    <col min="2569" max="2569" width="13.6640625" customWidth="1"/>
    <col min="2817" max="2817" width="31.88671875" customWidth="1"/>
    <col min="2818" max="2821" width="22.6640625" customWidth="1"/>
    <col min="2822" max="2822" width="11.33203125" bestFit="1" customWidth="1"/>
    <col min="2823" max="2824" width="12.33203125" bestFit="1" customWidth="1"/>
    <col min="2825" max="2825" width="13.6640625" customWidth="1"/>
    <col min="3073" max="3073" width="31.88671875" customWidth="1"/>
    <col min="3074" max="3077" width="22.6640625" customWidth="1"/>
    <col min="3078" max="3078" width="11.33203125" bestFit="1" customWidth="1"/>
    <col min="3079" max="3080" width="12.33203125" bestFit="1" customWidth="1"/>
    <col min="3081" max="3081" width="13.6640625" customWidth="1"/>
    <col min="3329" max="3329" width="31.88671875" customWidth="1"/>
    <col min="3330" max="3333" width="22.6640625" customWidth="1"/>
    <col min="3334" max="3334" width="11.33203125" bestFit="1" customWidth="1"/>
    <col min="3335" max="3336" width="12.33203125" bestFit="1" customWidth="1"/>
    <col min="3337" max="3337" width="13.6640625" customWidth="1"/>
    <col min="3585" max="3585" width="31.88671875" customWidth="1"/>
    <col min="3586" max="3589" width="22.6640625" customWidth="1"/>
    <col min="3590" max="3590" width="11.33203125" bestFit="1" customWidth="1"/>
    <col min="3591" max="3592" width="12.33203125" bestFit="1" customWidth="1"/>
    <col min="3593" max="3593" width="13.6640625" customWidth="1"/>
    <col min="3841" max="3841" width="31.88671875" customWidth="1"/>
    <col min="3842" max="3845" width="22.6640625" customWidth="1"/>
    <col min="3846" max="3846" width="11.33203125" bestFit="1" customWidth="1"/>
    <col min="3847" max="3848" width="12.33203125" bestFit="1" customWidth="1"/>
    <col min="3849" max="3849" width="13.6640625" customWidth="1"/>
    <col min="4097" max="4097" width="31.88671875" customWidth="1"/>
    <col min="4098" max="4101" width="22.6640625" customWidth="1"/>
    <col min="4102" max="4102" width="11.33203125" bestFit="1" customWidth="1"/>
    <col min="4103" max="4104" width="12.33203125" bestFit="1" customWidth="1"/>
    <col min="4105" max="4105" width="13.6640625" customWidth="1"/>
    <col min="4353" max="4353" width="31.88671875" customWidth="1"/>
    <col min="4354" max="4357" width="22.6640625" customWidth="1"/>
    <col min="4358" max="4358" width="11.33203125" bestFit="1" customWidth="1"/>
    <col min="4359" max="4360" width="12.33203125" bestFit="1" customWidth="1"/>
    <col min="4361" max="4361" width="13.6640625" customWidth="1"/>
    <col min="4609" max="4609" width="31.88671875" customWidth="1"/>
    <col min="4610" max="4613" width="22.6640625" customWidth="1"/>
    <col min="4614" max="4614" width="11.33203125" bestFit="1" customWidth="1"/>
    <col min="4615" max="4616" width="12.33203125" bestFit="1" customWidth="1"/>
    <col min="4617" max="4617" width="13.6640625" customWidth="1"/>
    <col min="4865" max="4865" width="31.88671875" customWidth="1"/>
    <col min="4866" max="4869" width="22.6640625" customWidth="1"/>
    <col min="4870" max="4870" width="11.33203125" bestFit="1" customWidth="1"/>
    <col min="4871" max="4872" width="12.33203125" bestFit="1" customWidth="1"/>
    <col min="4873" max="4873" width="13.6640625" customWidth="1"/>
    <col min="5121" max="5121" width="31.88671875" customWidth="1"/>
    <col min="5122" max="5125" width="22.6640625" customWidth="1"/>
    <col min="5126" max="5126" width="11.33203125" bestFit="1" customWidth="1"/>
    <col min="5127" max="5128" width="12.33203125" bestFit="1" customWidth="1"/>
    <col min="5129" max="5129" width="13.6640625" customWidth="1"/>
    <col min="5377" max="5377" width="31.88671875" customWidth="1"/>
    <col min="5378" max="5381" width="22.6640625" customWidth="1"/>
    <col min="5382" max="5382" width="11.33203125" bestFit="1" customWidth="1"/>
    <col min="5383" max="5384" width="12.33203125" bestFit="1" customWidth="1"/>
    <col min="5385" max="5385" width="13.6640625" customWidth="1"/>
    <col min="5633" max="5633" width="31.88671875" customWidth="1"/>
    <col min="5634" max="5637" width="22.6640625" customWidth="1"/>
    <col min="5638" max="5638" width="11.33203125" bestFit="1" customWidth="1"/>
    <col min="5639" max="5640" width="12.33203125" bestFit="1" customWidth="1"/>
    <col min="5641" max="5641" width="13.6640625" customWidth="1"/>
    <col min="5889" max="5889" width="31.88671875" customWidth="1"/>
    <col min="5890" max="5893" width="22.6640625" customWidth="1"/>
    <col min="5894" max="5894" width="11.33203125" bestFit="1" customWidth="1"/>
    <col min="5895" max="5896" width="12.33203125" bestFit="1" customWidth="1"/>
    <col min="5897" max="5897" width="13.6640625" customWidth="1"/>
    <col min="6145" max="6145" width="31.88671875" customWidth="1"/>
    <col min="6146" max="6149" width="22.6640625" customWidth="1"/>
    <col min="6150" max="6150" width="11.33203125" bestFit="1" customWidth="1"/>
    <col min="6151" max="6152" width="12.33203125" bestFit="1" customWidth="1"/>
    <col min="6153" max="6153" width="13.6640625" customWidth="1"/>
    <col min="6401" max="6401" width="31.88671875" customWidth="1"/>
    <col min="6402" max="6405" width="22.6640625" customWidth="1"/>
    <col min="6406" max="6406" width="11.33203125" bestFit="1" customWidth="1"/>
    <col min="6407" max="6408" width="12.33203125" bestFit="1" customWidth="1"/>
    <col min="6409" max="6409" width="13.6640625" customWidth="1"/>
    <col min="6657" max="6657" width="31.88671875" customWidth="1"/>
    <col min="6658" max="6661" width="22.6640625" customWidth="1"/>
    <col min="6662" max="6662" width="11.33203125" bestFit="1" customWidth="1"/>
    <col min="6663" max="6664" width="12.33203125" bestFit="1" customWidth="1"/>
    <col min="6665" max="6665" width="13.6640625" customWidth="1"/>
    <col min="6913" max="6913" width="31.88671875" customWidth="1"/>
    <col min="6914" max="6917" width="22.6640625" customWidth="1"/>
    <col min="6918" max="6918" width="11.33203125" bestFit="1" customWidth="1"/>
    <col min="6919" max="6920" width="12.33203125" bestFit="1" customWidth="1"/>
    <col min="6921" max="6921" width="13.6640625" customWidth="1"/>
    <col min="7169" max="7169" width="31.88671875" customWidth="1"/>
    <col min="7170" max="7173" width="22.6640625" customWidth="1"/>
    <col min="7174" max="7174" width="11.33203125" bestFit="1" customWidth="1"/>
    <col min="7175" max="7176" width="12.33203125" bestFit="1" customWidth="1"/>
    <col min="7177" max="7177" width="13.6640625" customWidth="1"/>
    <col min="7425" max="7425" width="31.88671875" customWidth="1"/>
    <col min="7426" max="7429" width="22.6640625" customWidth="1"/>
    <col min="7430" max="7430" width="11.33203125" bestFit="1" customWidth="1"/>
    <col min="7431" max="7432" width="12.33203125" bestFit="1" customWidth="1"/>
    <col min="7433" max="7433" width="13.6640625" customWidth="1"/>
    <col min="7681" max="7681" width="31.88671875" customWidth="1"/>
    <col min="7682" max="7685" width="22.6640625" customWidth="1"/>
    <col min="7686" max="7686" width="11.33203125" bestFit="1" customWidth="1"/>
    <col min="7687" max="7688" width="12.33203125" bestFit="1" customWidth="1"/>
    <col min="7689" max="7689" width="13.6640625" customWidth="1"/>
    <col min="7937" max="7937" width="31.88671875" customWidth="1"/>
    <col min="7938" max="7941" width="22.6640625" customWidth="1"/>
    <col min="7942" max="7942" width="11.33203125" bestFit="1" customWidth="1"/>
    <col min="7943" max="7944" width="12.33203125" bestFit="1" customWidth="1"/>
    <col min="7945" max="7945" width="13.6640625" customWidth="1"/>
    <col min="8193" max="8193" width="31.88671875" customWidth="1"/>
    <col min="8194" max="8197" width="22.6640625" customWidth="1"/>
    <col min="8198" max="8198" width="11.33203125" bestFit="1" customWidth="1"/>
    <col min="8199" max="8200" width="12.33203125" bestFit="1" customWidth="1"/>
    <col min="8201" max="8201" width="13.6640625" customWidth="1"/>
    <col min="8449" max="8449" width="31.88671875" customWidth="1"/>
    <col min="8450" max="8453" width="22.6640625" customWidth="1"/>
    <col min="8454" max="8454" width="11.33203125" bestFit="1" customWidth="1"/>
    <col min="8455" max="8456" width="12.33203125" bestFit="1" customWidth="1"/>
    <col min="8457" max="8457" width="13.6640625" customWidth="1"/>
    <col min="8705" max="8705" width="31.88671875" customWidth="1"/>
    <col min="8706" max="8709" width="22.6640625" customWidth="1"/>
    <col min="8710" max="8710" width="11.33203125" bestFit="1" customWidth="1"/>
    <col min="8711" max="8712" width="12.33203125" bestFit="1" customWidth="1"/>
    <col min="8713" max="8713" width="13.6640625" customWidth="1"/>
    <col min="8961" max="8961" width="31.88671875" customWidth="1"/>
    <col min="8962" max="8965" width="22.6640625" customWidth="1"/>
    <col min="8966" max="8966" width="11.33203125" bestFit="1" customWidth="1"/>
    <col min="8967" max="8968" width="12.33203125" bestFit="1" customWidth="1"/>
    <col min="8969" max="8969" width="13.6640625" customWidth="1"/>
    <col min="9217" max="9217" width="31.88671875" customWidth="1"/>
    <col min="9218" max="9221" width="22.6640625" customWidth="1"/>
    <col min="9222" max="9222" width="11.33203125" bestFit="1" customWidth="1"/>
    <col min="9223" max="9224" width="12.33203125" bestFit="1" customWidth="1"/>
    <col min="9225" max="9225" width="13.6640625" customWidth="1"/>
    <col min="9473" max="9473" width="31.88671875" customWidth="1"/>
    <col min="9474" max="9477" width="22.6640625" customWidth="1"/>
    <col min="9478" max="9478" width="11.33203125" bestFit="1" customWidth="1"/>
    <col min="9479" max="9480" width="12.33203125" bestFit="1" customWidth="1"/>
    <col min="9481" max="9481" width="13.6640625" customWidth="1"/>
    <col min="9729" max="9729" width="31.88671875" customWidth="1"/>
    <col min="9730" max="9733" width="22.6640625" customWidth="1"/>
    <col min="9734" max="9734" width="11.33203125" bestFit="1" customWidth="1"/>
    <col min="9735" max="9736" width="12.33203125" bestFit="1" customWidth="1"/>
    <col min="9737" max="9737" width="13.6640625" customWidth="1"/>
    <col min="9985" max="9985" width="31.88671875" customWidth="1"/>
    <col min="9986" max="9989" width="22.6640625" customWidth="1"/>
    <col min="9990" max="9990" width="11.33203125" bestFit="1" customWidth="1"/>
    <col min="9991" max="9992" width="12.33203125" bestFit="1" customWidth="1"/>
    <col min="9993" max="9993" width="13.6640625" customWidth="1"/>
    <col min="10241" max="10241" width="31.88671875" customWidth="1"/>
    <col min="10242" max="10245" width="22.6640625" customWidth="1"/>
    <col min="10246" max="10246" width="11.33203125" bestFit="1" customWidth="1"/>
    <col min="10247" max="10248" width="12.33203125" bestFit="1" customWidth="1"/>
    <col min="10249" max="10249" width="13.6640625" customWidth="1"/>
    <col min="10497" max="10497" width="31.88671875" customWidth="1"/>
    <col min="10498" max="10501" width="22.6640625" customWidth="1"/>
    <col min="10502" max="10502" width="11.33203125" bestFit="1" customWidth="1"/>
    <col min="10503" max="10504" width="12.33203125" bestFit="1" customWidth="1"/>
    <col min="10505" max="10505" width="13.6640625" customWidth="1"/>
    <col min="10753" max="10753" width="31.88671875" customWidth="1"/>
    <col min="10754" max="10757" width="22.6640625" customWidth="1"/>
    <col min="10758" max="10758" width="11.33203125" bestFit="1" customWidth="1"/>
    <col min="10759" max="10760" width="12.33203125" bestFit="1" customWidth="1"/>
    <col min="10761" max="10761" width="13.6640625" customWidth="1"/>
    <col min="11009" max="11009" width="31.88671875" customWidth="1"/>
    <col min="11010" max="11013" width="22.6640625" customWidth="1"/>
    <col min="11014" max="11014" width="11.33203125" bestFit="1" customWidth="1"/>
    <col min="11015" max="11016" width="12.33203125" bestFit="1" customWidth="1"/>
    <col min="11017" max="11017" width="13.6640625" customWidth="1"/>
    <col min="11265" max="11265" width="31.88671875" customWidth="1"/>
    <col min="11266" max="11269" width="22.6640625" customWidth="1"/>
    <col min="11270" max="11270" width="11.33203125" bestFit="1" customWidth="1"/>
    <col min="11271" max="11272" width="12.33203125" bestFit="1" customWidth="1"/>
    <col min="11273" max="11273" width="13.6640625" customWidth="1"/>
    <col min="11521" max="11521" width="31.88671875" customWidth="1"/>
    <col min="11522" max="11525" width="22.6640625" customWidth="1"/>
    <col min="11526" max="11526" width="11.33203125" bestFit="1" customWidth="1"/>
    <col min="11527" max="11528" width="12.33203125" bestFit="1" customWidth="1"/>
    <col min="11529" max="11529" width="13.6640625" customWidth="1"/>
    <col min="11777" max="11777" width="31.88671875" customWidth="1"/>
    <col min="11778" max="11781" width="22.6640625" customWidth="1"/>
    <col min="11782" max="11782" width="11.33203125" bestFit="1" customWidth="1"/>
    <col min="11783" max="11784" width="12.33203125" bestFit="1" customWidth="1"/>
    <col min="11785" max="11785" width="13.6640625" customWidth="1"/>
    <col min="12033" max="12033" width="31.88671875" customWidth="1"/>
    <col min="12034" max="12037" width="22.6640625" customWidth="1"/>
    <col min="12038" max="12038" width="11.33203125" bestFit="1" customWidth="1"/>
    <col min="12039" max="12040" width="12.33203125" bestFit="1" customWidth="1"/>
    <col min="12041" max="12041" width="13.6640625" customWidth="1"/>
    <col min="12289" max="12289" width="31.88671875" customWidth="1"/>
    <col min="12290" max="12293" width="22.6640625" customWidth="1"/>
    <col min="12294" max="12294" width="11.33203125" bestFit="1" customWidth="1"/>
    <col min="12295" max="12296" width="12.33203125" bestFit="1" customWidth="1"/>
    <col min="12297" max="12297" width="13.6640625" customWidth="1"/>
    <col min="12545" max="12545" width="31.88671875" customWidth="1"/>
    <col min="12546" max="12549" width="22.6640625" customWidth="1"/>
    <col min="12550" max="12550" width="11.33203125" bestFit="1" customWidth="1"/>
    <col min="12551" max="12552" width="12.33203125" bestFit="1" customWidth="1"/>
    <col min="12553" max="12553" width="13.6640625" customWidth="1"/>
    <col min="12801" max="12801" width="31.88671875" customWidth="1"/>
    <col min="12802" max="12805" width="22.6640625" customWidth="1"/>
    <col min="12806" max="12806" width="11.33203125" bestFit="1" customWidth="1"/>
    <col min="12807" max="12808" width="12.33203125" bestFit="1" customWidth="1"/>
    <col min="12809" max="12809" width="13.6640625" customWidth="1"/>
    <col min="13057" max="13057" width="31.88671875" customWidth="1"/>
    <col min="13058" max="13061" width="22.6640625" customWidth="1"/>
    <col min="13062" max="13062" width="11.33203125" bestFit="1" customWidth="1"/>
    <col min="13063" max="13064" width="12.33203125" bestFit="1" customWidth="1"/>
    <col min="13065" max="13065" width="13.6640625" customWidth="1"/>
    <col min="13313" max="13313" width="31.88671875" customWidth="1"/>
    <col min="13314" max="13317" width="22.6640625" customWidth="1"/>
    <col min="13318" max="13318" width="11.33203125" bestFit="1" customWidth="1"/>
    <col min="13319" max="13320" width="12.33203125" bestFit="1" customWidth="1"/>
    <col min="13321" max="13321" width="13.6640625" customWidth="1"/>
    <col min="13569" max="13569" width="31.88671875" customWidth="1"/>
    <col min="13570" max="13573" width="22.6640625" customWidth="1"/>
    <col min="13574" max="13574" width="11.33203125" bestFit="1" customWidth="1"/>
    <col min="13575" max="13576" width="12.33203125" bestFit="1" customWidth="1"/>
    <col min="13577" max="13577" width="13.6640625" customWidth="1"/>
    <col min="13825" max="13825" width="31.88671875" customWidth="1"/>
    <col min="13826" max="13829" width="22.6640625" customWidth="1"/>
    <col min="13830" max="13830" width="11.33203125" bestFit="1" customWidth="1"/>
    <col min="13831" max="13832" width="12.33203125" bestFit="1" customWidth="1"/>
    <col min="13833" max="13833" width="13.6640625" customWidth="1"/>
    <col min="14081" max="14081" width="31.88671875" customWidth="1"/>
    <col min="14082" max="14085" width="22.6640625" customWidth="1"/>
    <col min="14086" max="14086" width="11.33203125" bestFit="1" customWidth="1"/>
    <col min="14087" max="14088" width="12.33203125" bestFit="1" customWidth="1"/>
    <col min="14089" max="14089" width="13.6640625" customWidth="1"/>
    <col min="14337" max="14337" width="31.88671875" customWidth="1"/>
    <col min="14338" max="14341" width="22.6640625" customWidth="1"/>
    <col min="14342" max="14342" width="11.33203125" bestFit="1" customWidth="1"/>
    <col min="14343" max="14344" width="12.33203125" bestFit="1" customWidth="1"/>
    <col min="14345" max="14345" width="13.6640625" customWidth="1"/>
    <col min="14593" max="14593" width="31.88671875" customWidth="1"/>
    <col min="14594" max="14597" width="22.6640625" customWidth="1"/>
    <col min="14598" max="14598" width="11.33203125" bestFit="1" customWidth="1"/>
    <col min="14599" max="14600" width="12.33203125" bestFit="1" customWidth="1"/>
    <col min="14601" max="14601" width="13.6640625" customWidth="1"/>
    <col min="14849" max="14849" width="31.88671875" customWidth="1"/>
    <col min="14850" max="14853" width="22.6640625" customWidth="1"/>
    <col min="14854" max="14854" width="11.33203125" bestFit="1" customWidth="1"/>
    <col min="14855" max="14856" width="12.33203125" bestFit="1" customWidth="1"/>
    <col min="14857" max="14857" width="13.6640625" customWidth="1"/>
    <col min="15105" max="15105" width="31.88671875" customWidth="1"/>
    <col min="15106" max="15109" width="22.6640625" customWidth="1"/>
    <col min="15110" max="15110" width="11.33203125" bestFit="1" customWidth="1"/>
    <col min="15111" max="15112" width="12.33203125" bestFit="1" customWidth="1"/>
    <col min="15113" max="15113" width="13.6640625" customWidth="1"/>
    <col min="15361" max="15361" width="31.88671875" customWidth="1"/>
    <col min="15362" max="15365" width="22.6640625" customWidth="1"/>
    <col min="15366" max="15366" width="11.33203125" bestFit="1" customWidth="1"/>
    <col min="15367" max="15368" width="12.33203125" bestFit="1" customWidth="1"/>
    <col min="15369" max="15369" width="13.6640625" customWidth="1"/>
    <col min="15617" max="15617" width="31.88671875" customWidth="1"/>
    <col min="15618" max="15621" width="22.6640625" customWidth="1"/>
    <col min="15622" max="15622" width="11.33203125" bestFit="1" customWidth="1"/>
    <col min="15623" max="15624" width="12.33203125" bestFit="1" customWidth="1"/>
    <col min="15625" max="15625" width="13.6640625" customWidth="1"/>
    <col min="15873" max="15873" width="31.88671875" customWidth="1"/>
    <col min="15874" max="15877" width="22.6640625" customWidth="1"/>
    <col min="15878" max="15878" width="11.33203125" bestFit="1" customWidth="1"/>
    <col min="15879" max="15880" width="12.33203125" bestFit="1" customWidth="1"/>
    <col min="15881" max="15881" width="13.6640625" customWidth="1"/>
    <col min="16129" max="16129" width="31.88671875" customWidth="1"/>
    <col min="16130" max="16133" width="22.6640625" customWidth="1"/>
    <col min="16134" max="16134" width="11.33203125" bestFit="1" customWidth="1"/>
    <col min="16135" max="16136" width="12.33203125" bestFit="1" customWidth="1"/>
    <col min="16137" max="16137" width="13.6640625" customWidth="1"/>
  </cols>
  <sheetData>
    <row r="1" spans="1:9" ht="17.399999999999999" x14ac:dyDescent="0.3">
      <c r="A1" s="41" t="s">
        <v>35</v>
      </c>
      <c r="B1" s="41"/>
      <c r="C1" s="41"/>
      <c r="D1" s="41"/>
      <c r="E1" s="41"/>
    </row>
    <row r="2" spans="1:9" ht="22.8" x14ac:dyDescent="0.4">
      <c r="A2" s="42">
        <v>2025</v>
      </c>
      <c r="B2" s="42"/>
      <c r="C2" s="42"/>
      <c r="D2" s="42"/>
      <c r="E2" s="42"/>
    </row>
    <row r="3" spans="1:9" x14ac:dyDescent="0.3">
      <c r="A3" s="1"/>
      <c r="B3" s="2" t="s">
        <v>0</v>
      </c>
      <c r="C3" s="2" t="s">
        <v>1</v>
      </c>
      <c r="D3" s="2" t="s">
        <v>1</v>
      </c>
      <c r="E3" s="3" t="s">
        <v>2</v>
      </c>
    </row>
    <row r="4" spans="1:9" ht="17.399999999999999" x14ac:dyDescent="0.55000000000000004">
      <c r="A4" s="1"/>
      <c r="B4" s="4">
        <v>45658</v>
      </c>
      <c r="C4" s="5" t="s">
        <v>3</v>
      </c>
      <c r="D4" s="5" t="s">
        <v>4</v>
      </c>
      <c r="E4" s="6" t="s">
        <v>5</v>
      </c>
      <c r="F4" s="7"/>
      <c r="G4" s="7"/>
      <c r="H4" s="8"/>
    </row>
    <row r="5" spans="1:9" ht="15" customHeight="1" x14ac:dyDescent="0.3">
      <c r="A5" s="9" t="s">
        <v>6</v>
      </c>
      <c r="B5" s="10">
        <v>178695.93</v>
      </c>
      <c r="C5" s="10">
        <v>197329</v>
      </c>
      <c r="D5" s="10">
        <v>196393.7</v>
      </c>
      <c r="E5" s="11">
        <f>+B5+C5-D5</f>
        <v>179631.22999999998</v>
      </c>
    </row>
    <row r="6" spans="1:9" ht="15" customHeight="1" x14ac:dyDescent="0.3">
      <c r="A6" s="9" t="s">
        <v>7</v>
      </c>
      <c r="B6" s="10">
        <v>30956.799999999999</v>
      </c>
      <c r="C6" s="10">
        <v>11500</v>
      </c>
      <c r="D6" s="10">
        <v>23927</v>
      </c>
      <c r="E6" s="11">
        <f t="shared" ref="E6:E20" si="0">+B6+C6-D6</f>
        <v>18529.800000000003</v>
      </c>
    </row>
    <row r="7" spans="1:9" ht="15" customHeight="1" x14ac:dyDescent="0.3">
      <c r="A7" s="9" t="s">
        <v>8</v>
      </c>
      <c r="B7" s="10">
        <v>103275.71</v>
      </c>
      <c r="C7" s="10">
        <v>160500</v>
      </c>
      <c r="D7" s="10">
        <v>212500</v>
      </c>
      <c r="E7" s="11">
        <f t="shared" si="0"/>
        <v>51275.710000000021</v>
      </c>
    </row>
    <row r="8" spans="1:9" ht="15" customHeight="1" x14ac:dyDescent="0.3">
      <c r="A8" s="9" t="s">
        <v>9</v>
      </c>
      <c r="B8" s="10">
        <v>55464.34</v>
      </c>
      <c r="C8" s="10">
        <v>102337</v>
      </c>
      <c r="D8" s="10">
        <v>107700</v>
      </c>
      <c r="E8" s="11">
        <f t="shared" si="0"/>
        <v>50101.34</v>
      </c>
    </row>
    <row r="9" spans="1:9" ht="15" customHeight="1" x14ac:dyDescent="0.3">
      <c r="A9" s="9" t="s">
        <v>10</v>
      </c>
      <c r="B9" s="10">
        <v>57602.64</v>
      </c>
      <c r="C9" s="10">
        <v>595114.79</v>
      </c>
      <c r="D9" s="10">
        <v>573166.549856</v>
      </c>
      <c r="E9" s="11">
        <f t="shared" si="0"/>
        <v>79550.880144000053</v>
      </c>
      <c r="F9" s="12"/>
      <c r="G9" s="13"/>
      <c r="H9" s="13"/>
      <c r="I9" s="13"/>
    </row>
    <row r="10" spans="1:9" ht="15" customHeight="1" x14ac:dyDescent="0.3">
      <c r="A10" s="9" t="s">
        <v>11</v>
      </c>
      <c r="B10" s="10">
        <f>+'[1]Recap 2024'!E10</f>
        <v>0</v>
      </c>
      <c r="C10" s="10">
        <v>0</v>
      </c>
      <c r="D10" s="10">
        <v>0</v>
      </c>
      <c r="E10" s="11">
        <f t="shared" si="0"/>
        <v>0</v>
      </c>
    </row>
    <row r="11" spans="1:9" ht="15" customHeight="1" x14ac:dyDescent="0.3">
      <c r="A11" s="9" t="s">
        <v>12</v>
      </c>
      <c r="B11" s="10">
        <v>18860.439999999999</v>
      </c>
      <c r="C11" s="10">
        <v>68313</v>
      </c>
      <c r="D11" s="10">
        <v>54206.92</v>
      </c>
      <c r="E11" s="11">
        <f t="shared" si="0"/>
        <v>32966.520000000004</v>
      </c>
    </row>
    <row r="12" spans="1:9" ht="15" customHeight="1" x14ac:dyDescent="0.3">
      <c r="A12" s="9" t="s">
        <v>13</v>
      </c>
      <c r="B12" s="10">
        <v>182720.09</v>
      </c>
      <c r="C12" s="10">
        <v>236030.21</v>
      </c>
      <c r="D12" s="10">
        <v>164000</v>
      </c>
      <c r="E12" s="11">
        <f t="shared" si="0"/>
        <v>254750.3</v>
      </c>
    </row>
    <row r="13" spans="1:9" ht="15" customHeight="1" x14ac:dyDescent="0.3">
      <c r="A13" s="9" t="s">
        <v>14</v>
      </c>
      <c r="B13" s="10">
        <v>958.56</v>
      </c>
      <c r="C13" s="10">
        <v>0</v>
      </c>
      <c r="D13" s="10">
        <v>0</v>
      </c>
      <c r="E13" s="11">
        <f t="shared" si="0"/>
        <v>958.56</v>
      </c>
    </row>
    <row r="14" spans="1:9" ht="15" customHeight="1" x14ac:dyDescent="0.3">
      <c r="A14" s="9" t="s">
        <v>15</v>
      </c>
      <c r="B14" s="10">
        <v>42179.14</v>
      </c>
      <c r="C14" s="10">
        <v>60300</v>
      </c>
      <c r="D14" s="10">
        <v>71256.274999999994</v>
      </c>
      <c r="E14" s="11">
        <f t="shared" si="0"/>
        <v>31222.865000000005</v>
      </c>
    </row>
    <row r="15" spans="1:9" ht="15" customHeight="1" x14ac:dyDescent="0.3">
      <c r="A15" s="9" t="s">
        <v>16</v>
      </c>
      <c r="B15" s="10">
        <v>3895.46</v>
      </c>
      <c r="C15" s="10">
        <v>500</v>
      </c>
      <c r="D15" s="10">
        <v>2200</v>
      </c>
      <c r="E15" s="11">
        <f t="shared" si="0"/>
        <v>2195.46</v>
      </c>
    </row>
    <row r="16" spans="1:9" ht="15" customHeight="1" x14ac:dyDescent="0.3">
      <c r="A16" s="9" t="s">
        <v>17</v>
      </c>
      <c r="B16" s="10">
        <v>5156.3999999999996</v>
      </c>
      <c r="C16" s="10">
        <v>500</v>
      </c>
      <c r="D16" s="10">
        <v>0</v>
      </c>
      <c r="E16" s="11">
        <f t="shared" si="0"/>
        <v>5656.4</v>
      </c>
    </row>
    <row r="17" spans="1:11" ht="15" customHeight="1" x14ac:dyDescent="0.3">
      <c r="A17" s="9" t="s">
        <v>18</v>
      </c>
      <c r="B17" s="10">
        <v>15993.18</v>
      </c>
      <c r="C17" s="10">
        <v>3020</v>
      </c>
      <c r="D17" s="10">
        <v>2120</v>
      </c>
      <c r="E17" s="11">
        <f t="shared" si="0"/>
        <v>16893.18</v>
      </c>
    </row>
    <row r="18" spans="1:11" ht="15" customHeight="1" x14ac:dyDescent="0.3">
      <c r="A18" s="9" t="s">
        <v>19</v>
      </c>
      <c r="B18" s="10">
        <v>0</v>
      </c>
      <c r="C18" s="10">
        <v>0</v>
      </c>
      <c r="D18" s="10">
        <v>0</v>
      </c>
      <c r="E18" s="11">
        <f t="shared" si="0"/>
        <v>0</v>
      </c>
    </row>
    <row r="19" spans="1:11" ht="15" customHeight="1" x14ac:dyDescent="0.3">
      <c r="A19" s="9" t="s">
        <v>20</v>
      </c>
      <c r="B19" s="10">
        <v>6452.32</v>
      </c>
      <c r="C19" s="10">
        <v>0</v>
      </c>
      <c r="D19" s="10">
        <v>0</v>
      </c>
      <c r="E19" s="11">
        <f t="shared" si="0"/>
        <v>6452.32</v>
      </c>
    </row>
    <row r="20" spans="1:11" ht="15" customHeight="1" x14ac:dyDescent="0.3">
      <c r="A20" s="14" t="s">
        <v>21</v>
      </c>
      <c r="B20" s="10">
        <v>600</v>
      </c>
      <c r="C20" s="15">
        <v>0</v>
      </c>
      <c r="D20" s="15">
        <v>0</v>
      </c>
      <c r="E20" s="11">
        <f t="shared" si="0"/>
        <v>600</v>
      </c>
    </row>
    <row r="21" spans="1:11" ht="15" customHeight="1" x14ac:dyDescent="0.3">
      <c r="A21" s="16" t="s">
        <v>22</v>
      </c>
      <c r="B21" s="10">
        <f>SUM(B5:B20)</f>
        <v>702811.01000000013</v>
      </c>
      <c r="C21" s="10">
        <f>SUM(C5:C19)</f>
        <v>1435444</v>
      </c>
      <c r="D21" s="10">
        <f>SUM(D5:D19)</f>
        <v>1407470.4448559997</v>
      </c>
      <c r="E21" s="11">
        <f>+B21+C21-D21</f>
        <v>730784.56514400057</v>
      </c>
    </row>
    <row r="22" spans="1:11" x14ac:dyDescent="0.3">
      <c r="A22" s="17"/>
      <c r="B22" s="18"/>
      <c r="C22" s="19"/>
      <c r="D22" s="18"/>
      <c r="E22" s="20"/>
    </row>
    <row r="23" spans="1:11" x14ac:dyDescent="0.3">
      <c r="A23" s="3"/>
      <c r="B23" s="21"/>
      <c r="C23" s="21"/>
      <c r="D23" s="21"/>
      <c r="E23" s="22"/>
    </row>
    <row r="24" spans="1:11" x14ac:dyDescent="0.3">
      <c r="A24" s="9" t="s">
        <v>6</v>
      </c>
      <c r="B24" s="23" t="s">
        <v>23</v>
      </c>
      <c r="C24" s="13"/>
      <c r="D24" s="24">
        <f>+[1]G.F.Expenses!C31</f>
        <v>5000</v>
      </c>
      <c r="E24" s="19"/>
    </row>
    <row r="25" spans="1:11" x14ac:dyDescent="0.3">
      <c r="A25" s="9" t="s">
        <v>8</v>
      </c>
      <c r="B25" s="23" t="s">
        <v>23</v>
      </c>
      <c r="D25" s="25">
        <f>+'[1]Road.Expenses'!C28</f>
        <v>4000</v>
      </c>
      <c r="E25" s="26" t="s">
        <v>24</v>
      </c>
      <c r="H25" s="27"/>
      <c r="I25" s="27"/>
      <c r="J25" s="27"/>
    </row>
    <row r="26" spans="1:11" x14ac:dyDescent="0.3">
      <c r="A26" s="9" t="s">
        <v>9</v>
      </c>
      <c r="B26" s="23" t="s">
        <v>23</v>
      </c>
      <c r="D26" s="12">
        <f>+'[1]Road.Expenses'!C48</f>
        <v>5000</v>
      </c>
      <c r="H26" s="12"/>
      <c r="I26" s="12"/>
      <c r="J26" s="12"/>
      <c r="K26" s="12"/>
    </row>
    <row r="27" spans="1:11" x14ac:dyDescent="0.3">
      <c r="A27" s="9" t="s">
        <v>10</v>
      </c>
      <c r="B27" s="23" t="s">
        <v>23</v>
      </c>
      <c r="C27" s="12"/>
      <c r="D27" s="12">
        <f>+'[1]2081 Police.Expenses'!C28</f>
        <v>15000</v>
      </c>
      <c r="H27" s="28"/>
      <c r="I27" s="28"/>
      <c r="J27" s="28"/>
      <c r="K27" s="28"/>
    </row>
    <row r="28" spans="1:11" x14ac:dyDescent="0.3">
      <c r="A28" s="9" t="s">
        <v>12</v>
      </c>
      <c r="B28" s="23" t="s">
        <v>23</v>
      </c>
      <c r="C28" s="12"/>
      <c r="D28" s="12">
        <v>0</v>
      </c>
      <c r="H28" s="12"/>
      <c r="I28" s="12"/>
      <c r="J28" s="12"/>
      <c r="K28" s="12"/>
    </row>
    <row r="29" spans="1:11" x14ac:dyDescent="0.3">
      <c r="A29" s="9" t="s">
        <v>18</v>
      </c>
      <c r="B29" s="23" t="s">
        <v>23</v>
      </c>
      <c r="D29" s="29">
        <v>0</v>
      </c>
      <c r="G29" s="27"/>
      <c r="H29" s="12"/>
      <c r="I29" s="12"/>
      <c r="J29" s="12"/>
      <c r="K29" s="12"/>
    </row>
    <row r="30" spans="1:11" ht="15" thickBot="1" x14ac:dyDescent="0.35">
      <c r="A30" s="30" t="s">
        <v>25</v>
      </c>
      <c r="D30" s="31">
        <f>SUM(D24:D29)</f>
        <v>29000</v>
      </c>
    </row>
    <row r="31" spans="1:11" ht="15" thickTop="1" x14ac:dyDescent="0.3"/>
    <row r="33" spans="1:4" ht="15.6" x14ac:dyDescent="0.3">
      <c r="A33" s="32" t="s">
        <v>26</v>
      </c>
      <c r="B33" s="33"/>
      <c r="C33" s="33"/>
      <c r="D33" s="33"/>
    </row>
    <row r="34" spans="1:4" ht="15.6" x14ac:dyDescent="0.3">
      <c r="A34" s="34" t="s">
        <v>27</v>
      </c>
      <c r="B34" s="35">
        <f>+D21</f>
        <v>1407470.4448559997</v>
      </c>
      <c r="C34" s="36" t="s">
        <v>28</v>
      </c>
      <c r="D34" s="33"/>
    </row>
    <row r="35" spans="1:4" ht="16.8" x14ac:dyDescent="0.3">
      <c r="A35" s="37"/>
    </row>
    <row r="36" spans="1:4" ht="15.6" x14ac:dyDescent="0.3">
      <c r="A36" s="38" t="s">
        <v>30</v>
      </c>
      <c r="C36" s="38" t="s">
        <v>31</v>
      </c>
    </row>
    <row r="37" spans="1:4" ht="15.6" x14ac:dyDescent="0.3">
      <c r="A37" s="38"/>
    </row>
    <row r="38" spans="1:4" ht="15.6" x14ac:dyDescent="0.3">
      <c r="A38" s="38" t="s">
        <v>29</v>
      </c>
    </row>
    <row r="39" spans="1:4" ht="15.6" x14ac:dyDescent="0.3">
      <c r="A39" s="39" t="s">
        <v>32</v>
      </c>
    </row>
    <row r="40" spans="1:4" ht="15.6" x14ac:dyDescent="0.3">
      <c r="A40" s="39" t="s">
        <v>33</v>
      </c>
    </row>
    <row r="41" spans="1:4" ht="16.8" x14ac:dyDescent="0.3">
      <c r="A41" s="40" t="s">
        <v>34</v>
      </c>
    </row>
  </sheetData>
  <mergeCells count="2">
    <mergeCell ref="A1:E1"/>
    <mergeCell ref="A2:E2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OAKSacct19</dc:creator>
  <cp:lastModifiedBy>UANUser</cp:lastModifiedBy>
  <cp:lastPrinted>2025-01-04T18:56:34Z</cp:lastPrinted>
  <dcterms:created xsi:type="dcterms:W3CDTF">2024-12-23T16:23:20Z</dcterms:created>
  <dcterms:modified xsi:type="dcterms:W3CDTF">2025-01-04T18:57:34Z</dcterms:modified>
</cp:coreProperties>
</file>