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125414\Downloads\"/>
    </mc:Choice>
  </mc:AlternateContent>
  <xr:revisionPtr revIDLastSave="0" documentId="8_{8DC0DBD9-120B-4EF2-AD8A-322BBE99C3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owls" sheetId="2" r:id="rId1"/>
    <sheet name="Pool Results" sheetId="1" r:id="rId2"/>
    <sheet name="Picks" sheetId="17" state="hidden" r:id="rId3"/>
    <sheet name="Data Setup" sheetId="18" state="hidden" r:id="rId4"/>
    <sheet name="Data Cleanup" sheetId="19" state="hidden" r:id="rId5"/>
    <sheet name="Responses - Raw Data" sheetId="2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9" l="1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2" i="19"/>
  <c r="C21" i="1"/>
  <c r="BK3" i="2" s="1"/>
  <c r="C20" i="1"/>
  <c r="BH3" i="2" s="1"/>
  <c r="BH22" i="2" s="1" a="1"/>
  <c r="BH22" i="2" s="1"/>
  <c r="BI22" i="2" s="1"/>
  <c r="BJ22" i="2" s="1"/>
  <c r="C19" i="1"/>
  <c r="BE3" i="2" s="1"/>
  <c r="C18" i="1"/>
  <c r="BB3" i="2" s="1"/>
  <c r="C17" i="1"/>
  <c r="AY3" i="2" s="1"/>
  <c r="AY43" i="2" s="1" a="1"/>
  <c r="AY43" i="2" s="1"/>
  <c r="AZ43" i="2" s="1"/>
  <c r="BA43" i="2" s="1"/>
  <c r="C16" i="1"/>
  <c r="AV3" i="2" s="1"/>
  <c r="AV29" i="2" s="1" a="1"/>
  <c r="AV29" i="2" s="1"/>
  <c r="AW29" i="2" s="1"/>
  <c r="AX29" i="2" s="1"/>
  <c r="C15" i="1"/>
  <c r="AS3" i="2" s="1"/>
  <c r="C14" i="1"/>
  <c r="AP3" i="2" s="1"/>
  <c r="C13" i="1"/>
  <c r="AM3" i="2" s="1"/>
  <c r="C12" i="1"/>
  <c r="AJ3" i="2" s="1"/>
  <c r="AJ24" i="2" s="1" a="1"/>
  <c r="AJ24" i="2" s="1"/>
  <c r="AK24" i="2" s="1"/>
  <c r="AL24" i="2" s="1"/>
  <c r="C11" i="1"/>
  <c r="AG3" i="2" s="1"/>
  <c r="C10" i="1"/>
  <c r="AD3" i="2" s="1"/>
  <c r="C9" i="1"/>
  <c r="AA3" i="2" s="1"/>
  <c r="C8" i="1"/>
  <c r="X3" i="2" s="1"/>
  <c r="C7" i="1"/>
  <c r="U3" i="2" s="1"/>
  <c r="U23" i="2" s="1" a="1"/>
  <c r="U23" i="2" s="1"/>
  <c r="V23" i="2" s="1"/>
  <c r="W23" i="2" s="1"/>
  <c r="C6" i="1"/>
  <c r="R3" i="2" s="1"/>
  <c r="C5" i="1"/>
  <c r="O3" i="2" s="1"/>
  <c r="C4" i="1"/>
  <c r="L3" i="2" s="1"/>
  <c r="L13" i="2" s="1" a="1"/>
  <c r="L13" i="2" s="1"/>
  <c r="M13" i="2" s="1"/>
  <c r="N13" i="2" s="1"/>
  <c r="BR46" i="2"/>
  <c r="BR45" i="2"/>
  <c r="BR44" i="2"/>
  <c r="BR43" i="2"/>
  <c r="BR42" i="2"/>
  <c r="BP42" i="2"/>
  <c r="BR41" i="2"/>
  <c r="BP41" i="2"/>
  <c r="BR40" i="2"/>
  <c r="BP40" i="2"/>
  <c r="BR39" i="2"/>
  <c r="BP39" i="2"/>
  <c r="F49" i="2"/>
  <c r="D49" i="2"/>
  <c r="BP49" i="2" s="1"/>
  <c r="F48" i="2"/>
  <c r="D48" i="2"/>
  <c r="BP48" i="2" s="1"/>
  <c r="F47" i="2"/>
  <c r="D47" i="2"/>
  <c r="BP47" i="2" s="1"/>
  <c r="D46" i="2"/>
  <c r="BP46" i="2" s="1"/>
  <c r="D45" i="2"/>
  <c r="BP45" i="2" s="1"/>
  <c r="D44" i="2"/>
  <c r="BP44" i="2" s="1"/>
  <c r="D43" i="2"/>
  <c r="BP43" i="2" s="1"/>
  <c r="BR38" i="2"/>
  <c r="BP38" i="2"/>
  <c r="BR37" i="2"/>
  <c r="BP37" i="2"/>
  <c r="BR36" i="2"/>
  <c r="BP36" i="2"/>
  <c r="BR35" i="2"/>
  <c r="BP35" i="2"/>
  <c r="BR34" i="2"/>
  <c r="BP34" i="2"/>
  <c r="BR33" i="2"/>
  <c r="BP33" i="2"/>
  <c r="BR32" i="2"/>
  <c r="BP32" i="2"/>
  <c r="BR31" i="2"/>
  <c r="BP31" i="2"/>
  <c r="BR30" i="2"/>
  <c r="BP30" i="2"/>
  <c r="BR29" i="2"/>
  <c r="BP29" i="2"/>
  <c r="BR28" i="2"/>
  <c r="BP28" i="2"/>
  <c r="BR27" i="2"/>
  <c r="BP27" i="2"/>
  <c r="BR26" i="2"/>
  <c r="BP26" i="2"/>
  <c r="BR25" i="2"/>
  <c r="BP25" i="2"/>
  <c r="BR24" i="2"/>
  <c r="BP24" i="2"/>
  <c r="BR23" i="2"/>
  <c r="BP23" i="2"/>
  <c r="BR22" i="2"/>
  <c r="BP22" i="2"/>
  <c r="BR21" i="2"/>
  <c r="BP21" i="2"/>
  <c r="BR20" i="2"/>
  <c r="BP20" i="2"/>
  <c r="BR19" i="2"/>
  <c r="BP19" i="2"/>
  <c r="BR18" i="2"/>
  <c r="BP18" i="2"/>
  <c r="BR17" i="2"/>
  <c r="BP17" i="2"/>
  <c r="BR16" i="2"/>
  <c r="BP16" i="2"/>
  <c r="BR15" i="2"/>
  <c r="BP15" i="2"/>
  <c r="BR14" i="2"/>
  <c r="BP14" i="2"/>
  <c r="BR13" i="2"/>
  <c r="BP13" i="2"/>
  <c r="BR12" i="2"/>
  <c r="BP12" i="2"/>
  <c r="BR11" i="2"/>
  <c r="BP11" i="2"/>
  <c r="BR10" i="2"/>
  <c r="BP10" i="2"/>
  <c r="BR9" i="2"/>
  <c r="BP9" i="2"/>
  <c r="BR8" i="2"/>
  <c r="BP8" i="2"/>
  <c r="BR7" i="2"/>
  <c r="BP7" i="2"/>
  <c r="BR6" i="2"/>
  <c r="BP6" i="2"/>
  <c r="BR5" i="2"/>
  <c r="BP5" i="2"/>
  <c r="BR4" i="2"/>
  <c r="BP4" i="2"/>
  <c r="BB41" i="2" l="1" a="1"/>
  <c r="BB41" i="2" s="1"/>
  <c r="BC41" i="2" s="1"/>
  <c r="BD41" i="2" s="1"/>
  <c r="BB46" i="2" a="1"/>
  <c r="BB46" i="2" s="1"/>
  <c r="BC46" i="2" s="1"/>
  <c r="BD46" i="2" s="1"/>
  <c r="BB5" i="2" a="1"/>
  <c r="BB5" i="2" s="1"/>
  <c r="BC5" i="2" s="1"/>
  <c r="BD5" i="2" s="1"/>
  <c r="BB11" i="2" a="1"/>
  <c r="BB11" i="2" s="1"/>
  <c r="BC11" i="2" s="1"/>
  <c r="BD11" i="2" s="1"/>
  <c r="AS25" i="2" a="1"/>
  <c r="AS25" i="2" s="1"/>
  <c r="AT25" i="2" s="1"/>
  <c r="AU25" i="2" s="1"/>
  <c r="AS32" i="2" a="1"/>
  <c r="AS32" i="2" s="1"/>
  <c r="AT32" i="2" s="1"/>
  <c r="AU32" i="2" s="1"/>
  <c r="AS39" i="2" a="1"/>
  <c r="AS39" i="2" s="1"/>
  <c r="AT39" i="2" s="1"/>
  <c r="AU39" i="2" s="1"/>
  <c r="AS31" i="2" a="1"/>
  <c r="AS31" i="2" s="1"/>
  <c r="AT31" i="2" s="1"/>
  <c r="AU31" i="2" s="1"/>
  <c r="AP37" i="2" a="1"/>
  <c r="AP37" i="2" s="1"/>
  <c r="AQ37" i="2" s="1"/>
  <c r="AR37" i="2" s="1"/>
  <c r="AP42" i="2" a="1"/>
  <c r="AP42" i="2" s="1"/>
  <c r="AQ42" i="2" s="1"/>
  <c r="AR42" i="2" s="1"/>
  <c r="AP45" i="2" a="1"/>
  <c r="AP45" i="2" s="1"/>
  <c r="AQ45" i="2" s="1"/>
  <c r="AR45" i="2" s="1"/>
  <c r="AP36" i="2" a="1"/>
  <c r="AP36" i="2" s="1"/>
  <c r="AQ36" i="2" s="1"/>
  <c r="AR36" i="2" s="1"/>
  <c r="AP20" i="2" a="1"/>
  <c r="AP20" i="2" s="1"/>
  <c r="AQ20" i="2" s="1"/>
  <c r="AR20" i="2" s="1"/>
  <c r="AP11" i="2" a="1"/>
  <c r="AP11" i="2" s="1"/>
  <c r="AQ11" i="2" s="1"/>
  <c r="AR11" i="2" s="1"/>
  <c r="AP9" i="2" a="1"/>
  <c r="AP9" i="2" s="1"/>
  <c r="AQ9" i="2" s="1"/>
  <c r="AR9" i="2" s="1"/>
  <c r="AP35" i="2" a="1"/>
  <c r="AP35" i="2" s="1"/>
  <c r="AQ35" i="2" s="1"/>
  <c r="AR35" i="2" s="1"/>
  <c r="AP18" i="2" a="1"/>
  <c r="AP18" i="2" s="1"/>
  <c r="AQ18" i="2" s="1"/>
  <c r="AR18" i="2" s="1"/>
  <c r="AP10" i="2" a="1"/>
  <c r="AP10" i="2" s="1"/>
  <c r="AQ10" i="2" s="1"/>
  <c r="AR10" i="2" s="1"/>
  <c r="AP46" i="2" a="1"/>
  <c r="AP46" i="2" s="1"/>
  <c r="AQ46" i="2" s="1"/>
  <c r="AR46" i="2" s="1"/>
  <c r="AM41" i="2" a="1"/>
  <c r="AM41" i="2" s="1"/>
  <c r="AN41" i="2" s="1"/>
  <c r="AO41" i="2" s="1"/>
  <c r="AM24" i="2" a="1"/>
  <c r="AM24" i="2" s="1"/>
  <c r="AN24" i="2" s="1"/>
  <c r="AO24" i="2" s="1"/>
  <c r="AM25" i="2" a="1"/>
  <c r="AM25" i="2" s="1"/>
  <c r="AN25" i="2" s="1"/>
  <c r="AO25" i="2" s="1"/>
  <c r="AM18" i="2" a="1"/>
  <c r="AM18" i="2" s="1"/>
  <c r="AN18" i="2" s="1"/>
  <c r="AO18" i="2" s="1"/>
  <c r="AM31" i="2" a="1"/>
  <c r="AM31" i="2" s="1"/>
  <c r="AN31" i="2" s="1"/>
  <c r="AO31" i="2" s="1"/>
  <c r="AM12" i="2" a="1"/>
  <c r="AM12" i="2" s="1"/>
  <c r="AN12" i="2" s="1"/>
  <c r="AO12" i="2" s="1"/>
  <c r="AD38" i="2" a="1"/>
  <c r="AD38" i="2" s="1"/>
  <c r="AE38" i="2" s="1"/>
  <c r="AF38" i="2" s="1"/>
  <c r="AD41" i="2" a="1"/>
  <c r="AD41" i="2" s="1"/>
  <c r="AE41" i="2" s="1"/>
  <c r="AF41" i="2" s="1"/>
  <c r="AD21" i="2" a="1"/>
  <c r="AD21" i="2" s="1"/>
  <c r="AE21" i="2" s="1"/>
  <c r="AF21" i="2" s="1"/>
  <c r="AD39" i="2" a="1"/>
  <c r="AD39" i="2" s="1"/>
  <c r="AE39" i="2" s="1"/>
  <c r="AF39" i="2" s="1"/>
  <c r="AD26" i="2" a="1"/>
  <c r="AD26" i="2" s="1"/>
  <c r="AE26" i="2" s="1"/>
  <c r="AF26" i="2" s="1"/>
  <c r="AD4" i="2" a="1"/>
  <c r="AD4" i="2" s="1"/>
  <c r="AE4" i="2" s="1"/>
  <c r="AF4" i="2" s="1"/>
  <c r="AA49" i="2" a="1"/>
  <c r="AA49" i="2" s="1"/>
  <c r="AB49" i="2" s="1"/>
  <c r="AC49" i="2" s="1"/>
  <c r="AB52" i="2"/>
  <c r="AB53" i="2" s="1"/>
  <c r="AA26" i="2" a="1"/>
  <c r="AA26" i="2" s="1"/>
  <c r="AB26" i="2" s="1"/>
  <c r="AC26" i="2" s="1"/>
  <c r="R33" i="2" a="1"/>
  <c r="R33" i="2" s="1"/>
  <c r="S33" i="2" s="1"/>
  <c r="T33" i="2" s="1"/>
  <c r="R34" i="2" a="1"/>
  <c r="R34" i="2" s="1"/>
  <c r="S34" i="2" s="1"/>
  <c r="T34" i="2" s="1"/>
  <c r="R27" i="2" a="1"/>
  <c r="R27" i="2" s="1"/>
  <c r="S27" i="2" s="1"/>
  <c r="T27" i="2" s="1"/>
  <c r="R14" i="2" a="1"/>
  <c r="R14" i="2" s="1"/>
  <c r="S14" i="2" s="1"/>
  <c r="T14" i="2" s="1"/>
  <c r="R9" i="2" a="1"/>
  <c r="R9" i="2" s="1"/>
  <c r="S9" i="2" s="1"/>
  <c r="T9" i="2" s="1"/>
  <c r="R5" i="2" a="1"/>
  <c r="R5" i="2" s="1"/>
  <c r="S5" i="2" s="1"/>
  <c r="T5" i="2" s="1"/>
  <c r="R46" i="2" a="1"/>
  <c r="R46" i="2" s="1"/>
  <c r="S46" i="2" s="1"/>
  <c r="T46" i="2" s="1"/>
  <c r="R45" i="2" a="1"/>
  <c r="R45" i="2" s="1"/>
  <c r="S45" i="2" s="1"/>
  <c r="T45" i="2" s="1"/>
  <c r="R28" i="2" a="1"/>
  <c r="R28" i="2" s="1"/>
  <c r="S28" i="2" s="1"/>
  <c r="T28" i="2" s="1"/>
  <c r="R26" i="2" a="1"/>
  <c r="R26" i="2" s="1"/>
  <c r="S26" i="2" s="1"/>
  <c r="T26" i="2" s="1"/>
  <c r="R25" i="2" a="1"/>
  <c r="R25" i="2" s="1"/>
  <c r="S25" i="2" s="1"/>
  <c r="T25" i="2" s="1"/>
  <c r="R15" i="2" a="1"/>
  <c r="R15" i="2" s="1"/>
  <c r="S15" i="2" s="1"/>
  <c r="T15" i="2" s="1"/>
  <c r="R8" i="2" a="1"/>
  <c r="R8" i="2" s="1"/>
  <c r="S8" i="2" s="1"/>
  <c r="T8" i="2" s="1"/>
  <c r="O20" i="2" a="1"/>
  <c r="O20" i="2" s="1"/>
  <c r="P20" i="2" s="1"/>
  <c r="Q20" i="2" s="1"/>
  <c r="O32" i="2" a="1"/>
  <c r="O32" i="2" s="1"/>
  <c r="P32" i="2" s="1"/>
  <c r="Q32" i="2" s="1"/>
  <c r="O14" i="2" a="1"/>
  <c r="O14" i="2" s="1"/>
  <c r="P14" i="2" s="1"/>
  <c r="Q14" i="2" s="1"/>
  <c r="O4" i="2" a="1"/>
  <c r="O4" i="2" s="1"/>
  <c r="P4" i="2" s="1"/>
  <c r="Q4" i="2" s="1"/>
  <c r="O26" i="2" a="1"/>
  <c r="O26" i="2" s="1"/>
  <c r="P26" i="2" s="1"/>
  <c r="Q26" i="2" s="1"/>
  <c r="O33" i="2" a="1"/>
  <c r="O33" i="2" s="1"/>
  <c r="P33" i="2" s="1"/>
  <c r="Q33" i="2" s="1"/>
  <c r="O27" i="2" a="1"/>
  <c r="O27" i="2" s="1"/>
  <c r="P27" i="2" s="1"/>
  <c r="Q27" i="2" s="1"/>
  <c r="O25" i="2" a="1"/>
  <c r="O25" i="2" s="1"/>
  <c r="P25" i="2" s="1"/>
  <c r="Q25" i="2" s="1"/>
  <c r="O8" i="2" a="1"/>
  <c r="O8" i="2" s="1"/>
  <c r="P8" i="2" s="1"/>
  <c r="Q8" i="2" s="1"/>
  <c r="AA27" i="2" a="1"/>
  <c r="AA27" i="2" s="1"/>
  <c r="AB27" i="2" s="1"/>
  <c r="AC27" i="2" s="1"/>
  <c r="AA32" i="2" a="1"/>
  <c r="AA32" i="2" s="1"/>
  <c r="AB32" i="2" s="1"/>
  <c r="AC32" i="2" s="1"/>
  <c r="AD27" i="2" a="1"/>
  <c r="AD27" i="2" s="1"/>
  <c r="AE27" i="2" s="1"/>
  <c r="AF27" i="2" s="1"/>
  <c r="AD46" i="2" a="1"/>
  <c r="AD46" i="2" s="1"/>
  <c r="AE46" i="2" s="1"/>
  <c r="AF46" i="2" s="1"/>
  <c r="AA13" i="2" a="1"/>
  <c r="AA13" i="2" s="1"/>
  <c r="AB13" i="2" s="1"/>
  <c r="AC13" i="2" s="1"/>
  <c r="AD28" i="2" a="1"/>
  <c r="AD28" i="2" s="1"/>
  <c r="AE28" i="2" s="1"/>
  <c r="AF28" i="2" s="1"/>
  <c r="AY26" i="2" a="1"/>
  <c r="AY26" i="2" s="1"/>
  <c r="AZ26" i="2" s="1"/>
  <c r="BA26" i="2" s="1"/>
  <c r="AA14" i="2" a="1"/>
  <c r="AA14" i="2" s="1"/>
  <c r="AB14" i="2" s="1"/>
  <c r="AC14" i="2" s="1"/>
  <c r="AD14" i="2" a="1"/>
  <c r="AD14" i="2" s="1"/>
  <c r="AE14" i="2" s="1"/>
  <c r="AF14" i="2" s="1"/>
  <c r="AD30" i="2" a="1"/>
  <c r="AD30" i="2" s="1"/>
  <c r="AE30" i="2" s="1"/>
  <c r="AF30" i="2" s="1"/>
  <c r="AD48" i="2" a="1"/>
  <c r="AD48" i="2" s="1"/>
  <c r="AE48" i="2" s="1"/>
  <c r="AF48" i="2" s="1"/>
  <c r="AY27" i="2" a="1"/>
  <c r="AY27" i="2" s="1"/>
  <c r="AZ27" i="2" s="1"/>
  <c r="BA27" i="2" s="1"/>
  <c r="BB30" i="2" a="1"/>
  <c r="BB30" i="2" s="1"/>
  <c r="BC30" i="2" s="1"/>
  <c r="BD30" i="2" s="1"/>
  <c r="O15" i="2" a="1"/>
  <c r="O15" i="2" s="1"/>
  <c r="P15" i="2" s="1"/>
  <c r="Q15" i="2" s="1"/>
  <c r="O37" i="2" a="1"/>
  <c r="O37" i="2" s="1"/>
  <c r="P37" i="2" s="1"/>
  <c r="Q37" i="2" s="1"/>
  <c r="R17" i="2" a="1"/>
  <c r="R17" i="2" s="1"/>
  <c r="S17" i="2" s="1"/>
  <c r="T17" i="2" s="1"/>
  <c r="R38" i="2" a="1"/>
  <c r="R38" i="2" s="1"/>
  <c r="S38" i="2" s="1"/>
  <c r="T38" i="2" s="1"/>
  <c r="AA15" i="2" a="1"/>
  <c r="AA15" i="2" s="1"/>
  <c r="AB15" i="2" s="1"/>
  <c r="AC15" i="2" s="1"/>
  <c r="AA37" i="2" a="1"/>
  <c r="AA37" i="2" s="1"/>
  <c r="AB37" i="2" s="1"/>
  <c r="AC37" i="2" s="1"/>
  <c r="AD16" i="2" a="1"/>
  <c r="AD16" i="2" s="1"/>
  <c r="AE16" i="2" s="1"/>
  <c r="AF16" i="2" s="1"/>
  <c r="AD32" i="2" a="1"/>
  <c r="AD32" i="2" s="1"/>
  <c r="AE32" i="2" s="1"/>
  <c r="AF32" i="2" s="1"/>
  <c r="AE52" i="2"/>
  <c r="AE53" i="2" s="1"/>
  <c r="AN52" i="2"/>
  <c r="AN53" i="2" s="1"/>
  <c r="AP21" i="2" a="1"/>
  <c r="AP21" i="2" s="1"/>
  <c r="AQ21" i="2" s="1"/>
  <c r="AR21" i="2" s="1"/>
  <c r="AQ52" i="2"/>
  <c r="AQ53" i="2" s="1"/>
  <c r="AY32" i="2" a="1"/>
  <c r="AY32" i="2" s="1"/>
  <c r="AZ32" i="2" s="1"/>
  <c r="BA32" i="2" s="1"/>
  <c r="BB31" i="2" a="1"/>
  <c r="BB31" i="2" s="1"/>
  <c r="BC31" i="2" s="1"/>
  <c r="BD31" i="2" s="1"/>
  <c r="AA9" i="2" a="1"/>
  <c r="AA9" i="2" s="1"/>
  <c r="AB9" i="2" s="1"/>
  <c r="AC9" i="2" s="1"/>
  <c r="BB15" i="2" a="1"/>
  <c r="BB15" i="2" s="1"/>
  <c r="BC15" i="2" s="1"/>
  <c r="BD15" i="2" s="1"/>
  <c r="AA36" i="2" a="1"/>
  <c r="AA36" i="2" s="1"/>
  <c r="AB36" i="2" s="1"/>
  <c r="AC36" i="2" s="1"/>
  <c r="O16" i="2" a="1"/>
  <c r="O16" i="2" s="1"/>
  <c r="P16" i="2" s="1"/>
  <c r="Q16" i="2" s="1"/>
  <c r="O45" i="2" a="1"/>
  <c r="O45" i="2" s="1"/>
  <c r="P45" i="2" s="1"/>
  <c r="Q45" i="2" s="1"/>
  <c r="R20" i="2" a="1"/>
  <c r="R20" i="2" s="1"/>
  <c r="S20" i="2" s="1"/>
  <c r="T20" i="2" s="1"/>
  <c r="R39" i="2" a="1"/>
  <c r="R39" i="2" s="1"/>
  <c r="S39" i="2" s="1"/>
  <c r="T39" i="2" s="1"/>
  <c r="AA20" i="2" a="1"/>
  <c r="AA20" i="2" s="1"/>
  <c r="AB20" i="2" s="1"/>
  <c r="AC20" i="2" s="1"/>
  <c r="AA48" i="2" a="1"/>
  <c r="AA48" i="2" s="1"/>
  <c r="AB48" i="2" s="1"/>
  <c r="AC48" i="2" s="1"/>
  <c r="AD17" i="2" a="1"/>
  <c r="AD17" i="2" s="1"/>
  <c r="AE17" i="2" s="1"/>
  <c r="AF17" i="2" s="1"/>
  <c r="AD36" i="2" a="1"/>
  <c r="AD36" i="2" s="1"/>
  <c r="AE36" i="2" s="1"/>
  <c r="AF36" i="2" s="1"/>
  <c r="AP4" i="2" a="1"/>
  <c r="AP4" i="2" s="1"/>
  <c r="AQ4" i="2" s="1"/>
  <c r="AP29" i="2" a="1"/>
  <c r="AP29" i="2" s="1"/>
  <c r="AQ29" i="2" s="1"/>
  <c r="AR29" i="2" s="1"/>
  <c r="AS4" i="2" a="1"/>
  <c r="AS4" i="2" s="1"/>
  <c r="AT4" i="2" s="1"/>
  <c r="AU4" i="2" s="1"/>
  <c r="AY33" i="2" a="1"/>
  <c r="AY33" i="2" s="1"/>
  <c r="AZ33" i="2" s="1"/>
  <c r="BA33" i="2" s="1"/>
  <c r="BB32" i="2" a="1"/>
  <c r="BB32" i="2" s="1"/>
  <c r="BC32" i="2" s="1"/>
  <c r="BD32" i="2" s="1"/>
  <c r="AD5" i="2" a="1"/>
  <c r="AD5" i="2" s="1"/>
  <c r="AE5" i="2" s="1"/>
  <c r="AF5" i="2" s="1"/>
  <c r="AA33" i="2" a="1"/>
  <c r="AA33" i="2" s="1"/>
  <c r="AB33" i="2" s="1"/>
  <c r="AC33" i="2" s="1"/>
  <c r="AD9" i="2" a="1"/>
  <c r="AD9" i="2" s="1"/>
  <c r="AE9" i="2" s="1"/>
  <c r="AF9" i="2" s="1"/>
  <c r="AD47" i="2" a="1"/>
  <c r="AD47" i="2" s="1"/>
  <c r="AE47" i="2" s="1"/>
  <c r="AF47" i="2" s="1"/>
  <c r="BB20" i="2" a="1"/>
  <c r="BB20" i="2" s="1"/>
  <c r="BC20" i="2" s="1"/>
  <c r="BD20" i="2" s="1"/>
  <c r="O19" i="2" a="1"/>
  <c r="O19" i="2" s="1"/>
  <c r="P19" i="2" s="1"/>
  <c r="Q19" i="2" s="1"/>
  <c r="R4" i="2" a="1"/>
  <c r="R4" i="2" s="1"/>
  <c r="S4" i="2" s="1"/>
  <c r="R23" i="2" a="1"/>
  <c r="R23" i="2" s="1"/>
  <c r="S23" i="2" s="1"/>
  <c r="T23" i="2" s="1"/>
  <c r="R44" i="2" a="1"/>
  <c r="R44" i="2" s="1"/>
  <c r="S44" i="2" s="1"/>
  <c r="T44" i="2" s="1"/>
  <c r="AA21" i="2" a="1"/>
  <c r="AA21" i="2" s="1"/>
  <c r="AB21" i="2" s="1"/>
  <c r="AC21" i="2" s="1"/>
  <c r="AD20" i="2" a="1"/>
  <c r="AD20" i="2" s="1"/>
  <c r="AE20" i="2" s="1"/>
  <c r="AF20" i="2" s="1"/>
  <c r="AM10" i="2" a="1"/>
  <c r="AM10" i="2" s="1"/>
  <c r="AN10" i="2" s="1"/>
  <c r="AO10" i="2" s="1"/>
  <c r="AP5" i="2" a="1"/>
  <c r="AP5" i="2" s="1"/>
  <c r="AQ5" i="2" s="1"/>
  <c r="AR5" i="2" s="1"/>
  <c r="AP34" i="2" a="1"/>
  <c r="AP34" i="2" s="1"/>
  <c r="AQ34" i="2" s="1"/>
  <c r="AR34" i="2" s="1"/>
  <c r="BE43" i="2" a="1"/>
  <c r="BE43" i="2" s="1"/>
  <c r="BF43" i="2" s="1"/>
  <c r="BG43" i="2" s="1"/>
  <c r="BE11" i="2" a="1"/>
  <c r="BE11" i="2" s="1"/>
  <c r="BF11" i="2" s="1"/>
  <c r="BG11" i="2" s="1"/>
  <c r="BE42" i="2" a="1"/>
  <c r="BE42" i="2" s="1"/>
  <c r="BF42" i="2" s="1"/>
  <c r="BG42" i="2" s="1"/>
  <c r="BE10" i="2" a="1"/>
  <c r="BE10" i="2" s="1"/>
  <c r="BF10" i="2" s="1"/>
  <c r="BG10" i="2" s="1"/>
  <c r="BE33" i="2" a="1"/>
  <c r="BE33" i="2" s="1"/>
  <c r="BF33" i="2" s="1"/>
  <c r="BG33" i="2" s="1"/>
  <c r="BE17" i="2" a="1"/>
  <c r="BE17" i="2" s="1"/>
  <c r="BF17" i="2" s="1"/>
  <c r="BG17" i="2" s="1"/>
  <c r="BE45" i="2" a="1"/>
  <c r="BE45" i="2" s="1"/>
  <c r="BF45" i="2" s="1"/>
  <c r="BG45" i="2" s="1"/>
  <c r="BE44" i="2" a="1"/>
  <c r="BE44" i="2" s="1"/>
  <c r="BF44" i="2" s="1"/>
  <c r="BG44" i="2" s="1"/>
  <c r="BE32" i="2" a="1"/>
  <c r="BE32" i="2" s="1"/>
  <c r="BF32" i="2" s="1"/>
  <c r="BG32" i="2" s="1"/>
  <c r="BE28" i="2" a="1"/>
  <c r="BE28" i="2" s="1"/>
  <c r="BF28" i="2" s="1"/>
  <c r="BG28" i="2" s="1"/>
  <c r="BE23" i="2" a="1"/>
  <c r="BE23" i="2" s="1"/>
  <c r="BF23" i="2" s="1"/>
  <c r="BG23" i="2" s="1"/>
  <c r="X48" i="2" a="1"/>
  <c r="X48" i="2" s="1"/>
  <c r="Y48" i="2" s="1"/>
  <c r="Z48" i="2" s="1"/>
  <c r="Y52" i="2"/>
  <c r="Y53" i="2" s="1"/>
  <c r="X41" i="2" a="1"/>
  <c r="X41" i="2" s="1"/>
  <c r="Y41" i="2" s="1"/>
  <c r="Z41" i="2" s="1"/>
  <c r="X33" i="2" a="1"/>
  <c r="X33" i="2" s="1"/>
  <c r="Y33" i="2" s="1"/>
  <c r="Z33" i="2" s="1"/>
  <c r="X23" i="2" a="1"/>
  <c r="X23" i="2" s="1"/>
  <c r="Y23" i="2" s="1"/>
  <c r="Z23" i="2" s="1"/>
  <c r="X14" i="2" a="1"/>
  <c r="X14" i="2" s="1"/>
  <c r="Y14" i="2" s="1"/>
  <c r="Z14" i="2" s="1"/>
  <c r="X5" i="2" a="1"/>
  <c r="X5" i="2" s="1"/>
  <c r="Y5" i="2" s="1"/>
  <c r="Z5" i="2" s="1"/>
  <c r="X49" i="2" a="1"/>
  <c r="X49" i="2" s="1"/>
  <c r="Y49" i="2" s="1"/>
  <c r="Z49" i="2" s="1"/>
  <c r="X40" i="2" a="1"/>
  <c r="X40" i="2" s="1"/>
  <c r="Y40" i="2" s="1"/>
  <c r="Z40" i="2" s="1"/>
  <c r="X31" i="2" a="1"/>
  <c r="X31" i="2" s="1"/>
  <c r="Y31" i="2" s="1"/>
  <c r="Z31" i="2" s="1"/>
  <c r="X21" i="2" a="1"/>
  <c r="X21" i="2" s="1"/>
  <c r="Y21" i="2" s="1"/>
  <c r="Z21" i="2" s="1"/>
  <c r="X13" i="2" a="1"/>
  <c r="X13" i="2" s="1"/>
  <c r="Y13" i="2" s="1"/>
  <c r="Z13" i="2" s="1"/>
  <c r="X4" i="2" a="1"/>
  <c r="X4" i="2" s="1"/>
  <c r="Y4" i="2" s="1"/>
  <c r="X39" i="2" a="1"/>
  <c r="X39" i="2" s="1"/>
  <c r="Y39" i="2" s="1"/>
  <c r="Z39" i="2" s="1"/>
  <c r="X28" i="2" a="1"/>
  <c r="X28" i="2" s="1"/>
  <c r="Y28" i="2" s="1"/>
  <c r="Z28" i="2" s="1"/>
  <c r="X16" i="2" a="1"/>
  <c r="X16" i="2" s="1"/>
  <c r="Y16" i="2" s="1"/>
  <c r="Z16" i="2" s="1"/>
  <c r="X38" i="2" a="1"/>
  <c r="X38" i="2" s="1"/>
  <c r="Y38" i="2" s="1"/>
  <c r="Z38" i="2" s="1"/>
  <c r="X26" i="2" a="1"/>
  <c r="X26" i="2" s="1"/>
  <c r="Y26" i="2" s="1"/>
  <c r="Z26" i="2" s="1"/>
  <c r="X15" i="2" a="1"/>
  <c r="X15" i="2" s="1"/>
  <c r="Y15" i="2" s="1"/>
  <c r="Z15" i="2" s="1"/>
  <c r="X47" i="2" a="1"/>
  <c r="X47" i="2" s="1"/>
  <c r="Y47" i="2" s="1"/>
  <c r="Z47" i="2" s="1"/>
  <c r="X37" i="2" a="1"/>
  <c r="X37" i="2" s="1"/>
  <c r="Y37" i="2" s="1"/>
  <c r="Z37" i="2" s="1"/>
  <c r="X25" i="2" a="1"/>
  <c r="X25" i="2" s="1"/>
  <c r="Y25" i="2" s="1"/>
  <c r="Z25" i="2" s="1"/>
  <c r="X12" i="2" a="1"/>
  <c r="X12" i="2" s="1"/>
  <c r="Y12" i="2" s="1"/>
  <c r="Z12" i="2" s="1"/>
  <c r="X46" i="2" a="1"/>
  <c r="X46" i="2" s="1"/>
  <c r="Y46" i="2" s="1"/>
  <c r="Z46" i="2" s="1"/>
  <c r="X36" i="2" a="1"/>
  <c r="X36" i="2" s="1"/>
  <c r="Y36" i="2" s="1"/>
  <c r="Z36" i="2" s="1"/>
  <c r="X24" i="2" a="1"/>
  <c r="X24" i="2" s="1"/>
  <c r="Y24" i="2" s="1"/>
  <c r="Z24" i="2" s="1"/>
  <c r="X11" i="2" a="1"/>
  <c r="X11" i="2" s="1"/>
  <c r="Y11" i="2" s="1"/>
  <c r="Z11" i="2" s="1"/>
  <c r="X45" i="2" a="1"/>
  <c r="X45" i="2" s="1"/>
  <c r="Y45" i="2" s="1"/>
  <c r="Z45" i="2" s="1"/>
  <c r="X35" i="2" a="1"/>
  <c r="X35" i="2" s="1"/>
  <c r="Y35" i="2" s="1"/>
  <c r="Z35" i="2" s="1"/>
  <c r="X20" i="2" a="1"/>
  <c r="X20" i="2" s="1"/>
  <c r="Y20" i="2" s="1"/>
  <c r="Z20" i="2" s="1"/>
  <c r="X10" i="2" a="1"/>
  <c r="X10" i="2" s="1"/>
  <c r="Y10" i="2" s="1"/>
  <c r="Z10" i="2" s="1"/>
  <c r="X44" i="2" a="1"/>
  <c r="X44" i="2" s="1"/>
  <c r="Y44" i="2" s="1"/>
  <c r="Z44" i="2" s="1"/>
  <c r="X34" i="2" a="1"/>
  <c r="X34" i="2" s="1"/>
  <c r="Y34" i="2" s="1"/>
  <c r="Z34" i="2" s="1"/>
  <c r="X9" i="2" a="1"/>
  <c r="X9" i="2" s="1"/>
  <c r="Y9" i="2" s="1"/>
  <c r="Z9" i="2" s="1"/>
  <c r="X42" i="2" a="1"/>
  <c r="X42" i="2" s="1"/>
  <c r="Y42" i="2" s="1"/>
  <c r="Z42" i="2" s="1"/>
  <c r="X30" i="2" a="1"/>
  <c r="X30" i="2" s="1"/>
  <c r="Y30" i="2" s="1"/>
  <c r="Z30" i="2" s="1"/>
  <c r="X19" i="2" a="1"/>
  <c r="X19" i="2" s="1"/>
  <c r="Y19" i="2" s="1"/>
  <c r="Z19" i="2" s="1"/>
  <c r="X8" i="2" a="1"/>
  <c r="X8" i="2" s="1"/>
  <c r="Y8" i="2" s="1"/>
  <c r="Z8" i="2" s="1"/>
  <c r="X29" i="2" a="1"/>
  <c r="X29" i="2" s="1"/>
  <c r="Y29" i="2" s="1"/>
  <c r="Z29" i="2" s="1"/>
  <c r="X18" i="2" a="1"/>
  <c r="X18" i="2" s="1"/>
  <c r="Y18" i="2" s="1"/>
  <c r="Z18" i="2" s="1"/>
  <c r="X6" i="2" a="1"/>
  <c r="X6" i="2" s="1"/>
  <c r="Y6" i="2" s="1"/>
  <c r="Z6" i="2" s="1"/>
  <c r="AG41" i="2" a="1"/>
  <c r="AG41" i="2" s="1"/>
  <c r="AH41" i="2" s="1"/>
  <c r="AI41" i="2" s="1"/>
  <c r="AG29" i="2" a="1"/>
  <c r="AG29" i="2" s="1"/>
  <c r="AH29" i="2" s="1"/>
  <c r="AI29" i="2" s="1"/>
  <c r="AG18" i="2" a="1"/>
  <c r="AG18" i="2" s="1"/>
  <c r="AH18" i="2" s="1"/>
  <c r="AI18" i="2" s="1"/>
  <c r="AG7" i="2" a="1"/>
  <c r="AG7" i="2" s="1"/>
  <c r="AH7" i="2" s="1"/>
  <c r="AI7" i="2" s="1"/>
  <c r="AG49" i="2" a="1"/>
  <c r="AG49" i="2" s="1"/>
  <c r="AH49" i="2" s="1"/>
  <c r="AI49" i="2" s="1"/>
  <c r="AG39" i="2" a="1"/>
  <c r="AG39" i="2" s="1"/>
  <c r="AH39" i="2" s="1"/>
  <c r="AI39" i="2" s="1"/>
  <c r="AG28" i="2" a="1"/>
  <c r="AG28" i="2" s="1"/>
  <c r="AH28" i="2" s="1"/>
  <c r="AI28" i="2" s="1"/>
  <c r="AG6" i="2" a="1"/>
  <c r="AG6" i="2" s="1"/>
  <c r="AH6" i="2" s="1"/>
  <c r="AI6" i="2" s="1"/>
  <c r="L48" i="2" a="1"/>
  <c r="L48" i="2" s="1"/>
  <c r="M48" i="2" s="1"/>
  <c r="N48" i="2" s="1"/>
  <c r="M52" i="2"/>
  <c r="M53" i="2" s="1"/>
  <c r="L21" i="2" a="1"/>
  <c r="L21" i="2" s="1"/>
  <c r="M21" i="2" s="1"/>
  <c r="N21" i="2" s="1"/>
  <c r="L44" i="2" a="1"/>
  <c r="L44" i="2" s="1"/>
  <c r="M44" i="2" s="1"/>
  <c r="N44" i="2" s="1"/>
  <c r="L15" i="2" a="1"/>
  <c r="L15" i="2" s="1"/>
  <c r="M15" i="2" s="1"/>
  <c r="N15" i="2" s="1"/>
  <c r="BH12" i="2" a="1"/>
  <c r="BH12" i="2" s="1"/>
  <c r="BI12" i="2" s="1"/>
  <c r="BJ12" i="2" s="1"/>
  <c r="BH29" i="2" a="1"/>
  <c r="BH29" i="2" s="1"/>
  <c r="BI29" i="2" s="1"/>
  <c r="BJ29" i="2" s="1"/>
  <c r="BH28" i="2" a="1"/>
  <c r="BH28" i="2" s="1"/>
  <c r="BI28" i="2" s="1"/>
  <c r="BJ28" i="2" s="1"/>
  <c r="BH23" i="2" a="1"/>
  <c r="BH23" i="2" s="1"/>
  <c r="BI23" i="2" s="1"/>
  <c r="BJ23" i="2" s="1"/>
  <c r="L14" i="2" a="1"/>
  <c r="L14" i="2" s="1"/>
  <c r="M14" i="2" s="1"/>
  <c r="N14" i="2" s="1"/>
  <c r="BK42" i="2" a="1"/>
  <c r="BK42" i="2" s="1"/>
  <c r="BL42" i="2" s="1"/>
  <c r="BM42" i="2" s="1"/>
  <c r="BK29" i="2" a="1"/>
  <c r="BK29" i="2" s="1"/>
  <c r="BL29" i="2" s="1"/>
  <c r="BM29" i="2" s="1"/>
  <c r="AG16" i="2" a="1"/>
  <c r="AG16" i="2" s="1"/>
  <c r="AH16" i="2" s="1"/>
  <c r="AI16" i="2" s="1"/>
  <c r="BH45" i="2" a="1"/>
  <c r="BH45" i="2" s="1"/>
  <c r="BI45" i="2" s="1"/>
  <c r="BJ45" i="2" s="1"/>
  <c r="AG12" i="2" a="1"/>
  <c r="AG12" i="2" s="1"/>
  <c r="AH12" i="2" s="1"/>
  <c r="AI12" i="2" s="1"/>
  <c r="AG25" i="2" a="1"/>
  <c r="AG25" i="2" s="1"/>
  <c r="AH25" i="2" s="1"/>
  <c r="AI25" i="2" s="1"/>
  <c r="AG42" i="2" a="1"/>
  <c r="AG42" i="2" s="1"/>
  <c r="AH42" i="2" s="1"/>
  <c r="AI42" i="2" s="1"/>
  <c r="AV15" i="2" a="1"/>
  <c r="AV15" i="2" s="1"/>
  <c r="AW15" i="2" s="1"/>
  <c r="AX15" i="2" s="1"/>
  <c r="AJ5" i="2" a="1"/>
  <c r="AJ5" i="2" s="1"/>
  <c r="AK5" i="2" s="1"/>
  <c r="AL5" i="2" s="1"/>
  <c r="AK52" i="2"/>
  <c r="AK53" i="2" s="1"/>
  <c r="AG13" i="2" a="1"/>
  <c r="AG13" i="2" s="1"/>
  <c r="AH13" i="2" s="1"/>
  <c r="AI13" i="2" s="1"/>
  <c r="AG27" i="2" a="1"/>
  <c r="AG27" i="2" s="1"/>
  <c r="AH27" i="2" s="1"/>
  <c r="AI27" i="2" s="1"/>
  <c r="AG43" i="2" a="1"/>
  <c r="AG43" i="2" s="1"/>
  <c r="AH43" i="2" s="1"/>
  <c r="AI43" i="2" s="1"/>
  <c r="AJ25" i="2" a="1"/>
  <c r="AJ25" i="2" s="1"/>
  <c r="AK25" i="2" s="1"/>
  <c r="AL25" i="2" s="1"/>
  <c r="AV21" i="2" a="1"/>
  <c r="AV21" i="2" s="1"/>
  <c r="AW21" i="2" s="1"/>
  <c r="AX21" i="2" s="1"/>
  <c r="BH41" i="2" a="1"/>
  <c r="BH41" i="2" s="1"/>
  <c r="BI41" i="2" s="1"/>
  <c r="BJ41" i="2" s="1"/>
  <c r="L24" i="2" a="1"/>
  <c r="L24" i="2" s="1"/>
  <c r="M24" i="2" s="1"/>
  <c r="N24" i="2" s="1"/>
  <c r="AG30" i="2" a="1"/>
  <c r="AG30" i="2" s="1"/>
  <c r="AH30" i="2" s="1"/>
  <c r="AI30" i="2" s="1"/>
  <c r="AG45" i="2" a="1"/>
  <c r="AG45" i="2" s="1"/>
  <c r="AH45" i="2" s="1"/>
  <c r="AI45" i="2" s="1"/>
  <c r="AJ35" i="2" a="1"/>
  <c r="AJ35" i="2" s="1"/>
  <c r="AK35" i="2" s="1"/>
  <c r="AL35" i="2" s="1"/>
  <c r="AV34" i="2" a="1"/>
  <c r="AV34" i="2" s="1"/>
  <c r="AW34" i="2" s="1"/>
  <c r="AX34" i="2" s="1"/>
  <c r="L25" i="2" a="1"/>
  <c r="L25" i="2" s="1"/>
  <c r="M25" i="2" s="1"/>
  <c r="N25" i="2" s="1"/>
  <c r="AG17" i="2" a="1"/>
  <c r="AG17" i="2" s="1"/>
  <c r="AH17" i="2" s="1"/>
  <c r="AI17" i="2" s="1"/>
  <c r="AG31" i="2" a="1"/>
  <c r="AG31" i="2" s="1"/>
  <c r="AH31" i="2" s="1"/>
  <c r="AI31" i="2" s="1"/>
  <c r="AG46" i="2" a="1"/>
  <c r="AG46" i="2" s="1"/>
  <c r="AH46" i="2" s="1"/>
  <c r="AI46" i="2" s="1"/>
  <c r="AJ47" i="2" a="1"/>
  <c r="AJ47" i="2" s="1"/>
  <c r="AK47" i="2" s="1"/>
  <c r="AL47" i="2" s="1"/>
  <c r="AV36" i="2" a="1"/>
  <c r="AV36" i="2" s="1"/>
  <c r="AW36" i="2" s="1"/>
  <c r="AX36" i="2" s="1"/>
  <c r="BK8" i="2" a="1"/>
  <c r="BK8" i="2" s="1"/>
  <c r="BL8" i="2" s="1"/>
  <c r="BM8" i="2" s="1"/>
  <c r="AS49" i="2" a="1"/>
  <c r="AS49" i="2" s="1"/>
  <c r="AT49" i="2" s="1"/>
  <c r="AU49" i="2" s="1"/>
  <c r="AS43" i="2" a="1"/>
  <c r="AS43" i="2" s="1"/>
  <c r="AT43" i="2" s="1"/>
  <c r="AU43" i="2" s="1"/>
  <c r="AS15" i="2" a="1"/>
  <c r="AS15" i="2" s="1"/>
  <c r="AT15" i="2" s="1"/>
  <c r="AU15" i="2" s="1"/>
  <c r="AS42" i="2" a="1"/>
  <c r="AS42" i="2" s="1"/>
  <c r="AT42" i="2" s="1"/>
  <c r="AU42" i="2" s="1"/>
  <c r="AS14" i="2" a="1"/>
  <c r="AS14" i="2" s="1"/>
  <c r="AT14" i="2" s="1"/>
  <c r="AU14" i="2" s="1"/>
  <c r="L32" i="2" a="1"/>
  <c r="L32" i="2" s="1"/>
  <c r="M32" i="2" s="1"/>
  <c r="N32" i="2" s="1"/>
  <c r="AG19" i="2" a="1"/>
  <c r="AG19" i="2" s="1"/>
  <c r="AH19" i="2" s="1"/>
  <c r="AI19" i="2" s="1"/>
  <c r="AG33" i="2" a="1"/>
  <c r="AG33" i="2" s="1"/>
  <c r="AH33" i="2" s="1"/>
  <c r="AI33" i="2" s="1"/>
  <c r="AG47" i="2" a="1"/>
  <c r="AG47" i="2" s="1"/>
  <c r="AH47" i="2" s="1"/>
  <c r="AI47" i="2" s="1"/>
  <c r="AS7" i="2" a="1"/>
  <c r="AS7" i="2" s="1"/>
  <c r="AT7" i="2" s="1"/>
  <c r="AU7" i="2" s="1"/>
  <c r="AS44" i="2" a="1"/>
  <c r="AS44" i="2" s="1"/>
  <c r="AT44" i="2" s="1"/>
  <c r="AU44" i="2" s="1"/>
  <c r="AV46" i="2" a="1"/>
  <c r="AV46" i="2" s="1"/>
  <c r="AW46" i="2" s="1"/>
  <c r="AX46" i="2" s="1"/>
  <c r="BK20" i="2" a="1"/>
  <c r="BK20" i="2" s="1"/>
  <c r="BL20" i="2" s="1"/>
  <c r="BM20" i="2" s="1"/>
  <c r="L33" i="2" a="1"/>
  <c r="L33" i="2" s="1"/>
  <c r="M33" i="2" s="1"/>
  <c r="N33" i="2" s="1"/>
  <c r="AG5" i="2" a="1"/>
  <c r="AG5" i="2" s="1"/>
  <c r="AH5" i="2" s="1"/>
  <c r="AI5" i="2" s="1"/>
  <c r="AG20" i="2" a="1"/>
  <c r="AG20" i="2" s="1"/>
  <c r="AH20" i="2" s="1"/>
  <c r="AI20" i="2" s="1"/>
  <c r="AG34" i="2" a="1"/>
  <c r="AG34" i="2" s="1"/>
  <c r="AH34" i="2" s="1"/>
  <c r="AI34" i="2" s="1"/>
  <c r="AG48" i="2" a="1"/>
  <c r="AG48" i="2" s="1"/>
  <c r="AH48" i="2" s="1"/>
  <c r="AI48" i="2" s="1"/>
  <c r="AS11" i="2" a="1"/>
  <c r="AS11" i="2" s="1"/>
  <c r="AT11" i="2" s="1"/>
  <c r="AU11" i="2" s="1"/>
  <c r="AV4" i="2" a="1"/>
  <c r="AV4" i="2" s="1"/>
  <c r="AW4" i="2" s="1"/>
  <c r="AV47" i="2" a="1"/>
  <c r="AV47" i="2" s="1"/>
  <c r="AW47" i="2" s="1"/>
  <c r="AX47" i="2" s="1"/>
  <c r="BK26" i="2" a="1"/>
  <c r="BK26" i="2" s="1"/>
  <c r="BL26" i="2" s="1"/>
  <c r="BM26" i="2" s="1"/>
  <c r="AA45" i="2" a="1"/>
  <c r="AA45" i="2" s="1"/>
  <c r="AB45" i="2" s="1"/>
  <c r="AC45" i="2" s="1"/>
  <c r="AA31" i="2" a="1"/>
  <c r="AA31" i="2" s="1"/>
  <c r="AB31" i="2" s="1"/>
  <c r="AC31" i="2" s="1"/>
  <c r="AA19" i="2" a="1"/>
  <c r="AA19" i="2" s="1"/>
  <c r="AB19" i="2" s="1"/>
  <c r="AC19" i="2" s="1"/>
  <c r="AA43" i="2" a="1"/>
  <c r="AA43" i="2" s="1"/>
  <c r="AB43" i="2" s="1"/>
  <c r="AC43" i="2" s="1"/>
  <c r="AA30" i="2" a="1"/>
  <c r="AA30" i="2" s="1"/>
  <c r="AB30" i="2" s="1"/>
  <c r="AC30" i="2" s="1"/>
  <c r="AA18" i="2" a="1"/>
  <c r="AA18" i="2" s="1"/>
  <c r="AB18" i="2" s="1"/>
  <c r="AC18" i="2" s="1"/>
  <c r="AY49" i="2" a="1"/>
  <c r="AY49" i="2" s="1"/>
  <c r="AZ49" i="2" s="1"/>
  <c r="BA49" i="2" s="1"/>
  <c r="AY20" i="2" a="1"/>
  <c r="AY20" i="2" s="1"/>
  <c r="AZ20" i="2" s="1"/>
  <c r="BA20" i="2" s="1"/>
  <c r="AY47" i="2" a="1"/>
  <c r="AY47" i="2" s="1"/>
  <c r="AZ47" i="2" s="1"/>
  <c r="BA47" i="2" s="1"/>
  <c r="AY16" i="2" a="1"/>
  <c r="AY16" i="2" s="1"/>
  <c r="AZ16" i="2" s="1"/>
  <c r="BA16" i="2" s="1"/>
  <c r="AY46" i="2" a="1"/>
  <c r="AY46" i="2" s="1"/>
  <c r="AZ46" i="2" s="1"/>
  <c r="BA46" i="2" s="1"/>
  <c r="L6" i="2" a="1"/>
  <c r="L6" i="2" s="1"/>
  <c r="M6" i="2" s="1"/>
  <c r="N6" i="2" s="1"/>
  <c r="L42" i="2" a="1"/>
  <c r="L42" i="2" s="1"/>
  <c r="M42" i="2" s="1"/>
  <c r="N42" i="2" s="1"/>
  <c r="AA6" i="2" a="1"/>
  <c r="AA6" i="2" s="1"/>
  <c r="AB6" i="2" s="1"/>
  <c r="AC6" i="2" s="1"/>
  <c r="AA24" i="2" a="1"/>
  <c r="AA24" i="2" s="1"/>
  <c r="AB24" i="2" s="1"/>
  <c r="AC24" i="2" s="1"/>
  <c r="AA38" i="2" a="1"/>
  <c r="AA38" i="2" s="1"/>
  <c r="AB38" i="2" s="1"/>
  <c r="AC38" i="2" s="1"/>
  <c r="AG10" i="2" a="1"/>
  <c r="AG10" i="2" s="1"/>
  <c r="AH10" i="2" s="1"/>
  <c r="AI10" i="2" s="1"/>
  <c r="AG22" i="2" a="1"/>
  <c r="AG22" i="2" s="1"/>
  <c r="AH22" i="2" s="1"/>
  <c r="AI22" i="2" s="1"/>
  <c r="AG36" i="2" a="1"/>
  <c r="AG36" i="2" s="1"/>
  <c r="AH36" i="2" s="1"/>
  <c r="AI36" i="2" s="1"/>
  <c r="AJ12" i="2" a="1"/>
  <c r="AJ12" i="2" s="1"/>
  <c r="AK12" i="2" s="1"/>
  <c r="AL12" i="2" s="1"/>
  <c r="AS16" i="2" a="1"/>
  <c r="AS16" i="2" s="1"/>
  <c r="AT16" i="2" s="1"/>
  <c r="AU16" i="2" s="1"/>
  <c r="AV5" i="2" a="1"/>
  <c r="AV5" i="2" s="1"/>
  <c r="AW5" i="2" s="1"/>
  <c r="AX5" i="2" s="1"/>
  <c r="AW52" i="2"/>
  <c r="AW53" i="2" s="1"/>
  <c r="AD45" i="2" a="1"/>
  <c r="AD45" i="2" s="1"/>
  <c r="AE45" i="2" s="1"/>
  <c r="AF45" i="2" s="1"/>
  <c r="AD34" i="2" a="1"/>
  <c r="AD34" i="2" s="1"/>
  <c r="AE34" i="2" s="1"/>
  <c r="AF34" i="2" s="1"/>
  <c r="AD23" i="2" a="1"/>
  <c r="AD23" i="2" s="1"/>
  <c r="AE23" i="2" s="1"/>
  <c r="AF23" i="2" s="1"/>
  <c r="AD11" i="2" a="1"/>
  <c r="AD11" i="2" s="1"/>
  <c r="AE11" i="2" s="1"/>
  <c r="AF11" i="2" s="1"/>
  <c r="AD44" i="2" a="1"/>
  <c r="AD44" i="2" s="1"/>
  <c r="AE44" i="2" s="1"/>
  <c r="AF44" i="2" s="1"/>
  <c r="AD33" i="2" a="1"/>
  <c r="AD33" i="2" s="1"/>
  <c r="AE33" i="2" s="1"/>
  <c r="AF33" i="2" s="1"/>
  <c r="AD22" i="2" a="1"/>
  <c r="AD22" i="2" s="1"/>
  <c r="AE22" i="2" s="1"/>
  <c r="AF22" i="2" s="1"/>
  <c r="AD10" i="2" a="1"/>
  <c r="AD10" i="2" s="1"/>
  <c r="AE10" i="2" s="1"/>
  <c r="AF10" i="2" s="1"/>
  <c r="BB25" i="2" a="1"/>
  <c r="BB25" i="2" s="1"/>
  <c r="BC25" i="2" s="1"/>
  <c r="BD25" i="2" s="1"/>
  <c r="BB23" i="2" a="1"/>
  <c r="BB23" i="2" s="1"/>
  <c r="BC23" i="2" s="1"/>
  <c r="BD23" i="2" s="1"/>
  <c r="BB47" i="2" a="1"/>
  <c r="BB47" i="2" s="1"/>
  <c r="BC47" i="2" s="1"/>
  <c r="BD47" i="2" s="1"/>
  <c r="BB21" i="2" a="1"/>
  <c r="BB21" i="2" s="1"/>
  <c r="BC21" i="2" s="1"/>
  <c r="BD21" i="2" s="1"/>
  <c r="L7" i="2" a="1"/>
  <c r="L7" i="2" s="1"/>
  <c r="M7" i="2" s="1"/>
  <c r="N7" i="2" s="1"/>
  <c r="L43" i="2" a="1"/>
  <c r="L43" i="2" s="1"/>
  <c r="M43" i="2" s="1"/>
  <c r="N43" i="2" s="1"/>
  <c r="AA8" i="2" a="1"/>
  <c r="AA8" i="2" s="1"/>
  <c r="AB8" i="2" s="1"/>
  <c r="AC8" i="2" s="1"/>
  <c r="AA25" i="2" a="1"/>
  <c r="AA25" i="2" s="1"/>
  <c r="AB25" i="2" s="1"/>
  <c r="AC25" i="2" s="1"/>
  <c r="AA42" i="2" a="1"/>
  <c r="AA42" i="2" s="1"/>
  <c r="AB42" i="2" s="1"/>
  <c r="AC42" i="2" s="1"/>
  <c r="AD15" i="2" a="1"/>
  <c r="AD15" i="2" s="1"/>
  <c r="AE15" i="2" s="1"/>
  <c r="AF15" i="2" s="1"/>
  <c r="AD29" i="2" a="1"/>
  <c r="AD29" i="2" s="1"/>
  <c r="AE29" i="2" s="1"/>
  <c r="AF29" i="2" s="1"/>
  <c r="AD42" i="2" a="1"/>
  <c r="AD42" i="2" s="1"/>
  <c r="AE42" i="2" s="1"/>
  <c r="AF42" i="2" s="1"/>
  <c r="AG11" i="2" a="1"/>
  <c r="AG11" i="2" s="1"/>
  <c r="AH11" i="2" s="1"/>
  <c r="AI11" i="2" s="1"/>
  <c r="AG23" i="2" a="1"/>
  <c r="AG23" i="2" s="1"/>
  <c r="AH23" i="2" s="1"/>
  <c r="AI23" i="2" s="1"/>
  <c r="AG37" i="2" a="1"/>
  <c r="AG37" i="2" s="1"/>
  <c r="AH37" i="2" s="1"/>
  <c r="AI37" i="2" s="1"/>
  <c r="AJ13" i="2" a="1"/>
  <c r="AJ13" i="2" s="1"/>
  <c r="AK13" i="2" s="1"/>
  <c r="AL13" i="2" s="1"/>
  <c r="AS23" i="2" a="1"/>
  <c r="AS23" i="2" s="1"/>
  <c r="AT23" i="2" s="1"/>
  <c r="AU23" i="2" s="1"/>
  <c r="AV14" i="2" a="1"/>
  <c r="AV14" i="2" s="1"/>
  <c r="AW14" i="2" s="1"/>
  <c r="AX14" i="2" s="1"/>
  <c r="AY11" i="2" a="1"/>
  <c r="AY11" i="2" s="1"/>
  <c r="AZ11" i="2" s="1"/>
  <c r="BA11" i="2" s="1"/>
  <c r="BB12" i="2" a="1"/>
  <c r="BB12" i="2" s="1"/>
  <c r="BC12" i="2" s="1"/>
  <c r="BD12" i="2" s="1"/>
  <c r="BH7" i="2" a="1"/>
  <c r="BH7" i="2" s="1"/>
  <c r="BI7" i="2" s="1"/>
  <c r="BJ7" i="2" s="1"/>
  <c r="O22" i="2" a="1"/>
  <c r="O22" i="2" s="1"/>
  <c r="P22" i="2" s="1"/>
  <c r="Q22" i="2" s="1"/>
  <c r="O43" i="2" a="1"/>
  <c r="O43" i="2" s="1"/>
  <c r="P43" i="2" s="1"/>
  <c r="Q43" i="2" s="1"/>
  <c r="AM40" i="2" a="1"/>
  <c r="AM40" i="2" s="1"/>
  <c r="AN40" i="2" s="1"/>
  <c r="AO40" i="2" s="1"/>
  <c r="O24" i="2" a="1"/>
  <c r="O24" i="2" s="1"/>
  <c r="P24" i="2" s="1"/>
  <c r="Q24" i="2" s="1"/>
  <c r="O44" i="2" a="1"/>
  <c r="O44" i="2" s="1"/>
  <c r="P44" i="2" s="1"/>
  <c r="Q44" i="2" s="1"/>
  <c r="R16" i="2" a="1"/>
  <c r="R16" i="2" s="1"/>
  <c r="S16" i="2" s="1"/>
  <c r="T16" i="2" s="1"/>
  <c r="AM4" i="2" a="1"/>
  <c r="AM4" i="2" s="1"/>
  <c r="AN4" i="2" s="1"/>
  <c r="AO4" i="2" s="1"/>
  <c r="AP19" i="2" a="1"/>
  <c r="AP19" i="2" s="1"/>
  <c r="AQ19" i="2" s="1"/>
  <c r="AR19" i="2" s="1"/>
  <c r="AP43" i="2" a="1"/>
  <c r="AP43" i="2" s="1"/>
  <c r="AQ43" i="2" s="1"/>
  <c r="AR43" i="2" s="1"/>
  <c r="U17" i="2" a="1"/>
  <c r="U17" i="2" s="1"/>
  <c r="V17" i="2" s="1"/>
  <c r="W17" i="2" s="1"/>
  <c r="U47" i="2" a="1"/>
  <c r="U47" i="2" s="1"/>
  <c r="V47" i="2" s="1"/>
  <c r="W47" i="2" s="1"/>
  <c r="U29" i="2" a="1"/>
  <c r="U29" i="2" s="1"/>
  <c r="V29" i="2" s="1"/>
  <c r="W29" i="2" s="1"/>
  <c r="BK44" i="2" a="1"/>
  <c r="BK44" i="2" s="1"/>
  <c r="BL44" i="2" s="1"/>
  <c r="BM44" i="2" s="1"/>
  <c r="BK39" i="2" a="1"/>
  <c r="BK39" i="2" s="1"/>
  <c r="BL39" i="2" s="1"/>
  <c r="BM39" i="2" s="1"/>
  <c r="BK28" i="2" a="1"/>
  <c r="BK28" i="2" s="1"/>
  <c r="BL28" i="2" s="1"/>
  <c r="BM28" i="2" s="1"/>
  <c r="BK23" i="2" a="1"/>
  <c r="BK23" i="2" s="1"/>
  <c r="BL23" i="2" s="1"/>
  <c r="BM23" i="2" s="1"/>
  <c r="BK12" i="2" a="1"/>
  <c r="BK12" i="2" s="1"/>
  <c r="BL12" i="2" s="1"/>
  <c r="BM12" i="2" s="1"/>
  <c r="BK7" i="2" a="1"/>
  <c r="BK7" i="2" s="1"/>
  <c r="BL7" i="2" s="1"/>
  <c r="BM7" i="2" s="1"/>
  <c r="BK49" i="2" a="1"/>
  <c r="BK49" i="2" s="1"/>
  <c r="BL49" i="2" s="1"/>
  <c r="BM49" i="2" s="1"/>
  <c r="BK38" i="2" a="1"/>
  <c r="BK38" i="2" s="1"/>
  <c r="BL38" i="2" s="1"/>
  <c r="BM38" i="2" s="1"/>
  <c r="BK33" i="2" a="1"/>
  <c r="BK33" i="2" s="1"/>
  <c r="BL33" i="2" s="1"/>
  <c r="BM33" i="2" s="1"/>
  <c r="BK22" i="2" a="1"/>
  <c r="BK22" i="2" s="1"/>
  <c r="BL22" i="2" s="1"/>
  <c r="BM22" i="2" s="1"/>
  <c r="BK17" i="2" a="1"/>
  <c r="BK17" i="2" s="1"/>
  <c r="BL17" i="2" s="1"/>
  <c r="BM17" i="2" s="1"/>
  <c r="BK6" i="2" a="1"/>
  <c r="BK6" i="2" s="1"/>
  <c r="BL6" i="2" s="1"/>
  <c r="BM6" i="2" s="1"/>
  <c r="BK48" i="2" a="1"/>
  <c r="BK48" i="2" s="1"/>
  <c r="BL48" i="2" s="1"/>
  <c r="BM48" i="2" s="1"/>
  <c r="BK43" i="2" a="1"/>
  <c r="BK43" i="2" s="1"/>
  <c r="BL43" i="2" s="1"/>
  <c r="BM43" i="2" s="1"/>
  <c r="BK32" i="2" a="1"/>
  <c r="BK32" i="2" s="1"/>
  <c r="BL32" i="2" s="1"/>
  <c r="BM32" i="2" s="1"/>
  <c r="BK27" i="2" a="1"/>
  <c r="BK27" i="2" s="1"/>
  <c r="BL27" i="2" s="1"/>
  <c r="BM27" i="2" s="1"/>
  <c r="BK16" i="2" a="1"/>
  <c r="BK16" i="2" s="1"/>
  <c r="BL16" i="2" s="1"/>
  <c r="BM16" i="2" s="1"/>
  <c r="BK11" i="2" a="1"/>
  <c r="BK11" i="2" s="1"/>
  <c r="BL11" i="2" s="1"/>
  <c r="BM11" i="2" s="1"/>
  <c r="BK40" i="2" a="1"/>
  <c r="BK40" i="2" s="1"/>
  <c r="BL40" i="2" s="1"/>
  <c r="BM40" i="2" s="1"/>
  <c r="BK31" i="2" a="1"/>
  <c r="BK31" i="2" s="1"/>
  <c r="BL31" i="2" s="1"/>
  <c r="BM31" i="2" s="1"/>
  <c r="BK14" i="2" a="1"/>
  <c r="BK14" i="2" s="1"/>
  <c r="BL14" i="2" s="1"/>
  <c r="BM14" i="2" s="1"/>
  <c r="BK5" i="2" a="1"/>
  <c r="BK5" i="2" s="1"/>
  <c r="BL5" i="2" s="1"/>
  <c r="BM5" i="2" s="1"/>
  <c r="BK47" i="2" a="1"/>
  <c r="BK47" i="2" s="1"/>
  <c r="BL47" i="2" s="1"/>
  <c r="BM47" i="2" s="1"/>
  <c r="BK30" i="2" a="1"/>
  <c r="BK30" i="2" s="1"/>
  <c r="BL30" i="2" s="1"/>
  <c r="BM30" i="2" s="1"/>
  <c r="BK21" i="2" a="1"/>
  <c r="BK21" i="2" s="1"/>
  <c r="BL21" i="2" s="1"/>
  <c r="BM21" i="2" s="1"/>
  <c r="BK4" i="2" a="1"/>
  <c r="BK4" i="2" s="1"/>
  <c r="BL4" i="2" s="1"/>
  <c r="BK46" i="2" a="1"/>
  <c r="BK46" i="2" s="1"/>
  <c r="BL46" i="2" s="1"/>
  <c r="BM46" i="2" s="1"/>
  <c r="BK25" i="2" a="1"/>
  <c r="BK25" i="2" s="1"/>
  <c r="BL25" i="2" s="1"/>
  <c r="BM25" i="2" s="1"/>
  <c r="BK13" i="2" a="1"/>
  <c r="BK13" i="2" s="1"/>
  <c r="BL13" i="2" s="1"/>
  <c r="BM13" i="2" s="1"/>
  <c r="BK35" i="2" a="1"/>
  <c r="BK35" i="2" s="1"/>
  <c r="BL35" i="2" s="1"/>
  <c r="BM35" i="2" s="1"/>
  <c r="BK24" i="2" a="1"/>
  <c r="BK24" i="2" s="1"/>
  <c r="BL24" i="2" s="1"/>
  <c r="BM24" i="2" s="1"/>
  <c r="BK10" i="2" a="1"/>
  <c r="BK10" i="2" s="1"/>
  <c r="BL10" i="2" s="1"/>
  <c r="BM10" i="2" s="1"/>
  <c r="BK34" i="2" a="1"/>
  <c r="BK34" i="2" s="1"/>
  <c r="BL34" i="2" s="1"/>
  <c r="BM34" i="2" s="1"/>
  <c r="BK19" i="2" a="1"/>
  <c r="BK19" i="2" s="1"/>
  <c r="BL19" i="2" s="1"/>
  <c r="BM19" i="2" s="1"/>
  <c r="BL52" i="2"/>
  <c r="BL53" i="2" s="1"/>
  <c r="BK18" i="2" a="1"/>
  <c r="BK18" i="2" s="1"/>
  <c r="BL18" i="2" s="1"/>
  <c r="BM18" i="2" s="1"/>
  <c r="BK45" i="2" a="1"/>
  <c r="BK45" i="2" s="1"/>
  <c r="BL45" i="2" s="1"/>
  <c r="BM45" i="2" s="1"/>
  <c r="AJ49" i="2" a="1"/>
  <c r="AJ49" i="2" s="1"/>
  <c r="AK49" i="2" s="1"/>
  <c r="AL49" i="2" s="1"/>
  <c r="AJ38" i="2" a="1"/>
  <c r="AJ38" i="2" s="1"/>
  <c r="AK38" i="2" s="1"/>
  <c r="AL38" i="2" s="1"/>
  <c r="AJ33" i="2" a="1"/>
  <c r="AJ33" i="2" s="1"/>
  <c r="AK33" i="2" s="1"/>
  <c r="AL33" i="2" s="1"/>
  <c r="AJ22" i="2" a="1"/>
  <c r="AJ22" i="2" s="1"/>
  <c r="AK22" i="2" s="1"/>
  <c r="AL22" i="2" s="1"/>
  <c r="AJ48" i="2" a="1"/>
  <c r="AJ48" i="2" s="1"/>
  <c r="AK48" i="2" s="1"/>
  <c r="AL48" i="2" s="1"/>
  <c r="AJ43" i="2" a="1"/>
  <c r="AJ43" i="2" s="1"/>
  <c r="AK43" i="2" s="1"/>
  <c r="AL43" i="2" s="1"/>
  <c r="AJ32" i="2" a="1"/>
  <c r="AJ32" i="2" s="1"/>
  <c r="AK32" i="2" s="1"/>
  <c r="AL32" i="2" s="1"/>
  <c r="AJ27" i="2" a="1"/>
  <c r="AJ27" i="2" s="1"/>
  <c r="AK27" i="2" s="1"/>
  <c r="AL27" i="2" s="1"/>
  <c r="AJ41" i="2" a="1"/>
  <c r="AJ41" i="2" s="1"/>
  <c r="AK41" i="2" s="1"/>
  <c r="AL41" i="2" s="1"/>
  <c r="AJ34" i="2" a="1"/>
  <c r="AJ34" i="2" s="1"/>
  <c r="AK34" i="2" s="1"/>
  <c r="AL34" i="2" s="1"/>
  <c r="AJ26" i="2" a="1"/>
  <c r="AJ26" i="2" s="1"/>
  <c r="AK26" i="2" s="1"/>
  <c r="AL26" i="2" s="1"/>
  <c r="AJ20" i="2" a="1"/>
  <c r="AJ20" i="2" s="1"/>
  <c r="AK20" i="2" s="1"/>
  <c r="AL20" i="2" s="1"/>
  <c r="AJ15" i="2" a="1"/>
  <c r="AJ15" i="2" s="1"/>
  <c r="AK15" i="2" s="1"/>
  <c r="AL15" i="2" s="1"/>
  <c r="AJ4" i="2" a="1"/>
  <c r="AJ4" i="2" s="1"/>
  <c r="AK4" i="2" s="1"/>
  <c r="AJ46" i="2" a="1"/>
  <c r="AJ46" i="2" s="1"/>
  <c r="AK46" i="2" s="1"/>
  <c r="AL46" i="2" s="1"/>
  <c r="AJ39" i="2" a="1"/>
  <c r="AJ39" i="2" s="1"/>
  <c r="AK39" i="2" s="1"/>
  <c r="AL39" i="2" s="1"/>
  <c r="AJ30" i="2" a="1"/>
  <c r="AJ30" i="2" s="1"/>
  <c r="AK30" i="2" s="1"/>
  <c r="AL30" i="2" s="1"/>
  <c r="AJ23" i="2" a="1"/>
  <c r="AJ23" i="2" s="1"/>
  <c r="AK23" i="2" s="1"/>
  <c r="AL23" i="2" s="1"/>
  <c r="AJ16" i="2" a="1"/>
  <c r="AJ16" i="2" s="1"/>
  <c r="AK16" i="2" s="1"/>
  <c r="AL16" i="2" s="1"/>
  <c r="AJ10" i="2" a="1"/>
  <c r="AJ10" i="2" s="1"/>
  <c r="AK10" i="2" s="1"/>
  <c r="AL10" i="2" s="1"/>
  <c r="AJ37" i="2" a="1"/>
  <c r="AJ37" i="2" s="1"/>
  <c r="AK37" i="2" s="1"/>
  <c r="AL37" i="2" s="1"/>
  <c r="AJ9" i="2" a="1"/>
  <c r="AJ9" i="2" s="1"/>
  <c r="AK9" i="2" s="1"/>
  <c r="AL9" i="2" s="1"/>
  <c r="AJ45" i="2" a="1"/>
  <c r="AJ45" i="2" s="1"/>
  <c r="AK45" i="2" s="1"/>
  <c r="AL45" i="2" s="1"/>
  <c r="AJ36" i="2" a="1"/>
  <c r="AJ36" i="2" s="1"/>
  <c r="AK36" i="2" s="1"/>
  <c r="AL36" i="2" s="1"/>
  <c r="AJ29" i="2" a="1"/>
  <c r="AJ29" i="2" s="1"/>
  <c r="AK29" i="2" s="1"/>
  <c r="AL29" i="2" s="1"/>
  <c r="AJ21" i="2" a="1"/>
  <c r="AJ21" i="2" s="1"/>
  <c r="AK21" i="2" s="1"/>
  <c r="AL21" i="2" s="1"/>
  <c r="AJ14" i="2" a="1"/>
  <c r="AJ14" i="2" s="1"/>
  <c r="AK14" i="2" s="1"/>
  <c r="AL14" i="2" s="1"/>
  <c r="AJ8" i="2" a="1"/>
  <c r="AJ8" i="2" s="1"/>
  <c r="AK8" i="2" s="1"/>
  <c r="AL8" i="2" s="1"/>
  <c r="U10" i="2" a="1"/>
  <c r="U10" i="2" s="1"/>
  <c r="V10" i="2" s="1"/>
  <c r="W10" i="2" s="1"/>
  <c r="U40" i="2" a="1"/>
  <c r="U40" i="2" s="1"/>
  <c r="V40" i="2" s="1"/>
  <c r="W40" i="2" s="1"/>
  <c r="AM48" i="2" a="1"/>
  <c r="AM48" i="2" s="1"/>
  <c r="AN48" i="2" s="1"/>
  <c r="AO48" i="2" s="1"/>
  <c r="AM43" i="2" a="1"/>
  <c r="AM43" i="2" s="1"/>
  <c r="AN43" i="2" s="1"/>
  <c r="AO43" i="2" s="1"/>
  <c r="AM32" i="2" a="1"/>
  <c r="AM32" i="2" s="1"/>
  <c r="AN32" i="2" s="1"/>
  <c r="AO32" i="2" s="1"/>
  <c r="AM27" i="2" a="1"/>
  <c r="AM27" i="2" s="1"/>
  <c r="AN27" i="2" s="1"/>
  <c r="AO27" i="2" s="1"/>
  <c r="AM22" i="2" a="1"/>
  <c r="AM22" i="2" s="1"/>
  <c r="AN22" i="2" s="1"/>
  <c r="AO22" i="2" s="1"/>
  <c r="AM17" i="2" a="1"/>
  <c r="AM17" i="2" s="1"/>
  <c r="AN17" i="2" s="1"/>
  <c r="AO17" i="2" s="1"/>
  <c r="AM7" i="2" a="1"/>
  <c r="AM7" i="2" s="1"/>
  <c r="AN7" i="2" s="1"/>
  <c r="AO7" i="2" s="1"/>
  <c r="AM42" i="2" a="1"/>
  <c r="AM42" i="2" s="1"/>
  <c r="AN42" i="2" s="1"/>
  <c r="AO42" i="2" s="1"/>
  <c r="AM37" i="2" a="1"/>
  <c r="AM37" i="2" s="1"/>
  <c r="AN37" i="2" s="1"/>
  <c r="AO37" i="2" s="1"/>
  <c r="AM26" i="2" a="1"/>
  <c r="AM26" i="2" s="1"/>
  <c r="AN26" i="2" s="1"/>
  <c r="AO26" i="2" s="1"/>
  <c r="AM16" i="2" a="1"/>
  <c r="AM16" i="2" s="1"/>
  <c r="AN16" i="2" s="1"/>
  <c r="AO16" i="2" s="1"/>
  <c r="AM11" i="2" a="1"/>
  <c r="AM11" i="2" s="1"/>
  <c r="AN11" i="2" s="1"/>
  <c r="AO11" i="2" s="1"/>
  <c r="AM6" i="2" a="1"/>
  <c r="AM6" i="2" s="1"/>
  <c r="AN6" i="2" s="1"/>
  <c r="AO6" i="2" s="1"/>
  <c r="AM35" i="2" a="1"/>
  <c r="AM35" i="2" s="1"/>
  <c r="AN35" i="2" s="1"/>
  <c r="AO35" i="2" s="1"/>
  <c r="AM28" i="2" a="1"/>
  <c r="AM28" i="2" s="1"/>
  <c r="AN28" i="2" s="1"/>
  <c r="AO28" i="2" s="1"/>
  <c r="AM21" i="2" a="1"/>
  <c r="AM21" i="2" s="1"/>
  <c r="AN21" i="2" s="1"/>
  <c r="AO21" i="2" s="1"/>
  <c r="AM14" i="2" a="1"/>
  <c r="AM14" i="2" s="1"/>
  <c r="AN14" i="2" s="1"/>
  <c r="AO14" i="2" s="1"/>
  <c r="AM46" i="2" a="1"/>
  <c r="AM46" i="2" s="1"/>
  <c r="AN46" i="2" s="1"/>
  <c r="AO46" i="2" s="1"/>
  <c r="AM39" i="2" a="1"/>
  <c r="AM39" i="2" s="1"/>
  <c r="AN39" i="2" s="1"/>
  <c r="AO39" i="2" s="1"/>
  <c r="AM30" i="2" a="1"/>
  <c r="AM30" i="2" s="1"/>
  <c r="AN30" i="2" s="1"/>
  <c r="AO30" i="2" s="1"/>
  <c r="AM15" i="2" a="1"/>
  <c r="AM15" i="2" s="1"/>
  <c r="AN15" i="2" s="1"/>
  <c r="AO15" i="2" s="1"/>
  <c r="AM38" i="2" a="1"/>
  <c r="AM38" i="2" s="1"/>
  <c r="AN38" i="2" s="1"/>
  <c r="AO38" i="2" s="1"/>
  <c r="AM23" i="2" a="1"/>
  <c r="AM23" i="2" s="1"/>
  <c r="AN23" i="2" s="1"/>
  <c r="AO23" i="2" s="1"/>
  <c r="AM45" i="2" a="1"/>
  <c r="AM45" i="2" s="1"/>
  <c r="AN45" i="2" s="1"/>
  <c r="AO45" i="2" s="1"/>
  <c r="AM36" i="2" a="1"/>
  <c r="AM36" i="2" s="1"/>
  <c r="AN36" i="2" s="1"/>
  <c r="AO36" i="2" s="1"/>
  <c r="AM29" i="2" a="1"/>
  <c r="AM29" i="2" s="1"/>
  <c r="AN29" i="2" s="1"/>
  <c r="AO29" i="2" s="1"/>
  <c r="AM20" i="2" a="1"/>
  <c r="AM20" i="2" s="1"/>
  <c r="AN20" i="2" s="1"/>
  <c r="AO20" i="2" s="1"/>
  <c r="AM13" i="2" a="1"/>
  <c r="AM13" i="2" s="1"/>
  <c r="AN13" i="2" s="1"/>
  <c r="AO13" i="2" s="1"/>
  <c r="AM5" i="2" a="1"/>
  <c r="AM5" i="2" s="1"/>
  <c r="AN5" i="2" s="1"/>
  <c r="AO5" i="2" s="1"/>
  <c r="L19" i="2" a="1"/>
  <c r="L19" i="2" s="1"/>
  <c r="M19" i="2" s="1"/>
  <c r="N19" i="2" s="1"/>
  <c r="L27" i="2" a="1"/>
  <c r="L27" i="2" s="1"/>
  <c r="M27" i="2" s="1"/>
  <c r="N27" i="2" s="1"/>
  <c r="O9" i="2" a="1"/>
  <c r="O9" i="2" s="1"/>
  <c r="P9" i="2" s="1"/>
  <c r="Q9" i="2" s="1"/>
  <c r="O38" i="2" a="1"/>
  <c r="O38" i="2" s="1"/>
  <c r="P38" i="2" s="1"/>
  <c r="Q38" i="2" s="1"/>
  <c r="O49" i="2" a="1"/>
  <c r="O49" i="2" s="1"/>
  <c r="P49" i="2" s="1"/>
  <c r="Q49" i="2" s="1"/>
  <c r="AM8" i="2" a="1"/>
  <c r="AM8" i="2" s="1"/>
  <c r="AN8" i="2" s="1"/>
  <c r="AO8" i="2" s="1"/>
  <c r="R47" i="2" a="1"/>
  <c r="R47" i="2" s="1"/>
  <c r="S47" i="2" s="1"/>
  <c r="T47" i="2" s="1"/>
  <c r="R36" i="2" a="1"/>
  <c r="R36" i="2" s="1"/>
  <c r="S36" i="2" s="1"/>
  <c r="T36" i="2" s="1"/>
  <c r="R31" i="2" a="1"/>
  <c r="R31" i="2" s="1"/>
  <c r="S31" i="2" s="1"/>
  <c r="T31" i="2" s="1"/>
  <c r="R21" i="2" a="1"/>
  <c r="R21" i="2" s="1"/>
  <c r="S21" i="2" s="1"/>
  <c r="T21" i="2" s="1"/>
  <c r="R10" i="2" a="1"/>
  <c r="R10" i="2" s="1"/>
  <c r="S10" i="2" s="1"/>
  <c r="T10" i="2" s="1"/>
  <c r="R49" i="2" a="1"/>
  <c r="R49" i="2" s="1"/>
  <c r="S49" i="2" s="1"/>
  <c r="T49" i="2" s="1"/>
  <c r="R43" i="2" a="1"/>
  <c r="R43" i="2" s="1"/>
  <c r="S43" i="2" s="1"/>
  <c r="T43" i="2" s="1"/>
  <c r="R37" i="2" a="1"/>
  <c r="R37" i="2" s="1"/>
  <c r="S37" i="2" s="1"/>
  <c r="T37" i="2" s="1"/>
  <c r="R30" i="2" a="1"/>
  <c r="R30" i="2" s="1"/>
  <c r="S30" i="2" s="1"/>
  <c r="T30" i="2" s="1"/>
  <c r="R24" i="2" a="1"/>
  <c r="R24" i="2" s="1"/>
  <c r="S24" i="2" s="1"/>
  <c r="T24" i="2" s="1"/>
  <c r="R19" i="2" a="1"/>
  <c r="R19" i="2" s="1"/>
  <c r="S19" i="2" s="1"/>
  <c r="T19" i="2" s="1"/>
  <c r="R13" i="2" a="1"/>
  <c r="R13" i="2" s="1"/>
  <c r="S13" i="2" s="1"/>
  <c r="T13" i="2" s="1"/>
  <c r="R48" i="2" a="1"/>
  <c r="R48" i="2" s="1"/>
  <c r="S48" i="2" s="1"/>
  <c r="T48" i="2" s="1"/>
  <c r="R42" i="2" a="1"/>
  <c r="R42" i="2" s="1"/>
  <c r="S42" i="2" s="1"/>
  <c r="T42" i="2" s="1"/>
  <c r="R18" i="2" a="1"/>
  <c r="R18" i="2" s="1"/>
  <c r="S18" i="2" s="1"/>
  <c r="T18" i="2" s="1"/>
  <c r="R12" i="2" a="1"/>
  <c r="R12" i="2" s="1"/>
  <c r="S12" i="2" s="1"/>
  <c r="T12" i="2" s="1"/>
  <c r="R7" i="2" a="1"/>
  <c r="R7" i="2" s="1"/>
  <c r="S7" i="2" s="1"/>
  <c r="T7" i="2" s="1"/>
  <c r="R41" i="2" a="1"/>
  <c r="R41" i="2" s="1"/>
  <c r="S41" i="2" s="1"/>
  <c r="T41" i="2" s="1"/>
  <c r="R35" i="2" a="1"/>
  <c r="R35" i="2" s="1"/>
  <c r="S35" i="2" s="1"/>
  <c r="T35" i="2" s="1"/>
  <c r="R29" i="2" a="1"/>
  <c r="R29" i="2" s="1"/>
  <c r="S29" i="2" s="1"/>
  <c r="T29" i="2" s="1"/>
  <c r="R6" i="2" a="1"/>
  <c r="R6" i="2" s="1"/>
  <c r="S6" i="2" s="1"/>
  <c r="T6" i="2" s="1"/>
  <c r="R11" i="2" a="1"/>
  <c r="R11" i="2" s="1"/>
  <c r="S11" i="2" s="1"/>
  <c r="T11" i="2" s="1"/>
  <c r="S52" i="2"/>
  <c r="S53" i="2" s="1"/>
  <c r="AJ18" i="2" a="1"/>
  <c r="AJ18" i="2" s="1"/>
  <c r="AK18" i="2" s="1"/>
  <c r="AL18" i="2" s="1"/>
  <c r="AJ31" i="2" a="1"/>
  <c r="AJ31" i="2" s="1"/>
  <c r="AK31" i="2" s="1"/>
  <c r="AL31" i="2" s="1"/>
  <c r="AJ42" i="2" a="1"/>
  <c r="AJ42" i="2" s="1"/>
  <c r="AK42" i="2" s="1"/>
  <c r="AL42" i="2" s="1"/>
  <c r="AM9" i="2" a="1"/>
  <c r="AM9" i="2" s="1"/>
  <c r="AN9" i="2" s="1"/>
  <c r="AO9" i="2" s="1"/>
  <c r="AM47" i="2" a="1"/>
  <c r="AM47" i="2" s="1"/>
  <c r="AN47" i="2" s="1"/>
  <c r="AO47" i="2" s="1"/>
  <c r="AP13" i="2" a="1"/>
  <c r="AP13" i="2" s="1"/>
  <c r="AQ13" i="2" s="1"/>
  <c r="AR13" i="2" s="1"/>
  <c r="AP26" i="2" a="1"/>
  <c r="AP26" i="2" s="1"/>
  <c r="AQ26" i="2" s="1"/>
  <c r="AR26" i="2" s="1"/>
  <c r="AS5" i="2" a="1"/>
  <c r="AS5" i="2" s="1"/>
  <c r="AT5" i="2" s="1"/>
  <c r="AU5" i="2" s="1"/>
  <c r="BK15" i="2" a="1"/>
  <c r="BK15" i="2" s="1"/>
  <c r="BL15" i="2" s="1"/>
  <c r="BM15" i="2" s="1"/>
  <c r="BK41" i="2" a="1"/>
  <c r="BK41" i="2" s="1"/>
  <c r="BL41" i="2" s="1"/>
  <c r="BM41" i="2" s="1"/>
  <c r="U48" i="2" a="1"/>
  <c r="U48" i="2" s="1"/>
  <c r="V48" i="2" s="1"/>
  <c r="W48" i="2" s="1"/>
  <c r="U43" i="2" a="1"/>
  <c r="U43" i="2" s="1"/>
  <c r="V43" i="2" s="1"/>
  <c r="W43" i="2" s="1"/>
  <c r="U32" i="2" a="1"/>
  <c r="U32" i="2" s="1"/>
  <c r="V32" i="2" s="1"/>
  <c r="W32" i="2" s="1"/>
  <c r="U27" i="2" a="1"/>
  <c r="U27" i="2" s="1"/>
  <c r="V27" i="2" s="1"/>
  <c r="W27" i="2" s="1"/>
  <c r="U16" i="2" a="1"/>
  <c r="U16" i="2" s="1"/>
  <c r="V16" i="2" s="1"/>
  <c r="W16" i="2" s="1"/>
  <c r="U11" i="2" a="1"/>
  <c r="U11" i="2" s="1"/>
  <c r="V11" i="2" s="1"/>
  <c r="W11" i="2" s="1"/>
  <c r="U45" i="2" a="1"/>
  <c r="U45" i="2" s="1"/>
  <c r="V45" i="2" s="1"/>
  <c r="W45" i="2" s="1"/>
  <c r="U39" i="2" a="1"/>
  <c r="U39" i="2" s="1"/>
  <c r="V39" i="2" s="1"/>
  <c r="W39" i="2" s="1"/>
  <c r="U33" i="2" a="1"/>
  <c r="U33" i="2" s="1"/>
  <c r="V33" i="2" s="1"/>
  <c r="W33" i="2" s="1"/>
  <c r="U26" i="2" a="1"/>
  <c r="U26" i="2" s="1"/>
  <c r="V26" i="2" s="1"/>
  <c r="W26" i="2" s="1"/>
  <c r="U20" i="2" a="1"/>
  <c r="U20" i="2" s="1"/>
  <c r="V20" i="2" s="1"/>
  <c r="W20" i="2" s="1"/>
  <c r="U14" i="2" a="1"/>
  <c r="U14" i="2" s="1"/>
  <c r="V14" i="2" s="1"/>
  <c r="W14" i="2" s="1"/>
  <c r="U8" i="2" a="1"/>
  <c r="U8" i="2" s="1"/>
  <c r="V8" i="2" s="1"/>
  <c r="W8" i="2" s="1"/>
  <c r="V52" i="2"/>
  <c r="V53" i="2" s="1"/>
  <c r="U44" i="2" a="1"/>
  <c r="U44" i="2" s="1"/>
  <c r="V44" i="2" s="1"/>
  <c r="W44" i="2" s="1"/>
  <c r="U38" i="2" a="1"/>
  <c r="U38" i="2" s="1"/>
  <c r="V38" i="2" s="1"/>
  <c r="W38" i="2" s="1"/>
  <c r="U37" i="2" a="1"/>
  <c r="U37" i="2" s="1"/>
  <c r="V37" i="2" s="1"/>
  <c r="W37" i="2" s="1"/>
  <c r="U31" i="2" a="1"/>
  <c r="U31" i="2" s="1"/>
  <c r="V31" i="2" s="1"/>
  <c r="W31" i="2" s="1"/>
  <c r="U25" i="2" a="1"/>
  <c r="U25" i="2" s="1"/>
  <c r="V25" i="2" s="1"/>
  <c r="W25" i="2" s="1"/>
  <c r="U19" i="2" a="1"/>
  <c r="U19" i="2" s="1"/>
  <c r="V19" i="2" s="1"/>
  <c r="W19" i="2" s="1"/>
  <c r="U13" i="2" a="1"/>
  <c r="U13" i="2" s="1"/>
  <c r="V13" i="2" s="1"/>
  <c r="W13" i="2" s="1"/>
  <c r="U7" i="2" a="1"/>
  <c r="U7" i="2" s="1"/>
  <c r="V7" i="2" s="1"/>
  <c r="W7" i="2" s="1"/>
  <c r="U5" i="2" a="1"/>
  <c r="U5" i="2" s="1"/>
  <c r="V5" i="2" s="1"/>
  <c r="W5" i="2" s="1"/>
  <c r="U24" i="2" a="1"/>
  <c r="U24" i="2" s="1"/>
  <c r="V24" i="2" s="1"/>
  <c r="W24" i="2" s="1"/>
  <c r="U35" i="2" a="1"/>
  <c r="U35" i="2" s="1"/>
  <c r="V35" i="2" s="1"/>
  <c r="W35" i="2" s="1"/>
  <c r="U6" i="2" a="1"/>
  <c r="U6" i="2" s="1"/>
  <c r="V6" i="2" s="1"/>
  <c r="W6" i="2" s="1"/>
  <c r="U46" i="2" a="1"/>
  <c r="U46" i="2" s="1"/>
  <c r="V46" i="2" s="1"/>
  <c r="W46" i="2" s="1"/>
  <c r="U9" i="2" a="1"/>
  <c r="U9" i="2" s="1"/>
  <c r="V9" i="2" s="1"/>
  <c r="W9" i="2" s="1"/>
  <c r="U28" i="2" a="1"/>
  <c r="U28" i="2" s="1"/>
  <c r="V28" i="2" s="1"/>
  <c r="W28" i="2" s="1"/>
  <c r="U36" i="2" a="1"/>
  <c r="U36" i="2" s="1"/>
  <c r="V36" i="2" s="1"/>
  <c r="W36" i="2" s="1"/>
  <c r="U18" i="2" a="1"/>
  <c r="U18" i="2" s="1"/>
  <c r="V18" i="2" s="1"/>
  <c r="W18" i="2" s="1"/>
  <c r="L47" i="2" a="1"/>
  <c r="L47" i="2" s="1"/>
  <c r="M47" i="2" s="1"/>
  <c r="N47" i="2" s="1"/>
  <c r="L36" i="2" a="1"/>
  <c r="L36" i="2" s="1"/>
  <c r="M36" i="2" s="1"/>
  <c r="N36" i="2" s="1"/>
  <c r="L31" i="2" a="1"/>
  <c r="L31" i="2" s="1"/>
  <c r="M31" i="2" s="1"/>
  <c r="N31" i="2" s="1"/>
  <c r="L20" i="2" a="1"/>
  <c r="L20" i="2" s="1"/>
  <c r="M20" i="2" s="1"/>
  <c r="N20" i="2" s="1"/>
  <c r="L10" i="2" a="1"/>
  <c r="L10" i="2" s="1"/>
  <c r="M10" i="2" s="1"/>
  <c r="N10" i="2" s="1"/>
  <c r="L5" i="2" a="1"/>
  <c r="L5" i="2" s="1"/>
  <c r="M5" i="2" s="1"/>
  <c r="N5" i="2" s="1"/>
  <c r="L41" i="2" a="1"/>
  <c r="L41" i="2" s="1"/>
  <c r="M41" i="2" s="1"/>
  <c r="N41" i="2" s="1"/>
  <c r="L35" i="2" a="1"/>
  <c r="L35" i="2" s="1"/>
  <c r="M35" i="2" s="1"/>
  <c r="N35" i="2" s="1"/>
  <c r="L29" i="2" a="1"/>
  <c r="L29" i="2" s="1"/>
  <c r="M29" i="2" s="1"/>
  <c r="N29" i="2" s="1"/>
  <c r="L23" i="2" a="1"/>
  <c r="L23" i="2" s="1"/>
  <c r="M23" i="2" s="1"/>
  <c r="N23" i="2" s="1"/>
  <c r="L46" i="2" a="1"/>
  <c r="L46" i="2" s="1"/>
  <c r="M46" i="2" s="1"/>
  <c r="N46" i="2" s="1"/>
  <c r="L40" i="2" a="1"/>
  <c r="L40" i="2" s="1"/>
  <c r="M40" i="2" s="1"/>
  <c r="N40" i="2" s="1"/>
  <c r="L34" i="2" a="1"/>
  <c r="L34" i="2" s="1"/>
  <c r="M34" i="2" s="1"/>
  <c r="N34" i="2" s="1"/>
  <c r="L28" i="2" a="1"/>
  <c r="L28" i="2" s="1"/>
  <c r="M28" i="2" s="1"/>
  <c r="N28" i="2" s="1"/>
  <c r="L22" i="2" a="1"/>
  <c r="L22" i="2" s="1"/>
  <c r="M22" i="2" s="1"/>
  <c r="N22" i="2" s="1"/>
  <c r="L17" i="2" a="1"/>
  <c r="L17" i="2" s="1"/>
  <c r="M17" i="2" s="1"/>
  <c r="N17" i="2" s="1"/>
  <c r="L11" i="2" a="1"/>
  <c r="L11" i="2" s="1"/>
  <c r="M11" i="2" s="1"/>
  <c r="N11" i="2" s="1"/>
  <c r="L4" i="2" a="1"/>
  <c r="L4" i="2" s="1"/>
  <c r="M4" i="2" s="1"/>
  <c r="N4" i="2" s="1"/>
  <c r="L16" i="2" a="1"/>
  <c r="L16" i="2" s="1"/>
  <c r="M16" i="2" s="1"/>
  <c r="N16" i="2" s="1"/>
  <c r="BH48" i="2" a="1"/>
  <c r="BH48" i="2" s="1"/>
  <c r="BI48" i="2" s="1"/>
  <c r="BJ48" i="2" s="1"/>
  <c r="BH43" i="2" a="1"/>
  <c r="BH43" i="2" s="1"/>
  <c r="BI43" i="2" s="1"/>
  <c r="BJ43" i="2" s="1"/>
  <c r="BH32" i="2" a="1"/>
  <c r="BH32" i="2" s="1"/>
  <c r="BI32" i="2" s="1"/>
  <c r="BJ32" i="2" s="1"/>
  <c r="BH27" i="2" a="1"/>
  <c r="BH27" i="2" s="1"/>
  <c r="BI27" i="2" s="1"/>
  <c r="BJ27" i="2" s="1"/>
  <c r="BH16" i="2" a="1"/>
  <c r="BH16" i="2" s="1"/>
  <c r="BI16" i="2" s="1"/>
  <c r="BJ16" i="2" s="1"/>
  <c r="BH11" i="2" a="1"/>
  <c r="BH11" i="2" s="1"/>
  <c r="BI11" i="2" s="1"/>
  <c r="BJ11" i="2" s="1"/>
  <c r="BH42" i="2" a="1"/>
  <c r="BH42" i="2" s="1"/>
  <c r="BI42" i="2" s="1"/>
  <c r="BJ42" i="2" s="1"/>
  <c r="BH37" i="2" a="1"/>
  <c r="BH37" i="2" s="1"/>
  <c r="BI37" i="2" s="1"/>
  <c r="BJ37" i="2" s="1"/>
  <c r="BH26" i="2" a="1"/>
  <c r="BH26" i="2" s="1"/>
  <c r="BI26" i="2" s="1"/>
  <c r="BJ26" i="2" s="1"/>
  <c r="BH21" i="2" a="1"/>
  <c r="BH21" i="2" s="1"/>
  <c r="BI21" i="2" s="1"/>
  <c r="BJ21" i="2" s="1"/>
  <c r="BH10" i="2" a="1"/>
  <c r="BH10" i="2" s="1"/>
  <c r="BI10" i="2" s="1"/>
  <c r="BJ10" i="2" s="1"/>
  <c r="BH5" i="2" a="1"/>
  <c r="BH5" i="2" s="1"/>
  <c r="BI5" i="2" s="1"/>
  <c r="BJ5" i="2" s="1"/>
  <c r="BH47" i="2" a="1"/>
  <c r="BH47" i="2" s="1"/>
  <c r="BI47" i="2" s="1"/>
  <c r="BJ47" i="2" s="1"/>
  <c r="BH36" i="2" a="1"/>
  <c r="BH36" i="2" s="1"/>
  <c r="BI36" i="2" s="1"/>
  <c r="BJ36" i="2" s="1"/>
  <c r="BH31" i="2" a="1"/>
  <c r="BH31" i="2" s="1"/>
  <c r="BI31" i="2" s="1"/>
  <c r="BJ31" i="2" s="1"/>
  <c r="BH20" i="2" a="1"/>
  <c r="BH20" i="2" s="1"/>
  <c r="BI20" i="2" s="1"/>
  <c r="BJ20" i="2" s="1"/>
  <c r="BH15" i="2" a="1"/>
  <c r="BH15" i="2" s="1"/>
  <c r="BI15" i="2" s="1"/>
  <c r="BJ15" i="2" s="1"/>
  <c r="BH4" i="2" a="1"/>
  <c r="BH4" i="2" s="1"/>
  <c r="BI4" i="2" s="1"/>
  <c r="BJ4" i="2" s="1"/>
  <c r="BH44" i="2" a="1"/>
  <c r="BH44" i="2" s="1"/>
  <c r="BI44" i="2" s="1"/>
  <c r="BJ44" i="2" s="1"/>
  <c r="BH35" i="2" a="1"/>
  <c r="BH35" i="2" s="1"/>
  <c r="BI35" i="2" s="1"/>
  <c r="BJ35" i="2" s="1"/>
  <c r="BH18" i="2" a="1"/>
  <c r="BH18" i="2" s="1"/>
  <c r="BI18" i="2" s="1"/>
  <c r="BJ18" i="2" s="1"/>
  <c r="BH9" i="2" a="1"/>
  <c r="BH9" i="2" s="1"/>
  <c r="BI9" i="2" s="1"/>
  <c r="BJ9" i="2" s="1"/>
  <c r="BH34" i="2" a="1"/>
  <c r="BH34" i="2" s="1"/>
  <c r="BI34" i="2" s="1"/>
  <c r="BJ34" i="2" s="1"/>
  <c r="BH25" i="2" a="1"/>
  <c r="BH25" i="2" s="1"/>
  <c r="BI25" i="2" s="1"/>
  <c r="BJ25" i="2" s="1"/>
  <c r="BH8" i="2" a="1"/>
  <c r="BH8" i="2" s="1"/>
  <c r="BI8" i="2" s="1"/>
  <c r="BJ8" i="2" s="1"/>
  <c r="BH49" i="2" a="1"/>
  <c r="BH49" i="2" s="1"/>
  <c r="BI49" i="2" s="1"/>
  <c r="BJ49" i="2" s="1"/>
  <c r="BH38" i="2" a="1"/>
  <c r="BH38" i="2" s="1"/>
  <c r="BI38" i="2" s="1"/>
  <c r="BJ38" i="2" s="1"/>
  <c r="BH24" i="2" a="1"/>
  <c r="BH24" i="2" s="1"/>
  <c r="BI24" i="2" s="1"/>
  <c r="BJ24" i="2" s="1"/>
  <c r="BH46" i="2" a="1"/>
  <c r="BH46" i="2" s="1"/>
  <c r="BI46" i="2" s="1"/>
  <c r="BJ46" i="2" s="1"/>
  <c r="BH13" i="2" a="1"/>
  <c r="BH13" i="2" s="1"/>
  <c r="BI13" i="2" s="1"/>
  <c r="BJ13" i="2" s="1"/>
  <c r="BI52" i="2"/>
  <c r="BI53" i="2" s="1"/>
  <c r="BH6" i="2" a="1"/>
  <c r="BH6" i="2" s="1"/>
  <c r="BI6" i="2" s="1"/>
  <c r="BJ6" i="2" s="1"/>
  <c r="BH33" i="2" a="1"/>
  <c r="BH33" i="2" s="1"/>
  <c r="BI33" i="2" s="1"/>
  <c r="BJ33" i="2" s="1"/>
  <c r="BH19" i="2" a="1"/>
  <c r="BH19" i="2" s="1"/>
  <c r="BI19" i="2" s="1"/>
  <c r="BJ19" i="2" s="1"/>
  <c r="BH30" i="2" a="1"/>
  <c r="BH30" i="2" s="1"/>
  <c r="BI30" i="2" s="1"/>
  <c r="BJ30" i="2" s="1"/>
  <c r="BH17" i="2" a="1"/>
  <c r="BH17" i="2" s="1"/>
  <c r="BI17" i="2" s="1"/>
  <c r="BJ17" i="2" s="1"/>
  <c r="L18" i="2" a="1"/>
  <c r="L18" i="2" s="1"/>
  <c r="M18" i="2" s="1"/>
  <c r="N18" i="2" s="1"/>
  <c r="L26" i="2" a="1"/>
  <c r="L26" i="2" s="1"/>
  <c r="M26" i="2" s="1"/>
  <c r="N26" i="2" s="1"/>
  <c r="L37" i="2" a="1"/>
  <c r="L37" i="2" s="1"/>
  <c r="M37" i="2" s="1"/>
  <c r="N37" i="2" s="1"/>
  <c r="L45" i="2" a="1"/>
  <c r="L45" i="2" s="1"/>
  <c r="M45" i="2" s="1"/>
  <c r="N45" i="2" s="1"/>
  <c r="U21" i="2" a="1"/>
  <c r="U21" i="2" s="1"/>
  <c r="V21" i="2" s="1"/>
  <c r="W21" i="2" s="1"/>
  <c r="U49" i="2" a="1"/>
  <c r="U49" i="2" s="1"/>
  <c r="V49" i="2" s="1"/>
  <c r="W49" i="2" s="1"/>
  <c r="AJ6" i="2" a="1"/>
  <c r="AJ6" i="2" s="1"/>
  <c r="AK6" i="2" s="1"/>
  <c r="AL6" i="2" s="1"/>
  <c r="AJ17" i="2" a="1"/>
  <c r="AJ17" i="2" s="1"/>
  <c r="AK17" i="2" s="1"/>
  <c r="AL17" i="2" s="1"/>
  <c r="AJ40" i="2" a="1"/>
  <c r="AJ40" i="2" s="1"/>
  <c r="AK40" i="2" s="1"/>
  <c r="AL40" i="2" s="1"/>
  <c r="BK9" i="2" a="1"/>
  <c r="BK9" i="2" s="1"/>
  <c r="BL9" i="2" s="1"/>
  <c r="BM9" i="2" s="1"/>
  <c r="BK36" i="2" a="1"/>
  <c r="BK36" i="2" s="1"/>
  <c r="BL36" i="2" s="1"/>
  <c r="BM36" i="2" s="1"/>
  <c r="O47" i="2" a="1"/>
  <c r="O47" i="2" s="1"/>
  <c r="P47" i="2" s="1"/>
  <c r="Q47" i="2" s="1"/>
  <c r="O36" i="2" a="1"/>
  <c r="O36" i="2" s="1"/>
  <c r="P36" i="2" s="1"/>
  <c r="Q36" i="2" s="1"/>
  <c r="O31" i="2" a="1"/>
  <c r="O31" i="2" s="1"/>
  <c r="P31" i="2" s="1"/>
  <c r="Q31" i="2" s="1"/>
  <c r="O21" i="2" a="1"/>
  <c r="O21" i="2" s="1"/>
  <c r="P21" i="2" s="1"/>
  <c r="Q21" i="2" s="1"/>
  <c r="O10" i="2" a="1"/>
  <c r="O10" i="2" s="1"/>
  <c r="P10" i="2" s="1"/>
  <c r="Q10" i="2" s="1"/>
  <c r="O48" i="2" a="1"/>
  <c r="O48" i="2" s="1"/>
  <c r="P48" i="2" s="1"/>
  <c r="Q48" i="2" s="1"/>
  <c r="O42" i="2" a="1"/>
  <c r="O42" i="2" s="1"/>
  <c r="P42" i="2" s="1"/>
  <c r="Q42" i="2" s="1"/>
  <c r="O18" i="2" a="1"/>
  <c r="O18" i="2" s="1"/>
  <c r="P18" i="2" s="1"/>
  <c r="Q18" i="2" s="1"/>
  <c r="O12" i="2" a="1"/>
  <c r="O12" i="2" s="1"/>
  <c r="P12" i="2" s="1"/>
  <c r="Q12" i="2" s="1"/>
  <c r="O7" i="2" a="1"/>
  <c r="O7" i="2" s="1"/>
  <c r="P7" i="2" s="1"/>
  <c r="Q7" i="2" s="1"/>
  <c r="O41" i="2" a="1"/>
  <c r="O41" i="2" s="1"/>
  <c r="P41" i="2" s="1"/>
  <c r="Q41" i="2" s="1"/>
  <c r="O35" i="2" a="1"/>
  <c r="O35" i="2" s="1"/>
  <c r="P35" i="2" s="1"/>
  <c r="Q35" i="2" s="1"/>
  <c r="O29" i="2" a="1"/>
  <c r="O29" i="2" s="1"/>
  <c r="P29" i="2" s="1"/>
  <c r="Q29" i="2" s="1"/>
  <c r="O6" i="2" a="1"/>
  <c r="O6" i="2" s="1"/>
  <c r="P6" i="2" s="1"/>
  <c r="Q6" i="2" s="1"/>
  <c r="O46" i="2" a="1"/>
  <c r="O46" i="2" s="1"/>
  <c r="P46" i="2" s="1"/>
  <c r="Q46" i="2" s="1"/>
  <c r="O40" i="2" a="1"/>
  <c r="O40" i="2" s="1"/>
  <c r="P40" i="2" s="1"/>
  <c r="Q40" i="2" s="1"/>
  <c r="O28" i="2" a="1"/>
  <c r="O28" i="2" s="1"/>
  <c r="P28" i="2" s="1"/>
  <c r="Q28" i="2" s="1"/>
  <c r="O23" i="2" a="1"/>
  <c r="O23" i="2" s="1"/>
  <c r="P23" i="2" s="1"/>
  <c r="Q23" i="2" s="1"/>
  <c r="O17" i="2" a="1"/>
  <c r="O17" i="2" s="1"/>
  <c r="P17" i="2" s="1"/>
  <c r="Q17" i="2" s="1"/>
  <c r="O11" i="2" a="1"/>
  <c r="O11" i="2" s="1"/>
  <c r="P11" i="2" s="1"/>
  <c r="Q11" i="2" s="1"/>
  <c r="O5" i="2" a="1"/>
  <c r="O5" i="2" s="1"/>
  <c r="P5" i="2" s="1"/>
  <c r="Q5" i="2" s="1"/>
  <c r="O34" i="2" a="1"/>
  <c r="O34" i="2" s="1"/>
  <c r="P34" i="2" s="1"/>
  <c r="Q34" i="2" s="1"/>
  <c r="L8" i="2" a="1"/>
  <c r="L8" i="2" s="1"/>
  <c r="M8" i="2" s="1"/>
  <c r="N8" i="2" s="1"/>
  <c r="U22" i="2" a="1"/>
  <c r="U22" i="2" s="1"/>
  <c r="V22" i="2" s="1"/>
  <c r="W22" i="2" s="1"/>
  <c r="U30" i="2" a="1"/>
  <c r="U30" i="2" s="1"/>
  <c r="V30" i="2" s="1"/>
  <c r="W30" i="2" s="1"/>
  <c r="U41" i="2" a="1"/>
  <c r="U41" i="2" s="1"/>
  <c r="V41" i="2" s="1"/>
  <c r="W41" i="2" s="1"/>
  <c r="AJ7" i="2" a="1"/>
  <c r="AJ7" i="2" s="1"/>
  <c r="AK7" i="2" s="1"/>
  <c r="AL7" i="2" s="1"/>
  <c r="AJ28" i="2" a="1"/>
  <c r="AJ28" i="2" s="1"/>
  <c r="AK28" i="2" s="1"/>
  <c r="AL28" i="2" s="1"/>
  <c r="AM19" i="2" a="1"/>
  <c r="AM19" i="2" s="1"/>
  <c r="AN19" i="2" s="1"/>
  <c r="AO19" i="2" s="1"/>
  <c r="AM33" i="2" a="1"/>
  <c r="AM33" i="2" s="1"/>
  <c r="AN33" i="2" s="1"/>
  <c r="AO33" i="2" s="1"/>
  <c r="AM44" i="2" a="1"/>
  <c r="AM44" i="2" s="1"/>
  <c r="AN44" i="2" s="1"/>
  <c r="AO44" i="2" s="1"/>
  <c r="BH39" i="2" a="1"/>
  <c r="BH39" i="2" s="1"/>
  <c r="BI39" i="2" s="1"/>
  <c r="BJ39" i="2" s="1"/>
  <c r="BK37" i="2" a="1"/>
  <c r="BK37" i="2" s="1"/>
  <c r="BL37" i="2" s="1"/>
  <c r="BM37" i="2" s="1"/>
  <c r="AP44" i="2" a="1"/>
  <c r="AP44" i="2" s="1"/>
  <c r="AQ44" i="2" s="1"/>
  <c r="AR44" i="2" s="1"/>
  <c r="AP39" i="2" a="1"/>
  <c r="AP39" i="2" s="1"/>
  <c r="AQ39" i="2" s="1"/>
  <c r="AR39" i="2" s="1"/>
  <c r="AP28" i="2" a="1"/>
  <c r="AP28" i="2" s="1"/>
  <c r="AQ28" i="2" s="1"/>
  <c r="AR28" i="2" s="1"/>
  <c r="AP23" i="2" a="1"/>
  <c r="AP23" i="2" s="1"/>
  <c r="AQ23" i="2" s="1"/>
  <c r="AR23" i="2" s="1"/>
  <c r="AP12" i="2" a="1"/>
  <c r="AP12" i="2" s="1"/>
  <c r="AQ12" i="2" s="1"/>
  <c r="AR12" i="2" s="1"/>
  <c r="AP7" i="2" a="1"/>
  <c r="AP7" i="2" s="1"/>
  <c r="AQ7" i="2" s="1"/>
  <c r="AR7" i="2" s="1"/>
  <c r="AP49" i="2" a="1"/>
  <c r="AP49" i="2" s="1"/>
  <c r="AQ49" i="2" s="1"/>
  <c r="AR49" i="2" s="1"/>
  <c r="AP38" i="2" a="1"/>
  <c r="AP38" i="2" s="1"/>
  <c r="AQ38" i="2" s="1"/>
  <c r="AR38" i="2" s="1"/>
  <c r="AP33" i="2" a="1"/>
  <c r="AP33" i="2" s="1"/>
  <c r="AQ33" i="2" s="1"/>
  <c r="AR33" i="2" s="1"/>
  <c r="AP22" i="2" a="1"/>
  <c r="AP22" i="2" s="1"/>
  <c r="AQ22" i="2" s="1"/>
  <c r="AR22" i="2" s="1"/>
  <c r="AP17" i="2" a="1"/>
  <c r="AP17" i="2" s="1"/>
  <c r="AQ17" i="2" s="1"/>
  <c r="AR17" i="2" s="1"/>
  <c r="AP6" i="2" a="1"/>
  <c r="AP6" i="2" s="1"/>
  <c r="AQ6" i="2" s="1"/>
  <c r="AR6" i="2" s="1"/>
  <c r="AP31" i="2" a="1"/>
  <c r="AP31" i="2" s="1"/>
  <c r="AQ31" i="2" s="1"/>
  <c r="AR31" i="2" s="1"/>
  <c r="AP24" i="2" a="1"/>
  <c r="AP24" i="2" s="1"/>
  <c r="AQ24" i="2" s="1"/>
  <c r="AR24" i="2" s="1"/>
  <c r="AP16" i="2" a="1"/>
  <c r="AP16" i="2" s="1"/>
  <c r="AQ16" i="2" s="1"/>
  <c r="AR16" i="2" s="1"/>
  <c r="AP48" i="2" a="1"/>
  <c r="AP48" i="2" s="1"/>
  <c r="AQ48" i="2" s="1"/>
  <c r="AR48" i="2" s="1"/>
  <c r="AP41" i="2" a="1"/>
  <c r="AP41" i="2" s="1"/>
  <c r="AQ41" i="2" s="1"/>
  <c r="AR41" i="2" s="1"/>
  <c r="AP32" i="2" a="1"/>
  <c r="AP32" i="2" s="1"/>
  <c r="AQ32" i="2" s="1"/>
  <c r="AR32" i="2" s="1"/>
  <c r="AP25" i="2" a="1"/>
  <c r="AP25" i="2" s="1"/>
  <c r="AQ25" i="2" s="1"/>
  <c r="AR25" i="2" s="1"/>
  <c r="AP8" i="2" a="1"/>
  <c r="AP8" i="2" s="1"/>
  <c r="AQ8" i="2" s="1"/>
  <c r="AR8" i="2" s="1"/>
  <c r="AP40" i="2" a="1"/>
  <c r="AP40" i="2" s="1"/>
  <c r="AQ40" i="2" s="1"/>
  <c r="AR40" i="2" s="1"/>
  <c r="AP15" i="2" a="1"/>
  <c r="AP15" i="2" s="1"/>
  <c r="AQ15" i="2" s="1"/>
  <c r="AR15" i="2" s="1"/>
  <c r="AP47" i="2" a="1"/>
  <c r="AP47" i="2" s="1"/>
  <c r="AQ47" i="2" s="1"/>
  <c r="AR47" i="2" s="1"/>
  <c r="AP30" i="2" a="1"/>
  <c r="AP30" i="2" s="1"/>
  <c r="AQ30" i="2" s="1"/>
  <c r="AR30" i="2" s="1"/>
  <c r="AP14" i="2" a="1"/>
  <c r="AP14" i="2" s="1"/>
  <c r="AQ14" i="2" s="1"/>
  <c r="AR14" i="2" s="1"/>
  <c r="L9" i="2" a="1"/>
  <c r="L9" i="2" s="1"/>
  <c r="M9" i="2" s="1"/>
  <c r="N9" i="2" s="1"/>
  <c r="L38" i="2" a="1"/>
  <c r="L38" i="2" s="1"/>
  <c r="M38" i="2" s="1"/>
  <c r="N38" i="2" s="1"/>
  <c r="L49" i="2" a="1"/>
  <c r="L49" i="2" s="1"/>
  <c r="M49" i="2" s="1"/>
  <c r="N49" i="2" s="1"/>
  <c r="O30" i="2" a="1"/>
  <c r="O30" i="2" s="1"/>
  <c r="P30" i="2" s="1"/>
  <c r="Q30" i="2" s="1"/>
  <c r="O39" i="2" a="1"/>
  <c r="O39" i="2" s="1"/>
  <c r="P39" i="2" s="1"/>
  <c r="Q39" i="2" s="1"/>
  <c r="U12" i="2" a="1"/>
  <c r="U12" i="2" s="1"/>
  <c r="V12" i="2" s="1"/>
  <c r="W12" i="2" s="1"/>
  <c r="AT52" i="2"/>
  <c r="AT53" i="2" s="1"/>
  <c r="AS40" i="2" a="1"/>
  <c r="AS40" i="2" s="1"/>
  <c r="AT40" i="2" s="1"/>
  <c r="AU40" i="2" s="1"/>
  <c r="AS35" i="2" a="1"/>
  <c r="AS35" i="2" s="1"/>
  <c r="AT35" i="2" s="1"/>
  <c r="AU35" i="2" s="1"/>
  <c r="AS24" i="2" a="1"/>
  <c r="AS24" i="2" s="1"/>
  <c r="AT24" i="2" s="1"/>
  <c r="AU24" i="2" s="1"/>
  <c r="AS19" i="2" a="1"/>
  <c r="AS19" i="2" s="1"/>
  <c r="AT19" i="2" s="1"/>
  <c r="AU19" i="2" s="1"/>
  <c r="AS8" i="2" a="1"/>
  <c r="AS8" i="2" s="1"/>
  <c r="AT8" i="2" s="1"/>
  <c r="AU8" i="2" s="1"/>
  <c r="AS45" i="2" a="1"/>
  <c r="AS45" i="2" s="1"/>
  <c r="AT45" i="2" s="1"/>
  <c r="AU45" i="2" s="1"/>
  <c r="AS34" i="2" a="1"/>
  <c r="AS34" i="2" s="1"/>
  <c r="AT34" i="2" s="1"/>
  <c r="AU34" i="2" s="1"/>
  <c r="AS29" i="2" a="1"/>
  <c r="AS29" i="2" s="1"/>
  <c r="AT29" i="2" s="1"/>
  <c r="AU29" i="2" s="1"/>
  <c r="AS18" i="2" a="1"/>
  <c r="AS18" i="2" s="1"/>
  <c r="AT18" i="2" s="1"/>
  <c r="AU18" i="2" s="1"/>
  <c r="AS13" i="2" a="1"/>
  <c r="AS13" i="2" s="1"/>
  <c r="AT13" i="2" s="1"/>
  <c r="AU13" i="2" s="1"/>
  <c r="AS48" i="2" a="1"/>
  <c r="AS48" i="2" s="1"/>
  <c r="AT48" i="2" s="1"/>
  <c r="AU48" i="2" s="1"/>
  <c r="AS27" i="2" a="1"/>
  <c r="AS27" i="2" s="1"/>
  <c r="AT27" i="2" s="1"/>
  <c r="AU27" i="2" s="1"/>
  <c r="AS20" i="2" a="1"/>
  <c r="AS20" i="2" s="1"/>
  <c r="AT20" i="2" s="1"/>
  <c r="AU20" i="2" s="1"/>
  <c r="AS12" i="2" a="1"/>
  <c r="AS12" i="2" s="1"/>
  <c r="AT12" i="2" s="1"/>
  <c r="AU12" i="2" s="1"/>
  <c r="AS41" i="2" a="1"/>
  <c r="AS41" i="2" s="1"/>
  <c r="AT41" i="2" s="1"/>
  <c r="AU41" i="2" s="1"/>
  <c r="AS33" i="2" a="1"/>
  <c r="AS33" i="2" s="1"/>
  <c r="AT33" i="2" s="1"/>
  <c r="AU33" i="2" s="1"/>
  <c r="AS26" i="2" a="1"/>
  <c r="AS26" i="2" s="1"/>
  <c r="AT26" i="2" s="1"/>
  <c r="AU26" i="2" s="1"/>
  <c r="AS38" i="2" a="1"/>
  <c r="AS38" i="2" s="1"/>
  <c r="AT38" i="2" s="1"/>
  <c r="AU38" i="2" s="1"/>
  <c r="AS30" i="2" a="1"/>
  <c r="AS30" i="2" s="1"/>
  <c r="AT30" i="2" s="1"/>
  <c r="AU30" i="2" s="1"/>
  <c r="AS21" i="2" a="1"/>
  <c r="AS21" i="2" s="1"/>
  <c r="AT21" i="2" s="1"/>
  <c r="AU21" i="2" s="1"/>
  <c r="AS10" i="2" a="1"/>
  <c r="AS10" i="2" s="1"/>
  <c r="AT10" i="2" s="1"/>
  <c r="AU10" i="2" s="1"/>
  <c r="AS47" i="2" a="1"/>
  <c r="AS47" i="2" s="1"/>
  <c r="AT47" i="2" s="1"/>
  <c r="AU47" i="2" s="1"/>
  <c r="AS28" i="2" a="1"/>
  <c r="AS28" i="2" s="1"/>
  <c r="AT28" i="2" s="1"/>
  <c r="AU28" i="2" s="1"/>
  <c r="AS46" i="2" a="1"/>
  <c r="AS46" i="2" s="1"/>
  <c r="AT46" i="2" s="1"/>
  <c r="AU46" i="2" s="1"/>
  <c r="AS37" i="2" a="1"/>
  <c r="AS37" i="2" s="1"/>
  <c r="AT37" i="2" s="1"/>
  <c r="AU37" i="2" s="1"/>
  <c r="AS17" i="2" a="1"/>
  <c r="AS17" i="2" s="1"/>
  <c r="AT17" i="2" s="1"/>
  <c r="AU17" i="2" s="1"/>
  <c r="AS9" i="2" a="1"/>
  <c r="AS9" i="2" s="1"/>
  <c r="AT9" i="2" s="1"/>
  <c r="AU9" i="2" s="1"/>
  <c r="L12" i="2" a="1"/>
  <c r="L12" i="2" s="1"/>
  <c r="M12" i="2" s="1"/>
  <c r="N12" i="2" s="1"/>
  <c r="L30" i="2" a="1"/>
  <c r="L30" i="2" s="1"/>
  <c r="M30" i="2" s="1"/>
  <c r="N30" i="2" s="1"/>
  <c r="L39" i="2" a="1"/>
  <c r="L39" i="2" s="1"/>
  <c r="M39" i="2" s="1"/>
  <c r="N39" i="2" s="1"/>
  <c r="O13" i="2" a="1"/>
  <c r="O13" i="2" s="1"/>
  <c r="P13" i="2" s="1"/>
  <c r="Q13" i="2" s="1"/>
  <c r="P52" i="2"/>
  <c r="P53" i="2" s="1"/>
  <c r="R22" i="2" a="1"/>
  <c r="R22" i="2" s="1"/>
  <c r="S22" i="2" s="1"/>
  <c r="T22" i="2" s="1"/>
  <c r="R32" i="2" a="1"/>
  <c r="R32" i="2" s="1"/>
  <c r="S32" i="2" s="1"/>
  <c r="T32" i="2" s="1"/>
  <c r="R40" i="2" a="1"/>
  <c r="R40" i="2" s="1"/>
  <c r="S40" i="2" s="1"/>
  <c r="T40" i="2" s="1"/>
  <c r="U4" i="2" a="1"/>
  <c r="U4" i="2" s="1"/>
  <c r="V4" i="2" s="1"/>
  <c r="U15" i="2" a="1"/>
  <c r="U15" i="2" s="1"/>
  <c r="V15" i="2" s="1"/>
  <c r="W15" i="2" s="1"/>
  <c r="U34" i="2" a="1"/>
  <c r="U34" i="2" s="1"/>
  <c r="V34" i="2" s="1"/>
  <c r="W34" i="2" s="1"/>
  <c r="U42" i="2" a="1"/>
  <c r="U42" i="2" s="1"/>
  <c r="V42" i="2" s="1"/>
  <c r="W42" i="2" s="1"/>
  <c r="AJ11" i="2" a="1"/>
  <c r="AJ11" i="2" s="1"/>
  <c r="AK11" i="2" s="1"/>
  <c r="AL11" i="2" s="1"/>
  <c r="AJ19" i="2" a="1"/>
  <c r="AJ19" i="2" s="1"/>
  <c r="AK19" i="2" s="1"/>
  <c r="AL19" i="2" s="1"/>
  <c r="AJ44" i="2" a="1"/>
  <c r="AJ44" i="2" s="1"/>
  <c r="AK44" i="2" s="1"/>
  <c r="AL44" i="2" s="1"/>
  <c r="AM34" i="2" a="1"/>
  <c r="AM34" i="2" s="1"/>
  <c r="AN34" i="2" s="1"/>
  <c r="AO34" i="2" s="1"/>
  <c r="AM49" i="2" a="1"/>
  <c r="AM49" i="2" s="1"/>
  <c r="AN49" i="2" s="1"/>
  <c r="AO49" i="2" s="1"/>
  <c r="AP27" i="2" a="1"/>
  <c r="AP27" i="2" s="1"/>
  <c r="AQ27" i="2" s="1"/>
  <c r="AR27" i="2" s="1"/>
  <c r="AS6" i="2" a="1"/>
  <c r="AS6" i="2" s="1"/>
  <c r="AT6" i="2" s="1"/>
  <c r="AU6" i="2" s="1"/>
  <c r="AS22" i="2" a="1"/>
  <c r="AS22" i="2" s="1"/>
  <c r="AT22" i="2" s="1"/>
  <c r="AU22" i="2" s="1"/>
  <c r="AS36" i="2" a="1"/>
  <c r="AS36" i="2" s="1"/>
  <c r="AT36" i="2" s="1"/>
  <c r="AU36" i="2" s="1"/>
  <c r="BH14" i="2" a="1"/>
  <c r="BH14" i="2" s="1"/>
  <c r="BI14" i="2" s="1"/>
  <c r="BJ14" i="2" s="1"/>
  <c r="BH40" i="2" a="1"/>
  <c r="BH40" i="2" s="1"/>
  <c r="BI40" i="2" s="1"/>
  <c r="BJ40" i="2" s="1"/>
  <c r="AA44" i="2" a="1"/>
  <c r="AA44" i="2" s="1"/>
  <c r="AB44" i="2" s="1"/>
  <c r="AC44" i="2" s="1"/>
  <c r="AA39" i="2" a="1"/>
  <c r="AA39" i="2" s="1"/>
  <c r="AB39" i="2" s="1"/>
  <c r="AC39" i="2" s="1"/>
  <c r="AA28" i="2" a="1"/>
  <c r="AA28" i="2" s="1"/>
  <c r="AB28" i="2" s="1"/>
  <c r="AC28" i="2" s="1"/>
  <c r="AA23" i="2" a="1"/>
  <c r="AA23" i="2" s="1"/>
  <c r="AB23" i="2" s="1"/>
  <c r="AC23" i="2" s="1"/>
  <c r="AA12" i="2" a="1"/>
  <c r="AA12" i="2" s="1"/>
  <c r="AB12" i="2" s="1"/>
  <c r="AC12" i="2" s="1"/>
  <c r="AA7" i="2" a="1"/>
  <c r="AA7" i="2" s="1"/>
  <c r="AB7" i="2" s="1"/>
  <c r="AC7" i="2" s="1"/>
  <c r="AV44" i="2" a="1"/>
  <c r="AV44" i="2" s="1"/>
  <c r="AW44" i="2" s="1"/>
  <c r="AX44" i="2" s="1"/>
  <c r="AV39" i="2" a="1"/>
  <c r="AV39" i="2" s="1"/>
  <c r="AW39" i="2" s="1"/>
  <c r="AX39" i="2" s="1"/>
  <c r="AV28" i="2" a="1"/>
  <c r="AV28" i="2" s="1"/>
  <c r="AW28" i="2" s="1"/>
  <c r="AX28" i="2" s="1"/>
  <c r="AV23" i="2" a="1"/>
  <c r="AV23" i="2" s="1"/>
  <c r="AW23" i="2" s="1"/>
  <c r="AX23" i="2" s="1"/>
  <c r="AV12" i="2" a="1"/>
  <c r="AV12" i="2" s="1"/>
  <c r="AW12" i="2" s="1"/>
  <c r="AX12" i="2" s="1"/>
  <c r="AV49" i="2" a="1"/>
  <c r="AV49" i="2" s="1"/>
  <c r="AW49" i="2" s="1"/>
  <c r="AX49" i="2" s="1"/>
  <c r="AV38" i="2" a="1"/>
  <c r="AV38" i="2" s="1"/>
  <c r="AW38" i="2" s="1"/>
  <c r="AX38" i="2" s="1"/>
  <c r="AV33" i="2" a="1"/>
  <c r="AV33" i="2" s="1"/>
  <c r="AW33" i="2" s="1"/>
  <c r="AX33" i="2" s="1"/>
  <c r="AV22" i="2" a="1"/>
  <c r="AV22" i="2" s="1"/>
  <c r="AW22" i="2" s="1"/>
  <c r="AX22" i="2" s="1"/>
  <c r="AV17" i="2" a="1"/>
  <c r="AV17" i="2" s="1"/>
  <c r="AW17" i="2" s="1"/>
  <c r="AX17" i="2" s="1"/>
  <c r="AV7" i="2" a="1"/>
  <c r="AV7" i="2" s="1"/>
  <c r="AW7" i="2" s="1"/>
  <c r="AX7" i="2" s="1"/>
  <c r="AV48" i="2" a="1"/>
  <c r="AV48" i="2" s="1"/>
  <c r="AW48" i="2" s="1"/>
  <c r="AX48" i="2" s="1"/>
  <c r="AV43" i="2" a="1"/>
  <c r="AV43" i="2" s="1"/>
  <c r="AW43" i="2" s="1"/>
  <c r="AX43" i="2" s="1"/>
  <c r="AV32" i="2" a="1"/>
  <c r="AV32" i="2" s="1"/>
  <c r="AW32" i="2" s="1"/>
  <c r="AX32" i="2" s="1"/>
  <c r="AV27" i="2" a="1"/>
  <c r="AV27" i="2" s="1"/>
  <c r="AW27" i="2" s="1"/>
  <c r="AX27" i="2" s="1"/>
  <c r="AV16" i="2" a="1"/>
  <c r="AV16" i="2" s="1"/>
  <c r="AW16" i="2" s="1"/>
  <c r="AX16" i="2" s="1"/>
  <c r="AV11" i="2" a="1"/>
  <c r="AV11" i="2" s="1"/>
  <c r="AW11" i="2" s="1"/>
  <c r="AX11" i="2" s="1"/>
  <c r="AV6" i="2" a="1"/>
  <c r="AV6" i="2" s="1"/>
  <c r="AW6" i="2" s="1"/>
  <c r="AX6" i="2" s="1"/>
  <c r="AV45" i="2" a="1"/>
  <c r="AV45" i="2" s="1"/>
  <c r="AW45" i="2" s="1"/>
  <c r="AX45" i="2" s="1"/>
  <c r="AV26" i="2" a="1"/>
  <c r="AV26" i="2" s="1"/>
  <c r="AW26" i="2" s="1"/>
  <c r="AX26" i="2" s="1"/>
  <c r="AV19" i="2" a="1"/>
  <c r="AV19" i="2" s="1"/>
  <c r="AW19" i="2" s="1"/>
  <c r="AX19" i="2" s="1"/>
  <c r="AV42" i="2" a="1"/>
  <c r="AV42" i="2" s="1"/>
  <c r="AW42" i="2" s="1"/>
  <c r="AX42" i="2" s="1"/>
  <c r="AV35" i="2" a="1"/>
  <c r="AV35" i="2" s="1"/>
  <c r="AW35" i="2" s="1"/>
  <c r="AX35" i="2" s="1"/>
  <c r="AV18" i="2" a="1"/>
  <c r="AV18" i="2" s="1"/>
  <c r="AW18" i="2" s="1"/>
  <c r="AX18" i="2" s="1"/>
  <c r="AV31" i="2" a="1"/>
  <c r="AV31" i="2" s="1"/>
  <c r="AW31" i="2" s="1"/>
  <c r="AX31" i="2" s="1"/>
  <c r="AV20" i="2" a="1"/>
  <c r="AV20" i="2" s="1"/>
  <c r="AW20" i="2" s="1"/>
  <c r="AX20" i="2" s="1"/>
  <c r="AV9" i="2" a="1"/>
  <c r="AV9" i="2" s="1"/>
  <c r="AW9" i="2" s="1"/>
  <c r="AX9" i="2" s="1"/>
  <c r="AV41" i="2" a="1"/>
  <c r="AV41" i="2" s="1"/>
  <c r="AW41" i="2" s="1"/>
  <c r="AX41" i="2" s="1"/>
  <c r="AV30" i="2" a="1"/>
  <c r="AV30" i="2" s="1"/>
  <c r="AW30" i="2" s="1"/>
  <c r="AX30" i="2" s="1"/>
  <c r="AV8" i="2" a="1"/>
  <c r="AV8" i="2" s="1"/>
  <c r="AW8" i="2" s="1"/>
  <c r="AX8" i="2" s="1"/>
  <c r="AY40" i="2" a="1"/>
  <c r="AY40" i="2" s="1"/>
  <c r="AZ40" i="2" s="1"/>
  <c r="BA40" i="2" s="1"/>
  <c r="AY35" i="2" a="1"/>
  <c r="AY35" i="2" s="1"/>
  <c r="AZ35" i="2" s="1"/>
  <c r="BA35" i="2" s="1"/>
  <c r="AY24" i="2" a="1"/>
  <c r="AY24" i="2" s="1"/>
  <c r="AZ24" i="2" s="1"/>
  <c r="BA24" i="2" s="1"/>
  <c r="AY19" i="2" a="1"/>
  <c r="AY19" i="2" s="1"/>
  <c r="AZ19" i="2" s="1"/>
  <c r="BA19" i="2" s="1"/>
  <c r="AY8" i="2" a="1"/>
  <c r="AY8" i="2" s="1"/>
  <c r="AZ8" i="2" s="1"/>
  <c r="BA8" i="2" s="1"/>
  <c r="AZ52" i="2"/>
  <c r="AZ53" i="2" s="1"/>
  <c r="AY45" i="2" a="1"/>
  <c r="AY45" i="2" s="1"/>
  <c r="AZ45" i="2" s="1"/>
  <c r="BA45" i="2" s="1"/>
  <c r="AY34" i="2" a="1"/>
  <c r="AY34" i="2" s="1"/>
  <c r="AZ34" i="2" s="1"/>
  <c r="BA34" i="2" s="1"/>
  <c r="AY29" i="2" a="1"/>
  <c r="AY29" i="2" s="1"/>
  <c r="AZ29" i="2" s="1"/>
  <c r="BA29" i="2" s="1"/>
  <c r="AY18" i="2" a="1"/>
  <c r="AY18" i="2" s="1"/>
  <c r="AZ18" i="2" s="1"/>
  <c r="BA18" i="2" s="1"/>
  <c r="AY13" i="2" a="1"/>
  <c r="AY13" i="2" s="1"/>
  <c r="AZ13" i="2" s="1"/>
  <c r="BA13" i="2" s="1"/>
  <c r="AY44" i="2" a="1"/>
  <c r="AY44" i="2" s="1"/>
  <c r="AZ44" i="2" s="1"/>
  <c r="BA44" i="2" s="1"/>
  <c r="AY39" i="2" a="1"/>
  <c r="AY39" i="2" s="1"/>
  <c r="AZ39" i="2" s="1"/>
  <c r="BA39" i="2" s="1"/>
  <c r="AY28" i="2" a="1"/>
  <c r="AY28" i="2" s="1"/>
  <c r="AZ28" i="2" s="1"/>
  <c r="BA28" i="2" s="1"/>
  <c r="AY23" i="2" a="1"/>
  <c r="AY23" i="2" s="1"/>
  <c r="AZ23" i="2" s="1"/>
  <c r="BA23" i="2" s="1"/>
  <c r="AY12" i="2" a="1"/>
  <c r="AY12" i="2" s="1"/>
  <c r="AZ12" i="2" s="1"/>
  <c r="BA12" i="2" s="1"/>
  <c r="AY7" i="2" a="1"/>
  <c r="AY7" i="2" s="1"/>
  <c r="AZ7" i="2" s="1"/>
  <c r="BA7" i="2" s="1"/>
  <c r="AY48" i="2" a="1"/>
  <c r="AY48" i="2" s="1"/>
  <c r="AZ48" i="2" s="1"/>
  <c r="BA48" i="2" s="1"/>
  <c r="AY41" i="2" a="1"/>
  <c r="AY41" i="2" s="1"/>
  <c r="AZ41" i="2" s="1"/>
  <c r="BA41" i="2" s="1"/>
  <c r="AY22" i="2" a="1"/>
  <c r="AY22" i="2" s="1"/>
  <c r="AZ22" i="2" s="1"/>
  <c r="BA22" i="2" s="1"/>
  <c r="AY15" i="2" a="1"/>
  <c r="AY15" i="2" s="1"/>
  <c r="AZ15" i="2" s="1"/>
  <c r="BA15" i="2" s="1"/>
  <c r="AY38" i="2" a="1"/>
  <c r="AY38" i="2" s="1"/>
  <c r="AZ38" i="2" s="1"/>
  <c r="BA38" i="2" s="1"/>
  <c r="AY31" i="2" a="1"/>
  <c r="AY31" i="2" s="1"/>
  <c r="AZ31" i="2" s="1"/>
  <c r="BA31" i="2" s="1"/>
  <c r="AY14" i="2" a="1"/>
  <c r="AY14" i="2" s="1"/>
  <c r="AZ14" i="2" s="1"/>
  <c r="BA14" i="2" s="1"/>
  <c r="AY5" i="2" a="1"/>
  <c r="AY5" i="2" s="1"/>
  <c r="AZ5" i="2" s="1"/>
  <c r="BA5" i="2" s="1"/>
  <c r="AY42" i="2" a="1"/>
  <c r="AY42" i="2" s="1"/>
  <c r="AZ42" i="2" s="1"/>
  <c r="BA42" i="2" s="1"/>
  <c r="AY30" i="2" a="1"/>
  <c r="AY30" i="2" s="1"/>
  <c r="AZ30" i="2" s="1"/>
  <c r="BA30" i="2" s="1"/>
  <c r="AY9" i="2" a="1"/>
  <c r="AY9" i="2" s="1"/>
  <c r="AZ9" i="2" s="1"/>
  <c r="BA9" i="2" s="1"/>
  <c r="AY17" i="2" a="1"/>
  <c r="AY17" i="2" s="1"/>
  <c r="AZ17" i="2" s="1"/>
  <c r="BA17" i="2" s="1"/>
  <c r="AY6" i="2" a="1"/>
  <c r="AY6" i="2" s="1"/>
  <c r="AZ6" i="2" s="1"/>
  <c r="BA6" i="2" s="1"/>
  <c r="AA34" i="2" a="1"/>
  <c r="AA34" i="2" s="1"/>
  <c r="AB34" i="2" s="1"/>
  <c r="AC34" i="2" s="1"/>
  <c r="AA40" i="2" a="1"/>
  <c r="AA40" i="2" s="1"/>
  <c r="AB40" i="2" s="1"/>
  <c r="AC40" i="2" s="1"/>
  <c r="AA46" i="2" a="1"/>
  <c r="AA46" i="2" s="1"/>
  <c r="AB46" i="2" s="1"/>
  <c r="AC46" i="2" s="1"/>
  <c r="AV37" i="2" a="1"/>
  <c r="AV37" i="2" s="1"/>
  <c r="AW37" i="2" s="1"/>
  <c r="AX37" i="2" s="1"/>
  <c r="AY4" i="2" a="1"/>
  <c r="AY4" i="2" s="1"/>
  <c r="AZ4" i="2" s="1"/>
  <c r="AY21" i="2" a="1"/>
  <c r="AY21" i="2" s="1"/>
  <c r="AZ21" i="2" s="1"/>
  <c r="BA21" i="2" s="1"/>
  <c r="AY36" i="2" a="1"/>
  <c r="AY36" i="2" s="1"/>
  <c r="AZ36" i="2" s="1"/>
  <c r="BA36" i="2" s="1"/>
  <c r="BE47" i="2" a="1"/>
  <c r="BE47" i="2" s="1"/>
  <c r="BF47" i="2" s="1"/>
  <c r="BG47" i="2" s="1"/>
  <c r="BE36" i="2" a="1"/>
  <c r="BE36" i="2" s="1"/>
  <c r="BF36" i="2" s="1"/>
  <c r="BG36" i="2" s="1"/>
  <c r="BE31" i="2" a="1"/>
  <c r="BE31" i="2" s="1"/>
  <c r="BF31" i="2" s="1"/>
  <c r="BG31" i="2" s="1"/>
  <c r="BE20" i="2" a="1"/>
  <c r="BE20" i="2" s="1"/>
  <c r="BF20" i="2" s="1"/>
  <c r="BG20" i="2" s="1"/>
  <c r="BE15" i="2" a="1"/>
  <c r="BE15" i="2" s="1"/>
  <c r="BF15" i="2" s="1"/>
  <c r="BG15" i="2" s="1"/>
  <c r="BE4" i="2" a="1"/>
  <c r="BE4" i="2" s="1"/>
  <c r="BF4" i="2" s="1"/>
  <c r="BE46" i="2" a="1"/>
  <c r="BE46" i="2" s="1"/>
  <c r="BF46" i="2" s="1"/>
  <c r="BG46" i="2" s="1"/>
  <c r="BE41" i="2" a="1"/>
  <c r="BE41" i="2" s="1"/>
  <c r="BF41" i="2" s="1"/>
  <c r="BG41" i="2" s="1"/>
  <c r="BE30" i="2" a="1"/>
  <c r="BE30" i="2" s="1"/>
  <c r="BF30" i="2" s="1"/>
  <c r="BG30" i="2" s="1"/>
  <c r="BE25" i="2" a="1"/>
  <c r="BE25" i="2" s="1"/>
  <c r="BF25" i="2" s="1"/>
  <c r="BG25" i="2" s="1"/>
  <c r="BE14" i="2" a="1"/>
  <c r="BE14" i="2" s="1"/>
  <c r="BF14" i="2" s="1"/>
  <c r="BG14" i="2" s="1"/>
  <c r="BE9" i="2" a="1"/>
  <c r="BE9" i="2" s="1"/>
  <c r="BF9" i="2" s="1"/>
  <c r="BG9" i="2" s="1"/>
  <c r="BE40" i="2" a="1"/>
  <c r="BE40" i="2" s="1"/>
  <c r="BF40" i="2" s="1"/>
  <c r="BG40" i="2" s="1"/>
  <c r="BE35" i="2" a="1"/>
  <c r="BE35" i="2" s="1"/>
  <c r="BF35" i="2" s="1"/>
  <c r="BG35" i="2" s="1"/>
  <c r="BE24" i="2" a="1"/>
  <c r="BE24" i="2" s="1"/>
  <c r="BF24" i="2" s="1"/>
  <c r="BG24" i="2" s="1"/>
  <c r="BE19" i="2" a="1"/>
  <c r="BE19" i="2" s="1"/>
  <c r="BF19" i="2" s="1"/>
  <c r="BG19" i="2" s="1"/>
  <c r="BE8" i="2" a="1"/>
  <c r="BE8" i="2" s="1"/>
  <c r="BF8" i="2" s="1"/>
  <c r="BG8" i="2" s="1"/>
  <c r="BE48" i="2" a="1"/>
  <c r="BE48" i="2" s="1"/>
  <c r="BF48" i="2" s="1"/>
  <c r="BG48" i="2" s="1"/>
  <c r="BE39" i="2" a="1"/>
  <c r="BE39" i="2" s="1"/>
  <c r="BF39" i="2" s="1"/>
  <c r="BG39" i="2" s="1"/>
  <c r="BE22" i="2" a="1"/>
  <c r="BE22" i="2" s="1"/>
  <c r="BF22" i="2" s="1"/>
  <c r="BG22" i="2" s="1"/>
  <c r="BE13" i="2" a="1"/>
  <c r="BE13" i="2" s="1"/>
  <c r="BF13" i="2" s="1"/>
  <c r="BG13" i="2" s="1"/>
  <c r="BE38" i="2" a="1"/>
  <c r="BE38" i="2" s="1"/>
  <c r="BF38" i="2" s="1"/>
  <c r="BG38" i="2" s="1"/>
  <c r="BE29" i="2" a="1"/>
  <c r="BE29" i="2" s="1"/>
  <c r="BF29" i="2" s="1"/>
  <c r="BG29" i="2" s="1"/>
  <c r="BE12" i="2" a="1"/>
  <c r="BE12" i="2" s="1"/>
  <c r="BF12" i="2" s="1"/>
  <c r="BG12" i="2" s="1"/>
  <c r="BE5" i="2" a="1"/>
  <c r="BE5" i="2" s="1"/>
  <c r="BF5" i="2" s="1"/>
  <c r="BG5" i="2" s="1"/>
  <c r="BE27" i="2" a="1"/>
  <c r="BE27" i="2" s="1"/>
  <c r="BF27" i="2" s="1"/>
  <c r="BG27" i="2" s="1"/>
  <c r="BE16" i="2" a="1"/>
  <c r="BE16" i="2" s="1"/>
  <c r="BF16" i="2" s="1"/>
  <c r="BG16" i="2" s="1"/>
  <c r="BE49" i="2" a="1"/>
  <c r="BE49" i="2" s="1"/>
  <c r="BF49" i="2" s="1"/>
  <c r="BG49" i="2" s="1"/>
  <c r="BE37" i="2" a="1"/>
  <c r="BE37" i="2" s="1"/>
  <c r="BF37" i="2" s="1"/>
  <c r="BG37" i="2" s="1"/>
  <c r="BE26" i="2" a="1"/>
  <c r="BE26" i="2" s="1"/>
  <c r="BF26" i="2" s="1"/>
  <c r="BG26" i="2" s="1"/>
  <c r="AD40" i="2" a="1"/>
  <c r="AD40" i="2" s="1"/>
  <c r="AE40" i="2" s="1"/>
  <c r="AF40" i="2" s="1"/>
  <c r="AD35" i="2" a="1"/>
  <c r="AD35" i="2" s="1"/>
  <c r="AE35" i="2" s="1"/>
  <c r="AF35" i="2" s="1"/>
  <c r="AD24" i="2" a="1"/>
  <c r="AD24" i="2" s="1"/>
  <c r="AE24" i="2" s="1"/>
  <c r="AF24" i="2" s="1"/>
  <c r="AD19" i="2" a="1"/>
  <c r="AD19" i="2" s="1"/>
  <c r="AE19" i="2" s="1"/>
  <c r="AF19" i="2" s="1"/>
  <c r="AD8" i="2" a="1"/>
  <c r="AD8" i="2" s="1"/>
  <c r="AE8" i="2" s="1"/>
  <c r="AF8" i="2" s="1"/>
  <c r="BB40" i="2" a="1"/>
  <c r="BB40" i="2" s="1"/>
  <c r="BC40" i="2" s="1"/>
  <c r="BD40" i="2" s="1"/>
  <c r="BB35" i="2" a="1"/>
  <c r="BB35" i="2" s="1"/>
  <c r="BC35" i="2" s="1"/>
  <c r="BD35" i="2" s="1"/>
  <c r="BB24" i="2" a="1"/>
  <c r="BB24" i="2" s="1"/>
  <c r="BC24" i="2" s="1"/>
  <c r="BD24" i="2" s="1"/>
  <c r="BB14" i="2" a="1"/>
  <c r="BB14" i="2" s="1"/>
  <c r="BC14" i="2" s="1"/>
  <c r="BD14" i="2" s="1"/>
  <c r="BB9" i="2" a="1"/>
  <c r="BB9" i="2" s="1"/>
  <c r="BC9" i="2" s="1"/>
  <c r="BD9" i="2" s="1"/>
  <c r="BB4" i="2" a="1"/>
  <c r="BB4" i="2" s="1"/>
  <c r="BC4" i="2" s="1"/>
  <c r="BC52" i="2"/>
  <c r="BC53" i="2" s="1"/>
  <c r="BB45" i="2" a="1"/>
  <c r="BB45" i="2" s="1"/>
  <c r="BC45" i="2" s="1"/>
  <c r="BD45" i="2" s="1"/>
  <c r="BB34" i="2" a="1"/>
  <c r="BB34" i="2" s="1"/>
  <c r="BC34" i="2" s="1"/>
  <c r="BD34" i="2" s="1"/>
  <c r="BB29" i="2" a="1"/>
  <c r="BB29" i="2" s="1"/>
  <c r="BC29" i="2" s="1"/>
  <c r="BD29" i="2" s="1"/>
  <c r="BB19" i="2" a="1"/>
  <c r="BB19" i="2" s="1"/>
  <c r="BC19" i="2" s="1"/>
  <c r="BD19" i="2" s="1"/>
  <c r="BB8" i="2" a="1"/>
  <c r="BB8" i="2" s="1"/>
  <c r="BC8" i="2" s="1"/>
  <c r="BD8" i="2" s="1"/>
  <c r="BB44" i="2" a="1"/>
  <c r="BB44" i="2" s="1"/>
  <c r="BC44" i="2" s="1"/>
  <c r="BD44" i="2" s="1"/>
  <c r="BB39" i="2" a="1"/>
  <c r="BB39" i="2" s="1"/>
  <c r="BC39" i="2" s="1"/>
  <c r="BD39" i="2" s="1"/>
  <c r="BB28" i="2" a="1"/>
  <c r="BB28" i="2" s="1"/>
  <c r="BC28" i="2" s="1"/>
  <c r="BD28" i="2" s="1"/>
  <c r="BB18" i="2" a="1"/>
  <c r="BB18" i="2" s="1"/>
  <c r="BC18" i="2" s="1"/>
  <c r="BD18" i="2" s="1"/>
  <c r="BB13" i="2" a="1"/>
  <c r="BB13" i="2" s="1"/>
  <c r="BC13" i="2" s="1"/>
  <c r="BD13" i="2" s="1"/>
  <c r="BB43" i="2" a="1"/>
  <c r="BB43" i="2" s="1"/>
  <c r="BC43" i="2" s="1"/>
  <c r="BD43" i="2" s="1"/>
  <c r="BB26" i="2" a="1"/>
  <c r="BB26" i="2" s="1"/>
  <c r="BC26" i="2" s="1"/>
  <c r="BD26" i="2" s="1"/>
  <c r="BB10" i="2" a="1"/>
  <c r="BB10" i="2" s="1"/>
  <c r="BC10" i="2" s="1"/>
  <c r="BD10" i="2" s="1"/>
  <c r="BB42" i="2" a="1"/>
  <c r="BB42" i="2" s="1"/>
  <c r="BC42" i="2" s="1"/>
  <c r="BD42" i="2" s="1"/>
  <c r="BB33" i="2" a="1"/>
  <c r="BB33" i="2" s="1"/>
  <c r="BC33" i="2" s="1"/>
  <c r="BD33" i="2" s="1"/>
  <c r="BB17" i="2" a="1"/>
  <c r="BB17" i="2" s="1"/>
  <c r="BC17" i="2" s="1"/>
  <c r="BD17" i="2" s="1"/>
  <c r="BB49" i="2" a="1"/>
  <c r="BB49" i="2" s="1"/>
  <c r="BC49" i="2" s="1"/>
  <c r="BD49" i="2" s="1"/>
  <c r="BB38" i="2" a="1"/>
  <c r="BB38" i="2" s="1"/>
  <c r="BC38" i="2" s="1"/>
  <c r="BD38" i="2" s="1"/>
  <c r="BB16" i="2" a="1"/>
  <c r="BB16" i="2" s="1"/>
  <c r="BC16" i="2" s="1"/>
  <c r="BD16" i="2" s="1"/>
  <c r="BB6" i="2" a="1"/>
  <c r="BB6" i="2" s="1"/>
  <c r="BC6" i="2" s="1"/>
  <c r="BD6" i="2" s="1"/>
  <c r="BB48" i="2" a="1"/>
  <c r="BB48" i="2" s="1"/>
  <c r="BC48" i="2" s="1"/>
  <c r="BD48" i="2" s="1"/>
  <c r="BB27" i="2" a="1"/>
  <c r="BB27" i="2" s="1"/>
  <c r="BC27" i="2" s="1"/>
  <c r="BD27" i="2" s="1"/>
  <c r="AA4" i="2" a="1"/>
  <c r="AA4" i="2" s="1"/>
  <c r="AB4" i="2" s="1"/>
  <c r="AA10" i="2" a="1"/>
  <c r="AA10" i="2" s="1"/>
  <c r="AB10" i="2" s="1"/>
  <c r="AC10" i="2" s="1"/>
  <c r="AA16" i="2" a="1"/>
  <c r="AA16" i="2" s="1"/>
  <c r="AB16" i="2" s="1"/>
  <c r="AC16" i="2" s="1"/>
  <c r="AA22" i="2" a="1"/>
  <c r="AA22" i="2" s="1"/>
  <c r="AB22" i="2" s="1"/>
  <c r="AC22" i="2" s="1"/>
  <c r="AA29" i="2" a="1"/>
  <c r="AA29" i="2" s="1"/>
  <c r="AB29" i="2" s="1"/>
  <c r="AC29" i="2" s="1"/>
  <c r="AA35" i="2" a="1"/>
  <c r="AA35" i="2" s="1"/>
  <c r="AB35" i="2" s="1"/>
  <c r="AC35" i="2" s="1"/>
  <c r="AA41" i="2" a="1"/>
  <c r="AA41" i="2" s="1"/>
  <c r="AB41" i="2" s="1"/>
  <c r="AC41" i="2" s="1"/>
  <c r="AA47" i="2" a="1"/>
  <c r="AA47" i="2" s="1"/>
  <c r="AB47" i="2" s="1"/>
  <c r="AC47" i="2" s="1"/>
  <c r="AD6" i="2" a="1"/>
  <c r="AD6" i="2" s="1"/>
  <c r="AE6" i="2" s="1"/>
  <c r="AF6" i="2" s="1"/>
  <c r="AD12" i="2" a="1"/>
  <c r="AD12" i="2" s="1"/>
  <c r="AE12" i="2" s="1"/>
  <c r="AF12" i="2" s="1"/>
  <c r="AD18" i="2" a="1"/>
  <c r="AD18" i="2" s="1"/>
  <c r="AE18" i="2" s="1"/>
  <c r="AF18" i="2" s="1"/>
  <c r="AD25" i="2" a="1"/>
  <c r="AD25" i="2" s="1"/>
  <c r="AE25" i="2" s="1"/>
  <c r="AF25" i="2" s="1"/>
  <c r="AD31" i="2" a="1"/>
  <c r="AD31" i="2" s="1"/>
  <c r="AE31" i="2" s="1"/>
  <c r="AF31" i="2" s="1"/>
  <c r="AD37" i="2" a="1"/>
  <c r="AD37" i="2" s="1"/>
  <c r="AE37" i="2" s="1"/>
  <c r="AF37" i="2" s="1"/>
  <c r="AD43" i="2" a="1"/>
  <c r="AD43" i="2" s="1"/>
  <c r="AE43" i="2" s="1"/>
  <c r="AF43" i="2" s="1"/>
  <c r="AD49" i="2" a="1"/>
  <c r="AD49" i="2" s="1"/>
  <c r="AE49" i="2" s="1"/>
  <c r="AF49" i="2" s="1"/>
  <c r="AV10" i="2" a="1"/>
  <c r="AV10" i="2" s="1"/>
  <c r="AW10" i="2" s="1"/>
  <c r="AX10" i="2" s="1"/>
  <c r="AV24" i="2" a="1"/>
  <c r="AV24" i="2" s="1"/>
  <c r="AW24" i="2" s="1"/>
  <c r="AX24" i="2" s="1"/>
  <c r="AY25" i="2" a="1"/>
  <c r="AY25" i="2" s="1"/>
  <c r="AZ25" i="2" s="1"/>
  <c r="BA25" i="2" s="1"/>
  <c r="AY37" i="2" a="1"/>
  <c r="AY37" i="2" s="1"/>
  <c r="AZ37" i="2" s="1"/>
  <c r="BA37" i="2" s="1"/>
  <c r="BB7" i="2" a="1"/>
  <c r="BB7" i="2" s="1"/>
  <c r="BC7" i="2" s="1"/>
  <c r="BD7" i="2" s="1"/>
  <c r="BB36" i="2" a="1"/>
  <c r="BB36" i="2" s="1"/>
  <c r="BC36" i="2" s="1"/>
  <c r="BD36" i="2" s="1"/>
  <c r="BE6" i="2" a="1"/>
  <c r="BE6" i="2" s="1"/>
  <c r="BF6" i="2" s="1"/>
  <c r="BG6" i="2" s="1"/>
  <c r="BE18" i="2" a="1"/>
  <c r="BE18" i="2" s="1"/>
  <c r="BF18" i="2" s="1"/>
  <c r="BG18" i="2" s="1"/>
  <c r="BF52" i="2"/>
  <c r="BF53" i="2" s="1"/>
  <c r="AG40" i="2" a="1"/>
  <c r="AG40" i="2" s="1"/>
  <c r="AH40" i="2" s="1"/>
  <c r="AI40" i="2" s="1"/>
  <c r="AG35" i="2" a="1"/>
  <c r="AG35" i="2" s="1"/>
  <c r="AH35" i="2" s="1"/>
  <c r="AI35" i="2" s="1"/>
  <c r="AG24" i="2" a="1"/>
  <c r="AG24" i="2" s="1"/>
  <c r="AH24" i="2" s="1"/>
  <c r="AI24" i="2" s="1"/>
  <c r="AG14" i="2" a="1"/>
  <c r="AG14" i="2" s="1"/>
  <c r="AH14" i="2" s="1"/>
  <c r="AI14" i="2" s="1"/>
  <c r="AG9" i="2" a="1"/>
  <c r="AG9" i="2" s="1"/>
  <c r="AH9" i="2" s="1"/>
  <c r="AI9" i="2" s="1"/>
  <c r="AG4" i="2" a="1"/>
  <c r="AG4" i="2" s="1"/>
  <c r="AH4" i="2" s="1"/>
  <c r="AA5" i="2" a="1"/>
  <c r="AA5" i="2" s="1"/>
  <c r="AB5" i="2" s="1"/>
  <c r="AC5" i="2" s="1"/>
  <c r="AA11" i="2" a="1"/>
  <c r="AA11" i="2" s="1"/>
  <c r="AB11" i="2" s="1"/>
  <c r="AC11" i="2" s="1"/>
  <c r="AA17" i="2" a="1"/>
  <c r="AA17" i="2" s="1"/>
  <c r="AB17" i="2" s="1"/>
  <c r="AC17" i="2" s="1"/>
  <c r="AD7" i="2" a="1"/>
  <c r="AD7" i="2" s="1"/>
  <c r="AE7" i="2" s="1"/>
  <c r="AF7" i="2" s="1"/>
  <c r="AD13" i="2" a="1"/>
  <c r="AD13" i="2" s="1"/>
  <c r="AE13" i="2" s="1"/>
  <c r="AF13" i="2" s="1"/>
  <c r="AG8" i="2" a="1"/>
  <c r="AG8" i="2" s="1"/>
  <c r="AH8" i="2" s="1"/>
  <c r="AI8" i="2" s="1"/>
  <c r="AG15" i="2" a="1"/>
  <c r="AG15" i="2" s="1"/>
  <c r="AH15" i="2" s="1"/>
  <c r="AI15" i="2" s="1"/>
  <c r="AG21" i="2" a="1"/>
  <c r="AG21" i="2" s="1"/>
  <c r="AH21" i="2" s="1"/>
  <c r="AI21" i="2" s="1"/>
  <c r="AG26" i="2" a="1"/>
  <c r="AG26" i="2" s="1"/>
  <c r="AH26" i="2" s="1"/>
  <c r="AI26" i="2" s="1"/>
  <c r="AG32" i="2" a="1"/>
  <c r="AG32" i="2" s="1"/>
  <c r="AH32" i="2" s="1"/>
  <c r="AI32" i="2" s="1"/>
  <c r="AG38" i="2" a="1"/>
  <c r="AG38" i="2" s="1"/>
  <c r="AH38" i="2" s="1"/>
  <c r="AI38" i="2" s="1"/>
  <c r="AG44" i="2" a="1"/>
  <c r="AG44" i="2" s="1"/>
  <c r="AH44" i="2" s="1"/>
  <c r="AI44" i="2" s="1"/>
  <c r="AH52" i="2"/>
  <c r="AH53" i="2" s="1"/>
  <c r="AV13" i="2" a="1"/>
  <c r="AV13" i="2" s="1"/>
  <c r="AW13" i="2" s="1"/>
  <c r="AX13" i="2" s="1"/>
  <c r="AV25" i="2" a="1"/>
  <c r="AV25" i="2" s="1"/>
  <c r="AW25" i="2" s="1"/>
  <c r="AX25" i="2" s="1"/>
  <c r="AV40" i="2" a="1"/>
  <c r="AV40" i="2" s="1"/>
  <c r="AW40" i="2" s="1"/>
  <c r="AX40" i="2" s="1"/>
  <c r="AY10" i="2" a="1"/>
  <c r="AY10" i="2" s="1"/>
  <c r="AZ10" i="2" s="1"/>
  <c r="BA10" i="2" s="1"/>
  <c r="BB22" i="2" a="1"/>
  <c r="BB22" i="2" s="1"/>
  <c r="BC22" i="2" s="1"/>
  <c r="BD22" i="2" s="1"/>
  <c r="BB37" i="2" a="1"/>
  <c r="BB37" i="2" s="1"/>
  <c r="BC37" i="2" s="1"/>
  <c r="BD37" i="2" s="1"/>
  <c r="BE7" i="2" a="1"/>
  <c r="BE7" i="2" s="1"/>
  <c r="BF7" i="2" s="1"/>
  <c r="BG7" i="2" s="1"/>
  <c r="BE21" i="2" a="1"/>
  <c r="BE21" i="2" s="1"/>
  <c r="BF21" i="2" s="1"/>
  <c r="BG21" i="2" s="1"/>
  <c r="BE34" i="2" a="1"/>
  <c r="BE34" i="2" s="1"/>
  <c r="BF34" i="2" s="1"/>
  <c r="BG34" i="2" s="1"/>
  <c r="X7" i="2" a="1"/>
  <c r="X7" i="2" s="1"/>
  <c r="Y7" i="2" s="1"/>
  <c r="Z7" i="2" s="1"/>
  <c r="X17" i="2" a="1"/>
  <c r="X17" i="2" s="1"/>
  <c r="Y17" i="2" s="1"/>
  <c r="Z17" i="2" s="1"/>
  <c r="X22" i="2" a="1"/>
  <c r="X22" i="2" s="1"/>
  <c r="Y22" i="2" s="1"/>
  <c r="Z22" i="2" s="1"/>
  <c r="X27" i="2" a="1"/>
  <c r="X27" i="2" s="1"/>
  <c r="Y27" i="2" s="1"/>
  <c r="Z27" i="2" s="1"/>
  <c r="X32" i="2" a="1"/>
  <c r="X32" i="2" s="1"/>
  <c r="Y32" i="2" s="1"/>
  <c r="Z32" i="2" s="1"/>
  <c r="X43" i="2" a="1"/>
  <c r="X43" i="2" s="1"/>
  <c r="Y43" i="2" s="1"/>
  <c r="Z43" i="2" s="1"/>
  <c r="BR47" i="2"/>
  <c r="BR48" i="2"/>
  <c r="BR49" i="2"/>
  <c r="Q51" i="2" l="1"/>
  <c r="E5" i="1" s="1"/>
  <c r="AB51" i="2"/>
  <c r="D9" i="1" s="1"/>
  <c r="AC4" i="2"/>
  <c r="AC51" i="2" s="1"/>
  <c r="E9" i="1" s="1"/>
  <c r="T4" i="2"/>
  <c r="T51" i="2" s="1"/>
  <c r="E6" i="1" s="1"/>
  <c r="S51" i="2"/>
  <c r="D6" i="1" s="1"/>
  <c r="AL4" i="2"/>
  <c r="AL51" i="2" s="1"/>
  <c r="E12" i="1" s="1"/>
  <c r="AK51" i="2"/>
  <c r="D12" i="1" s="1"/>
  <c r="BI51" i="2"/>
  <c r="D20" i="1" s="1"/>
  <c r="BD4" i="2"/>
  <c r="BD51" i="2" s="1"/>
  <c r="E18" i="1" s="1"/>
  <c r="BC51" i="2"/>
  <c r="D18" i="1" s="1"/>
  <c r="AF51" i="2"/>
  <c r="E10" i="1" s="1"/>
  <c r="AI4" i="2"/>
  <c r="AI51" i="2" s="1"/>
  <c r="E11" i="1" s="1"/>
  <c r="AH51" i="2"/>
  <c r="D11" i="1" s="1"/>
  <c r="BG4" i="2"/>
  <c r="BG51" i="2" s="1"/>
  <c r="E19" i="1" s="1"/>
  <c r="BF51" i="2"/>
  <c r="D19" i="1" s="1"/>
  <c r="Z4" i="2"/>
  <c r="Z51" i="2" s="1"/>
  <c r="E8" i="1" s="1"/>
  <c r="Y51" i="2"/>
  <c r="D8" i="1" s="1"/>
  <c r="AU51" i="2"/>
  <c r="E15" i="1" s="1"/>
  <c r="AN51" i="2"/>
  <c r="D13" i="1" s="1"/>
  <c r="BJ51" i="2"/>
  <c r="E20" i="1" s="1"/>
  <c r="W4" i="2"/>
  <c r="W51" i="2" s="1"/>
  <c r="E7" i="1" s="1"/>
  <c r="V51" i="2"/>
  <c r="D7" i="1" s="1"/>
  <c r="AR4" i="2"/>
  <c r="AR51" i="2" s="1"/>
  <c r="E14" i="1" s="1"/>
  <c r="AQ51" i="2"/>
  <c r="D14" i="1" s="1"/>
  <c r="P51" i="2"/>
  <c r="D5" i="1" s="1"/>
  <c r="AO51" i="2"/>
  <c r="E13" i="1" s="1"/>
  <c r="AZ51" i="2"/>
  <c r="D17" i="1" s="1"/>
  <c r="AX4" i="2"/>
  <c r="AX51" i="2" s="1"/>
  <c r="E16" i="1" s="1"/>
  <c r="AW51" i="2"/>
  <c r="D16" i="1" s="1"/>
  <c r="AT51" i="2"/>
  <c r="D15" i="1" s="1"/>
  <c r="AE51" i="2"/>
  <c r="D10" i="1" s="1"/>
  <c r="BL51" i="2"/>
  <c r="D21" i="1" s="1"/>
  <c r="BA4" i="2"/>
  <c r="BM4" i="2"/>
  <c r="BM51" i="2" s="1"/>
  <c r="E21" i="1" s="1"/>
  <c r="N51" i="2"/>
  <c r="E4" i="1" s="1"/>
  <c r="M51" i="2"/>
  <c r="D4" i="1" s="1"/>
  <c r="F14" i="1"/>
  <c r="F8" i="1"/>
  <c r="F15" i="1"/>
  <c r="F7" i="1"/>
  <c r="F4" i="1"/>
  <c r="F5" i="1"/>
  <c r="F20" i="1"/>
  <c r="F21" i="1"/>
  <c r="F17" i="1"/>
  <c r="F6" i="1"/>
  <c r="F13" i="1"/>
  <c r="F16" i="1"/>
  <c r="F19" i="1"/>
  <c r="F11" i="1"/>
  <c r="F12" i="1"/>
  <c r="F10" i="1"/>
  <c r="F9" i="1"/>
  <c r="F18" i="1"/>
  <c r="C3" i="1"/>
  <c r="I3" i="2" s="1"/>
  <c r="I14" i="2" s="1" a="1"/>
  <c r="I14" i="2" s="1"/>
  <c r="J14" i="2" s="1"/>
  <c r="K14" i="2" s="1"/>
  <c r="BA51" i="2" l="1"/>
  <c r="E17" i="1" s="1"/>
  <c r="I30" i="2" a="1"/>
  <c r="I30" i="2" s="1"/>
  <c r="J30" i="2" s="1"/>
  <c r="K30" i="2" s="1"/>
  <c r="I17" i="2" a="1"/>
  <c r="I17" i="2" s="1"/>
  <c r="J17" i="2" s="1"/>
  <c r="K17" i="2" s="1"/>
  <c r="I47" i="2" a="1"/>
  <c r="I47" i="2" s="1"/>
  <c r="J47" i="2" s="1"/>
  <c r="K47" i="2" s="1"/>
  <c r="I44" i="2" a="1"/>
  <c r="I44" i="2" s="1"/>
  <c r="J44" i="2" s="1"/>
  <c r="K44" i="2" s="1"/>
  <c r="I43" i="2" a="1"/>
  <c r="I43" i="2" s="1"/>
  <c r="I12" i="2" a="1"/>
  <c r="I12" i="2" s="1"/>
  <c r="I11" i="2" a="1"/>
  <c r="I11" i="2" s="1"/>
  <c r="I45" i="2" a="1"/>
  <c r="I45" i="2" s="1"/>
  <c r="I13" i="2" a="1"/>
  <c r="I13" i="2" s="1"/>
  <c r="I5" i="2" a="1"/>
  <c r="I5" i="2" s="1"/>
  <c r="I15" i="2" a="1"/>
  <c r="I15" i="2" s="1"/>
  <c r="I34" i="2" a="1"/>
  <c r="I34" i="2" s="1"/>
  <c r="I37" i="2" a="1"/>
  <c r="I37" i="2" s="1"/>
  <c r="I7" i="2" a="1"/>
  <c r="I7" i="2" s="1"/>
  <c r="I49" i="2" a="1"/>
  <c r="I49" i="2" s="1"/>
  <c r="I27" i="2" a="1"/>
  <c r="I27" i="2" s="1"/>
  <c r="I25" i="2" a="1"/>
  <c r="I25" i="2" s="1"/>
  <c r="I38" i="2" a="1"/>
  <c r="I38" i="2" s="1"/>
  <c r="I20" i="2" a="1"/>
  <c r="I20" i="2" s="1"/>
  <c r="I21" i="2" a="1"/>
  <c r="I21" i="2" s="1"/>
  <c r="I16" i="2" a="1"/>
  <c r="I16" i="2" s="1"/>
  <c r="I29" i="2" a="1"/>
  <c r="I29" i="2" s="1"/>
  <c r="I19" i="2" a="1"/>
  <c r="I19" i="2" s="1"/>
  <c r="I42" i="2" a="1"/>
  <c r="I42" i="2" s="1"/>
  <c r="I6" i="2" a="1"/>
  <c r="I6" i="2" s="1"/>
  <c r="I46" i="2" a="1"/>
  <c r="I46" i="2" s="1"/>
  <c r="J52" i="2"/>
  <c r="J53" i="2" s="1"/>
  <c r="F3" i="1" s="1"/>
  <c r="I41" i="2" a="1"/>
  <c r="I41" i="2" s="1"/>
  <c r="I4" i="2" a="1"/>
  <c r="I4" i="2" s="1"/>
  <c r="I31" i="2" a="1"/>
  <c r="I31" i="2" s="1"/>
  <c r="I9" i="2" a="1"/>
  <c r="I9" i="2" s="1"/>
  <c r="I23" i="2" a="1"/>
  <c r="I23" i="2" s="1"/>
  <c r="I28" i="2" a="1"/>
  <c r="I28" i="2" s="1"/>
  <c r="I8" i="2" a="1"/>
  <c r="I8" i="2" s="1"/>
  <c r="BQ14" i="2"/>
  <c r="BS14" i="2"/>
  <c r="I40" i="2" a="1"/>
  <c r="I40" i="2" s="1"/>
  <c r="I18" i="2" a="1"/>
  <c r="I18" i="2" s="1"/>
  <c r="I39" i="2" a="1"/>
  <c r="I39" i="2" s="1"/>
  <c r="I32" i="2" a="1"/>
  <c r="I32" i="2" s="1"/>
  <c r="I33" i="2" a="1"/>
  <c r="I33" i="2" s="1"/>
  <c r="I36" i="2" a="1"/>
  <c r="I36" i="2" s="1"/>
  <c r="I10" i="2" a="1"/>
  <c r="I10" i="2" s="1"/>
  <c r="I22" i="2" a="1"/>
  <c r="I22" i="2" s="1"/>
  <c r="I24" i="2" a="1"/>
  <c r="I24" i="2" s="1"/>
  <c r="I48" i="2" a="1"/>
  <c r="I48" i="2" s="1"/>
  <c r="I35" i="2" a="1"/>
  <c r="I35" i="2" s="1"/>
  <c r="I26" i="2" a="1"/>
  <c r="I26" i="2" s="1"/>
  <c r="BS17" i="2" l="1"/>
  <c r="BS30" i="2"/>
  <c r="BQ30" i="2"/>
  <c r="J31" i="2"/>
  <c r="K31" i="2" s="1"/>
  <c r="J38" i="2"/>
  <c r="K38" i="2" s="1"/>
  <c r="J22" i="2"/>
  <c r="K22" i="2" s="1"/>
  <c r="J4" i="2"/>
  <c r="K4" i="2" s="1"/>
  <c r="J13" i="2"/>
  <c r="K13" i="2" s="1"/>
  <c r="J41" i="2"/>
  <c r="K41" i="2" s="1"/>
  <c r="J45" i="2"/>
  <c r="K45" i="2" s="1"/>
  <c r="J49" i="2"/>
  <c r="K49" i="2" s="1"/>
  <c r="J36" i="2"/>
  <c r="K36" i="2" s="1"/>
  <c r="J46" i="2"/>
  <c r="K46" i="2" s="1"/>
  <c r="J7" i="2"/>
  <c r="K7" i="2" s="1"/>
  <c r="J35" i="2"/>
  <c r="K35" i="2" s="1"/>
  <c r="J33" i="2"/>
  <c r="K33" i="2" s="1"/>
  <c r="J28" i="2"/>
  <c r="K28" i="2" s="1"/>
  <c r="J6" i="2"/>
  <c r="K6" i="2" s="1"/>
  <c r="J21" i="2"/>
  <c r="K21" i="2" s="1"/>
  <c r="J37" i="2"/>
  <c r="K37" i="2" s="1"/>
  <c r="J43" i="2"/>
  <c r="K43" i="2" s="1"/>
  <c r="J24" i="2"/>
  <c r="K24" i="2" s="1"/>
  <c r="J19" i="2"/>
  <c r="K19" i="2" s="1"/>
  <c r="J40" i="2"/>
  <c r="K40" i="2" s="1"/>
  <c r="J25" i="2"/>
  <c r="K25" i="2" s="1"/>
  <c r="J10" i="2"/>
  <c r="K10" i="2" s="1"/>
  <c r="J29" i="2"/>
  <c r="K29" i="2" s="1"/>
  <c r="J27" i="2"/>
  <c r="K27" i="2" s="1"/>
  <c r="BT14" i="2"/>
  <c r="J16" i="2"/>
  <c r="K16" i="2" s="1"/>
  <c r="J11" i="2"/>
  <c r="K11" i="2" s="1"/>
  <c r="J26" i="2"/>
  <c r="K26" i="2" s="1"/>
  <c r="J8" i="2"/>
  <c r="K8" i="2" s="1"/>
  <c r="J12" i="2"/>
  <c r="K12" i="2" s="1"/>
  <c r="J32" i="2"/>
  <c r="K32" i="2" s="1"/>
  <c r="J23" i="2"/>
  <c r="K23" i="2" s="1"/>
  <c r="J20" i="2"/>
  <c r="K20" i="2" s="1"/>
  <c r="J34" i="2"/>
  <c r="K34" i="2" s="1"/>
  <c r="J18" i="2"/>
  <c r="K18" i="2" s="1"/>
  <c r="J5" i="2"/>
  <c r="K5" i="2" s="1"/>
  <c r="J48" i="2"/>
  <c r="K48" i="2" s="1"/>
  <c r="J39" i="2"/>
  <c r="K39" i="2" s="1"/>
  <c r="J9" i="2"/>
  <c r="K9" i="2" s="1"/>
  <c r="J42" i="2"/>
  <c r="K42" i="2" s="1"/>
  <c r="J15" i="2"/>
  <c r="K15" i="2" s="1"/>
  <c r="BQ4" i="2" l="1"/>
  <c r="BS5" i="2"/>
  <c r="BQ6" i="2"/>
  <c r="BQ12" i="2"/>
  <c r="BS22" i="2"/>
  <c r="BQ17" i="2"/>
  <c r="BT17" i="2" s="1"/>
  <c r="BS16" i="2"/>
  <c r="BS7" i="2"/>
  <c r="BS13" i="2"/>
  <c r="BQ15" i="2"/>
  <c r="BQ8" i="2"/>
  <c r="BS9" i="2"/>
  <c r="BS11" i="2"/>
  <c r="BS36" i="2"/>
  <c r="BQ36" i="2"/>
  <c r="BS19" i="2"/>
  <c r="BQ19" i="2"/>
  <c r="BS28" i="2"/>
  <c r="BQ28" i="2"/>
  <c r="BS34" i="2"/>
  <c r="BQ34" i="2"/>
  <c r="BS26" i="2"/>
  <c r="BQ26" i="2"/>
  <c r="BS20" i="2"/>
  <c r="BQ20" i="2"/>
  <c r="BS31" i="2"/>
  <c r="BQ31" i="2"/>
  <c r="BS25" i="2"/>
  <c r="BQ25" i="2"/>
  <c r="BS18" i="2"/>
  <c r="BQ18" i="2"/>
  <c r="BS27" i="2"/>
  <c r="BQ27" i="2"/>
  <c r="BS29" i="2"/>
  <c r="BQ29" i="2"/>
  <c r="BS24" i="2"/>
  <c r="BQ24" i="2"/>
  <c r="BS33" i="2"/>
  <c r="BQ33" i="2"/>
  <c r="BS35" i="2"/>
  <c r="BQ35" i="2"/>
  <c r="BS38" i="2"/>
  <c r="BQ38" i="2"/>
  <c r="BS42" i="2"/>
  <c r="BQ42" i="2"/>
  <c r="BS41" i="2"/>
  <c r="BQ41" i="2"/>
  <c r="BS39" i="2"/>
  <c r="BQ39" i="2"/>
  <c r="BS23" i="2"/>
  <c r="BQ23" i="2"/>
  <c r="BS40" i="2"/>
  <c r="BQ40" i="2"/>
  <c r="BS37" i="2"/>
  <c r="BQ37" i="2"/>
  <c r="BS32" i="2"/>
  <c r="BQ32" i="2"/>
  <c r="BS21" i="2"/>
  <c r="BQ21" i="2"/>
  <c r="BT30" i="2"/>
  <c r="BQ16" i="2"/>
  <c r="J51" i="2"/>
  <c r="D3" i="1" l="1"/>
  <c r="BS8" i="2"/>
  <c r="BT8" i="2" s="1"/>
  <c r="BS15" i="2"/>
  <c r="BT15" i="2" s="1"/>
  <c r="BS6" i="2"/>
  <c r="BT6" i="2" s="1"/>
  <c r="BQ9" i="2"/>
  <c r="BT9" i="2" s="1"/>
  <c r="BQ7" i="2"/>
  <c r="BT7" i="2" s="1"/>
  <c r="K51" i="2"/>
  <c r="E3" i="1" s="1"/>
  <c r="K3" i="1" s="1" a="1"/>
  <c r="BT16" i="2"/>
  <c r="BQ10" i="2"/>
  <c r="BQ13" i="2"/>
  <c r="BT13" i="2" s="1"/>
  <c r="BQ5" i="2"/>
  <c r="BT5" i="2" s="1"/>
  <c r="BS4" i="2"/>
  <c r="BT4" i="2" s="1"/>
  <c r="BS12" i="2"/>
  <c r="BT12" i="2" s="1"/>
  <c r="BS10" i="2"/>
  <c r="BQ11" i="2"/>
  <c r="BT11" i="2" s="1"/>
  <c r="BQ22" i="2"/>
  <c r="BT22" i="2" s="1"/>
  <c r="BT37" i="2"/>
  <c r="BT41" i="2"/>
  <c r="BT33" i="2"/>
  <c r="BT18" i="2"/>
  <c r="BT26" i="2"/>
  <c r="BT36" i="2"/>
  <c r="BT42" i="2"/>
  <c r="BT25" i="2"/>
  <c r="BT23" i="2"/>
  <c r="BT29" i="2"/>
  <c r="BT28" i="2"/>
  <c r="BT32" i="2"/>
  <c r="BT35" i="2"/>
  <c r="BT20" i="2"/>
  <c r="BT19" i="2"/>
  <c r="BT40" i="2"/>
  <c r="BT24" i="2"/>
  <c r="BT34" i="2"/>
  <c r="BT21" i="2"/>
  <c r="BT38" i="2"/>
  <c r="BT31" i="2"/>
  <c r="BT39" i="2"/>
  <c r="BT27" i="2"/>
  <c r="K3" i="1" l="1"/>
  <c r="BT10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<sst xmlns="http://schemas.openxmlformats.org/spreadsheetml/2006/main" count="598" uniqueCount="220">
  <si>
    <t>TOTAL</t>
  </si>
  <si>
    <t>Winner</t>
  </si>
  <si>
    <t>vs.</t>
  </si>
  <si>
    <t>TENN</t>
  </si>
  <si>
    <t>BAMA</t>
  </si>
  <si>
    <t>UTSA</t>
  </si>
  <si>
    <t>LSU</t>
  </si>
  <si>
    <t>NM</t>
  </si>
  <si>
    <t>NW</t>
  </si>
  <si>
    <t>CAL</t>
  </si>
  <si>
    <t>UTAH</t>
  </si>
  <si>
    <t>TOLEDO</t>
  </si>
  <si>
    <t>OSU</t>
  </si>
  <si>
    <t>O/U Score</t>
  </si>
  <si>
    <t>O/U</t>
  </si>
  <si>
    <t>Diff.</t>
  </si>
  <si>
    <t>ILL</t>
  </si>
  <si>
    <t>DUKE</t>
  </si>
  <si>
    <t>SMU</t>
  </si>
  <si>
    <t>IOWA</t>
  </si>
  <si>
    <t>PITT</t>
  </si>
  <si>
    <t>VANDY</t>
  </si>
  <si>
    <t>OU</t>
  </si>
  <si>
    <t>UGA</t>
  </si>
  <si>
    <t>USC</t>
  </si>
  <si>
    <t>MIAMI</t>
  </si>
  <si>
    <t>TULANE</t>
  </si>
  <si>
    <t>MINN</t>
  </si>
  <si>
    <t>TCU</t>
  </si>
  <si>
    <t>NEB</t>
  </si>
  <si>
    <t>INDY</t>
  </si>
  <si>
    <t>CINCY</t>
  </si>
  <si>
    <t>LOUIS</t>
  </si>
  <si>
    <t>HOU</t>
  </si>
  <si>
    <t>BYU</t>
  </si>
  <si>
    <t>TEXAS</t>
  </si>
  <si>
    <t>NAVY</t>
  </si>
  <si>
    <t>Bowls</t>
  </si>
  <si>
    <t>Date</t>
  </si>
  <si>
    <t>Ventures Bowl</t>
  </si>
  <si>
    <t>Myrtle Beach Bowl</t>
  </si>
  <si>
    <t>Gasparilla Bowl</t>
  </si>
  <si>
    <t>New Orleans Bowl</t>
  </si>
  <si>
    <t>Frisco Bowl</t>
  </si>
  <si>
    <t>Rate Bowl</t>
  </si>
  <si>
    <t>First Responder Bowl</t>
  </si>
  <si>
    <t>Pinstripe Bowl</t>
  </si>
  <si>
    <t>Fenway Bowl</t>
  </si>
  <si>
    <t>Arizona Bowl</t>
  </si>
  <si>
    <t>New Mexico Bowl</t>
  </si>
  <si>
    <t>Gator Bowl</t>
  </si>
  <si>
    <t>Texas Bowl</t>
  </si>
  <si>
    <t>Music City Bowl</t>
  </si>
  <si>
    <t>Alamo Bowl</t>
  </si>
  <si>
    <t>Sun Bowl</t>
  </si>
  <si>
    <t>Citrus Bowl</t>
  </si>
  <si>
    <t>Las Vegas Bowl</t>
  </si>
  <si>
    <t>Liberty Bowl</t>
  </si>
  <si>
    <t>Holiday Bowl</t>
  </si>
  <si>
    <t>Mayo Bowl</t>
  </si>
  <si>
    <t>Peach Bowl</t>
  </si>
  <si>
    <t>Fiesta Bowl</t>
  </si>
  <si>
    <t>Bowl</t>
  </si>
  <si>
    <t>Bucked Up LA Bowl</t>
  </si>
  <si>
    <t>BOISEST</t>
  </si>
  <si>
    <t>UW</t>
  </si>
  <si>
    <t>Veterans Bowl</t>
  </si>
  <si>
    <t>TROY</t>
  </si>
  <si>
    <t>JACKST</t>
  </si>
  <si>
    <t>Cure Bowl</t>
  </si>
  <si>
    <t>OD</t>
  </si>
  <si>
    <t>USF</t>
  </si>
  <si>
    <t>UL</t>
  </si>
  <si>
    <t>DELA</t>
  </si>
  <si>
    <t>XBox Bowl</t>
  </si>
  <si>
    <t>MIZZST</t>
  </si>
  <si>
    <t>ARK ST</t>
  </si>
  <si>
    <t>KENN ST</t>
  </si>
  <si>
    <t>WEST MICH</t>
  </si>
  <si>
    <t>MEMPHIS</t>
  </si>
  <si>
    <t>NCST</t>
  </si>
  <si>
    <t>Potato Bowl</t>
  </si>
  <si>
    <t>WASH ST</t>
  </si>
  <si>
    <t>UTAH ST</t>
  </si>
  <si>
    <t>Boca Raton Bowl</t>
  </si>
  <si>
    <t>W KEN</t>
  </si>
  <si>
    <t>UNLV</t>
  </si>
  <si>
    <t>OHIO</t>
  </si>
  <si>
    <t>Hawaii Bowl</t>
  </si>
  <si>
    <t>HAWAII</t>
  </si>
  <si>
    <t>Sports Bowl</t>
  </si>
  <si>
    <t>CEN MICH</t>
  </si>
  <si>
    <t>FIU</t>
  </si>
  <si>
    <t>Military Bowl</t>
  </si>
  <si>
    <t>ECU</t>
  </si>
  <si>
    <t>PENN ST</t>
  </si>
  <si>
    <t>CLEMSON</t>
  </si>
  <si>
    <t>UCONN</t>
  </si>
  <si>
    <t>ARMY</t>
  </si>
  <si>
    <t>Pop Tarts Bowl</t>
  </si>
  <si>
    <t>GA TECH</t>
  </si>
  <si>
    <t>UMO</t>
  </si>
  <si>
    <t>FRESNOST</t>
  </si>
  <si>
    <t>UNT</t>
  </si>
  <si>
    <t>SDST</t>
  </si>
  <si>
    <t>UV</t>
  </si>
  <si>
    <t>MIZZ</t>
  </si>
  <si>
    <t>Birmingham Bowl</t>
  </si>
  <si>
    <t>APPST</t>
  </si>
  <si>
    <t>Independence Bowl</t>
  </si>
  <si>
    <t>CC</t>
  </si>
  <si>
    <t>LA TECH</t>
  </si>
  <si>
    <t>ReliaQuest Bowl</t>
  </si>
  <si>
    <t>ASU</t>
  </si>
  <si>
    <t>MICH</t>
  </si>
  <si>
    <t>Armed Forces Bowl</t>
  </si>
  <si>
    <t>RICE</t>
  </si>
  <si>
    <t>TXST</t>
  </si>
  <si>
    <t>UA</t>
  </si>
  <si>
    <t>WAKE</t>
  </si>
  <si>
    <t>MISS ST</t>
  </si>
  <si>
    <t>First Round Playoff</t>
  </si>
  <si>
    <t>TAMU</t>
  </si>
  <si>
    <t>OLE MISS</t>
  </si>
  <si>
    <t>JMU</t>
  </si>
  <si>
    <t>OREGON</t>
  </si>
  <si>
    <t>Orange Bowl</t>
  </si>
  <si>
    <t>TTU</t>
  </si>
  <si>
    <t>Rose Bowl</t>
  </si>
  <si>
    <t>Sugar Bowl</t>
  </si>
  <si>
    <t>GA</t>
  </si>
  <si>
    <t>Cotton Bowl</t>
  </si>
  <si>
    <t>Championship</t>
  </si>
  <si>
    <t>O/U Diff</t>
  </si>
  <si>
    <t>Timestamp</t>
  </si>
  <si>
    <t>Name</t>
  </si>
  <si>
    <t>Boise State vs Washington</t>
  </si>
  <si>
    <t>Troy vs Jacksonville State</t>
  </si>
  <si>
    <t>Old Dominion vs South Florida</t>
  </si>
  <si>
    <t>Louisiana vs Delaware</t>
  </si>
  <si>
    <t>Missouri State vs Arkansas State</t>
  </si>
  <si>
    <t xml:space="preserve">Kennesaw State vs Western Michigan </t>
  </si>
  <si>
    <t>Memphis  NC State</t>
  </si>
  <si>
    <t>Washington State vs Utah State</t>
  </si>
  <si>
    <t>Toledo vs Louisville</t>
  </si>
  <si>
    <t>Western Kentucky vs Southern Miss</t>
  </si>
  <si>
    <t>UNLV vs Ohio</t>
  </si>
  <si>
    <t>Cal vs Hawaii</t>
  </si>
  <si>
    <t>Central Michigan vs Northwestern</t>
  </si>
  <si>
    <t>New Mexico vs Minnesota</t>
  </si>
  <si>
    <t>Florida International vs UTSA</t>
  </si>
  <si>
    <t>Pitt vs East Carolina</t>
  </si>
  <si>
    <t>Penn State vs Clemson</t>
  </si>
  <si>
    <t>UConn vs Army</t>
  </si>
  <si>
    <t>Georgia Tech vs BYU</t>
  </si>
  <si>
    <t>Miami (Ohio) vs Fresno State</t>
  </si>
  <si>
    <t>North Texas vs San Diego State</t>
  </si>
  <si>
    <t>Virginia vs Mizzou</t>
  </si>
  <si>
    <t>LSU vs Houston</t>
  </si>
  <si>
    <t>Georgia Southern vs App State</t>
  </si>
  <si>
    <t>Coastal Carolina vs Louisiana Tech</t>
  </si>
  <si>
    <t>Tennessee vs Illinois</t>
  </si>
  <si>
    <t>USC vs TCU</t>
  </si>
  <si>
    <t>Iowa vs Vanderbilt</t>
  </si>
  <si>
    <t>Arizona State vs Duke</t>
  </si>
  <si>
    <t>Michigan vs Texas</t>
  </si>
  <si>
    <t>Nebraska vs Utah</t>
  </si>
  <si>
    <t>Rice vs Texas State</t>
  </si>
  <si>
    <t>Navy vs Cincinnati</t>
  </si>
  <si>
    <t>Arizona vs SMU</t>
  </si>
  <si>
    <t>Wake Forest vs Mississippi State</t>
  </si>
  <si>
    <t>Bama @ OU</t>
  </si>
  <si>
    <t>Miami @ Texas A&amp;M</t>
  </si>
  <si>
    <t>Tulane @ Ole Miss</t>
  </si>
  <si>
    <t>James Madison vs Oregon</t>
  </si>
  <si>
    <t>1) James Madison 2) Oregon 3) Texas Tech</t>
  </si>
  <si>
    <t>1) Bama 2)OU 3) Indiana</t>
  </si>
  <si>
    <t>1) Tulane 2)Ole Miss 3) Georgia</t>
  </si>
  <si>
    <t>1) Miami 2) Aggies 3) Ohio State</t>
  </si>
  <si>
    <t>1)Indiana 2)Texas Tech 3)Oregon 4)OU 5)Bama 6) JM</t>
  </si>
  <si>
    <t>1) OSU 2)UGA 3)Ole Miss 4)A&amp;M 5)Miami 6)Tulane</t>
  </si>
  <si>
    <t>1)Indy 2)OSU 3)UGA 4)TT 5)Ore 6)OleM 7)A&amp;M 8)OU 9)Bama 10)Miami 11)Tulane 12)JM</t>
  </si>
  <si>
    <t>Total Points for Championship Game</t>
  </si>
  <si>
    <t>Marcus - Dummy</t>
  </si>
  <si>
    <t>Travis - Dummy</t>
  </si>
  <si>
    <t>GAME #</t>
  </si>
  <si>
    <t>MIZZ ST</t>
  </si>
  <si>
    <t>USM</t>
  </si>
  <si>
    <t>GA SOUTH</t>
  </si>
  <si>
    <t>Game</t>
  </si>
  <si>
    <t>Selection Choice Number</t>
  </si>
  <si>
    <t>Game Selection Number</t>
  </si>
  <si>
    <t>Player Names</t>
  </si>
  <si>
    <t>Player #</t>
  </si>
  <si>
    <t>Point Value</t>
  </si>
  <si>
    <t>Game Point Value</t>
  </si>
  <si>
    <t>Games Correct</t>
  </si>
  <si>
    <t>Teams</t>
  </si>
  <si>
    <t>Place</t>
  </si>
  <si>
    <t>Aaron Lippe</t>
  </si>
  <si>
    <t>Steven Smith</t>
  </si>
  <si>
    <t>Uncle Bill</t>
  </si>
  <si>
    <t>Kelly Henry</t>
  </si>
  <si>
    <t>Brett</t>
  </si>
  <si>
    <t>Marcus</t>
  </si>
  <si>
    <t>Tim</t>
  </si>
  <si>
    <t>Cage</t>
  </si>
  <si>
    <t>Jim Hogg</t>
  </si>
  <si>
    <t>Michael</t>
  </si>
  <si>
    <t>Jim Smith</t>
  </si>
  <si>
    <t>Busta</t>
  </si>
  <si>
    <t>Rocky Clark</t>
  </si>
  <si>
    <t>Moon</t>
  </si>
  <si>
    <t>Stanton</t>
  </si>
  <si>
    <t>Brock Larson</t>
  </si>
  <si>
    <t>Crystal</t>
  </si>
  <si>
    <t>T-Bone</t>
  </si>
  <si>
    <t>Teresa Kacerguis</t>
  </si>
  <si>
    <t>Kennesaw State vs Western Michigan</t>
  </si>
  <si>
    <t>Memphis NC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</si>
</sst>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2" xfId="0" applyFont="1" applyBorder="1"/>
    <xf numFmtId="0" fontId="6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" fontId="1" fillId="0" borderId="0" xfId="0" applyNumberFormat="1" applyFont="1"/>
    <xf numFmtId="16" fontId="6" fillId="0" borderId="0" xfId="0" applyNumberFormat="1" applyFont="1"/>
    <xf numFmtId="16" fontId="1" fillId="3" borderId="0" xfId="0" applyNumberFormat="1" applyFont="1" applyFill="1"/>
    <xf numFmtId="0" fontId="6" fillId="3" borderId="0" xfId="0" applyFont="1" applyFill="1"/>
    <xf numFmtId="0" fontId="1" fillId="3" borderId="0" xfId="0" applyFont="1" applyFill="1"/>
    <xf numFmtId="16" fontId="1" fillId="4" borderId="0" xfId="0" applyNumberFormat="1" applyFont="1" applyFill="1"/>
    <xf numFmtId="0" fontId="6" fillId="4" borderId="0" xfId="0" applyFont="1" applyFill="1"/>
    <xf numFmtId="0" fontId="1" fillId="4" borderId="0" xfId="0" applyFont="1" applyFill="1"/>
    <xf numFmtId="16" fontId="1" fillId="5" borderId="0" xfId="0" applyNumberFormat="1" applyFont="1" applyFill="1"/>
    <xf numFmtId="0" fontId="6" fillId="5" borderId="0" xfId="0" applyFont="1" applyFill="1"/>
    <xf numFmtId="0" fontId="1" fillId="5" borderId="0" xfId="0" applyFont="1" applyFill="1"/>
    <xf numFmtId="16" fontId="1" fillId="6" borderId="0" xfId="0" applyNumberFormat="1" applyFont="1" applyFill="1"/>
    <xf numFmtId="0" fontId="6" fillId="6" borderId="0" xfId="0" applyFont="1" applyFill="1"/>
    <xf numFmtId="0" fontId="1" fillId="6" borderId="0" xfId="0" applyFont="1" applyFill="1"/>
    <xf numFmtId="0" fontId="1" fillId="7" borderId="0" xfId="0" applyFont="1" applyFill="1"/>
    <xf numFmtId="0" fontId="7" fillId="0" borderId="0" xfId="0" applyFont="1"/>
    <xf numFmtId="0" fontId="5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9" fillId="0" borderId="0" xfId="0" applyFont="1"/>
    <xf numFmtId="0" fontId="6" fillId="6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1" fillId="9" borderId="9" xfId="0" applyFont="1" applyFill="1" applyBorder="1" applyAlignment="1">
      <alignment horizontal="center"/>
    </xf>
    <xf numFmtId="0" fontId="11" fillId="9" borderId="9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 wrapText="1"/>
    </xf>
    <xf numFmtId="0" fontId="0" fillId="0" borderId="10" xfId="0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right" wrapText="1"/>
    </xf>
    <xf numFmtId="0" fontId="1" fillId="0" borderId="18" xfId="0" applyFont="1" applyBorder="1" applyAlignment="1">
      <alignment vertical="center"/>
    </xf>
    <xf numFmtId="22" fontId="1" fillId="0" borderId="18" xfId="0" applyNumberFormat="1" applyFont="1" applyBorder="1" applyAlignment="1">
      <alignment horizontal="right" wrapText="1"/>
    </xf>
    <xf numFmtId="0" fontId="4" fillId="2" borderId="2" xfId="0" applyFont="1" applyFill="1" applyBorder="1" applyAlignment="1">
      <alignment horizontal="center"/>
    </xf>
    <xf numFmtId="0" fontId="11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1033"/>
  <sheetViews>
    <sheetView topLeftCell="A19" workbookViewId="0">
      <selection activeCell="F52" sqref="F52"/>
    </sheetView>
  </sheetViews>
  <sheetFormatPr defaultColWidth="14.42578125" defaultRowHeight="15" customHeight="1" x14ac:dyDescent="0.25"/>
  <cols>
    <col min="1" max="1" width="6" bestFit="1" customWidth="1"/>
    <col min="2" max="2" width="7" bestFit="1" customWidth="1"/>
    <col min="3" max="3" width="17.140625" bestFit="1" customWidth="1"/>
    <col min="4" max="4" width="9.140625" customWidth="1"/>
    <col min="5" max="5" width="3.42578125" customWidth="1"/>
    <col min="6" max="6" width="11.42578125" bestFit="1" customWidth="1"/>
    <col min="7" max="7" width="10.140625" customWidth="1"/>
    <col min="8" max="8" width="10.85546875" bestFit="1" customWidth="1"/>
    <col min="9" max="9" width="11.85546875" customWidth="1"/>
    <col min="10" max="11" width="5.5703125" customWidth="1"/>
    <col min="12" max="12" width="14.42578125" customWidth="1"/>
    <col min="13" max="14" width="5.5703125" customWidth="1"/>
    <col min="15" max="15" width="9.140625" customWidth="1"/>
    <col min="16" max="17" width="5.5703125" customWidth="1"/>
    <col min="18" max="18" width="9.140625" customWidth="1"/>
    <col min="19" max="20" width="5.5703125" customWidth="1"/>
    <col min="21" max="21" width="9.140625" customWidth="1"/>
    <col min="22" max="23" width="5.5703125" customWidth="1"/>
    <col min="24" max="24" width="9.140625" customWidth="1"/>
    <col min="25" max="26" width="5.5703125" customWidth="1"/>
    <col min="27" max="27" width="9.140625" customWidth="1"/>
    <col min="28" max="29" width="5.5703125" customWidth="1"/>
    <col min="30" max="30" width="9.140625" customWidth="1"/>
    <col min="31" max="32" width="5.5703125" customWidth="1"/>
    <col min="33" max="33" width="9.140625" customWidth="1"/>
    <col min="34" max="35" width="5.5703125" customWidth="1"/>
    <col min="36" max="36" width="9.140625" customWidth="1"/>
    <col min="37" max="38" width="5.5703125" customWidth="1"/>
    <col min="39" max="39" width="9.140625" customWidth="1"/>
    <col min="40" max="41" width="5.5703125" customWidth="1"/>
    <col min="42" max="42" width="9.140625" customWidth="1"/>
    <col min="43" max="44" width="5.5703125" customWidth="1"/>
    <col min="45" max="45" width="9.140625" customWidth="1"/>
    <col min="46" max="47" width="5.5703125" customWidth="1"/>
    <col min="48" max="48" width="9.140625" customWidth="1"/>
    <col min="49" max="50" width="5.5703125" customWidth="1"/>
    <col min="51" max="51" width="9.140625" customWidth="1"/>
    <col min="52" max="53" width="5.5703125" customWidth="1"/>
    <col min="54" max="54" width="9.140625" customWidth="1"/>
    <col min="55" max="55" width="8.42578125" bestFit="1" customWidth="1"/>
    <col min="56" max="56" width="8.42578125" customWidth="1"/>
    <col min="57" max="57" width="9.140625" customWidth="1"/>
    <col min="58" max="59" width="5.5703125" customWidth="1"/>
    <col min="60" max="60" width="9.140625" customWidth="1"/>
    <col min="61" max="62" width="5.5703125" customWidth="1"/>
    <col min="63" max="63" width="9.140625" customWidth="1"/>
    <col min="64" max="67" width="5.5703125" customWidth="1"/>
    <col min="68" max="72" width="9.140625" customWidth="1"/>
  </cols>
  <sheetData>
    <row r="1" spans="1:72" ht="12" customHeight="1" x14ac:dyDescent="0.25">
      <c r="A1" s="5"/>
      <c r="B1" s="5" t="s">
        <v>37</v>
      </c>
      <c r="C1" s="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ht="12" customHeight="1" x14ac:dyDescent="0.25">
      <c r="A2" s="1"/>
      <c r="B2" s="1"/>
      <c r="C2" s="1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ht="27.6" customHeight="1" x14ac:dyDescent="0.25">
      <c r="A3" s="41" t="s">
        <v>189</v>
      </c>
      <c r="B3" s="41" t="s">
        <v>38</v>
      </c>
      <c r="C3" s="41" t="s">
        <v>62</v>
      </c>
      <c r="D3" s="61" t="s">
        <v>197</v>
      </c>
      <c r="E3" s="62"/>
      <c r="F3" s="62"/>
      <c r="G3" s="41" t="s">
        <v>1</v>
      </c>
      <c r="H3" s="42" t="s">
        <v>195</v>
      </c>
      <c r="I3" s="60" t="str">
        <f>'Pool Results'!C3</f>
        <v>Aaron Lippe</v>
      </c>
      <c r="J3" s="60"/>
      <c r="K3" s="60"/>
      <c r="L3" s="60" t="str">
        <f>'Pool Results'!C4</f>
        <v>Steven Smith</v>
      </c>
      <c r="M3" s="60"/>
      <c r="N3" s="60"/>
      <c r="O3" s="60" t="str">
        <f>'Pool Results'!C5</f>
        <v>Uncle Bill</v>
      </c>
      <c r="P3" s="60"/>
      <c r="Q3" s="60"/>
      <c r="R3" s="60" t="str">
        <f>'Pool Results'!C6</f>
        <v>Kelly Henry</v>
      </c>
      <c r="S3" s="60"/>
      <c r="T3" s="60"/>
      <c r="U3" s="60" t="str">
        <f>'Pool Results'!C7</f>
        <v>Brett</v>
      </c>
      <c r="V3" s="60"/>
      <c r="W3" s="60"/>
      <c r="X3" s="60" t="str">
        <f>'Pool Results'!C8</f>
        <v>Marcus</v>
      </c>
      <c r="Y3" s="60"/>
      <c r="Z3" s="60"/>
      <c r="AA3" s="60" t="str">
        <f>'Pool Results'!C9</f>
        <v>Tim</v>
      </c>
      <c r="AB3" s="60"/>
      <c r="AC3" s="60"/>
      <c r="AD3" s="60" t="str">
        <f>'Pool Results'!C10</f>
        <v>Cage</v>
      </c>
      <c r="AE3" s="60"/>
      <c r="AF3" s="60"/>
      <c r="AG3" s="60" t="str">
        <f>'Pool Results'!C11</f>
        <v>Jim Hogg</v>
      </c>
      <c r="AH3" s="60"/>
      <c r="AI3" s="60"/>
      <c r="AJ3" s="60" t="str">
        <f>'Pool Results'!C12</f>
        <v>Michael</v>
      </c>
      <c r="AK3" s="60"/>
      <c r="AL3" s="60"/>
      <c r="AM3" s="60" t="str">
        <f>'Pool Results'!C13</f>
        <v>Jim Smith</v>
      </c>
      <c r="AN3" s="60"/>
      <c r="AO3" s="60"/>
      <c r="AP3" s="60" t="str">
        <f>'Pool Results'!C14</f>
        <v>Busta</v>
      </c>
      <c r="AQ3" s="60"/>
      <c r="AR3" s="60"/>
      <c r="AS3" s="60" t="str">
        <f>'Pool Results'!C15</f>
        <v>Moon</v>
      </c>
      <c r="AT3" s="60"/>
      <c r="AU3" s="60"/>
      <c r="AV3" s="60" t="str">
        <f>'Pool Results'!C16</f>
        <v>Rocky Clark</v>
      </c>
      <c r="AW3" s="60"/>
      <c r="AX3" s="60"/>
      <c r="AY3" s="60" t="str">
        <f>'Pool Results'!C17</f>
        <v>Stanton</v>
      </c>
      <c r="AZ3" s="60"/>
      <c r="BA3" s="60"/>
      <c r="BB3" s="60" t="str">
        <f>'Pool Results'!C18</f>
        <v>Brock Larson</v>
      </c>
      <c r="BC3" s="60"/>
      <c r="BD3" s="60"/>
      <c r="BE3" s="60" t="str">
        <f>'Pool Results'!C19</f>
        <v>Crystal</v>
      </c>
      <c r="BF3" s="60"/>
      <c r="BG3" s="60"/>
      <c r="BH3" s="60" t="str">
        <f>'Pool Results'!C20</f>
        <v>T-Bone</v>
      </c>
      <c r="BI3" s="60"/>
      <c r="BJ3" s="60"/>
      <c r="BK3" s="60" t="str">
        <f>'Pool Results'!C21</f>
        <v>Teresa Kacerguis</v>
      </c>
      <c r="BL3" s="60"/>
      <c r="BM3" s="60"/>
      <c r="BN3" s="12"/>
      <c r="BO3" s="12"/>
      <c r="BP3" s="1"/>
      <c r="BQ3" s="1"/>
      <c r="BR3" s="1"/>
      <c r="BS3" s="1"/>
      <c r="BT3" s="4" t="s">
        <v>0</v>
      </c>
    </row>
    <row r="4" spans="1:72" ht="12" customHeight="1" x14ac:dyDescent="0.25">
      <c r="A4" s="1">
        <v>1</v>
      </c>
      <c r="B4" s="17">
        <v>46004</v>
      </c>
      <c r="C4" s="13" t="s">
        <v>63</v>
      </c>
      <c r="D4" s="13" t="s">
        <v>64</v>
      </c>
      <c r="E4" s="1" t="s">
        <v>2</v>
      </c>
      <c r="F4" s="13" t="s">
        <v>65</v>
      </c>
      <c r="G4" s="1" t="s">
        <v>65</v>
      </c>
      <c r="H4" s="3">
        <v>1</v>
      </c>
      <c r="I4" s="6" t="str" cm="1">
        <f t="array" ref="I4">IFERROR(INDEX('Data Setup'!$B$3:$M$48,Bowls!$A4,(INDEX(Picks!$B$1:$AW$51,MATCH(Bowls!I$3,Picks!$B$1:$B$51,0),MATCH(Bowls!$A4,Picks!$B$1:$AW$1,0)))),"")</f>
        <v>UW</v>
      </c>
      <c r="J4" s="16" t="str">
        <f t="shared" ref="J4:J17" si="0">IF(I4=$G4,"W","L")</f>
        <v>W</v>
      </c>
      <c r="K4" s="43">
        <f>IF(J4="W",$H4,0)</f>
        <v>1</v>
      </c>
      <c r="L4" s="6" t="str" cm="1">
        <f t="array" ref="L4">IFERROR(INDEX('Data Setup'!$B$3:$M$48,Bowls!$A4,(INDEX(Picks!$B$1:$AW$51,MATCH(Bowls!L$3,Picks!$B$1:$B$51,0),MATCH(Bowls!$A4,Picks!$B$1:$AW$1,0)))),"")</f>
        <v>UW</v>
      </c>
      <c r="M4" s="16" t="str">
        <f t="shared" ref="M4:M49" si="1">IF(L4=$G4,"W","L")</f>
        <v>W</v>
      </c>
      <c r="N4" s="43">
        <f>IF(M4="W",$H4,0)</f>
        <v>1</v>
      </c>
      <c r="O4" s="6" t="str" cm="1">
        <f t="array" ref="O4">IFERROR(INDEX('Data Setup'!$B$3:$M$48,Bowls!$A4,(INDEX(Picks!$B$1:$AW$51,MATCH(Bowls!O$3,Picks!$B$1:$B$51,0),MATCH(Bowls!$A4,Picks!$B$1:$AW$1,0)))),"")</f>
        <v>UW</v>
      </c>
      <c r="P4" s="16" t="str">
        <f t="shared" ref="P4:P49" si="2">IF(O4=$G4,"W","L")</f>
        <v>W</v>
      </c>
      <c r="Q4" s="43">
        <f>IF(P4="W",$H4,0)</f>
        <v>1</v>
      </c>
      <c r="R4" s="6" t="str" cm="1">
        <f t="array" ref="R4">IFERROR(INDEX('Data Setup'!$B$3:$M$48,Bowls!$A4,(INDEX(Picks!$B$1:$AW$51,MATCH(Bowls!R$3,Picks!$B$1:$B$51,0),MATCH(Bowls!$A4,Picks!$B$1:$AW$1,0)))),"")</f>
        <v>UW</v>
      </c>
      <c r="S4" s="16" t="str">
        <f t="shared" ref="S4:S49" si="3">IF(R4=$G4,"W","L")</f>
        <v>W</v>
      </c>
      <c r="T4" s="43">
        <f>IF(S4="W",$H4,0)</f>
        <v>1</v>
      </c>
      <c r="U4" s="6" t="str" cm="1">
        <f t="array" ref="U4">IFERROR(INDEX('Data Setup'!$B$3:$M$48,Bowls!$A4,(INDEX(Picks!$B$1:$AW$51,MATCH(Bowls!U$3,Picks!$B$1:$B$51,0),MATCH(Bowls!$A4,Picks!$B$1:$AW$1,0)))),"")</f>
        <v>UW</v>
      </c>
      <c r="V4" s="16" t="str">
        <f t="shared" ref="V4:V49" si="4">IF(U4=$G4,"W","L")</f>
        <v>W</v>
      </c>
      <c r="W4" s="43">
        <f>IF(V4="W",$H4,0)</f>
        <v>1</v>
      </c>
      <c r="X4" s="6" t="str" cm="1">
        <f t="array" ref="X4">IFERROR(INDEX('Data Setup'!$B$3:$M$48,Bowls!$A4,(INDEX(Picks!$B$1:$AW$51,MATCH(Bowls!X$3,Picks!$B$1:$B$51,0),MATCH(Bowls!$A4,Picks!$B$1:$AW$1,0)))),"")</f>
        <v>UW</v>
      </c>
      <c r="Y4" s="16" t="str">
        <f t="shared" ref="Y4:Y49" si="5">IF(X4=$G4,"W","L")</f>
        <v>W</v>
      </c>
      <c r="Z4" s="43">
        <f>IF(Y4="W",$H4,0)</f>
        <v>1</v>
      </c>
      <c r="AA4" s="6" t="str" cm="1">
        <f t="array" ref="AA4">IFERROR(INDEX('Data Setup'!$B$3:$M$48,Bowls!$A4,(INDEX(Picks!$B$1:$AW$51,MATCH(Bowls!AA$3,Picks!$B$1:$B$51,0),MATCH(Bowls!$A4,Picks!$B$1:$AW$1,0)))),"")</f>
        <v>UW</v>
      </c>
      <c r="AB4" s="16" t="str">
        <f t="shared" ref="AB4:AB49" si="6">IF(AA4=$G4,"W","L")</f>
        <v>W</v>
      </c>
      <c r="AC4" s="43">
        <f>IF(AB4="W",$H4,0)</f>
        <v>1</v>
      </c>
      <c r="AD4" s="6" t="str" cm="1">
        <f t="array" ref="AD4">IFERROR(INDEX('Data Setup'!$B$3:$M$48,Bowls!$A4,(INDEX(Picks!$B$1:$AW$51,MATCH(Bowls!AD$3,Picks!$B$1:$B$51,0),MATCH(Bowls!$A4,Picks!$B$1:$AW$1,0)))),"")</f>
        <v>UW</v>
      </c>
      <c r="AE4" s="16" t="str">
        <f t="shared" ref="AE4:AE49" si="7">IF(AD4=$G4,"W","L")</f>
        <v>W</v>
      </c>
      <c r="AF4" s="43">
        <f>IF(AE4="W",$H4,0)</f>
        <v>1</v>
      </c>
      <c r="AG4" s="6" t="str" cm="1">
        <f t="array" ref="AG4">IFERROR(INDEX('Data Setup'!$B$3:$M$48,Bowls!$A4,(INDEX(Picks!$B$1:$AW$51,MATCH(Bowls!AG$3,Picks!$B$1:$B$51,0),MATCH(Bowls!$A4,Picks!$B$1:$AW$1,0)))),"")</f>
        <v>UW</v>
      </c>
      <c r="AH4" s="16" t="str">
        <f t="shared" ref="AH4:AH49" si="8">IF(AG4=$G4,"W","L")</f>
        <v>W</v>
      </c>
      <c r="AI4" s="43">
        <f>IF(AH4="W",$H4,0)</f>
        <v>1</v>
      </c>
      <c r="AJ4" s="6" t="str" cm="1">
        <f t="array" ref="AJ4">IFERROR(INDEX('Data Setup'!$B$3:$M$48,Bowls!$A4,(INDEX(Picks!$B$1:$AW$51,MATCH(Bowls!AJ$3,Picks!$B$1:$B$51,0),MATCH(Bowls!$A4,Picks!$B$1:$AW$1,0)))),"")</f>
        <v>UW</v>
      </c>
      <c r="AK4" s="16" t="str">
        <f t="shared" ref="AK4:AK49" si="9">IF(AJ4=$G4,"W","L")</f>
        <v>W</v>
      </c>
      <c r="AL4" s="43">
        <f>IF(AK4="W",$H4,0)</f>
        <v>1</v>
      </c>
      <c r="AM4" s="6" t="str" cm="1">
        <f t="array" ref="AM4">IFERROR(INDEX('Data Setup'!$B$3:$M$48,Bowls!$A4,(INDEX(Picks!$B$1:$AW$51,MATCH(Bowls!AM$3,Picks!$B$1:$B$51,0),MATCH(Bowls!$A4,Picks!$B$1:$AW$1,0)))),"")</f>
        <v>UW</v>
      </c>
      <c r="AN4" s="16" t="str">
        <f t="shared" ref="AN4:AN49" si="10">IF(AM4=$G4,"W","L")</f>
        <v>W</v>
      </c>
      <c r="AO4" s="43">
        <f>IF(AN4="W",$H4,0)</f>
        <v>1</v>
      </c>
      <c r="AP4" s="6" t="str" cm="1">
        <f t="array" ref="AP4">IFERROR(INDEX('Data Setup'!$B$3:$M$48,Bowls!$A4,(INDEX(Picks!$B$1:$AW$51,MATCH(Bowls!AP$3,Picks!$B$1:$B$51,0),MATCH(Bowls!$A4,Picks!$B$1:$AW$1,0)))),"")</f>
        <v>BOISEST</v>
      </c>
      <c r="AQ4" s="16" t="str">
        <f t="shared" ref="AQ4:AQ49" si="11">IF(AP4=$G4,"W","L")</f>
        <v>L</v>
      </c>
      <c r="AR4" s="43">
        <f>IF(AQ4="W",$H4,0)</f>
        <v>0</v>
      </c>
      <c r="AS4" s="6" t="str" cm="1">
        <f t="array" ref="AS4">IFERROR(INDEX('Data Setup'!$B$3:$M$48,Bowls!$A4,(INDEX(Picks!$B$1:$AW$51,MATCH(Bowls!AS$3,Picks!$B$1:$B$51,0),MATCH(Bowls!$A4,Picks!$B$1:$AW$1,0)))),"")</f>
        <v>UW</v>
      </c>
      <c r="AT4" s="16" t="str">
        <f t="shared" ref="AT4:AT49" si="12">IF(AS4=$G4,"W","L")</f>
        <v>W</v>
      </c>
      <c r="AU4" s="43">
        <f>IF(AT4="W",$H4,0)</f>
        <v>1</v>
      </c>
      <c r="AV4" s="6" t="str" cm="1">
        <f t="array" ref="AV4">IFERROR(INDEX('Data Setup'!$B$3:$M$48,Bowls!$A4,(INDEX(Picks!$B$1:$AW$51,MATCH(Bowls!AV$3,Picks!$B$1:$B$51,0),MATCH(Bowls!$A4,Picks!$B$1:$AW$1,0)))),"")</f>
        <v>BOISEST</v>
      </c>
      <c r="AW4" s="16" t="str">
        <f t="shared" ref="AW4:AW49" si="13">IF(AV4=$G4,"W","L")</f>
        <v>L</v>
      </c>
      <c r="AX4" s="43">
        <f>IF(AW4="W",$H4,0)</f>
        <v>0</v>
      </c>
      <c r="AY4" s="6" t="str" cm="1">
        <f t="array" ref="AY4">IFERROR(INDEX('Data Setup'!$B$3:$M$48,Bowls!$A4,(INDEX(Picks!$B$1:$AW$51,MATCH(Bowls!AY$3,Picks!$B$1:$B$51,0),MATCH(Bowls!$A4,Picks!$B$1:$AW$1,0)))),"")</f>
        <v>UW</v>
      </c>
      <c r="AZ4" s="16" t="str">
        <f t="shared" ref="AZ4:AZ49" si="14">IF(AY4=$G4,"W","L")</f>
        <v>W</v>
      </c>
      <c r="BA4" s="43">
        <f>IF(AZ4="W",$H4,0)</f>
        <v>1</v>
      </c>
      <c r="BB4" s="6" t="str" cm="1">
        <f t="array" ref="BB4">IFERROR(INDEX('Data Setup'!$B$3:$M$48,Bowls!$A4,(INDEX(Picks!$B$1:$AW$51,MATCH(Bowls!BB$3,Picks!$B$1:$B$51,0),MATCH(Bowls!$A4,Picks!$B$1:$AW$1,0)))),"")</f>
        <v>BOISEST</v>
      </c>
      <c r="BC4" s="16" t="str">
        <f t="shared" ref="BC4:BC49" si="15">IF(BB4=$G4,"W","L")</f>
        <v>L</v>
      </c>
      <c r="BD4" s="43">
        <f>IF(BC4="W",$H4,0)</f>
        <v>0</v>
      </c>
      <c r="BE4" s="6" t="str" cm="1">
        <f t="array" ref="BE4">IFERROR(INDEX('Data Setup'!$B$3:$M$48,Bowls!$A4,(INDEX(Picks!$B$1:$AW$51,MATCH(Bowls!BE$3,Picks!$B$1:$B$51,0),MATCH(Bowls!$A4,Picks!$B$1:$AW$1,0)))),"")</f>
        <v>UW</v>
      </c>
      <c r="BF4" s="16" t="str">
        <f t="shared" ref="BF4:BF49" si="16">IF(BE4=$G4,"W","L")</f>
        <v>W</v>
      </c>
      <c r="BG4" s="43">
        <f>IF(BF4="W",$H4,0)</f>
        <v>1</v>
      </c>
      <c r="BH4" s="6" t="str" cm="1">
        <f t="array" ref="BH4">IFERROR(INDEX('Data Setup'!$B$3:$M$48,Bowls!$A4,(INDEX(Picks!$B$1:$AW$51,MATCH(Bowls!BH$3,Picks!$B$1:$B$51,0),MATCH(Bowls!$A4,Picks!$B$1:$AW$1,0)))),"")</f>
        <v>UW</v>
      </c>
      <c r="BI4" s="16" t="str">
        <f t="shared" ref="BI4:BI49" si="17">IF(BH4=$G4,"W","L")</f>
        <v>W</v>
      </c>
      <c r="BJ4" s="43">
        <f>IF(BI4="W",$H4,0)</f>
        <v>1</v>
      </c>
      <c r="BK4" s="6" t="str" cm="1">
        <f t="array" ref="BK4">IFERROR(INDEX('Data Setup'!$B$3:$M$48,Bowls!$A4,(INDEX(Picks!$B$1:$AW$51,MATCH(Bowls!BK$3,Picks!$B$1:$B$51,0),MATCH(Bowls!$A4,Picks!$B$1:$AW$1,0)))),"")</f>
        <v>UW</v>
      </c>
      <c r="BL4" s="16" t="str">
        <f t="shared" ref="BL4:BL49" si="18">IF(BK4=$G4,"W","L")</f>
        <v>W</v>
      </c>
      <c r="BM4" s="43">
        <f>IF(BL4="W",$H4,0)</f>
        <v>1</v>
      </c>
      <c r="BN4" s="16"/>
      <c r="BO4" s="16"/>
      <c r="BP4" s="1" t="str">
        <f t="shared" ref="BP4:BP38" si="19">D4</f>
        <v>BOISEST</v>
      </c>
      <c r="BQ4" s="1">
        <f t="shared" ref="BQ4:BQ42" si="20">COUNTIF(I4:BM4,D4)</f>
        <v>3</v>
      </c>
      <c r="BR4" s="1" t="str">
        <f t="shared" ref="BR4:BR38" si="21">F4</f>
        <v>UW</v>
      </c>
      <c r="BS4" s="1">
        <f t="shared" ref="BS4:BS42" si="22">COUNTIF(I4:BM4,F4)</f>
        <v>16</v>
      </c>
      <c r="BT4" s="1">
        <f t="shared" ref="BT4:BT17" si="23">BQ4+BS4</f>
        <v>19</v>
      </c>
    </row>
    <row r="5" spans="1:72" ht="12" customHeight="1" x14ac:dyDescent="0.25">
      <c r="A5" s="1">
        <v>2</v>
      </c>
      <c r="B5" s="18">
        <v>46007</v>
      </c>
      <c r="C5" s="13" t="s">
        <v>66</v>
      </c>
      <c r="D5" s="13" t="s">
        <v>67</v>
      </c>
      <c r="E5" s="1" t="s">
        <v>2</v>
      </c>
      <c r="F5" s="13" t="s">
        <v>68</v>
      </c>
      <c r="G5" s="1" t="s">
        <v>68</v>
      </c>
      <c r="H5" s="3">
        <v>1</v>
      </c>
      <c r="I5" s="7" t="str" cm="1">
        <f t="array" ref="I5">IFERROR(INDEX('Data Setup'!$B$3:$M$48,Bowls!$A5,(INDEX(Picks!$B$1:$AW$51,MATCH(Bowls!I$3,Picks!$B$1:$B$51,0),MATCH(Bowls!$A5,Picks!$B$1:$AW$1,0)))),"")</f>
        <v>TROY</v>
      </c>
      <c r="J5" s="16" t="str">
        <f t="shared" si="0"/>
        <v>L</v>
      </c>
      <c r="K5" s="43">
        <f t="shared" ref="K5:K49" si="24">IF(J5="W",$H5,0)</f>
        <v>0</v>
      </c>
      <c r="L5" s="7" t="str" cm="1">
        <f t="array" ref="L5">IFERROR(INDEX('Data Setup'!$B$3:$M$48,Bowls!$A5,(INDEX(Picks!$B$1:$AW$51,MATCH(Bowls!L$3,Picks!$B$1:$B$51,0),MATCH(Bowls!$A5,Picks!$B$1:$AW$1,0)))),"")</f>
        <v>TROY</v>
      </c>
      <c r="M5" s="16" t="str">
        <f t="shared" si="1"/>
        <v>L</v>
      </c>
      <c r="N5" s="43">
        <f t="shared" ref="N5:N49" si="25">IF(M5="W",$H5,0)</f>
        <v>0</v>
      </c>
      <c r="O5" s="7" t="str" cm="1">
        <f t="array" ref="O5">IFERROR(INDEX('Data Setup'!$B$3:$M$48,Bowls!$A5,(INDEX(Picks!$B$1:$AW$51,MATCH(Bowls!O$3,Picks!$B$1:$B$51,0),MATCH(Bowls!$A5,Picks!$B$1:$AW$1,0)))),"")</f>
        <v>TROY</v>
      </c>
      <c r="P5" s="16" t="str">
        <f t="shared" si="2"/>
        <v>L</v>
      </c>
      <c r="Q5" s="43">
        <f t="shared" ref="Q5:Q49" si="26">IF(P5="W",$H5,0)</f>
        <v>0</v>
      </c>
      <c r="R5" s="7" t="str" cm="1">
        <f t="array" ref="R5">IFERROR(INDEX('Data Setup'!$B$3:$M$48,Bowls!$A5,(INDEX(Picks!$B$1:$AW$51,MATCH(Bowls!R$3,Picks!$B$1:$B$51,0),MATCH(Bowls!$A5,Picks!$B$1:$AW$1,0)))),"")</f>
        <v>JACKST</v>
      </c>
      <c r="S5" s="16" t="str">
        <f t="shared" si="3"/>
        <v>W</v>
      </c>
      <c r="T5" s="43">
        <f t="shared" ref="T5:T49" si="27">IF(S5="W",$H5,0)</f>
        <v>1</v>
      </c>
      <c r="U5" s="7" t="str" cm="1">
        <f t="array" ref="U5">IFERROR(INDEX('Data Setup'!$B$3:$M$48,Bowls!$A5,(INDEX(Picks!$B$1:$AW$51,MATCH(Bowls!U$3,Picks!$B$1:$B$51,0),MATCH(Bowls!$A5,Picks!$B$1:$AW$1,0)))),"")</f>
        <v>TROY</v>
      </c>
      <c r="V5" s="16" t="str">
        <f t="shared" si="4"/>
        <v>L</v>
      </c>
      <c r="W5" s="43">
        <f t="shared" ref="W5:W49" si="28">IF(V5="W",$H5,0)</f>
        <v>0</v>
      </c>
      <c r="X5" s="7" t="str" cm="1">
        <f t="array" ref="X5">IFERROR(INDEX('Data Setup'!$B$3:$M$48,Bowls!$A5,(INDEX(Picks!$B$1:$AW$51,MATCH(Bowls!X$3,Picks!$B$1:$B$51,0),MATCH(Bowls!$A5,Picks!$B$1:$AW$1,0)))),"")</f>
        <v>TROY</v>
      </c>
      <c r="Y5" s="16" t="str">
        <f t="shared" si="5"/>
        <v>L</v>
      </c>
      <c r="Z5" s="43">
        <f t="shared" ref="Z5:Z49" si="29">IF(Y5="W",$H5,0)</f>
        <v>0</v>
      </c>
      <c r="AA5" s="7" t="str" cm="1">
        <f t="array" ref="AA5">IFERROR(INDEX('Data Setup'!$B$3:$M$48,Bowls!$A5,(INDEX(Picks!$B$1:$AW$51,MATCH(Bowls!AA$3,Picks!$B$1:$B$51,0),MATCH(Bowls!$A5,Picks!$B$1:$AW$1,0)))),"")</f>
        <v>TROY</v>
      </c>
      <c r="AB5" s="16" t="str">
        <f t="shared" si="6"/>
        <v>L</v>
      </c>
      <c r="AC5" s="43">
        <f t="shared" ref="AC5:AC49" si="30">IF(AB5="W",$H5,0)</f>
        <v>0</v>
      </c>
      <c r="AD5" s="7" t="str" cm="1">
        <f t="array" ref="AD5">IFERROR(INDEX('Data Setup'!$B$3:$M$48,Bowls!$A5,(INDEX(Picks!$B$1:$AW$51,MATCH(Bowls!AD$3,Picks!$B$1:$B$51,0),MATCH(Bowls!$A5,Picks!$B$1:$AW$1,0)))),"")</f>
        <v>JACKST</v>
      </c>
      <c r="AE5" s="16" t="str">
        <f t="shared" si="7"/>
        <v>W</v>
      </c>
      <c r="AF5" s="43">
        <f t="shared" ref="AF5:AF49" si="31">IF(AE5="W",$H5,0)</f>
        <v>1</v>
      </c>
      <c r="AG5" s="7" t="str" cm="1">
        <f t="array" ref="AG5">IFERROR(INDEX('Data Setup'!$B$3:$M$48,Bowls!$A5,(INDEX(Picks!$B$1:$AW$51,MATCH(Bowls!AG$3,Picks!$B$1:$B$51,0),MATCH(Bowls!$A5,Picks!$B$1:$AW$1,0)))),"")</f>
        <v>TROY</v>
      </c>
      <c r="AH5" s="16" t="str">
        <f t="shared" si="8"/>
        <v>L</v>
      </c>
      <c r="AI5" s="43">
        <f t="shared" ref="AI5:AI49" si="32">IF(AH5="W",$H5,0)</f>
        <v>0</v>
      </c>
      <c r="AJ5" s="7" t="str" cm="1">
        <f t="array" ref="AJ5">IFERROR(INDEX('Data Setup'!$B$3:$M$48,Bowls!$A5,(INDEX(Picks!$B$1:$AW$51,MATCH(Bowls!AJ$3,Picks!$B$1:$B$51,0),MATCH(Bowls!$A5,Picks!$B$1:$AW$1,0)))),"")</f>
        <v>JACKST</v>
      </c>
      <c r="AK5" s="16" t="str">
        <f t="shared" si="9"/>
        <v>W</v>
      </c>
      <c r="AL5" s="43">
        <f t="shared" ref="AL5:AL49" si="33">IF(AK5="W",$H5,0)</f>
        <v>1</v>
      </c>
      <c r="AM5" s="7" t="str" cm="1">
        <f t="array" ref="AM5">IFERROR(INDEX('Data Setup'!$B$3:$M$48,Bowls!$A5,(INDEX(Picks!$B$1:$AW$51,MATCH(Bowls!AM$3,Picks!$B$1:$B$51,0),MATCH(Bowls!$A5,Picks!$B$1:$AW$1,0)))),"")</f>
        <v>TROY</v>
      </c>
      <c r="AN5" s="16" t="str">
        <f t="shared" si="10"/>
        <v>L</v>
      </c>
      <c r="AO5" s="43">
        <f t="shared" ref="AO5:AO49" si="34">IF(AN5="W",$H5,0)</f>
        <v>0</v>
      </c>
      <c r="AP5" s="7" t="str" cm="1">
        <f t="array" ref="AP5">IFERROR(INDEX('Data Setup'!$B$3:$M$48,Bowls!$A5,(INDEX(Picks!$B$1:$AW$51,MATCH(Bowls!AP$3,Picks!$B$1:$B$51,0),MATCH(Bowls!$A5,Picks!$B$1:$AW$1,0)))),"")</f>
        <v>TROY</v>
      </c>
      <c r="AQ5" s="16" t="str">
        <f t="shared" si="11"/>
        <v>L</v>
      </c>
      <c r="AR5" s="43">
        <f t="shared" ref="AR5:AR49" si="35">IF(AQ5="W",$H5,0)</f>
        <v>0</v>
      </c>
      <c r="AS5" s="7" t="str" cm="1">
        <f t="array" ref="AS5">IFERROR(INDEX('Data Setup'!$B$3:$M$48,Bowls!$A5,(INDEX(Picks!$B$1:$AW$51,MATCH(Bowls!AS$3,Picks!$B$1:$B$51,0),MATCH(Bowls!$A5,Picks!$B$1:$AW$1,0)))),"")</f>
        <v>TROY</v>
      </c>
      <c r="AT5" s="16" t="str">
        <f t="shared" si="12"/>
        <v>L</v>
      </c>
      <c r="AU5" s="43">
        <f t="shared" ref="AU5:AU49" si="36">IF(AT5="W",$H5,0)</f>
        <v>0</v>
      </c>
      <c r="AV5" s="7" t="str" cm="1">
        <f t="array" ref="AV5">IFERROR(INDEX('Data Setup'!$B$3:$M$48,Bowls!$A5,(INDEX(Picks!$B$1:$AW$51,MATCH(Bowls!AV$3,Picks!$B$1:$B$51,0),MATCH(Bowls!$A5,Picks!$B$1:$AW$1,0)))),"")</f>
        <v>JACKST</v>
      </c>
      <c r="AW5" s="16" t="str">
        <f t="shared" si="13"/>
        <v>W</v>
      </c>
      <c r="AX5" s="43">
        <f t="shared" ref="AX5:AX49" si="37">IF(AW5="W",$H5,0)</f>
        <v>1</v>
      </c>
      <c r="AY5" s="7" t="str" cm="1">
        <f t="array" ref="AY5">IFERROR(INDEX('Data Setup'!$B$3:$M$48,Bowls!$A5,(INDEX(Picks!$B$1:$AW$51,MATCH(Bowls!AY$3,Picks!$B$1:$B$51,0),MATCH(Bowls!$A5,Picks!$B$1:$AW$1,0)))),"")</f>
        <v>JACKST</v>
      </c>
      <c r="AZ5" s="16" t="str">
        <f t="shared" si="14"/>
        <v>W</v>
      </c>
      <c r="BA5" s="43">
        <f t="shared" ref="BA5:BA49" si="38">IF(AZ5="W",$H5,0)</f>
        <v>1</v>
      </c>
      <c r="BB5" s="7" t="str" cm="1">
        <f t="array" ref="BB5">IFERROR(INDEX('Data Setup'!$B$3:$M$48,Bowls!$A5,(INDEX(Picks!$B$1:$AW$51,MATCH(Bowls!BB$3,Picks!$B$1:$B$51,0),MATCH(Bowls!$A5,Picks!$B$1:$AW$1,0)))),"")</f>
        <v>JACKST</v>
      </c>
      <c r="BC5" s="16" t="str">
        <f t="shared" si="15"/>
        <v>W</v>
      </c>
      <c r="BD5" s="43">
        <f t="shared" ref="BD5:BD49" si="39">IF(BC5="W",$H5,0)</f>
        <v>1</v>
      </c>
      <c r="BE5" s="7" t="str" cm="1">
        <f t="array" ref="BE5">IFERROR(INDEX('Data Setup'!$B$3:$M$48,Bowls!$A5,(INDEX(Picks!$B$1:$AW$51,MATCH(Bowls!BE$3,Picks!$B$1:$B$51,0),MATCH(Bowls!$A5,Picks!$B$1:$AW$1,0)))),"")</f>
        <v>JACKST</v>
      </c>
      <c r="BF5" s="16" t="str">
        <f t="shared" si="16"/>
        <v>W</v>
      </c>
      <c r="BG5" s="43">
        <f t="shared" ref="BG5:BG49" si="40">IF(BF5="W",$H5,0)</f>
        <v>1</v>
      </c>
      <c r="BH5" s="7" t="str" cm="1">
        <f t="array" ref="BH5">IFERROR(INDEX('Data Setup'!$B$3:$M$48,Bowls!$A5,(INDEX(Picks!$B$1:$AW$51,MATCH(Bowls!BH$3,Picks!$B$1:$B$51,0),MATCH(Bowls!$A5,Picks!$B$1:$AW$1,0)))),"")</f>
        <v>JACKST</v>
      </c>
      <c r="BI5" s="16" t="str">
        <f t="shared" si="17"/>
        <v>W</v>
      </c>
      <c r="BJ5" s="43">
        <f t="shared" ref="BJ5:BJ49" si="41">IF(BI5="W",$H5,0)</f>
        <v>1</v>
      </c>
      <c r="BK5" s="7" t="str" cm="1">
        <f t="array" ref="BK5">IFERROR(INDEX('Data Setup'!$B$3:$M$48,Bowls!$A5,(INDEX(Picks!$B$1:$AW$51,MATCH(Bowls!BK$3,Picks!$B$1:$B$51,0),MATCH(Bowls!$A5,Picks!$B$1:$AW$1,0)))),"")</f>
        <v>JACKST</v>
      </c>
      <c r="BL5" s="16" t="str">
        <f t="shared" si="18"/>
        <v>W</v>
      </c>
      <c r="BM5" s="43">
        <f t="shared" ref="BM5:BM49" si="42">IF(BL5="W",$H5,0)</f>
        <v>1</v>
      </c>
      <c r="BN5" s="16"/>
      <c r="BO5" s="16"/>
      <c r="BP5" s="1" t="str">
        <f t="shared" si="19"/>
        <v>TROY</v>
      </c>
      <c r="BQ5" s="1">
        <f t="shared" si="20"/>
        <v>10</v>
      </c>
      <c r="BR5" s="1" t="str">
        <f t="shared" si="21"/>
        <v>JACKST</v>
      </c>
      <c r="BS5" s="1">
        <f t="shared" si="22"/>
        <v>9</v>
      </c>
      <c r="BT5" s="1">
        <f t="shared" si="23"/>
        <v>19</v>
      </c>
    </row>
    <row r="6" spans="1:72" ht="12" customHeight="1" x14ac:dyDescent="0.25">
      <c r="A6" s="1">
        <v>3</v>
      </c>
      <c r="B6" s="17">
        <v>46008</v>
      </c>
      <c r="C6" s="13" t="s">
        <v>69</v>
      </c>
      <c r="D6" s="13" t="s">
        <v>70</v>
      </c>
      <c r="E6" s="1" t="s">
        <v>2</v>
      </c>
      <c r="F6" s="13" t="s">
        <v>71</v>
      </c>
      <c r="G6" s="1" t="s">
        <v>70</v>
      </c>
      <c r="H6" s="3">
        <v>1</v>
      </c>
      <c r="I6" s="7" t="str" cm="1">
        <f t="array" ref="I6">IFERROR(INDEX('Data Setup'!$B$3:$M$48,Bowls!$A6,(INDEX(Picks!$B$1:$AW$51,MATCH(Bowls!I$3,Picks!$B$1:$B$51,0),MATCH(Bowls!$A6,Picks!$B$1:$AW$1,0)))),"")</f>
        <v>USF</v>
      </c>
      <c r="J6" s="16" t="str">
        <f t="shared" si="0"/>
        <v>L</v>
      </c>
      <c r="K6" s="43">
        <f t="shared" si="24"/>
        <v>0</v>
      </c>
      <c r="L6" s="7" t="str" cm="1">
        <f t="array" ref="L6">IFERROR(INDEX('Data Setup'!$B$3:$M$48,Bowls!$A6,(INDEX(Picks!$B$1:$AW$51,MATCH(Bowls!L$3,Picks!$B$1:$B$51,0),MATCH(Bowls!$A6,Picks!$B$1:$AW$1,0)))),"")</f>
        <v>USF</v>
      </c>
      <c r="M6" s="16" t="str">
        <f t="shared" si="1"/>
        <v>L</v>
      </c>
      <c r="N6" s="43">
        <f t="shared" si="25"/>
        <v>0</v>
      </c>
      <c r="O6" s="7" t="str" cm="1">
        <f t="array" ref="O6">IFERROR(INDEX('Data Setup'!$B$3:$M$48,Bowls!$A6,(INDEX(Picks!$B$1:$AW$51,MATCH(Bowls!O$3,Picks!$B$1:$B$51,0),MATCH(Bowls!$A6,Picks!$B$1:$AW$1,0)))),"")</f>
        <v>USF</v>
      </c>
      <c r="P6" s="16" t="str">
        <f t="shared" si="2"/>
        <v>L</v>
      </c>
      <c r="Q6" s="43">
        <f t="shared" si="26"/>
        <v>0</v>
      </c>
      <c r="R6" s="7" t="str" cm="1">
        <f t="array" ref="R6">IFERROR(INDEX('Data Setup'!$B$3:$M$48,Bowls!$A6,(INDEX(Picks!$B$1:$AW$51,MATCH(Bowls!R$3,Picks!$B$1:$B$51,0),MATCH(Bowls!$A6,Picks!$B$1:$AW$1,0)))),"")</f>
        <v>USF</v>
      </c>
      <c r="S6" s="16" t="str">
        <f t="shared" si="3"/>
        <v>L</v>
      </c>
      <c r="T6" s="43">
        <f t="shared" si="27"/>
        <v>0</v>
      </c>
      <c r="U6" s="7" t="str" cm="1">
        <f t="array" ref="U6">IFERROR(INDEX('Data Setup'!$B$3:$M$48,Bowls!$A6,(INDEX(Picks!$B$1:$AW$51,MATCH(Bowls!U$3,Picks!$B$1:$B$51,0),MATCH(Bowls!$A6,Picks!$B$1:$AW$1,0)))),"")</f>
        <v>USF</v>
      </c>
      <c r="V6" s="16" t="str">
        <f t="shared" si="4"/>
        <v>L</v>
      </c>
      <c r="W6" s="43">
        <f t="shared" si="28"/>
        <v>0</v>
      </c>
      <c r="X6" s="7" t="str" cm="1">
        <f t="array" ref="X6">IFERROR(INDEX('Data Setup'!$B$3:$M$48,Bowls!$A6,(INDEX(Picks!$B$1:$AW$51,MATCH(Bowls!X$3,Picks!$B$1:$B$51,0),MATCH(Bowls!$A6,Picks!$B$1:$AW$1,0)))),"")</f>
        <v>USF</v>
      </c>
      <c r="Y6" s="16" t="str">
        <f t="shared" si="5"/>
        <v>L</v>
      </c>
      <c r="Z6" s="43">
        <f t="shared" si="29"/>
        <v>0</v>
      </c>
      <c r="AA6" s="7" t="str" cm="1">
        <f t="array" ref="AA6">IFERROR(INDEX('Data Setup'!$B$3:$M$48,Bowls!$A6,(INDEX(Picks!$B$1:$AW$51,MATCH(Bowls!AA$3,Picks!$B$1:$B$51,0),MATCH(Bowls!$A6,Picks!$B$1:$AW$1,0)))),"")</f>
        <v>USF</v>
      </c>
      <c r="AB6" s="16" t="str">
        <f t="shared" si="6"/>
        <v>L</v>
      </c>
      <c r="AC6" s="43">
        <f t="shared" si="30"/>
        <v>0</v>
      </c>
      <c r="AD6" s="7" t="str" cm="1">
        <f t="array" ref="AD6">IFERROR(INDEX('Data Setup'!$B$3:$M$48,Bowls!$A6,(INDEX(Picks!$B$1:$AW$51,MATCH(Bowls!AD$3,Picks!$B$1:$B$51,0),MATCH(Bowls!$A6,Picks!$B$1:$AW$1,0)))),"")</f>
        <v>USF</v>
      </c>
      <c r="AE6" s="16" t="str">
        <f t="shared" si="7"/>
        <v>L</v>
      </c>
      <c r="AF6" s="43">
        <f t="shared" si="31"/>
        <v>0</v>
      </c>
      <c r="AG6" s="7" t="str" cm="1">
        <f t="array" ref="AG6">IFERROR(INDEX('Data Setup'!$B$3:$M$48,Bowls!$A6,(INDEX(Picks!$B$1:$AW$51,MATCH(Bowls!AG$3,Picks!$B$1:$B$51,0),MATCH(Bowls!$A6,Picks!$B$1:$AW$1,0)))),"")</f>
        <v>OD</v>
      </c>
      <c r="AH6" s="16" t="str">
        <f t="shared" si="8"/>
        <v>W</v>
      </c>
      <c r="AI6" s="43">
        <f t="shared" si="32"/>
        <v>1</v>
      </c>
      <c r="AJ6" s="7" t="str" cm="1">
        <f t="array" ref="AJ6">IFERROR(INDEX('Data Setup'!$B$3:$M$48,Bowls!$A6,(INDEX(Picks!$B$1:$AW$51,MATCH(Bowls!AJ$3,Picks!$B$1:$B$51,0),MATCH(Bowls!$A6,Picks!$B$1:$AW$1,0)))),"")</f>
        <v>USF</v>
      </c>
      <c r="AK6" s="16" t="str">
        <f t="shared" si="9"/>
        <v>L</v>
      </c>
      <c r="AL6" s="43">
        <f t="shared" si="33"/>
        <v>0</v>
      </c>
      <c r="AM6" s="7" t="str" cm="1">
        <f t="array" ref="AM6">IFERROR(INDEX('Data Setup'!$B$3:$M$48,Bowls!$A6,(INDEX(Picks!$B$1:$AW$51,MATCH(Bowls!AM$3,Picks!$B$1:$B$51,0),MATCH(Bowls!$A6,Picks!$B$1:$AW$1,0)))),"")</f>
        <v>USF</v>
      </c>
      <c r="AN6" s="16" t="str">
        <f t="shared" si="10"/>
        <v>L</v>
      </c>
      <c r="AO6" s="43">
        <f t="shared" si="34"/>
        <v>0</v>
      </c>
      <c r="AP6" s="7" t="str" cm="1">
        <f t="array" ref="AP6">IFERROR(INDEX('Data Setup'!$B$3:$M$48,Bowls!$A6,(INDEX(Picks!$B$1:$AW$51,MATCH(Bowls!AP$3,Picks!$B$1:$B$51,0),MATCH(Bowls!$A6,Picks!$B$1:$AW$1,0)))),"")</f>
        <v>USF</v>
      </c>
      <c r="AQ6" s="16" t="str">
        <f t="shared" si="11"/>
        <v>L</v>
      </c>
      <c r="AR6" s="43">
        <f t="shared" si="35"/>
        <v>0</v>
      </c>
      <c r="AS6" s="7" t="str" cm="1">
        <f t="array" ref="AS6">IFERROR(INDEX('Data Setup'!$B$3:$M$48,Bowls!$A6,(INDEX(Picks!$B$1:$AW$51,MATCH(Bowls!AS$3,Picks!$B$1:$B$51,0),MATCH(Bowls!$A6,Picks!$B$1:$AW$1,0)))),"")</f>
        <v>USF</v>
      </c>
      <c r="AT6" s="16" t="str">
        <f t="shared" si="12"/>
        <v>L</v>
      </c>
      <c r="AU6" s="43">
        <f t="shared" si="36"/>
        <v>0</v>
      </c>
      <c r="AV6" s="7" t="str" cm="1">
        <f t="array" ref="AV6">IFERROR(INDEX('Data Setup'!$B$3:$M$48,Bowls!$A6,(INDEX(Picks!$B$1:$AW$51,MATCH(Bowls!AV$3,Picks!$B$1:$B$51,0),MATCH(Bowls!$A6,Picks!$B$1:$AW$1,0)))),"")</f>
        <v>USF</v>
      </c>
      <c r="AW6" s="16" t="str">
        <f t="shared" si="13"/>
        <v>L</v>
      </c>
      <c r="AX6" s="43">
        <f t="shared" si="37"/>
        <v>0</v>
      </c>
      <c r="AY6" s="7" t="str" cm="1">
        <f t="array" ref="AY6">IFERROR(INDEX('Data Setup'!$B$3:$M$48,Bowls!$A6,(INDEX(Picks!$B$1:$AW$51,MATCH(Bowls!AY$3,Picks!$B$1:$B$51,0),MATCH(Bowls!$A6,Picks!$B$1:$AW$1,0)))),"")</f>
        <v>USF</v>
      </c>
      <c r="AZ6" s="16" t="str">
        <f t="shared" si="14"/>
        <v>L</v>
      </c>
      <c r="BA6" s="43">
        <f t="shared" si="38"/>
        <v>0</v>
      </c>
      <c r="BB6" s="7" t="str" cm="1">
        <f t="array" ref="BB6">IFERROR(INDEX('Data Setup'!$B$3:$M$48,Bowls!$A6,(INDEX(Picks!$B$1:$AW$51,MATCH(Bowls!BB$3,Picks!$B$1:$B$51,0),MATCH(Bowls!$A6,Picks!$B$1:$AW$1,0)))),"")</f>
        <v>USF</v>
      </c>
      <c r="BC6" s="16" t="str">
        <f t="shared" si="15"/>
        <v>L</v>
      </c>
      <c r="BD6" s="43">
        <f t="shared" si="39"/>
        <v>0</v>
      </c>
      <c r="BE6" s="7" t="str" cm="1">
        <f t="array" ref="BE6">IFERROR(INDEX('Data Setup'!$B$3:$M$48,Bowls!$A6,(INDEX(Picks!$B$1:$AW$51,MATCH(Bowls!BE$3,Picks!$B$1:$B$51,0),MATCH(Bowls!$A6,Picks!$B$1:$AW$1,0)))),"")</f>
        <v>USF</v>
      </c>
      <c r="BF6" s="16" t="str">
        <f t="shared" si="16"/>
        <v>L</v>
      </c>
      <c r="BG6" s="43">
        <f t="shared" si="40"/>
        <v>0</v>
      </c>
      <c r="BH6" s="7" t="str" cm="1">
        <f t="array" ref="BH6">IFERROR(INDEX('Data Setup'!$B$3:$M$48,Bowls!$A6,(INDEX(Picks!$B$1:$AW$51,MATCH(Bowls!BH$3,Picks!$B$1:$B$51,0),MATCH(Bowls!$A6,Picks!$B$1:$AW$1,0)))),"")</f>
        <v>USF</v>
      </c>
      <c r="BI6" s="16" t="str">
        <f t="shared" si="17"/>
        <v>L</v>
      </c>
      <c r="BJ6" s="43">
        <f t="shared" si="41"/>
        <v>0</v>
      </c>
      <c r="BK6" s="7" t="str" cm="1">
        <f t="array" ref="BK6">IFERROR(INDEX('Data Setup'!$B$3:$M$48,Bowls!$A6,(INDEX(Picks!$B$1:$AW$51,MATCH(Bowls!BK$3,Picks!$B$1:$B$51,0),MATCH(Bowls!$A6,Picks!$B$1:$AW$1,0)))),"")</f>
        <v>USF</v>
      </c>
      <c r="BL6" s="16" t="str">
        <f t="shared" si="18"/>
        <v>L</v>
      </c>
      <c r="BM6" s="43">
        <f t="shared" si="42"/>
        <v>0</v>
      </c>
      <c r="BN6" s="16"/>
      <c r="BO6" s="16"/>
      <c r="BP6" s="1" t="str">
        <f t="shared" si="19"/>
        <v>OD</v>
      </c>
      <c r="BQ6" s="1">
        <f t="shared" si="20"/>
        <v>1</v>
      </c>
      <c r="BR6" s="1" t="str">
        <f t="shared" si="21"/>
        <v>USF</v>
      </c>
      <c r="BS6" s="1">
        <f t="shared" si="22"/>
        <v>18</v>
      </c>
      <c r="BT6" s="1">
        <f t="shared" si="23"/>
        <v>19</v>
      </c>
    </row>
    <row r="7" spans="1:72" ht="12" customHeight="1" x14ac:dyDescent="0.25">
      <c r="A7" s="1">
        <v>4</v>
      </c>
      <c r="B7" s="17">
        <v>46008</v>
      </c>
      <c r="C7" s="13" t="s">
        <v>39</v>
      </c>
      <c r="D7" s="13" t="s">
        <v>72</v>
      </c>
      <c r="E7" s="1" t="s">
        <v>2</v>
      </c>
      <c r="F7" s="13" t="s">
        <v>73</v>
      </c>
      <c r="G7" s="1" t="s">
        <v>73</v>
      </c>
      <c r="H7" s="3">
        <v>1</v>
      </c>
      <c r="I7" s="7" t="str" cm="1">
        <f t="array" ref="I7">IFERROR(INDEX('Data Setup'!$B$3:$M$48,Bowls!$A7,(INDEX(Picks!$B$1:$AW$51,MATCH(Bowls!I$3,Picks!$B$1:$B$51,0),MATCH(Bowls!$A7,Picks!$B$1:$AW$1,0)))),"")</f>
        <v>UL</v>
      </c>
      <c r="J7" s="16" t="str">
        <f t="shared" si="0"/>
        <v>L</v>
      </c>
      <c r="K7" s="43">
        <f t="shared" si="24"/>
        <v>0</v>
      </c>
      <c r="L7" s="7" t="str" cm="1">
        <f t="array" ref="L7">IFERROR(INDEX('Data Setup'!$B$3:$M$48,Bowls!$A7,(INDEX(Picks!$B$1:$AW$51,MATCH(Bowls!L$3,Picks!$B$1:$B$51,0),MATCH(Bowls!$A7,Picks!$B$1:$AW$1,0)))),"")</f>
        <v>UL</v>
      </c>
      <c r="M7" s="16" t="str">
        <f t="shared" si="1"/>
        <v>L</v>
      </c>
      <c r="N7" s="43">
        <f t="shared" si="25"/>
        <v>0</v>
      </c>
      <c r="O7" s="7" t="str" cm="1">
        <f t="array" ref="O7">IFERROR(INDEX('Data Setup'!$B$3:$M$48,Bowls!$A7,(INDEX(Picks!$B$1:$AW$51,MATCH(Bowls!O$3,Picks!$B$1:$B$51,0),MATCH(Bowls!$A7,Picks!$B$1:$AW$1,0)))),"")</f>
        <v>UL</v>
      </c>
      <c r="P7" s="16" t="str">
        <f t="shared" si="2"/>
        <v>L</v>
      </c>
      <c r="Q7" s="43">
        <f t="shared" si="26"/>
        <v>0</v>
      </c>
      <c r="R7" s="7" t="str" cm="1">
        <f t="array" ref="R7">IFERROR(INDEX('Data Setup'!$B$3:$M$48,Bowls!$A7,(INDEX(Picks!$B$1:$AW$51,MATCH(Bowls!R$3,Picks!$B$1:$B$51,0),MATCH(Bowls!$A7,Picks!$B$1:$AW$1,0)))),"")</f>
        <v>DELA</v>
      </c>
      <c r="S7" s="16" t="str">
        <f t="shared" si="3"/>
        <v>W</v>
      </c>
      <c r="T7" s="43">
        <f t="shared" si="27"/>
        <v>1</v>
      </c>
      <c r="U7" s="7" t="str" cm="1">
        <f t="array" ref="U7">IFERROR(INDEX('Data Setup'!$B$3:$M$48,Bowls!$A7,(INDEX(Picks!$B$1:$AW$51,MATCH(Bowls!U$3,Picks!$B$1:$B$51,0),MATCH(Bowls!$A7,Picks!$B$1:$AW$1,0)))),"")</f>
        <v>UL</v>
      </c>
      <c r="V7" s="16" t="str">
        <f t="shared" si="4"/>
        <v>L</v>
      </c>
      <c r="W7" s="43">
        <f t="shared" si="28"/>
        <v>0</v>
      </c>
      <c r="X7" s="7" t="str" cm="1">
        <f t="array" ref="X7">IFERROR(INDEX('Data Setup'!$B$3:$M$48,Bowls!$A7,(INDEX(Picks!$B$1:$AW$51,MATCH(Bowls!X$3,Picks!$B$1:$B$51,0),MATCH(Bowls!$A7,Picks!$B$1:$AW$1,0)))),"")</f>
        <v>UL</v>
      </c>
      <c r="Y7" s="16" t="str">
        <f t="shared" si="5"/>
        <v>L</v>
      </c>
      <c r="Z7" s="43">
        <f t="shared" si="29"/>
        <v>0</v>
      </c>
      <c r="AA7" s="7" t="str" cm="1">
        <f t="array" ref="AA7">IFERROR(INDEX('Data Setup'!$B$3:$M$48,Bowls!$A7,(INDEX(Picks!$B$1:$AW$51,MATCH(Bowls!AA$3,Picks!$B$1:$B$51,0),MATCH(Bowls!$A7,Picks!$B$1:$AW$1,0)))),"")</f>
        <v>UL</v>
      </c>
      <c r="AB7" s="16" t="str">
        <f t="shared" si="6"/>
        <v>L</v>
      </c>
      <c r="AC7" s="43">
        <f t="shared" si="30"/>
        <v>0</v>
      </c>
      <c r="AD7" s="7" t="str" cm="1">
        <f t="array" ref="AD7">IFERROR(INDEX('Data Setup'!$B$3:$M$48,Bowls!$A7,(INDEX(Picks!$B$1:$AW$51,MATCH(Bowls!AD$3,Picks!$B$1:$B$51,0),MATCH(Bowls!$A7,Picks!$B$1:$AW$1,0)))),"")</f>
        <v>UL</v>
      </c>
      <c r="AE7" s="16" t="str">
        <f t="shared" si="7"/>
        <v>L</v>
      </c>
      <c r="AF7" s="43">
        <f t="shared" si="31"/>
        <v>0</v>
      </c>
      <c r="AG7" s="7" t="str" cm="1">
        <f t="array" ref="AG7">IFERROR(INDEX('Data Setup'!$B$3:$M$48,Bowls!$A7,(INDEX(Picks!$B$1:$AW$51,MATCH(Bowls!AG$3,Picks!$B$1:$B$51,0),MATCH(Bowls!$A7,Picks!$B$1:$AW$1,0)))),"")</f>
        <v>DELA</v>
      </c>
      <c r="AH7" s="16" t="str">
        <f t="shared" si="8"/>
        <v>W</v>
      </c>
      <c r="AI7" s="43">
        <f t="shared" si="32"/>
        <v>1</v>
      </c>
      <c r="AJ7" s="7" t="str" cm="1">
        <f t="array" ref="AJ7">IFERROR(INDEX('Data Setup'!$B$3:$M$48,Bowls!$A7,(INDEX(Picks!$B$1:$AW$51,MATCH(Bowls!AJ$3,Picks!$B$1:$B$51,0),MATCH(Bowls!$A7,Picks!$B$1:$AW$1,0)))),"")</f>
        <v>UL</v>
      </c>
      <c r="AK7" s="16" t="str">
        <f t="shared" si="9"/>
        <v>L</v>
      </c>
      <c r="AL7" s="43">
        <f t="shared" si="33"/>
        <v>0</v>
      </c>
      <c r="AM7" s="7" t="str" cm="1">
        <f t="array" ref="AM7">IFERROR(INDEX('Data Setup'!$B$3:$M$48,Bowls!$A7,(INDEX(Picks!$B$1:$AW$51,MATCH(Bowls!AM$3,Picks!$B$1:$B$51,0),MATCH(Bowls!$A7,Picks!$B$1:$AW$1,0)))),"")</f>
        <v>UL</v>
      </c>
      <c r="AN7" s="16" t="str">
        <f t="shared" si="10"/>
        <v>L</v>
      </c>
      <c r="AO7" s="43">
        <f t="shared" si="34"/>
        <v>0</v>
      </c>
      <c r="AP7" s="7" t="str" cm="1">
        <f t="array" ref="AP7">IFERROR(INDEX('Data Setup'!$B$3:$M$48,Bowls!$A7,(INDEX(Picks!$B$1:$AW$51,MATCH(Bowls!AP$3,Picks!$B$1:$B$51,0),MATCH(Bowls!$A7,Picks!$B$1:$AW$1,0)))),"")</f>
        <v>DELA</v>
      </c>
      <c r="AQ7" s="16" t="str">
        <f t="shared" si="11"/>
        <v>W</v>
      </c>
      <c r="AR7" s="43">
        <f t="shared" si="35"/>
        <v>1</v>
      </c>
      <c r="AS7" s="7" t="str" cm="1">
        <f t="array" ref="AS7">IFERROR(INDEX('Data Setup'!$B$3:$M$48,Bowls!$A7,(INDEX(Picks!$B$1:$AW$51,MATCH(Bowls!AS$3,Picks!$B$1:$B$51,0),MATCH(Bowls!$A7,Picks!$B$1:$AW$1,0)))),"")</f>
        <v>UL</v>
      </c>
      <c r="AT7" s="16" t="str">
        <f t="shared" si="12"/>
        <v>L</v>
      </c>
      <c r="AU7" s="43">
        <f t="shared" si="36"/>
        <v>0</v>
      </c>
      <c r="AV7" s="7" t="str" cm="1">
        <f t="array" ref="AV7">IFERROR(INDEX('Data Setup'!$B$3:$M$48,Bowls!$A7,(INDEX(Picks!$B$1:$AW$51,MATCH(Bowls!AV$3,Picks!$B$1:$B$51,0),MATCH(Bowls!$A7,Picks!$B$1:$AW$1,0)))),"")</f>
        <v>UL</v>
      </c>
      <c r="AW7" s="16" t="str">
        <f t="shared" si="13"/>
        <v>L</v>
      </c>
      <c r="AX7" s="43">
        <f t="shared" si="37"/>
        <v>0</v>
      </c>
      <c r="AY7" s="7" t="str" cm="1">
        <f t="array" ref="AY7">IFERROR(INDEX('Data Setup'!$B$3:$M$48,Bowls!$A7,(INDEX(Picks!$B$1:$AW$51,MATCH(Bowls!AY$3,Picks!$B$1:$B$51,0),MATCH(Bowls!$A7,Picks!$B$1:$AW$1,0)))),"")</f>
        <v>UL</v>
      </c>
      <c r="AZ7" s="16" t="str">
        <f t="shared" si="14"/>
        <v>L</v>
      </c>
      <c r="BA7" s="43">
        <f t="shared" si="38"/>
        <v>0</v>
      </c>
      <c r="BB7" s="7" t="str" cm="1">
        <f t="array" ref="BB7">IFERROR(INDEX('Data Setup'!$B$3:$M$48,Bowls!$A7,(INDEX(Picks!$B$1:$AW$51,MATCH(Bowls!BB$3,Picks!$B$1:$B$51,0),MATCH(Bowls!$A7,Picks!$B$1:$AW$1,0)))),"")</f>
        <v>UL</v>
      </c>
      <c r="BC7" s="16" t="str">
        <f t="shared" si="15"/>
        <v>L</v>
      </c>
      <c r="BD7" s="43">
        <f t="shared" si="39"/>
        <v>0</v>
      </c>
      <c r="BE7" s="7" t="str" cm="1">
        <f t="array" ref="BE7">IFERROR(INDEX('Data Setup'!$B$3:$M$48,Bowls!$A7,(INDEX(Picks!$B$1:$AW$51,MATCH(Bowls!BE$3,Picks!$B$1:$B$51,0),MATCH(Bowls!$A7,Picks!$B$1:$AW$1,0)))),"")</f>
        <v>UL</v>
      </c>
      <c r="BF7" s="16" t="str">
        <f t="shared" si="16"/>
        <v>L</v>
      </c>
      <c r="BG7" s="43">
        <f t="shared" si="40"/>
        <v>0</v>
      </c>
      <c r="BH7" s="7" t="str" cm="1">
        <f t="array" ref="BH7">IFERROR(INDEX('Data Setup'!$B$3:$M$48,Bowls!$A7,(INDEX(Picks!$B$1:$AW$51,MATCH(Bowls!BH$3,Picks!$B$1:$B$51,0),MATCH(Bowls!$A7,Picks!$B$1:$AW$1,0)))),"")</f>
        <v>UL</v>
      </c>
      <c r="BI7" s="16" t="str">
        <f t="shared" si="17"/>
        <v>L</v>
      </c>
      <c r="BJ7" s="43">
        <f t="shared" si="41"/>
        <v>0</v>
      </c>
      <c r="BK7" s="7" t="str" cm="1">
        <f t="array" ref="BK7">IFERROR(INDEX('Data Setup'!$B$3:$M$48,Bowls!$A7,(INDEX(Picks!$B$1:$AW$51,MATCH(Bowls!BK$3,Picks!$B$1:$B$51,0),MATCH(Bowls!$A7,Picks!$B$1:$AW$1,0)))),"")</f>
        <v>DELA</v>
      </c>
      <c r="BL7" s="16" t="str">
        <f t="shared" si="18"/>
        <v>W</v>
      </c>
      <c r="BM7" s="43">
        <f t="shared" si="42"/>
        <v>1</v>
      </c>
      <c r="BN7" s="16"/>
      <c r="BO7" s="16"/>
      <c r="BP7" s="1" t="str">
        <f t="shared" si="19"/>
        <v>UL</v>
      </c>
      <c r="BQ7" s="1">
        <f t="shared" si="20"/>
        <v>15</v>
      </c>
      <c r="BR7" s="1" t="str">
        <f t="shared" si="21"/>
        <v>DELA</v>
      </c>
      <c r="BS7" s="1">
        <f t="shared" si="22"/>
        <v>4</v>
      </c>
      <c r="BT7" s="1">
        <f t="shared" si="23"/>
        <v>19</v>
      </c>
    </row>
    <row r="8" spans="1:72" ht="12" customHeight="1" x14ac:dyDescent="0.25">
      <c r="A8" s="1">
        <v>5</v>
      </c>
      <c r="B8" s="17">
        <v>46009</v>
      </c>
      <c r="C8" s="13" t="s">
        <v>74</v>
      </c>
      <c r="D8" s="13" t="s">
        <v>75</v>
      </c>
      <c r="E8" s="1" t="s">
        <v>2</v>
      </c>
      <c r="F8" s="13" t="s">
        <v>76</v>
      </c>
      <c r="G8" s="1" t="s">
        <v>76</v>
      </c>
      <c r="H8" s="3">
        <v>1</v>
      </c>
      <c r="I8" s="7" t="str" cm="1">
        <f t="array" ref="I8">IFERROR(INDEX('Data Setup'!$B$3:$M$48,Bowls!$A8,(INDEX(Picks!$B$1:$AW$51,MATCH(Bowls!I$3,Picks!$B$1:$B$51,0),MATCH(Bowls!$A8,Picks!$B$1:$AW$1,0)))),"")</f>
        <v>MIZZ ST</v>
      </c>
      <c r="J8" s="16" t="str">
        <f t="shared" si="0"/>
        <v>L</v>
      </c>
      <c r="K8" s="43">
        <f t="shared" si="24"/>
        <v>0</v>
      </c>
      <c r="L8" s="7" t="str" cm="1">
        <f t="array" ref="L8">IFERROR(INDEX('Data Setup'!$B$3:$M$48,Bowls!$A8,(INDEX(Picks!$B$1:$AW$51,MATCH(Bowls!L$3,Picks!$B$1:$B$51,0),MATCH(Bowls!$A8,Picks!$B$1:$AW$1,0)))),"")</f>
        <v>ARK ST</v>
      </c>
      <c r="M8" s="16" t="str">
        <f t="shared" si="1"/>
        <v>W</v>
      </c>
      <c r="N8" s="43">
        <f t="shared" si="25"/>
        <v>1</v>
      </c>
      <c r="O8" s="7" t="str" cm="1">
        <f t="array" ref="O8">IFERROR(INDEX('Data Setup'!$B$3:$M$48,Bowls!$A8,(INDEX(Picks!$B$1:$AW$51,MATCH(Bowls!O$3,Picks!$B$1:$B$51,0),MATCH(Bowls!$A8,Picks!$B$1:$AW$1,0)))),"")</f>
        <v>ARK ST</v>
      </c>
      <c r="P8" s="16" t="str">
        <f t="shared" si="2"/>
        <v>W</v>
      </c>
      <c r="Q8" s="43">
        <f t="shared" si="26"/>
        <v>1</v>
      </c>
      <c r="R8" s="7" t="str" cm="1">
        <f t="array" ref="R8">IFERROR(INDEX('Data Setup'!$B$3:$M$48,Bowls!$A8,(INDEX(Picks!$B$1:$AW$51,MATCH(Bowls!R$3,Picks!$B$1:$B$51,0),MATCH(Bowls!$A8,Picks!$B$1:$AW$1,0)))),"")</f>
        <v>ARK ST</v>
      </c>
      <c r="S8" s="16" t="str">
        <f t="shared" si="3"/>
        <v>W</v>
      </c>
      <c r="T8" s="43">
        <f t="shared" si="27"/>
        <v>1</v>
      </c>
      <c r="U8" s="7" t="str" cm="1">
        <f t="array" ref="U8">IFERROR(INDEX('Data Setup'!$B$3:$M$48,Bowls!$A8,(INDEX(Picks!$B$1:$AW$51,MATCH(Bowls!U$3,Picks!$B$1:$B$51,0),MATCH(Bowls!$A8,Picks!$B$1:$AW$1,0)))),"")</f>
        <v>ARK ST</v>
      </c>
      <c r="V8" s="16" t="str">
        <f t="shared" si="4"/>
        <v>W</v>
      </c>
      <c r="W8" s="43">
        <f t="shared" si="28"/>
        <v>1</v>
      </c>
      <c r="X8" s="7" t="str" cm="1">
        <f t="array" ref="X8">IFERROR(INDEX('Data Setup'!$B$3:$M$48,Bowls!$A8,(INDEX(Picks!$B$1:$AW$51,MATCH(Bowls!X$3,Picks!$B$1:$B$51,0),MATCH(Bowls!$A8,Picks!$B$1:$AW$1,0)))),"")</f>
        <v>ARK ST</v>
      </c>
      <c r="Y8" s="16" t="str">
        <f t="shared" si="5"/>
        <v>W</v>
      </c>
      <c r="Z8" s="43">
        <f t="shared" si="29"/>
        <v>1</v>
      </c>
      <c r="AA8" s="7" t="str" cm="1">
        <f t="array" ref="AA8">IFERROR(INDEX('Data Setup'!$B$3:$M$48,Bowls!$A8,(INDEX(Picks!$B$1:$AW$51,MATCH(Bowls!AA$3,Picks!$B$1:$B$51,0),MATCH(Bowls!$A8,Picks!$B$1:$AW$1,0)))),"")</f>
        <v>ARK ST</v>
      </c>
      <c r="AB8" s="16" t="str">
        <f t="shared" si="6"/>
        <v>W</v>
      </c>
      <c r="AC8" s="43">
        <f t="shared" si="30"/>
        <v>1</v>
      </c>
      <c r="AD8" s="7" t="str" cm="1">
        <f t="array" ref="AD8">IFERROR(INDEX('Data Setup'!$B$3:$M$48,Bowls!$A8,(INDEX(Picks!$B$1:$AW$51,MATCH(Bowls!AD$3,Picks!$B$1:$B$51,0),MATCH(Bowls!$A8,Picks!$B$1:$AW$1,0)))),"")</f>
        <v>MIZZ ST</v>
      </c>
      <c r="AE8" s="16" t="str">
        <f t="shared" si="7"/>
        <v>L</v>
      </c>
      <c r="AF8" s="43">
        <f t="shared" si="31"/>
        <v>0</v>
      </c>
      <c r="AG8" s="7" t="str" cm="1">
        <f t="array" ref="AG8">IFERROR(INDEX('Data Setup'!$B$3:$M$48,Bowls!$A8,(INDEX(Picks!$B$1:$AW$51,MATCH(Bowls!AG$3,Picks!$B$1:$B$51,0),MATCH(Bowls!$A8,Picks!$B$1:$AW$1,0)))),"")</f>
        <v>MIZZ ST</v>
      </c>
      <c r="AH8" s="16" t="str">
        <f t="shared" si="8"/>
        <v>L</v>
      </c>
      <c r="AI8" s="43">
        <f t="shared" si="32"/>
        <v>0</v>
      </c>
      <c r="AJ8" s="7" t="str" cm="1">
        <f t="array" ref="AJ8">IFERROR(INDEX('Data Setup'!$B$3:$M$48,Bowls!$A8,(INDEX(Picks!$B$1:$AW$51,MATCH(Bowls!AJ$3,Picks!$B$1:$B$51,0),MATCH(Bowls!$A8,Picks!$B$1:$AW$1,0)))),"")</f>
        <v>ARK ST</v>
      </c>
      <c r="AK8" s="16" t="str">
        <f t="shared" si="9"/>
        <v>W</v>
      </c>
      <c r="AL8" s="43">
        <f t="shared" si="33"/>
        <v>1</v>
      </c>
      <c r="AM8" s="7" t="str" cm="1">
        <f t="array" ref="AM8">IFERROR(INDEX('Data Setup'!$B$3:$M$48,Bowls!$A8,(INDEX(Picks!$B$1:$AW$51,MATCH(Bowls!AM$3,Picks!$B$1:$B$51,0),MATCH(Bowls!$A8,Picks!$B$1:$AW$1,0)))),"")</f>
        <v>ARK ST</v>
      </c>
      <c r="AN8" s="16" t="str">
        <f t="shared" si="10"/>
        <v>W</v>
      </c>
      <c r="AO8" s="43">
        <f t="shared" si="34"/>
        <v>1</v>
      </c>
      <c r="AP8" s="7" t="str" cm="1">
        <f t="array" ref="AP8">IFERROR(INDEX('Data Setup'!$B$3:$M$48,Bowls!$A8,(INDEX(Picks!$B$1:$AW$51,MATCH(Bowls!AP$3,Picks!$B$1:$B$51,0),MATCH(Bowls!$A8,Picks!$B$1:$AW$1,0)))),"")</f>
        <v>ARK ST</v>
      </c>
      <c r="AQ8" s="16" t="str">
        <f t="shared" si="11"/>
        <v>W</v>
      </c>
      <c r="AR8" s="43">
        <f t="shared" si="35"/>
        <v>1</v>
      </c>
      <c r="AS8" s="7" t="str" cm="1">
        <f t="array" ref="AS8">IFERROR(INDEX('Data Setup'!$B$3:$M$48,Bowls!$A8,(INDEX(Picks!$B$1:$AW$51,MATCH(Bowls!AS$3,Picks!$B$1:$B$51,0),MATCH(Bowls!$A8,Picks!$B$1:$AW$1,0)))),"")</f>
        <v>ARK ST</v>
      </c>
      <c r="AT8" s="16" t="str">
        <f t="shared" si="12"/>
        <v>W</v>
      </c>
      <c r="AU8" s="43">
        <f t="shared" si="36"/>
        <v>1</v>
      </c>
      <c r="AV8" s="7" t="str" cm="1">
        <f t="array" ref="AV8">IFERROR(INDEX('Data Setup'!$B$3:$M$48,Bowls!$A8,(INDEX(Picks!$B$1:$AW$51,MATCH(Bowls!AV$3,Picks!$B$1:$B$51,0),MATCH(Bowls!$A8,Picks!$B$1:$AW$1,0)))),"")</f>
        <v>ARK ST</v>
      </c>
      <c r="AW8" s="16" t="str">
        <f t="shared" si="13"/>
        <v>W</v>
      </c>
      <c r="AX8" s="43">
        <f t="shared" si="37"/>
        <v>1</v>
      </c>
      <c r="AY8" s="7" t="str" cm="1">
        <f t="array" ref="AY8">IFERROR(INDEX('Data Setup'!$B$3:$M$48,Bowls!$A8,(INDEX(Picks!$B$1:$AW$51,MATCH(Bowls!AY$3,Picks!$B$1:$B$51,0),MATCH(Bowls!$A8,Picks!$B$1:$AW$1,0)))),"")</f>
        <v>ARK ST</v>
      </c>
      <c r="AZ8" s="16" t="str">
        <f t="shared" si="14"/>
        <v>W</v>
      </c>
      <c r="BA8" s="43">
        <f t="shared" si="38"/>
        <v>1</v>
      </c>
      <c r="BB8" s="7" t="str" cm="1">
        <f t="array" ref="BB8">IFERROR(INDEX('Data Setup'!$B$3:$M$48,Bowls!$A8,(INDEX(Picks!$B$1:$AW$51,MATCH(Bowls!BB$3,Picks!$B$1:$B$51,0),MATCH(Bowls!$A8,Picks!$B$1:$AW$1,0)))),"")</f>
        <v>ARK ST</v>
      </c>
      <c r="BC8" s="16" t="str">
        <f t="shared" si="15"/>
        <v>W</v>
      </c>
      <c r="BD8" s="43">
        <f t="shared" si="39"/>
        <v>1</v>
      </c>
      <c r="BE8" s="7" t="str" cm="1">
        <f t="array" ref="BE8">IFERROR(INDEX('Data Setup'!$B$3:$M$48,Bowls!$A8,(INDEX(Picks!$B$1:$AW$51,MATCH(Bowls!BE$3,Picks!$B$1:$B$51,0),MATCH(Bowls!$A8,Picks!$B$1:$AW$1,0)))),"")</f>
        <v>ARK ST</v>
      </c>
      <c r="BF8" s="16" t="str">
        <f t="shared" si="16"/>
        <v>W</v>
      </c>
      <c r="BG8" s="43">
        <f t="shared" si="40"/>
        <v>1</v>
      </c>
      <c r="BH8" s="7" t="str" cm="1">
        <f t="array" ref="BH8">IFERROR(INDEX('Data Setup'!$B$3:$M$48,Bowls!$A8,(INDEX(Picks!$B$1:$AW$51,MATCH(Bowls!BH$3,Picks!$B$1:$B$51,0),MATCH(Bowls!$A8,Picks!$B$1:$AW$1,0)))),"")</f>
        <v>MIZZ ST</v>
      </c>
      <c r="BI8" s="16" t="str">
        <f t="shared" si="17"/>
        <v>L</v>
      </c>
      <c r="BJ8" s="43">
        <f t="shared" si="41"/>
        <v>0</v>
      </c>
      <c r="BK8" s="7" t="str" cm="1">
        <f t="array" ref="BK8">IFERROR(INDEX('Data Setup'!$B$3:$M$48,Bowls!$A8,(INDEX(Picks!$B$1:$AW$51,MATCH(Bowls!BK$3,Picks!$B$1:$B$51,0),MATCH(Bowls!$A8,Picks!$B$1:$AW$1,0)))),"")</f>
        <v>ARK ST</v>
      </c>
      <c r="BL8" s="16" t="str">
        <f t="shared" si="18"/>
        <v>W</v>
      </c>
      <c r="BM8" s="43">
        <f t="shared" si="42"/>
        <v>1</v>
      </c>
      <c r="BN8" s="16"/>
      <c r="BO8" s="16"/>
      <c r="BP8" s="1" t="str">
        <f t="shared" si="19"/>
        <v>MIZZST</v>
      </c>
      <c r="BQ8" s="1">
        <f t="shared" si="20"/>
        <v>0</v>
      </c>
      <c r="BR8" s="1" t="str">
        <f t="shared" si="21"/>
        <v>ARK ST</v>
      </c>
      <c r="BS8" s="1">
        <f t="shared" si="22"/>
        <v>15</v>
      </c>
      <c r="BT8" s="1">
        <f t="shared" si="23"/>
        <v>15</v>
      </c>
    </row>
    <row r="9" spans="1:72" ht="12" customHeight="1" x14ac:dyDescent="0.25">
      <c r="A9" s="1">
        <v>6</v>
      </c>
      <c r="B9" s="17">
        <v>46009</v>
      </c>
      <c r="C9" s="13" t="s">
        <v>40</v>
      </c>
      <c r="D9" s="13" t="s">
        <v>77</v>
      </c>
      <c r="E9" s="1" t="s">
        <v>2</v>
      </c>
      <c r="F9" s="13" t="s">
        <v>78</v>
      </c>
      <c r="G9" s="1" t="s">
        <v>78</v>
      </c>
      <c r="H9" s="3">
        <v>1</v>
      </c>
      <c r="I9" s="7" t="str" cm="1">
        <f t="array" ref="I9">IFERROR(INDEX('Data Setup'!$B$3:$M$48,Bowls!$A9,(INDEX(Picks!$B$1:$AW$51,MATCH(Bowls!I$3,Picks!$B$1:$B$51,0),MATCH(Bowls!$A9,Picks!$B$1:$AW$1,0)))),"")</f>
        <v>WEST MICH</v>
      </c>
      <c r="J9" s="16" t="str">
        <f t="shared" si="0"/>
        <v>W</v>
      </c>
      <c r="K9" s="43">
        <f t="shared" si="24"/>
        <v>1</v>
      </c>
      <c r="L9" s="7" t="str" cm="1">
        <f t="array" ref="L9">IFERROR(INDEX('Data Setup'!$B$3:$M$48,Bowls!$A9,(INDEX(Picks!$B$1:$AW$51,MATCH(Bowls!L$3,Picks!$B$1:$B$51,0),MATCH(Bowls!$A9,Picks!$B$1:$AW$1,0)))),"")</f>
        <v>WEST MICH</v>
      </c>
      <c r="M9" s="16" t="str">
        <f t="shared" si="1"/>
        <v>W</v>
      </c>
      <c r="N9" s="43">
        <f t="shared" si="25"/>
        <v>1</v>
      </c>
      <c r="O9" s="7" t="str" cm="1">
        <f t="array" ref="O9">IFERROR(INDEX('Data Setup'!$B$3:$M$48,Bowls!$A9,(INDEX(Picks!$B$1:$AW$51,MATCH(Bowls!O$3,Picks!$B$1:$B$51,0),MATCH(Bowls!$A9,Picks!$B$1:$AW$1,0)))),"")</f>
        <v>WEST MICH</v>
      </c>
      <c r="P9" s="16" t="str">
        <f t="shared" si="2"/>
        <v>W</v>
      </c>
      <c r="Q9" s="43">
        <f t="shared" si="26"/>
        <v>1</v>
      </c>
      <c r="R9" s="7" t="str" cm="1">
        <f t="array" ref="R9">IFERROR(INDEX('Data Setup'!$B$3:$M$48,Bowls!$A9,(INDEX(Picks!$B$1:$AW$51,MATCH(Bowls!R$3,Picks!$B$1:$B$51,0),MATCH(Bowls!$A9,Picks!$B$1:$AW$1,0)))),"")</f>
        <v>WEST MICH</v>
      </c>
      <c r="S9" s="16" t="str">
        <f t="shared" si="3"/>
        <v>W</v>
      </c>
      <c r="T9" s="43">
        <f t="shared" si="27"/>
        <v>1</v>
      </c>
      <c r="U9" s="7" t="str" cm="1">
        <f t="array" ref="U9">IFERROR(INDEX('Data Setup'!$B$3:$M$48,Bowls!$A9,(INDEX(Picks!$B$1:$AW$51,MATCH(Bowls!U$3,Picks!$B$1:$B$51,0),MATCH(Bowls!$A9,Picks!$B$1:$AW$1,0)))),"")</f>
        <v>KENN ST</v>
      </c>
      <c r="V9" s="16" t="str">
        <f t="shared" si="4"/>
        <v>L</v>
      </c>
      <c r="W9" s="43">
        <f t="shared" si="28"/>
        <v>0</v>
      </c>
      <c r="X9" s="7" t="str" cm="1">
        <f t="array" ref="X9">IFERROR(INDEX('Data Setup'!$B$3:$M$48,Bowls!$A9,(INDEX(Picks!$B$1:$AW$51,MATCH(Bowls!X$3,Picks!$B$1:$B$51,0),MATCH(Bowls!$A9,Picks!$B$1:$AW$1,0)))),"")</f>
        <v>WEST MICH</v>
      </c>
      <c r="Y9" s="16" t="str">
        <f t="shared" si="5"/>
        <v>W</v>
      </c>
      <c r="Z9" s="43">
        <f t="shared" si="29"/>
        <v>1</v>
      </c>
      <c r="AA9" s="7" t="str" cm="1">
        <f t="array" ref="AA9">IFERROR(INDEX('Data Setup'!$B$3:$M$48,Bowls!$A9,(INDEX(Picks!$B$1:$AW$51,MATCH(Bowls!AA$3,Picks!$B$1:$B$51,0),MATCH(Bowls!$A9,Picks!$B$1:$AW$1,0)))),"")</f>
        <v>WEST MICH</v>
      </c>
      <c r="AB9" s="16" t="str">
        <f t="shared" si="6"/>
        <v>W</v>
      </c>
      <c r="AC9" s="43">
        <f t="shared" si="30"/>
        <v>1</v>
      </c>
      <c r="AD9" s="7" t="str" cm="1">
        <f t="array" ref="AD9">IFERROR(INDEX('Data Setup'!$B$3:$M$48,Bowls!$A9,(INDEX(Picks!$B$1:$AW$51,MATCH(Bowls!AD$3,Picks!$B$1:$B$51,0),MATCH(Bowls!$A9,Picks!$B$1:$AW$1,0)))),"")</f>
        <v>KENN ST</v>
      </c>
      <c r="AE9" s="16" t="str">
        <f t="shared" si="7"/>
        <v>L</v>
      </c>
      <c r="AF9" s="43">
        <f t="shared" si="31"/>
        <v>0</v>
      </c>
      <c r="AG9" s="7" t="str" cm="1">
        <f t="array" ref="AG9">IFERROR(INDEX('Data Setup'!$B$3:$M$48,Bowls!$A9,(INDEX(Picks!$B$1:$AW$51,MATCH(Bowls!AG$3,Picks!$B$1:$B$51,0),MATCH(Bowls!$A9,Picks!$B$1:$AW$1,0)))),"")</f>
        <v>WEST MICH</v>
      </c>
      <c r="AH9" s="16" t="str">
        <f t="shared" si="8"/>
        <v>W</v>
      </c>
      <c r="AI9" s="43">
        <f t="shared" si="32"/>
        <v>1</v>
      </c>
      <c r="AJ9" s="7" t="str" cm="1">
        <f t="array" ref="AJ9">IFERROR(INDEX('Data Setup'!$B$3:$M$48,Bowls!$A9,(INDEX(Picks!$B$1:$AW$51,MATCH(Bowls!AJ$3,Picks!$B$1:$B$51,0),MATCH(Bowls!$A9,Picks!$B$1:$AW$1,0)))),"")</f>
        <v>KENN ST</v>
      </c>
      <c r="AK9" s="16" t="str">
        <f t="shared" si="9"/>
        <v>L</v>
      </c>
      <c r="AL9" s="43">
        <f t="shared" si="33"/>
        <v>0</v>
      </c>
      <c r="AM9" s="7" t="str" cm="1">
        <f t="array" ref="AM9">IFERROR(INDEX('Data Setup'!$B$3:$M$48,Bowls!$A9,(INDEX(Picks!$B$1:$AW$51,MATCH(Bowls!AM$3,Picks!$B$1:$B$51,0),MATCH(Bowls!$A9,Picks!$B$1:$AW$1,0)))),"")</f>
        <v>WEST MICH</v>
      </c>
      <c r="AN9" s="16" t="str">
        <f t="shared" si="10"/>
        <v>W</v>
      </c>
      <c r="AO9" s="43">
        <f t="shared" si="34"/>
        <v>1</v>
      </c>
      <c r="AP9" s="7" t="str" cm="1">
        <f t="array" ref="AP9">IFERROR(INDEX('Data Setup'!$B$3:$M$48,Bowls!$A9,(INDEX(Picks!$B$1:$AW$51,MATCH(Bowls!AP$3,Picks!$B$1:$B$51,0),MATCH(Bowls!$A9,Picks!$B$1:$AW$1,0)))),"")</f>
        <v>KENN ST</v>
      </c>
      <c r="AQ9" s="16" t="str">
        <f t="shared" si="11"/>
        <v>L</v>
      </c>
      <c r="AR9" s="43">
        <f t="shared" si="35"/>
        <v>0</v>
      </c>
      <c r="AS9" s="7" t="str" cm="1">
        <f t="array" ref="AS9">IFERROR(INDEX('Data Setup'!$B$3:$M$48,Bowls!$A9,(INDEX(Picks!$B$1:$AW$51,MATCH(Bowls!AS$3,Picks!$B$1:$B$51,0),MATCH(Bowls!$A9,Picks!$B$1:$AW$1,0)))),"")</f>
        <v>KENN ST</v>
      </c>
      <c r="AT9" s="16" t="str">
        <f t="shared" si="12"/>
        <v>L</v>
      </c>
      <c r="AU9" s="43">
        <f t="shared" si="36"/>
        <v>0</v>
      </c>
      <c r="AV9" s="7" t="str" cm="1">
        <f t="array" ref="AV9">IFERROR(INDEX('Data Setup'!$B$3:$M$48,Bowls!$A9,(INDEX(Picks!$B$1:$AW$51,MATCH(Bowls!AV$3,Picks!$B$1:$B$51,0),MATCH(Bowls!$A9,Picks!$B$1:$AW$1,0)))),"")</f>
        <v>KENN ST</v>
      </c>
      <c r="AW9" s="16" t="str">
        <f t="shared" si="13"/>
        <v>L</v>
      </c>
      <c r="AX9" s="43">
        <f t="shared" si="37"/>
        <v>0</v>
      </c>
      <c r="AY9" s="7" t="str" cm="1">
        <f t="array" ref="AY9">IFERROR(INDEX('Data Setup'!$B$3:$M$48,Bowls!$A9,(INDEX(Picks!$B$1:$AW$51,MATCH(Bowls!AY$3,Picks!$B$1:$B$51,0),MATCH(Bowls!$A9,Picks!$B$1:$AW$1,0)))),"")</f>
        <v>KENN ST</v>
      </c>
      <c r="AZ9" s="16" t="str">
        <f t="shared" si="14"/>
        <v>L</v>
      </c>
      <c r="BA9" s="43">
        <f t="shared" si="38"/>
        <v>0</v>
      </c>
      <c r="BB9" s="7" t="str" cm="1">
        <f t="array" ref="BB9">IFERROR(INDEX('Data Setup'!$B$3:$M$48,Bowls!$A9,(INDEX(Picks!$B$1:$AW$51,MATCH(Bowls!BB$3,Picks!$B$1:$B$51,0),MATCH(Bowls!$A9,Picks!$B$1:$AW$1,0)))),"")</f>
        <v>WEST MICH</v>
      </c>
      <c r="BC9" s="16" t="str">
        <f t="shared" si="15"/>
        <v>W</v>
      </c>
      <c r="BD9" s="43">
        <f t="shared" si="39"/>
        <v>1</v>
      </c>
      <c r="BE9" s="7" t="str" cm="1">
        <f t="array" ref="BE9">IFERROR(INDEX('Data Setup'!$B$3:$M$48,Bowls!$A9,(INDEX(Picks!$B$1:$AW$51,MATCH(Bowls!BE$3,Picks!$B$1:$B$51,0),MATCH(Bowls!$A9,Picks!$B$1:$AW$1,0)))),"")</f>
        <v>WEST MICH</v>
      </c>
      <c r="BF9" s="16" t="str">
        <f t="shared" si="16"/>
        <v>W</v>
      </c>
      <c r="BG9" s="43">
        <f t="shared" si="40"/>
        <v>1</v>
      </c>
      <c r="BH9" s="7" t="str" cm="1">
        <f t="array" ref="BH9">IFERROR(INDEX('Data Setup'!$B$3:$M$48,Bowls!$A9,(INDEX(Picks!$B$1:$AW$51,MATCH(Bowls!BH$3,Picks!$B$1:$B$51,0),MATCH(Bowls!$A9,Picks!$B$1:$AW$1,0)))),"")</f>
        <v>WEST MICH</v>
      </c>
      <c r="BI9" s="16" t="str">
        <f t="shared" si="17"/>
        <v>W</v>
      </c>
      <c r="BJ9" s="43">
        <f t="shared" si="41"/>
        <v>1</v>
      </c>
      <c r="BK9" s="7" t="str" cm="1">
        <f t="array" ref="BK9">IFERROR(INDEX('Data Setup'!$B$3:$M$48,Bowls!$A9,(INDEX(Picks!$B$1:$AW$51,MATCH(Bowls!BK$3,Picks!$B$1:$B$51,0),MATCH(Bowls!$A9,Picks!$B$1:$AW$1,0)))),"")</f>
        <v>WEST MICH</v>
      </c>
      <c r="BL9" s="16" t="str">
        <f t="shared" si="18"/>
        <v>W</v>
      </c>
      <c r="BM9" s="43">
        <f t="shared" si="42"/>
        <v>1</v>
      </c>
      <c r="BN9" s="16"/>
      <c r="BO9" s="16"/>
      <c r="BP9" s="1" t="str">
        <f t="shared" si="19"/>
        <v>KENN ST</v>
      </c>
      <c r="BQ9" s="1">
        <f t="shared" si="20"/>
        <v>7</v>
      </c>
      <c r="BR9" s="1" t="str">
        <f t="shared" si="21"/>
        <v>WEST MICH</v>
      </c>
      <c r="BS9" s="1">
        <f t="shared" si="22"/>
        <v>12</v>
      </c>
      <c r="BT9" s="1">
        <f t="shared" si="23"/>
        <v>19</v>
      </c>
    </row>
    <row r="10" spans="1:72" ht="12" customHeight="1" x14ac:dyDescent="0.25">
      <c r="A10" s="1">
        <v>7</v>
      </c>
      <c r="B10" s="17">
        <v>46009</v>
      </c>
      <c r="C10" s="13" t="s">
        <v>41</v>
      </c>
      <c r="D10" s="13" t="s">
        <v>79</v>
      </c>
      <c r="E10" s="1" t="s">
        <v>2</v>
      </c>
      <c r="F10" s="13" t="s">
        <v>80</v>
      </c>
      <c r="G10" s="1" t="s">
        <v>80</v>
      </c>
      <c r="H10" s="3">
        <v>1</v>
      </c>
      <c r="I10" s="7" t="str" cm="1">
        <f t="array" ref="I10">IFERROR(INDEX('Data Setup'!$B$3:$M$48,Bowls!$A10,(INDEX(Picks!$B$1:$AW$51,MATCH(Bowls!I$3,Picks!$B$1:$B$51,0),MATCH(Bowls!$A10,Picks!$B$1:$AW$1,0)))),"")</f>
        <v>NCST</v>
      </c>
      <c r="J10" s="16" t="str">
        <f t="shared" si="0"/>
        <v>W</v>
      </c>
      <c r="K10" s="43">
        <f t="shared" si="24"/>
        <v>1</v>
      </c>
      <c r="L10" s="7" t="str" cm="1">
        <f t="array" ref="L10">IFERROR(INDEX('Data Setup'!$B$3:$M$48,Bowls!$A10,(INDEX(Picks!$B$1:$AW$51,MATCH(Bowls!L$3,Picks!$B$1:$B$51,0),MATCH(Bowls!$A10,Picks!$B$1:$AW$1,0)))),"")</f>
        <v>NCST</v>
      </c>
      <c r="M10" s="16" t="str">
        <f t="shared" si="1"/>
        <v>W</v>
      </c>
      <c r="N10" s="43">
        <f t="shared" si="25"/>
        <v>1</v>
      </c>
      <c r="O10" s="7" t="str" cm="1">
        <f t="array" ref="O10">IFERROR(INDEX('Data Setup'!$B$3:$M$48,Bowls!$A10,(INDEX(Picks!$B$1:$AW$51,MATCH(Bowls!O$3,Picks!$B$1:$B$51,0),MATCH(Bowls!$A10,Picks!$B$1:$AW$1,0)))),"")</f>
        <v>MEMPHIS</v>
      </c>
      <c r="P10" s="16" t="str">
        <f t="shared" si="2"/>
        <v>L</v>
      </c>
      <c r="Q10" s="43">
        <f t="shared" si="26"/>
        <v>0</v>
      </c>
      <c r="R10" s="7" t="str" cm="1">
        <f t="array" ref="R10">IFERROR(INDEX('Data Setup'!$B$3:$M$48,Bowls!$A10,(INDEX(Picks!$B$1:$AW$51,MATCH(Bowls!R$3,Picks!$B$1:$B$51,0),MATCH(Bowls!$A10,Picks!$B$1:$AW$1,0)))),"")</f>
        <v>NCST</v>
      </c>
      <c r="S10" s="16" t="str">
        <f t="shared" si="3"/>
        <v>W</v>
      </c>
      <c r="T10" s="43">
        <f t="shared" si="27"/>
        <v>1</v>
      </c>
      <c r="U10" s="7" t="str" cm="1">
        <f t="array" ref="U10">IFERROR(INDEX('Data Setup'!$B$3:$M$48,Bowls!$A10,(INDEX(Picks!$B$1:$AW$51,MATCH(Bowls!U$3,Picks!$B$1:$B$51,0),MATCH(Bowls!$A10,Picks!$B$1:$AW$1,0)))),"")</f>
        <v>MEMPHIS</v>
      </c>
      <c r="V10" s="16" t="str">
        <f t="shared" si="4"/>
        <v>L</v>
      </c>
      <c r="W10" s="43">
        <f t="shared" si="28"/>
        <v>0</v>
      </c>
      <c r="X10" s="7" t="str" cm="1">
        <f t="array" ref="X10">IFERROR(INDEX('Data Setup'!$B$3:$M$48,Bowls!$A10,(INDEX(Picks!$B$1:$AW$51,MATCH(Bowls!X$3,Picks!$B$1:$B$51,0),MATCH(Bowls!$A10,Picks!$B$1:$AW$1,0)))),"")</f>
        <v>NCST</v>
      </c>
      <c r="Y10" s="16" t="str">
        <f t="shared" si="5"/>
        <v>W</v>
      </c>
      <c r="Z10" s="43">
        <f t="shared" si="29"/>
        <v>1</v>
      </c>
      <c r="AA10" s="7" t="str" cm="1">
        <f t="array" ref="AA10">IFERROR(INDEX('Data Setup'!$B$3:$M$48,Bowls!$A10,(INDEX(Picks!$B$1:$AW$51,MATCH(Bowls!AA$3,Picks!$B$1:$B$51,0),MATCH(Bowls!$A10,Picks!$B$1:$AW$1,0)))),"")</f>
        <v>NCST</v>
      </c>
      <c r="AB10" s="16" t="str">
        <f t="shared" si="6"/>
        <v>W</v>
      </c>
      <c r="AC10" s="43">
        <f t="shared" si="30"/>
        <v>1</v>
      </c>
      <c r="AD10" s="7" t="str" cm="1">
        <f t="array" ref="AD10">IFERROR(INDEX('Data Setup'!$B$3:$M$48,Bowls!$A10,(INDEX(Picks!$B$1:$AW$51,MATCH(Bowls!AD$3,Picks!$B$1:$B$51,0),MATCH(Bowls!$A10,Picks!$B$1:$AW$1,0)))),"")</f>
        <v>NCST</v>
      </c>
      <c r="AE10" s="16" t="str">
        <f t="shared" si="7"/>
        <v>W</v>
      </c>
      <c r="AF10" s="43">
        <f t="shared" si="31"/>
        <v>1</v>
      </c>
      <c r="AG10" s="7" t="str" cm="1">
        <f t="array" ref="AG10">IFERROR(INDEX('Data Setup'!$B$3:$M$48,Bowls!$A10,(INDEX(Picks!$B$1:$AW$51,MATCH(Bowls!AG$3,Picks!$B$1:$B$51,0),MATCH(Bowls!$A10,Picks!$B$1:$AW$1,0)))),"")</f>
        <v>NCST</v>
      </c>
      <c r="AH10" s="16" t="str">
        <f t="shared" si="8"/>
        <v>W</v>
      </c>
      <c r="AI10" s="43">
        <f t="shared" si="32"/>
        <v>1</v>
      </c>
      <c r="AJ10" s="7" t="str" cm="1">
        <f t="array" ref="AJ10">IFERROR(INDEX('Data Setup'!$B$3:$M$48,Bowls!$A10,(INDEX(Picks!$B$1:$AW$51,MATCH(Bowls!AJ$3,Picks!$B$1:$B$51,0),MATCH(Bowls!$A10,Picks!$B$1:$AW$1,0)))),"")</f>
        <v>NCST</v>
      </c>
      <c r="AK10" s="16" t="str">
        <f t="shared" si="9"/>
        <v>W</v>
      </c>
      <c r="AL10" s="43">
        <f t="shared" si="33"/>
        <v>1</v>
      </c>
      <c r="AM10" s="7" t="str" cm="1">
        <f t="array" ref="AM10">IFERROR(INDEX('Data Setup'!$B$3:$M$48,Bowls!$A10,(INDEX(Picks!$B$1:$AW$51,MATCH(Bowls!AM$3,Picks!$B$1:$B$51,0),MATCH(Bowls!$A10,Picks!$B$1:$AW$1,0)))),"")</f>
        <v>NCST</v>
      </c>
      <c r="AN10" s="16" t="str">
        <f t="shared" si="10"/>
        <v>W</v>
      </c>
      <c r="AO10" s="43">
        <f t="shared" si="34"/>
        <v>1</v>
      </c>
      <c r="AP10" s="7" t="str" cm="1">
        <f t="array" ref="AP10">IFERROR(INDEX('Data Setup'!$B$3:$M$48,Bowls!$A10,(INDEX(Picks!$B$1:$AW$51,MATCH(Bowls!AP$3,Picks!$B$1:$B$51,0),MATCH(Bowls!$A10,Picks!$B$1:$AW$1,0)))),"")</f>
        <v>MEMPHIS</v>
      </c>
      <c r="AQ10" s="16" t="str">
        <f t="shared" si="11"/>
        <v>L</v>
      </c>
      <c r="AR10" s="43">
        <f t="shared" si="35"/>
        <v>0</v>
      </c>
      <c r="AS10" s="7" t="str" cm="1">
        <f t="array" ref="AS10">IFERROR(INDEX('Data Setup'!$B$3:$M$48,Bowls!$A10,(INDEX(Picks!$B$1:$AW$51,MATCH(Bowls!AS$3,Picks!$B$1:$B$51,0),MATCH(Bowls!$A10,Picks!$B$1:$AW$1,0)))),"")</f>
        <v>NCST</v>
      </c>
      <c r="AT10" s="16" t="str">
        <f t="shared" si="12"/>
        <v>W</v>
      </c>
      <c r="AU10" s="43">
        <f t="shared" si="36"/>
        <v>1</v>
      </c>
      <c r="AV10" s="7" t="str" cm="1">
        <f t="array" ref="AV10">IFERROR(INDEX('Data Setup'!$B$3:$M$48,Bowls!$A10,(INDEX(Picks!$B$1:$AW$51,MATCH(Bowls!AV$3,Picks!$B$1:$B$51,0),MATCH(Bowls!$A10,Picks!$B$1:$AW$1,0)))),"")</f>
        <v>MEMPHIS</v>
      </c>
      <c r="AW10" s="16" t="str">
        <f t="shared" si="13"/>
        <v>L</v>
      </c>
      <c r="AX10" s="43">
        <f t="shared" si="37"/>
        <v>0</v>
      </c>
      <c r="AY10" s="7" t="str" cm="1">
        <f t="array" ref="AY10">IFERROR(INDEX('Data Setup'!$B$3:$M$48,Bowls!$A10,(INDEX(Picks!$B$1:$AW$51,MATCH(Bowls!AY$3,Picks!$B$1:$B$51,0),MATCH(Bowls!$A10,Picks!$B$1:$AW$1,0)))),"")</f>
        <v>NCST</v>
      </c>
      <c r="AZ10" s="16" t="str">
        <f t="shared" si="14"/>
        <v>W</v>
      </c>
      <c r="BA10" s="43">
        <f t="shared" si="38"/>
        <v>1</v>
      </c>
      <c r="BB10" s="7" t="str" cm="1">
        <f t="array" ref="BB10">IFERROR(INDEX('Data Setup'!$B$3:$M$48,Bowls!$A10,(INDEX(Picks!$B$1:$AW$51,MATCH(Bowls!BB$3,Picks!$B$1:$B$51,0),MATCH(Bowls!$A10,Picks!$B$1:$AW$1,0)))),"")</f>
        <v>NCST</v>
      </c>
      <c r="BC10" s="16" t="str">
        <f t="shared" si="15"/>
        <v>W</v>
      </c>
      <c r="BD10" s="43">
        <f t="shared" si="39"/>
        <v>1</v>
      </c>
      <c r="BE10" s="7" t="str" cm="1">
        <f t="array" ref="BE10">IFERROR(INDEX('Data Setup'!$B$3:$M$48,Bowls!$A10,(INDEX(Picks!$B$1:$AW$51,MATCH(Bowls!BE$3,Picks!$B$1:$B$51,0),MATCH(Bowls!$A10,Picks!$B$1:$AW$1,0)))),"")</f>
        <v>NCST</v>
      </c>
      <c r="BF10" s="16" t="str">
        <f t="shared" si="16"/>
        <v>W</v>
      </c>
      <c r="BG10" s="43">
        <f t="shared" si="40"/>
        <v>1</v>
      </c>
      <c r="BH10" s="7" t="str" cm="1">
        <f t="array" ref="BH10">IFERROR(INDEX('Data Setup'!$B$3:$M$48,Bowls!$A10,(INDEX(Picks!$B$1:$AW$51,MATCH(Bowls!BH$3,Picks!$B$1:$B$51,0),MATCH(Bowls!$A10,Picks!$B$1:$AW$1,0)))),"")</f>
        <v>NCST</v>
      </c>
      <c r="BI10" s="16" t="str">
        <f t="shared" si="17"/>
        <v>W</v>
      </c>
      <c r="BJ10" s="43">
        <f t="shared" si="41"/>
        <v>1</v>
      </c>
      <c r="BK10" s="7" t="str" cm="1">
        <f t="array" ref="BK10">IFERROR(INDEX('Data Setup'!$B$3:$M$48,Bowls!$A10,(INDEX(Picks!$B$1:$AW$51,MATCH(Bowls!BK$3,Picks!$B$1:$B$51,0),MATCH(Bowls!$A10,Picks!$B$1:$AW$1,0)))),"")</f>
        <v>NCST</v>
      </c>
      <c r="BL10" s="16" t="str">
        <f t="shared" si="18"/>
        <v>W</v>
      </c>
      <c r="BM10" s="43">
        <f t="shared" si="42"/>
        <v>1</v>
      </c>
      <c r="BN10" s="16"/>
      <c r="BO10" s="16"/>
      <c r="BP10" s="1" t="str">
        <f t="shared" si="19"/>
        <v>MEMPHIS</v>
      </c>
      <c r="BQ10" s="1">
        <f t="shared" si="20"/>
        <v>4</v>
      </c>
      <c r="BR10" s="1" t="str">
        <f t="shared" si="21"/>
        <v>NCST</v>
      </c>
      <c r="BS10" s="1">
        <f t="shared" si="22"/>
        <v>15</v>
      </c>
      <c r="BT10" s="1">
        <f t="shared" si="23"/>
        <v>19</v>
      </c>
    </row>
    <row r="11" spans="1:72" ht="12" customHeight="1" x14ac:dyDescent="0.25">
      <c r="A11" s="1">
        <v>8</v>
      </c>
      <c r="B11" s="17">
        <v>46013</v>
      </c>
      <c r="C11" s="13" t="s">
        <v>81</v>
      </c>
      <c r="D11" s="13" t="s">
        <v>82</v>
      </c>
      <c r="E11" s="1" t="s">
        <v>2</v>
      </c>
      <c r="F11" s="13" t="s">
        <v>83</v>
      </c>
      <c r="G11" s="1" t="s">
        <v>82</v>
      </c>
      <c r="H11" s="3">
        <v>1</v>
      </c>
      <c r="I11" s="7" t="str" cm="1">
        <f t="array" ref="I11">IFERROR(INDEX('Data Setup'!$B$3:$M$48,Bowls!$A11,(INDEX(Picks!$B$1:$AW$51,MATCH(Bowls!I$3,Picks!$B$1:$B$51,0),MATCH(Bowls!$A11,Picks!$B$1:$AW$1,0)))),"")</f>
        <v>WASH ST</v>
      </c>
      <c r="J11" s="16" t="str">
        <f t="shared" si="0"/>
        <v>W</v>
      </c>
      <c r="K11" s="43">
        <f t="shared" si="24"/>
        <v>1</v>
      </c>
      <c r="L11" s="7" t="str" cm="1">
        <f t="array" ref="L11">IFERROR(INDEX('Data Setup'!$B$3:$M$48,Bowls!$A11,(INDEX(Picks!$B$1:$AW$51,MATCH(Bowls!L$3,Picks!$B$1:$B$51,0),MATCH(Bowls!$A11,Picks!$B$1:$AW$1,0)))),"")</f>
        <v>WASH ST</v>
      </c>
      <c r="M11" s="16" t="str">
        <f t="shared" si="1"/>
        <v>W</v>
      </c>
      <c r="N11" s="43">
        <f t="shared" si="25"/>
        <v>1</v>
      </c>
      <c r="O11" s="7" t="str" cm="1">
        <f t="array" ref="O11">IFERROR(INDEX('Data Setup'!$B$3:$M$48,Bowls!$A11,(INDEX(Picks!$B$1:$AW$51,MATCH(Bowls!O$3,Picks!$B$1:$B$51,0),MATCH(Bowls!$A11,Picks!$B$1:$AW$1,0)))),"")</f>
        <v>UTAH ST</v>
      </c>
      <c r="P11" s="16" t="str">
        <f t="shared" si="2"/>
        <v>L</v>
      </c>
      <c r="Q11" s="43">
        <f t="shared" si="26"/>
        <v>0</v>
      </c>
      <c r="R11" s="7" t="str" cm="1">
        <f t="array" ref="R11">IFERROR(INDEX('Data Setup'!$B$3:$M$48,Bowls!$A11,(INDEX(Picks!$B$1:$AW$51,MATCH(Bowls!R$3,Picks!$B$1:$B$51,0),MATCH(Bowls!$A11,Picks!$B$1:$AW$1,0)))),"")</f>
        <v>WASH ST</v>
      </c>
      <c r="S11" s="16" t="str">
        <f t="shared" si="3"/>
        <v>W</v>
      </c>
      <c r="T11" s="43">
        <f t="shared" si="27"/>
        <v>1</v>
      </c>
      <c r="U11" s="7" t="str" cm="1">
        <f t="array" ref="U11">IFERROR(INDEX('Data Setup'!$B$3:$M$48,Bowls!$A11,(INDEX(Picks!$B$1:$AW$51,MATCH(Bowls!U$3,Picks!$B$1:$B$51,0),MATCH(Bowls!$A11,Picks!$B$1:$AW$1,0)))),"")</f>
        <v>UTAH ST</v>
      </c>
      <c r="V11" s="16" t="str">
        <f t="shared" si="4"/>
        <v>L</v>
      </c>
      <c r="W11" s="43">
        <f t="shared" si="28"/>
        <v>0</v>
      </c>
      <c r="X11" s="7" t="str" cm="1">
        <f t="array" ref="X11">IFERROR(INDEX('Data Setup'!$B$3:$M$48,Bowls!$A11,(INDEX(Picks!$B$1:$AW$51,MATCH(Bowls!X$3,Picks!$B$1:$B$51,0),MATCH(Bowls!$A11,Picks!$B$1:$AW$1,0)))),"")</f>
        <v>WASH ST</v>
      </c>
      <c r="Y11" s="16" t="str">
        <f t="shared" si="5"/>
        <v>W</v>
      </c>
      <c r="Z11" s="43">
        <f t="shared" si="29"/>
        <v>1</v>
      </c>
      <c r="AA11" s="7" t="str" cm="1">
        <f t="array" ref="AA11">IFERROR(INDEX('Data Setup'!$B$3:$M$48,Bowls!$A11,(INDEX(Picks!$B$1:$AW$51,MATCH(Bowls!AA$3,Picks!$B$1:$B$51,0),MATCH(Bowls!$A11,Picks!$B$1:$AW$1,0)))),"")</f>
        <v>WASH ST</v>
      </c>
      <c r="AB11" s="16" t="str">
        <f t="shared" si="6"/>
        <v>W</v>
      </c>
      <c r="AC11" s="43">
        <f t="shared" si="30"/>
        <v>1</v>
      </c>
      <c r="AD11" s="7" t="str" cm="1">
        <f t="array" ref="AD11">IFERROR(INDEX('Data Setup'!$B$3:$M$48,Bowls!$A11,(INDEX(Picks!$B$1:$AW$51,MATCH(Bowls!AD$3,Picks!$B$1:$B$51,0),MATCH(Bowls!$A11,Picks!$B$1:$AW$1,0)))),"")</f>
        <v>WASH ST</v>
      </c>
      <c r="AE11" s="16" t="str">
        <f t="shared" si="7"/>
        <v>W</v>
      </c>
      <c r="AF11" s="43">
        <f t="shared" si="31"/>
        <v>1</v>
      </c>
      <c r="AG11" s="7" t="str" cm="1">
        <f t="array" ref="AG11">IFERROR(INDEX('Data Setup'!$B$3:$M$48,Bowls!$A11,(INDEX(Picks!$B$1:$AW$51,MATCH(Bowls!AG$3,Picks!$B$1:$B$51,0),MATCH(Bowls!$A11,Picks!$B$1:$AW$1,0)))),"")</f>
        <v>WASH ST</v>
      </c>
      <c r="AH11" s="16" t="str">
        <f t="shared" si="8"/>
        <v>W</v>
      </c>
      <c r="AI11" s="43">
        <f t="shared" si="32"/>
        <v>1</v>
      </c>
      <c r="AJ11" s="7" t="str" cm="1">
        <f t="array" ref="AJ11">IFERROR(INDEX('Data Setup'!$B$3:$M$48,Bowls!$A11,(INDEX(Picks!$B$1:$AW$51,MATCH(Bowls!AJ$3,Picks!$B$1:$B$51,0),MATCH(Bowls!$A11,Picks!$B$1:$AW$1,0)))),"")</f>
        <v>UTAH ST</v>
      </c>
      <c r="AK11" s="16" t="str">
        <f t="shared" si="9"/>
        <v>L</v>
      </c>
      <c r="AL11" s="43">
        <f t="shared" si="33"/>
        <v>0</v>
      </c>
      <c r="AM11" s="7" t="str" cm="1">
        <f t="array" ref="AM11">IFERROR(INDEX('Data Setup'!$B$3:$M$48,Bowls!$A11,(INDEX(Picks!$B$1:$AW$51,MATCH(Bowls!AM$3,Picks!$B$1:$B$51,0),MATCH(Bowls!$A11,Picks!$B$1:$AW$1,0)))),"")</f>
        <v>WASH ST</v>
      </c>
      <c r="AN11" s="16" t="str">
        <f t="shared" si="10"/>
        <v>W</v>
      </c>
      <c r="AO11" s="43">
        <f t="shared" si="34"/>
        <v>1</v>
      </c>
      <c r="AP11" s="7" t="str" cm="1">
        <f t="array" ref="AP11">IFERROR(INDEX('Data Setup'!$B$3:$M$48,Bowls!$A11,(INDEX(Picks!$B$1:$AW$51,MATCH(Bowls!AP$3,Picks!$B$1:$B$51,0),MATCH(Bowls!$A11,Picks!$B$1:$AW$1,0)))),"")</f>
        <v>UTAH ST</v>
      </c>
      <c r="AQ11" s="16" t="str">
        <f t="shared" si="11"/>
        <v>L</v>
      </c>
      <c r="AR11" s="43">
        <f t="shared" si="35"/>
        <v>0</v>
      </c>
      <c r="AS11" s="7" t="str" cm="1">
        <f t="array" ref="AS11">IFERROR(INDEX('Data Setup'!$B$3:$M$48,Bowls!$A11,(INDEX(Picks!$B$1:$AW$51,MATCH(Bowls!AS$3,Picks!$B$1:$B$51,0),MATCH(Bowls!$A11,Picks!$B$1:$AW$1,0)))),"")</f>
        <v>WASH ST</v>
      </c>
      <c r="AT11" s="16" t="str">
        <f t="shared" si="12"/>
        <v>W</v>
      </c>
      <c r="AU11" s="43">
        <f t="shared" si="36"/>
        <v>1</v>
      </c>
      <c r="AV11" s="7" t="str" cm="1">
        <f t="array" ref="AV11">IFERROR(INDEX('Data Setup'!$B$3:$M$48,Bowls!$A11,(INDEX(Picks!$B$1:$AW$51,MATCH(Bowls!AV$3,Picks!$B$1:$B$51,0),MATCH(Bowls!$A11,Picks!$B$1:$AW$1,0)))),"")</f>
        <v>WASH ST</v>
      </c>
      <c r="AW11" s="16" t="str">
        <f t="shared" si="13"/>
        <v>W</v>
      </c>
      <c r="AX11" s="43">
        <f t="shared" si="37"/>
        <v>1</v>
      </c>
      <c r="AY11" s="7" t="str" cm="1">
        <f t="array" ref="AY11">IFERROR(INDEX('Data Setup'!$B$3:$M$48,Bowls!$A11,(INDEX(Picks!$B$1:$AW$51,MATCH(Bowls!AY$3,Picks!$B$1:$B$51,0),MATCH(Bowls!$A11,Picks!$B$1:$AW$1,0)))),"")</f>
        <v>WASH ST</v>
      </c>
      <c r="AZ11" s="16" t="str">
        <f t="shared" si="14"/>
        <v>W</v>
      </c>
      <c r="BA11" s="43">
        <f t="shared" si="38"/>
        <v>1</v>
      </c>
      <c r="BB11" s="7" t="str" cm="1">
        <f t="array" ref="BB11">IFERROR(INDEX('Data Setup'!$B$3:$M$48,Bowls!$A11,(INDEX(Picks!$B$1:$AW$51,MATCH(Bowls!BB$3,Picks!$B$1:$B$51,0),MATCH(Bowls!$A11,Picks!$B$1:$AW$1,0)))),"")</f>
        <v>UTAH ST</v>
      </c>
      <c r="BC11" s="16" t="str">
        <f t="shared" si="15"/>
        <v>L</v>
      </c>
      <c r="BD11" s="43">
        <f t="shared" si="39"/>
        <v>0</v>
      </c>
      <c r="BE11" s="7" t="str" cm="1">
        <f t="array" ref="BE11">IFERROR(INDEX('Data Setup'!$B$3:$M$48,Bowls!$A11,(INDEX(Picks!$B$1:$AW$51,MATCH(Bowls!BE$3,Picks!$B$1:$B$51,0),MATCH(Bowls!$A11,Picks!$B$1:$AW$1,0)))),"")</f>
        <v>WASH ST</v>
      </c>
      <c r="BF11" s="16" t="str">
        <f t="shared" si="16"/>
        <v>W</v>
      </c>
      <c r="BG11" s="43">
        <f t="shared" si="40"/>
        <v>1</v>
      </c>
      <c r="BH11" s="7" t="str" cm="1">
        <f t="array" ref="BH11">IFERROR(INDEX('Data Setup'!$B$3:$M$48,Bowls!$A11,(INDEX(Picks!$B$1:$AW$51,MATCH(Bowls!BH$3,Picks!$B$1:$B$51,0),MATCH(Bowls!$A11,Picks!$B$1:$AW$1,0)))),"")</f>
        <v>WASH ST</v>
      </c>
      <c r="BI11" s="16" t="str">
        <f t="shared" si="17"/>
        <v>W</v>
      </c>
      <c r="BJ11" s="43">
        <f t="shared" si="41"/>
        <v>1</v>
      </c>
      <c r="BK11" s="7" t="str" cm="1">
        <f t="array" ref="BK11">IFERROR(INDEX('Data Setup'!$B$3:$M$48,Bowls!$A11,(INDEX(Picks!$B$1:$AW$51,MATCH(Bowls!BK$3,Picks!$B$1:$B$51,0),MATCH(Bowls!$A11,Picks!$B$1:$AW$1,0)))),"")</f>
        <v>WASH ST</v>
      </c>
      <c r="BL11" s="16" t="str">
        <f t="shared" si="18"/>
        <v>W</v>
      </c>
      <c r="BM11" s="43">
        <f t="shared" si="42"/>
        <v>1</v>
      </c>
      <c r="BN11" s="16"/>
      <c r="BO11" s="16"/>
      <c r="BP11" s="1" t="str">
        <f t="shared" si="19"/>
        <v>WASH ST</v>
      </c>
      <c r="BQ11" s="1">
        <f t="shared" si="20"/>
        <v>14</v>
      </c>
      <c r="BR11" s="1" t="str">
        <f t="shared" si="21"/>
        <v>UTAH ST</v>
      </c>
      <c r="BS11" s="1">
        <f t="shared" si="22"/>
        <v>5</v>
      </c>
      <c r="BT11" s="1">
        <f t="shared" si="23"/>
        <v>19</v>
      </c>
    </row>
    <row r="12" spans="1:72" ht="12" customHeight="1" x14ac:dyDescent="0.25">
      <c r="A12" s="1">
        <v>9</v>
      </c>
      <c r="B12" s="17">
        <v>46014</v>
      </c>
      <c r="C12" s="13" t="s">
        <v>84</v>
      </c>
      <c r="D12" s="13" t="s">
        <v>11</v>
      </c>
      <c r="E12" s="1" t="s">
        <v>2</v>
      </c>
      <c r="F12" s="13" t="s">
        <v>32</v>
      </c>
      <c r="G12" s="1" t="s">
        <v>32</v>
      </c>
      <c r="H12" s="3">
        <v>1</v>
      </c>
      <c r="I12" s="7" t="str" cm="1">
        <f t="array" ref="I12">IFERROR(INDEX('Data Setup'!$B$3:$M$48,Bowls!$A12,(INDEX(Picks!$B$1:$AW$51,MATCH(Bowls!I$3,Picks!$B$1:$B$51,0),MATCH(Bowls!$A12,Picks!$B$1:$AW$1,0)))),"")</f>
        <v>LOUIS</v>
      </c>
      <c r="J12" s="16" t="str">
        <f t="shared" si="0"/>
        <v>W</v>
      </c>
      <c r="K12" s="43">
        <f t="shared" si="24"/>
        <v>1</v>
      </c>
      <c r="L12" s="7" t="str" cm="1">
        <f t="array" ref="L12">IFERROR(INDEX('Data Setup'!$B$3:$M$48,Bowls!$A12,(INDEX(Picks!$B$1:$AW$51,MATCH(Bowls!L$3,Picks!$B$1:$B$51,0),MATCH(Bowls!$A12,Picks!$B$1:$AW$1,0)))),"")</f>
        <v>LOUIS</v>
      </c>
      <c r="M12" s="16" t="str">
        <f t="shared" si="1"/>
        <v>W</v>
      </c>
      <c r="N12" s="43">
        <f t="shared" si="25"/>
        <v>1</v>
      </c>
      <c r="O12" s="7" t="str" cm="1">
        <f t="array" ref="O12">IFERROR(INDEX('Data Setup'!$B$3:$M$48,Bowls!$A12,(INDEX(Picks!$B$1:$AW$51,MATCH(Bowls!O$3,Picks!$B$1:$B$51,0),MATCH(Bowls!$A12,Picks!$B$1:$AW$1,0)))),"")</f>
        <v>LOUIS</v>
      </c>
      <c r="P12" s="16" t="str">
        <f t="shared" si="2"/>
        <v>W</v>
      </c>
      <c r="Q12" s="43">
        <f t="shared" si="26"/>
        <v>1</v>
      </c>
      <c r="R12" s="7" t="str" cm="1">
        <f t="array" ref="R12">IFERROR(INDEX('Data Setup'!$B$3:$M$48,Bowls!$A12,(INDEX(Picks!$B$1:$AW$51,MATCH(Bowls!R$3,Picks!$B$1:$B$51,0),MATCH(Bowls!$A12,Picks!$B$1:$AW$1,0)))),"")</f>
        <v>LOUIS</v>
      </c>
      <c r="S12" s="16" t="str">
        <f t="shared" si="3"/>
        <v>W</v>
      </c>
      <c r="T12" s="43">
        <f t="shared" si="27"/>
        <v>1</v>
      </c>
      <c r="U12" s="7" t="str" cm="1">
        <f t="array" ref="U12">IFERROR(INDEX('Data Setup'!$B$3:$M$48,Bowls!$A12,(INDEX(Picks!$B$1:$AW$51,MATCH(Bowls!U$3,Picks!$B$1:$B$51,0),MATCH(Bowls!$A12,Picks!$B$1:$AW$1,0)))),"")</f>
        <v>LOUIS</v>
      </c>
      <c r="V12" s="16" t="str">
        <f t="shared" si="4"/>
        <v>W</v>
      </c>
      <c r="W12" s="43">
        <f t="shared" si="28"/>
        <v>1</v>
      </c>
      <c r="X12" s="7" t="str" cm="1">
        <f t="array" ref="X12">IFERROR(INDEX('Data Setup'!$B$3:$M$48,Bowls!$A12,(INDEX(Picks!$B$1:$AW$51,MATCH(Bowls!X$3,Picks!$B$1:$B$51,0),MATCH(Bowls!$A12,Picks!$B$1:$AW$1,0)))),"")</f>
        <v>LOUIS</v>
      </c>
      <c r="Y12" s="16" t="str">
        <f t="shared" si="5"/>
        <v>W</v>
      </c>
      <c r="Z12" s="43">
        <f t="shared" si="29"/>
        <v>1</v>
      </c>
      <c r="AA12" s="7" t="str" cm="1">
        <f t="array" ref="AA12">IFERROR(INDEX('Data Setup'!$B$3:$M$48,Bowls!$A12,(INDEX(Picks!$B$1:$AW$51,MATCH(Bowls!AA$3,Picks!$B$1:$B$51,0),MATCH(Bowls!$A12,Picks!$B$1:$AW$1,0)))),"")</f>
        <v>LOUIS</v>
      </c>
      <c r="AB12" s="16" t="str">
        <f t="shared" si="6"/>
        <v>W</v>
      </c>
      <c r="AC12" s="43">
        <f t="shared" si="30"/>
        <v>1</v>
      </c>
      <c r="AD12" s="7" t="str" cm="1">
        <f t="array" ref="AD12">IFERROR(INDEX('Data Setup'!$B$3:$M$48,Bowls!$A12,(INDEX(Picks!$B$1:$AW$51,MATCH(Bowls!AD$3,Picks!$B$1:$B$51,0),MATCH(Bowls!$A12,Picks!$B$1:$AW$1,0)))),"")</f>
        <v>LOUIS</v>
      </c>
      <c r="AE12" s="16" t="str">
        <f t="shared" si="7"/>
        <v>W</v>
      </c>
      <c r="AF12" s="43">
        <f t="shared" si="31"/>
        <v>1</v>
      </c>
      <c r="AG12" s="7" t="str" cm="1">
        <f t="array" ref="AG12">IFERROR(INDEX('Data Setup'!$B$3:$M$48,Bowls!$A12,(INDEX(Picks!$B$1:$AW$51,MATCH(Bowls!AG$3,Picks!$B$1:$B$51,0),MATCH(Bowls!$A12,Picks!$B$1:$AW$1,0)))),"")</f>
        <v>TOLEDO</v>
      </c>
      <c r="AH12" s="16" t="str">
        <f t="shared" si="8"/>
        <v>L</v>
      </c>
      <c r="AI12" s="43">
        <f t="shared" si="32"/>
        <v>0</v>
      </c>
      <c r="AJ12" s="7" t="str" cm="1">
        <f t="array" ref="AJ12">IFERROR(INDEX('Data Setup'!$B$3:$M$48,Bowls!$A12,(INDEX(Picks!$B$1:$AW$51,MATCH(Bowls!AJ$3,Picks!$B$1:$B$51,0),MATCH(Bowls!$A12,Picks!$B$1:$AW$1,0)))),"")</f>
        <v>LOUIS</v>
      </c>
      <c r="AK12" s="16" t="str">
        <f t="shared" si="9"/>
        <v>W</v>
      </c>
      <c r="AL12" s="43">
        <f t="shared" si="33"/>
        <v>1</v>
      </c>
      <c r="AM12" s="7" t="str" cm="1">
        <f t="array" ref="AM12">IFERROR(INDEX('Data Setup'!$B$3:$M$48,Bowls!$A12,(INDEX(Picks!$B$1:$AW$51,MATCH(Bowls!AM$3,Picks!$B$1:$B$51,0),MATCH(Bowls!$A12,Picks!$B$1:$AW$1,0)))),"")</f>
        <v>LOUIS</v>
      </c>
      <c r="AN12" s="16" t="str">
        <f t="shared" si="10"/>
        <v>W</v>
      </c>
      <c r="AO12" s="43">
        <f t="shared" si="34"/>
        <v>1</v>
      </c>
      <c r="AP12" s="7" t="str" cm="1">
        <f t="array" ref="AP12">IFERROR(INDEX('Data Setup'!$B$3:$M$48,Bowls!$A12,(INDEX(Picks!$B$1:$AW$51,MATCH(Bowls!AP$3,Picks!$B$1:$B$51,0),MATCH(Bowls!$A12,Picks!$B$1:$AW$1,0)))),"")</f>
        <v>LOUIS</v>
      </c>
      <c r="AQ12" s="16" t="str">
        <f t="shared" si="11"/>
        <v>W</v>
      </c>
      <c r="AR12" s="43">
        <f t="shared" si="35"/>
        <v>1</v>
      </c>
      <c r="AS12" s="7" t="str" cm="1">
        <f t="array" ref="AS12">IFERROR(INDEX('Data Setup'!$B$3:$M$48,Bowls!$A12,(INDEX(Picks!$B$1:$AW$51,MATCH(Bowls!AS$3,Picks!$B$1:$B$51,0),MATCH(Bowls!$A12,Picks!$B$1:$AW$1,0)))),"")</f>
        <v>LOUIS</v>
      </c>
      <c r="AT12" s="16" t="str">
        <f t="shared" si="12"/>
        <v>W</v>
      </c>
      <c r="AU12" s="43">
        <f t="shared" si="36"/>
        <v>1</v>
      </c>
      <c r="AV12" s="7" t="str" cm="1">
        <f t="array" ref="AV12">IFERROR(INDEX('Data Setup'!$B$3:$M$48,Bowls!$A12,(INDEX(Picks!$B$1:$AW$51,MATCH(Bowls!AV$3,Picks!$B$1:$B$51,0),MATCH(Bowls!$A12,Picks!$B$1:$AW$1,0)))),"")</f>
        <v>LOUIS</v>
      </c>
      <c r="AW12" s="16" t="str">
        <f t="shared" si="13"/>
        <v>W</v>
      </c>
      <c r="AX12" s="43">
        <f t="shared" si="37"/>
        <v>1</v>
      </c>
      <c r="AY12" s="7" t="str" cm="1">
        <f t="array" ref="AY12">IFERROR(INDEX('Data Setup'!$B$3:$M$48,Bowls!$A12,(INDEX(Picks!$B$1:$AW$51,MATCH(Bowls!AY$3,Picks!$B$1:$B$51,0),MATCH(Bowls!$A12,Picks!$B$1:$AW$1,0)))),"")</f>
        <v>LOUIS</v>
      </c>
      <c r="AZ12" s="16" t="str">
        <f t="shared" si="14"/>
        <v>W</v>
      </c>
      <c r="BA12" s="43">
        <f t="shared" si="38"/>
        <v>1</v>
      </c>
      <c r="BB12" s="7" t="str" cm="1">
        <f t="array" ref="BB12">IFERROR(INDEX('Data Setup'!$B$3:$M$48,Bowls!$A12,(INDEX(Picks!$B$1:$AW$51,MATCH(Bowls!BB$3,Picks!$B$1:$B$51,0),MATCH(Bowls!$A12,Picks!$B$1:$AW$1,0)))),"")</f>
        <v>LOUIS</v>
      </c>
      <c r="BC12" s="16" t="str">
        <f t="shared" si="15"/>
        <v>W</v>
      </c>
      <c r="BD12" s="43">
        <f t="shared" si="39"/>
        <v>1</v>
      </c>
      <c r="BE12" s="7" t="str" cm="1">
        <f t="array" ref="BE12">IFERROR(INDEX('Data Setup'!$B$3:$M$48,Bowls!$A12,(INDEX(Picks!$B$1:$AW$51,MATCH(Bowls!BE$3,Picks!$B$1:$B$51,0),MATCH(Bowls!$A12,Picks!$B$1:$AW$1,0)))),"")</f>
        <v>LOUIS</v>
      </c>
      <c r="BF12" s="16" t="str">
        <f t="shared" si="16"/>
        <v>W</v>
      </c>
      <c r="BG12" s="43">
        <f t="shared" si="40"/>
        <v>1</v>
      </c>
      <c r="BH12" s="7" t="str" cm="1">
        <f t="array" ref="BH12">IFERROR(INDEX('Data Setup'!$B$3:$M$48,Bowls!$A12,(INDEX(Picks!$B$1:$AW$51,MATCH(Bowls!BH$3,Picks!$B$1:$B$51,0),MATCH(Bowls!$A12,Picks!$B$1:$AW$1,0)))),"")</f>
        <v>TOLEDO</v>
      </c>
      <c r="BI12" s="16" t="str">
        <f t="shared" si="17"/>
        <v>L</v>
      </c>
      <c r="BJ12" s="43">
        <f t="shared" si="41"/>
        <v>0</v>
      </c>
      <c r="BK12" s="7" t="str" cm="1">
        <f t="array" ref="BK12">IFERROR(INDEX('Data Setup'!$B$3:$M$48,Bowls!$A12,(INDEX(Picks!$B$1:$AW$51,MATCH(Bowls!BK$3,Picks!$B$1:$B$51,0),MATCH(Bowls!$A12,Picks!$B$1:$AW$1,0)))),"")</f>
        <v>LOUIS</v>
      </c>
      <c r="BL12" s="16" t="str">
        <f t="shared" si="18"/>
        <v>W</v>
      </c>
      <c r="BM12" s="43">
        <f t="shared" si="42"/>
        <v>1</v>
      </c>
      <c r="BN12" s="16"/>
      <c r="BO12" s="16"/>
      <c r="BP12" s="1" t="str">
        <f t="shared" si="19"/>
        <v>TOLEDO</v>
      </c>
      <c r="BQ12" s="1">
        <f t="shared" si="20"/>
        <v>2</v>
      </c>
      <c r="BR12" s="1" t="str">
        <f t="shared" si="21"/>
        <v>LOUIS</v>
      </c>
      <c r="BS12" s="1">
        <f t="shared" si="22"/>
        <v>17</v>
      </c>
      <c r="BT12" s="1">
        <f t="shared" si="23"/>
        <v>19</v>
      </c>
    </row>
    <row r="13" spans="1:72" ht="12" customHeight="1" x14ac:dyDescent="0.25">
      <c r="A13" s="1">
        <v>10</v>
      </c>
      <c r="B13" s="17">
        <v>46014</v>
      </c>
      <c r="C13" s="13" t="s">
        <v>42</v>
      </c>
      <c r="D13" s="13" t="s">
        <v>85</v>
      </c>
      <c r="E13" s="1" t="s">
        <v>2</v>
      </c>
      <c r="F13" s="13" t="s">
        <v>187</v>
      </c>
      <c r="G13" s="1" t="s">
        <v>85</v>
      </c>
      <c r="H13" s="3">
        <v>1</v>
      </c>
      <c r="I13" s="7" t="str" cm="1">
        <f t="array" ref="I13">IFERROR(INDEX('Data Setup'!$B$3:$M$48,Bowls!$A13,(INDEX(Picks!$B$1:$AW$51,MATCH(Bowls!I$3,Picks!$B$1:$B$51,0),MATCH(Bowls!$A13,Picks!$B$1:$AW$1,0)))),"")</f>
        <v>USM</v>
      </c>
      <c r="J13" s="16" t="str">
        <f t="shared" si="0"/>
        <v>L</v>
      </c>
      <c r="K13" s="43">
        <f t="shared" si="24"/>
        <v>0</v>
      </c>
      <c r="L13" s="7" t="str" cm="1">
        <f t="array" ref="L13">IFERROR(INDEX('Data Setup'!$B$3:$M$48,Bowls!$A13,(INDEX(Picks!$B$1:$AW$51,MATCH(Bowls!L$3,Picks!$B$1:$B$51,0),MATCH(Bowls!$A13,Picks!$B$1:$AW$1,0)))),"")</f>
        <v>USM</v>
      </c>
      <c r="M13" s="16" t="str">
        <f t="shared" si="1"/>
        <v>L</v>
      </c>
      <c r="N13" s="43">
        <f t="shared" si="25"/>
        <v>0</v>
      </c>
      <c r="O13" s="7" t="str" cm="1">
        <f t="array" ref="O13">IFERROR(INDEX('Data Setup'!$B$3:$M$48,Bowls!$A13,(INDEX(Picks!$B$1:$AW$51,MATCH(Bowls!O$3,Picks!$B$1:$B$51,0),MATCH(Bowls!$A13,Picks!$B$1:$AW$1,0)))),"")</f>
        <v>W KEN</v>
      </c>
      <c r="P13" s="16" t="str">
        <f t="shared" si="2"/>
        <v>W</v>
      </c>
      <c r="Q13" s="43">
        <f t="shared" si="26"/>
        <v>1</v>
      </c>
      <c r="R13" s="7" t="str" cm="1">
        <f t="array" ref="R13">IFERROR(INDEX('Data Setup'!$B$3:$M$48,Bowls!$A13,(INDEX(Picks!$B$1:$AW$51,MATCH(Bowls!R$3,Picks!$B$1:$B$51,0),MATCH(Bowls!$A13,Picks!$B$1:$AW$1,0)))),"")</f>
        <v>W KEN</v>
      </c>
      <c r="S13" s="16" t="str">
        <f t="shared" si="3"/>
        <v>W</v>
      </c>
      <c r="T13" s="43">
        <f t="shared" si="27"/>
        <v>1</v>
      </c>
      <c r="U13" s="7" t="str" cm="1">
        <f t="array" ref="U13">IFERROR(INDEX('Data Setup'!$B$3:$M$48,Bowls!$A13,(INDEX(Picks!$B$1:$AW$51,MATCH(Bowls!U$3,Picks!$B$1:$B$51,0),MATCH(Bowls!$A13,Picks!$B$1:$AW$1,0)))),"")</f>
        <v>USM</v>
      </c>
      <c r="V13" s="16" t="str">
        <f t="shared" si="4"/>
        <v>L</v>
      </c>
      <c r="W13" s="43">
        <f t="shared" si="28"/>
        <v>0</v>
      </c>
      <c r="X13" s="7" t="str" cm="1">
        <f t="array" ref="X13">IFERROR(INDEX('Data Setup'!$B$3:$M$48,Bowls!$A13,(INDEX(Picks!$B$1:$AW$51,MATCH(Bowls!X$3,Picks!$B$1:$B$51,0),MATCH(Bowls!$A13,Picks!$B$1:$AW$1,0)))),"")</f>
        <v>W KEN</v>
      </c>
      <c r="Y13" s="16" t="str">
        <f t="shared" si="5"/>
        <v>W</v>
      </c>
      <c r="Z13" s="43">
        <f t="shared" si="29"/>
        <v>1</v>
      </c>
      <c r="AA13" s="7" t="str" cm="1">
        <f t="array" ref="AA13">IFERROR(INDEX('Data Setup'!$B$3:$M$48,Bowls!$A13,(INDEX(Picks!$B$1:$AW$51,MATCH(Bowls!AA$3,Picks!$B$1:$B$51,0),MATCH(Bowls!$A13,Picks!$B$1:$AW$1,0)))),"")</f>
        <v>W KEN</v>
      </c>
      <c r="AB13" s="16" t="str">
        <f t="shared" si="6"/>
        <v>W</v>
      </c>
      <c r="AC13" s="43">
        <f t="shared" si="30"/>
        <v>1</v>
      </c>
      <c r="AD13" s="7" t="str" cm="1">
        <f t="array" ref="AD13">IFERROR(INDEX('Data Setup'!$B$3:$M$48,Bowls!$A13,(INDEX(Picks!$B$1:$AW$51,MATCH(Bowls!AD$3,Picks!$B$1:$B$51,0),MATCH(Bowls!$A13,Picks!$B$1:$AW$1,0)))),"")</f>
        <v>W KEN</v>
      </c>
      <c r="AE13" s="16" t="str">
        <f t="shared" si="7"/>
        <v>W</v>
      </c>
      <c r="AF13" s="43">
        <f t="shared" si="31"/>
        <v>1</v>
      </c>
      <c r="AG13" s="7" t="str" cm="1">
        <f t="array" ref="AG13">IFERROR(INDEX('Data Setup'!$B$3:$M$48,Bowls!$A13,(INDEX(Picks!$B$1:$AW$51,MATCH(Bowls!AG$3,Picks!$B$1:$B$51,0),MATCH(Bowls!$A13,Picks!$B$1:$AW$1,0)))),"")</f>
        <v>W KEN</v>
      </c>
      <c r="AH13" s="16" t="str">
        <f t="shared" si="8"/>
        <v>W</v>
      </c>
      <c r="AI13" s="43">
        <f t="shared" si="32"/>
        <v>1</v>
      </c>
      <c r="AJ13" s="7" t="str" cm="1">
        <f t="array" ref="AJ13">IFERROR(INDEX('Data Setup'!$B$3:$M$48,Bowls!$A13,(INDEX(Picks!$B$1:$AW$51,MATCH(Bowls!AJ$3,Picks!$B$1:$B$51,0),MATCH(Bowls!$A13,Picks!$B$1:$AW$1,0)))),"")</f>
        <v>USM</v>
      </c>
      <c r="AK13" s="16" t="str">
        <f t="shared" si="9"/>
        <v>L</v>
      </c>
      <c r="AL13" s="43">
        <f t="shared" si="33"/>
        <v>0</v>
      </c>
      <c r="AM13" s="7" t="str" cm="1">
        <f t="array" ref="AM13">IFERROR(INDEX('Data Setup'!$B$3:$M$48,Bowls!$A13,(INDEX(Picks!$B$1:$AW$51,MATCH(Bowls!AM$3,Picks!$B$1:$B$51,0),MATCH(Bowls!$A13,Picks!$B$1:$AW$1,0)))),"")</f>
        <v>W KEN</v>
      </c>
      <c r="AN13" s="16" t="str">
        <f t="shared" si="10"/>
        <v>W</v>
      </c>
      <c r="AO13" s="43">
        <f t="shared" si="34"/>
        <v>1</v>
      </c>
      <c r="AP13" s="7" t="str" cm="1">
        <f t="array" ref="AP13">IFERROR(INDEX('Data Setup'!$B$3:$M$48,Bowls!$A13,(INDEX(Picks!$B$1:$AW$51,MATCH(Bowls!AP$3,Picks!$B$1:$B$51,0),MATCH(Bowls!$A13,Picks!$B$1:$AW$1,0)))),"")</f>
        <v>USM</v>
      </c>
      <c r="AQ13" s="16" t="str">
        <f t="shared" si="11"/>
        <v>L</v>
      </c>
      <c r="AR13" s="43">
        <f t="shared" si="35"/>
        <v>0</v>
      </c>
      <c r="AS13" s="7" t="str" cm="1">
        <f t="array" ref="AS13">IFERROR(INDEX('Data Setup'!$B$3:$M$48,Bowls!$A13,(INDEX(Picks!$B$1:$AW$51,MATCH(Bowls!AS$3,Picks!$B$1:$B$51,0),MATCH(Bowls!$A13,Picks!$B$1:$AW$1,0)))),"")</f>
        <v>W KEN</v>
      </c>
      <c r="AT13" s="16" t="str">
        <f t="shared" si="12"/>
        <v>W</v>
      </c>
      <c r="AU13" s="43">
        <f t="shared" si="36"/>
        <v>1</v>
      </c>
      <c r="AV13" s="7" t="str" cm="1">
        <f t="array" ref="AV13">IFERROR(INDEX('Data Setup'!$B$3:$M$48,Bowls!$A13,(INDEX(Picks!$B$1:$AW$51,MATCH(Bowls!AV$3,Picks!$B$1:$B$51,0),MATCH(Bowls!$A13,Picks!$B$1:$AW$1,0)))),"")</f>
        <v>USM</v>
      </c>
      <c r="AW13" s="16" t="str">
        <f t="shared" si="13"/>
        <v>L</v>
      </c>
      <c r="AX13" s="43">
        <f t="shared" si="37"/>
        <v>0</v>
      </c>
      <c r="AY13" s="7" t="str" cm="1">
        <f t="array" ref="AY13">IFERROR(INDEX('Data Setup'!$B$3:$M$48,Bowls!$A13,(INDEX(Picks!$B$1:$AW$51,MATCH(Bowls!AY$3,Picks!$B$1:$B$51,0),MATCH(Bowls!$A13,Picks!$B$1:$AW$1,0)))),"")</f>
        <v>USM</v>
      </c>
      <c r="AZ13" s="16" t="str">
        <f t="shared" si="14"/>
        <v>L</v>
      </c>
      <c r="BA13" s="43">
        <f t="shared" si="38"/>
        <v>0</v>
      </c>
      <c r="BB13" s="7" t="str" cm="1">
        <f t="array" ref="BB13">IFERROR(INDEX('Data Setup'!$B$3:$M$48,Bowls!$A13,(INDEX(Picks!$B$1:$AW$51,MATCH(Bowls!BB$3,Picks!$B$1:$B$51,0),MATCH(Bowls!$A13,Picks!$B$1:$AW$1,0)))),"")</f>
        <v>W KEN</v>
      </c>
      <c r="BC13" s="16" t="str">
        <f t="shared" si="15"/>
        <v>W</v>
      </c>
      <c r="BD13" s="43">
        <f t="shared" si="39"/>
        <v>1</v>
      </c>
      <c r="BE13" s="7" t="str" cm="1">
        <f t="array" ref="BE13">IFERROR(INDEX('Data Setup'!$B$3:$M$48,Bowls!$A13,(INDEX(Picks!$B$1:$AW$51,MATCH(Bowls!BE$3,Picks!$B$1:$B$51,0),MATCH(Bowls!$A13,Picks!$B$1:$AW$1,0)))),"")</f>
        <v>USM</v>
      </c>
      <c r="BF13" s="16" t="str">
        <f t="shared" si="16"/>
        <v>L</v>
      </c>
      <c r="BG13" s="43">
        <f t="shared" si="40"/>
        <v>0</v>
      </c>
      <c r="BH13" s="7" t="str" cm="1">
        <f t="array" ref="BH13">IFERROR(INDEX('Data Setup'!$B$3:$M$48,Bowls!$A13,(INDEX(Picks!$B$1:$AW$51,MATCH(Bowls!BH$3,Picks!$B$1:$B$51,0),MATCH(Bowls!$A13,Picks!$B$1:$AW$1,0)))),"")</f>
        <v>USM</v>
      </c>
      <c r="BI13" s="16" t="str">
        <f t="shared" si="17"/>
        <v>L</v>
      </c>
      <c r="BJ13" s="43">
        <f t="shared" si="41"/>
        <v>0</v>
      </c>
      <c r="BK13" s="7" t="str" cm="1">
        <f t="array" ref="BK13">IFERROR(INDEX('Data Setup'!$B$3:$M$48,Bowls!$A13,(INDEX(Picks!$B$1:$AW$51,MATCH(Bowls!BK$3,Picks!$B$1:$B$51,0),MATCH(Bowls!$A13,Picks!$B$1:$AW$1,0)))),"")</f>
        <v>USM</v>
      </c>
      <c r="BL13" s="16" t="str">
        <f t="shared" si="18"/>
        <v>L</v>
      </c>
      <c r="BM13" s="43">
        <f t="shared" si="42"/>
        <v>0</v>
      </c>
      <c r="BN13" s="16"/>
      <c r="BO13" s="16"/>
      <c r="BP13" s="1" t="str">
        <f t="shared" si="19"/>
        <v>W KEN</v>
      </c>
      <c r="BQ13" s="1">
        <f t="shared" si="20"/>
        <v>9</v>
      </c>
      <c r="BR13" s="1" t="str">
        <f t="shared" si="21"/>
        <v>USM</v>
      </c>
      <c r="BS13" s="1">
        <f t="shared" si="22"/>
        <v>10</v>
      </c>
      <c r="BT13" s="1">
        <f t="shared" si="23"/>
        <v>19</v>
      </c>
    </row>
    <row r="14" spans="1:72" ht="12" customHeight="1" x14ac:dyDescent="0.25">
      <c r="A14" s="1">
        <v>11</v>
      </c>
      <c r="B14" s="17">
        <v>46014</v>
      </c>
      <c r="C14" s="13" t="s">
        <v>43</v>
      </c>
      <c r="D14" s="13" t="s">
        <v>86</v>
      </c>
      <c r="E14" s="1" t="s">
        <v>2</v>
      </c>
      <c r="F14" s="13" t="s">
        <v>87</v>
      </c>
      <c r="G14" s="1" t="s">
        <v>87</v>
      </c>
      <c r="H14" s="3">
        <v>1</v>
      </c>
      <c r="I14" s="7" t="str" cm="1">
        <f t="array" ref="I14">IFERROR(INDEX('Data Setup'!$B$3:$M$48,Bowls!$A14,(INDEX(Picks!$B$1:$AW$51,MATCH(Bowls!I$3,Picks!$B$1:$B$51,0),MATCH(Bowls!$A14,Picks!$B$1:$AW$1,0)))),"")</f>
        <v>UNLV</v>
      </c>
      <c r="J14" s="16" t="str">
        <f t="shared" si="0"/>
        <v>L</v>
      </c>
      <c r="K14" s="43">
        <f t="shared" si="24"/>
        <v>0</v>
      </c>
      <c r="L14" s="7" t="str" cm="1">
        <f t="array" ref="L14">IFERROR(INDEX('Data Setup'!$B$3:$M$48,Bowls!$A14,(INDEX(Picks!$B$1:$AW$51,MATCH(Bowls!L$3,Picks!$B$1:$B$51,0),MATCH(Bowls!$A14,Picks!$B$1:$AW$1,0)))),"")</f>
        <v>OHIO</v>
      </c>
      <c r="M14" s="16" t="str">
        <f t="shared" si="1"/>
        <v>W</v>
      </c>
      <c r="N14" s="43">
        <f t="shared" si="25"/>
        <v>1</v>
      </c>
      <c r="O14" s="7" t="str" cm="1">
        <f t="array" ref="O14">IFERROR(INDEX('Data Setup'!$B$3:$M$48,Bowls!$A14,(INDEX(Picks!$B$1:$AW$51,MATCH(Bowls!O$3,Picks!$B$1:$B$51,0),MATCH(Bowls!$A14,Picks!$B$1:$AW$1,0)))),"")</f>
        <v>UNLV</v>
      </c>
      <c r="P14" s="16" t="str">
        <f t="shared" si="2"/>
        <v>L</v>
      </c>
      <c r="Q14" s="43">
        <f t="shared" si="26"/>
        <v>0</v>
      </c>
      <c r="R14" s="7" t="str" cm="1">
        <f t="array" ref="R14">IFERROR(INDEX('Data Setup'!$B$3:$M$48,Bowls!$A14,(INDEX(Picks!$B$1:$AW$51,MATCH(Bowls!R$3,Picks!$B$1:$B$51,0),MATCH(Bowls!$A14,Picks!$B$1:$AW$1,0)))),"")</f>
        <v>UNLV</v>
      </c>
      <c r="S14" s="16" t="str">
        <f t="shared" si="3"/>
        <v>L</v>
      </c>
      <c r="T14" s="43">
        <f t="shared" si="27"/>
        <v>0</v>
      </c>
      <c r="U14" s="7" t="str" cm="1">
        <f t="array" ref="U14">IFERROR(INDEX('Data Setup'!$B$3:$M$48,Bowls!$A14,(INDEX(Picks!$B$1:$AW$51,MATCH(Bowls!U$3,Picks!$B$1:$B$51,0),MATCH(Bowls!$A14,Picks!$B$1:$AW$1,0)))),"")</f>
        <v>UNLV</v>
      </c>
      <c r="V14" s="16" t="str">
        <f t="shared" si="4"/>
        <v>L</v>
      </c>
      <c r="W14" s="43">
        <f t="shared" si="28"/>
        <v>0</v>
      </c>
      <c r="X14" s="7" t="str" cm="1">
        <f t="array" ref="X14">IFERROR(INDEX('Data Setup'!$B$3:$M$48,Bowls!$A14,(INDEX(Picks!$B$1:$AW$51,MATCH(Bowls!X$3,Picks!$B$1:$B$51,0),MATCH(Bowls!$A14,Picks!$B$1:$AW$1,0)))),"")</f>
        <v>UNLV</v>
      </c>
      <c r="Y14" s="16" t="str">
        <f t="shared" si="5"/>
        <v>L</v>
      </c>
      <c r="Z14" s="43">
        <f t="shared" si="29"/>
        <v>0</v>
      </c>
      <c r="AA14" s="7" t="str" cm="1">
        <f t="array" ref="AA14">IFERROR(INDEX('Data Setup'!$B$3:$M$48,Bowls!$A14,(INDEX(Picks!$B$1:$AW$51,MATCH(Bowls!AA$3,Picks!$B$1:$B$51,0),MATCH(Bowls!$A14,Picks!$B$1:$AW$1,0)))),"")</f>
        <v>OHIO</v>
      </c>
      <c r="AB14" s="16" t="str">
        <f t="shared" si="6"/>
        <v>W</v>
      </c>
      <c r="AC14" s="43">
        <f t="shared" si="30"/>
        <v>1</v>
      </c>
      <c r="AD14" s="7" t="str" cm="1">
        <f t="array" ref="AD14">IFERROR(INDEX('Data Setup'!$B$3:$M$48,Bowls!$A14,(INDEX(Picks!$B$1:$AW$51,MATCH(Bowls!AD$3,Picks!$B$1:$B$51,0),MATCH(Bowls!$A14,Picks!$B$1:$AW$1,0)))),"")</f>
        <v>UNLV</v>
      </c>
      <c r="AE14" s="16" t="str">
        <f t="shared" si="7"/>
        <v>L</v>
      </c>
      <c r="AF14" s="43">
        <f t="shared" si="31"/>
        <v>0</v>
      </c>
      <c r="AG14" s="7" t="str" cm="1">
        <f t="array" ref="AG14">IFERROR(INDEX('Data Setup'!$B$3:$M$48,Bowls!$A14,(INDEX(Picks!$B$1:$AW$51,MATCH(Bowls!AG$3,Picks!$B$1:$B$51,0),MATCH(Bowls!$A14,Picks!$B$1:$AW$1,0)))),"")</f>
        <v>UNLV</v>
      </c>
      <c r="AH14" s="16" t="str">
        <f t="shared" si="8"/>
        <v>L</v>
      </c>
      <c r="AI14" s="43">
        <f t="shared" si="32"/>
        <v>0</v>
      </c>
      <c r="AJ14" s="7" t="str" cm="1">
        <f t="array" ref="AJ14">IFERROR(INDEX('Data Setup'!$B$3:$M$48,Bowls!$A14,(INDEX(Picks!$B$1:$AW$51,MATCH(Bowls!AJ$3,Picks!$B$1:$B$51,0),MATCH(Bowls!$A14,Picks!$B$1:$AW$1,0)))),"")</f>
        <v>UNLV</v>
      </c>
      <c r="AK14" s="16" t="str">
        <f t="shared" si="9"/>
        <v>L</v>
      </c>
      <c r="AL14" s="43">
        <f t="shared" si="33"/>
        <v>0</v>
      </c>
      <c r="AM14" s="7" t="str" cm="1">
        <f t="array" ref="AM14">IFERROR(INDEX('Data Setup'!$B$3:$M$48,Bowls!$A14,(INDEX(Picks!$B$1:$AW$51,MATCH(Bowls!AM$3,Picks!$B$1:$B$51,0),MATCH(Bowls!$A14,Picks!$B$1:$AW$1,0)))),"")</f>
        <v>UNLV</v>
      </c>
      <c r="AN14" s="16" t="str">
        <f t="shared" si="10"/>
        <v>L</v>
      </c>
      <c r="AO14" s="43">
        <f t="shared" si="34"/>
        <v>0</v>
      </c>
      <c r="AP14" s="7" t="str" cm="1">
        <f t="array" ref="AP14">IFERROR(INDEX('Data Setup'!$B$3:$M$48,Bowls!$A14,(INDEX(Picks!$B$1:$AW$51,MATCH(Bowls!AP$3,Picks!$B$1:$B$51,0),MATCH(Bowls!$A14,Picks!$B$1:$AW$1,0)))),"")</f>
        <v>UNLV</v>
      </c>
      <c r="AQ14" s="16" t="str">
        <f t="shared" si="11"/>
        <v>L</v>
      </c>
      <c r="AR14" s="43">
        <f t="shared" si="35"/>
        <v>0</v>
      </c>
      <c r="AS14" s="7" t="str" cm="1">
        <f t="array" ref="AS14">IFERROR(INDEX('Data Setup'!$B$3:$M$48,Bowls!$A14,(INDEX(Picks!$B$1:$AW$51,MATCH(Bowls!AS$3,Picks!$B$1:$B$51,0),MATCH(Bowls!$A14,Picks!$B$1:$AW$1,0)))),"")</f>
        <v>UNLV</v>
      </c>
      <c r="AT14" s="16" t="str">
        <f t="shared" si="12"/>
        <v>L</v>
      </c>
      <c r="AU14" s="43">
        <f t="shared" si="36"/>
        <v>0</v>
      </c>
      <c r="AV14" s="7" t="str" cm="1">
        <f t="array" ref="AV14">IFERROR(INDEX('Data Setup'!$B$3:$M$48,Bowls!$A14,(INDEX(Picks!$B$1:$AW$51,MATCH(Bowls!AV$3,Picks!$B$1:$B$51,0),MATCH(Bowls!$A14,Picks!$B$1:$AW$1,0)))),"")</f>
        <v>UNLV</v>
      </c>
      <c r="AW14" s="16" t="str">
        <f t="shared" si="13"/>
        <v>L</v>
      </c>
      <c r="AX14" s="43">
        <f t="shared" si="37"/>
        <v>0</v>
      </c>
      <c r="AY14" s="7" t="str" cm="1">
        <f t="array" ref="AY14">IFERROR(INDEX('Data Setup'!$B$3:$M$48,Bowls!$A14,(INDEX(Picks!$B$1:$AW$51,MATCH(Bowls!AY$3,Picks!$B$1:$B$51,0),MATCH(Bowls!$A14,Picks!$B$1:$AW$1,0)))),"")</f>
        <v>OHIO</v>
      </c>
      <c r="AZ14" s="16" t="str">
        <f t="shared" si="14"/>
        <v>W</v>
      </c>
      <c r="BA14" s="43">
        <f t="shared" si="38"/>
        <v>1</v>
      </c>
      <c r="BB14" s="7" t="str" cm="1">
        <f t="array" ref="BB14">IFERROR(INDEX('Data Setup'!$B$3:$M$48,Bowls!$A14,(INDEX(Picks!$B$1:$AW$51,MATCH(Bowls!BB$3,Picks!$B$1:$B$51,0),MATCH(Bowls!$A14,Picks!$B$1:$AW$1,0)))),"")</f>
        <v>OHIO</v>
      </c>
      <c r="BC14" s="16" t="str">
        <f t="shared" si="15"/>
        <v>W</v>
      </c>
      <c r="BD14" s="43">
        <f t="shared" si="39"/>
        <v>1</v>
      </c>
      <c r="BE14" s="7" t="str" cm="1">
        <f t="array" ref="BE14">IFERROR(INDEX('Data Setup'!$B$3:$M$48,Bowls!$A14,(INDEX(Picks!$B$1:$AW$51,MATCH(Bowls!BE$3,Picks!$B$1:$B$51,0),MATCH(Bowls!$A14,Picks!$B$1:$AW$1,0)))),"")</f>
        <v>UNLV</v>
      </c>
      <c r="BF14" s="16" t="str">
        <f t="shared" si="16"/>
        <v>L</v>
      </c>
      <c r="BG14" s="43">
        <f t="shared" si="40"/>
        <v>0</v>
      </c>
      <c r="BH14" s="7" t="str" cm="1">
        <f t="array" ref="BH14">IFERROR(INDEX('Data Setup'!$B$3:$M$48,Bowls!$A14,(INDEX(Picks!$B$1:$AW$51,MATCH(Bowls!BH$3,Picks!$B$1:$B$51,0),MATCH(Bowls!$A14,Picks!$B$1:$AW$1,0)))),"")</f>
        <v>OHIO</v>
      </c>
      <c r="BI14" s="16" t="str">
        <f t="shared" si="17"/>
        <v>W</v>
      </c>
      <c r="BJ14" s="43">
        <f t="shared" si="41"/>
        <v>1</v>
      </c>
      <c r="BK14" s="7" t="str" cm="1">
        <f t="array" ref="BK14">IFERROR(INDEX('Data Setup'!$B$3:$M$48,Bowls!$A14,(INDEX(Picks!$B$1:$AW$51,MATCH(Bowls!BK$3,Picks!$B$1:$B$51,0),MATCH(Bowls!$A14,Picks!$B$1:$AW$1,0)))),"")</f>
        <v>OHIO</v>
      </c>
      <c r="BL14" s="16" t="str">
        <f t="shared" si="18"/>
        <v>W</v>
      </c>
      <c r="BM14" s="43">
        <f t="shared" si="42"/>
        <v>1</v>
      </c>
      <c r="BN14" s="16"/>
      <c r="BO14" s="16"/>
      <c r="BP14" s="1" t="str">
        <f t="shared" si="19"/>
        <v>UNLV</v>
      </c>
      <c r="BQ14" s="1">
        <f t="shared" si="20"/>
        <v>13</v>
      </c>
      <c r="BR14" s="1" t="str">
        <f t="shared" si="21"/>
        <v>OHIO</v>
      </c>
      <c r="BS14" s="1">
        <f t="shared" si="22"/>
        <v>6</v>
      </c>
      <c r="BT14" s="1">
        <f t="shared" si="23"/>
        <v>19</v>
      </c>
    </row>
    <row r="15" spans="1:72" ht="12" customHeight="1" x14ac:dyDescent="0.25">
      <c r="A15" s="1">
        <v>12</v>
      </c>
      <c r="B15" s="17">
        <v>46015</v>
      </c>
      <c r="C15" s="13" t="s">
        <v>88</v>
      </c>
      <c r="D15" s="13" t="s">
        <v>9</v>
      </c>
      <c r="E15" s="1" t="s">
        <v>2</v>
      </c>
      <c r="F15" s="13" t="s">
        <v>89</v>
      </c>
      <c r="G15" s="1" t="s">
        <v>89</v>
      </c>
      <c r="H15" s="3">
        <v>1</v>
      </c>
      <c r="I15" s="7" t="str" cm="1">
        <f t="array" ref="I15">IFERROR(INDEX('Data Setup'!$B$3:$M$48,Bowls!$A15,(INDEX(Picks!$B$1:$AW$51,MATCH(Bowls!I$3,Picks!$B$1:$B$51,0),MATCH(Bowls!$A15,Picks!$B$1:$AW$1,0)))),"")</f>
        <v>HAWAII</v>
      </c>
      <c r="J15" s="16" t="str">
        <f t="shared" si="0"/>
        <v>W</v>
      </c>
      <c r="K15" s="43">
        <f t="shared" si="24"/>
        <v>1</v>
      </c>
      <c r="L15" s="7" t="str" cm="1">
        <f t="array" ref="L15">IFERROR(INDEX('Data Setup'!$B$3:$M$48,Bowls!$A15,(INDEX(Picks!$B$1:$AW$51,MATCH(Bowls!L$3,Picks!$B$1:$B$51,0),MATCH(Bowls!$A15,Picks!$B$1:$AW$1,0)))),"")</f>
        <v>HAWAII</v>
      </c>
      <c r="M15" s="16" t="str">
        <f t="shared" si="1"/>
        <v>W</v>
      </c>
      <c r="N15" s="43">
        <f t="shared" si="25"/>
        <v>1</v>
      </c>
      <c r="O15" s="7" t="str" cm="1">
        <f t="array" ref="O15">IFERROR(INDEX('Data Setup'!$B$3:$M$48,Bowls!$A15,(INDEX(Picks!$B$1:$AW$51,MATCH(Bowls!O$3,Picks!$B$1:$B$51,0),MATCH(Bowls!$A15,Picks!$B$1:$AW$1,0)))),"")</f>
        <v>HAWAII</v>
      </c>
      <c r="P15" s="16" t="str">
        <f t="shared" si="2"/>
        <v>W</v>
      </c>
      <c r="Q15" s="43">
        <f t="shared" si="26"/>
        <v>1</v>
      </c>
      <c r="R15" s="7" t="str" cm="1">
        <f t="array" ref="R15">IFERROR(INDEX('Data Setup'!$B$3:$M$48,Bowls!$A15,(INDEX(Picks!$B$1:$AW$51,MATCH(Bowls!R$3,Picks!$B$1:$B$51,0),MATCH(Bowls!$A15,Picks!$B$1:$AW$1,0)))),"")</f>
        <v>CAL</v>
      </c>
      <c r="S15" s="16" t="str">
        <f t="shared" si="3"/>
        <v>L</v>
      </c>
      <c r="T15" s="43">
        <f t="shared" si="27"/>
        <v>0</v>
      </c>
      <c r="U15" s="7" t="str" cm="1">
        <f t="array" ref="U15">IFERROR(INDEX('Data Setup'!$B$3:$M$48,Bowls!$A15,(INDEX(Picks!$B$1:$AW$51,MATCH(Bowls!U$3,Picks!$B$1:$B$51,0),MATCH(Bowls!$A15,Picks!$B$1:$AW$1,0)))),"")</f>
        <v>HAWAII</v>
      </c>
      <c r="V15" s="16" t="str">
        <f t="shared" si="4"/>
        <v>W</v>
      </c>
      <c r="W15" s="43">
        <f t="shared" si="28"/>
        <v>1</v>
      </c>
      <c r="X15" s="7" t="str" cm="1">
        <f t="array" ref="X15">IFERROR(INDEX('Data Setup'!$B$3:$M$48,Bowls!$A15,(INDEX(Picks!$B$1:$AW$51,MATCH(Bowls!X$3,Picks!$B$1:$B$51,0),MATCH(Bowls!$A15,Picks!$B$1:$AW$1,0)))),"")</f>
        <v>CAL</v>
      </c>
      <c r="Y15" s="16" t="str">
        <f t="shared" si="5"/>
        <v>L</v>
      </c>
      <c r="Z15" s="43">
        <f t="shared" si="29"/>
        <v>0</v>
      </c>
      <c r="AA15" s="7" t="str" cm="1">
        <f t="array" ref="AA15">IFERROR(INDEX('Data Setup'!$B$3:$M$48,Bowls!$A15,(INDEX(Picks!$B$1:$AW$51,MATCH(Bowls!AA$3,Picks!$B$1:$B$51,0),MATCH(Bowls!$A15,Picks!$B$1:$AW$1,0)))),"")</f>
        <v>CAL</v>
      </c>
      <c r="AB15" s="16" t="str">
        <f t="shared" si="6"/>
        <v>L</v>
      </c>
      <c r="AC15" s="43">
        <f t="shared" si="30"/>
        <v>0</v>
      </c>
      <c r="AD15" s="7" t="str" cm="1">
        <f t="array" ref="AD15">IFERROR(INDEX('Data Setup'!$B$3:$M$48,Bowls!$A15,(INDEX(Picks!$B$1:$AW$51,MATCH(Bowls!AD$3,Picks!$B$1:$B$51,0),MATCH(Bowls!$A15,Picks!$B$1:$AW$1,0)))),"")</f>
        <v>CAL</v>
      </c>
      <c r="AE15" s="16" t="str">
        <f t="shared" si="7"/>
        <v>L</v>
      </c>
      <c r="AF15" s="43">
        <f t="shared" si="31"/>
        <v>0</v>
      </c>
      <c r="AG15" s="7" t="str" cm="1">
        <f t="array" ref="AG15">IFERROR(INDEX('Data Setup'!$B$3:$M$48,Bowls!$A15,(INDEX(Picks!$B$1:$AW$51,MATCH(Bowls!AG$3,Picks!$B$1:$B$51,0),MATCH(Bowls!$A15,Picks!$B$1:$AW$1,0)))),"")</f>
        <v>HAWAII</v>
      </c>
      <c r="AH15" s="16" t="str">
        <f t="shared" si="8"/>
        <v>W</v>
      </c>
      <c r="AI15" s="43">
        <f t="shared" si="32"/>
        <v>1</v>
      </c>
      <c r="AJ15" s="7" t="str" cm="1">
        <f t="array" ref="AJ15">IFERROR(INDEX('Data Setup'!$B$3:$M$48,Bowls!$A15,(INDEX(Picks!$B$1:$AW$51,MATCH(Bowls!AJ$3,Picks!$B$1:$B$51,0),MATCH(Bowls!$A15,Picks!$B$1:$AW$1,0)))),"")</f>
        <v>HAWAII</v>
      </c>
      <c r="AK15" s="16" t="str">
        <f t="shared" si="9"/>
        <v>W</v>
      </c>
      <c r="AL15" s="43">
        <f t="shared" si="33"/>
        <v>1</v>
      </c>
      <c r="AM15" s="7" t="str" cm="1">
        <f t="array" ref="AM15">IFERROR(INDEX('Data Setup'!$B$3:$M$48,Bowls!$A15,(INDEX(Picks!$B$1:$AW$51,MATCH(Bowls!AM$3,Picks!$B$1:$B$51,0),MATCH(Bowls!$A15,Picks!$B$1:$AW$1,0)))),"")</f>
        <v>CAL</v>
      </c>
      <c r="AN15" s="16" t="str">
        <f t="shared" si="10"/>
        <v>L</v>
      </c>
      <c r="AO15" s="43">
        <f t="shared" si="34"/>
        <v>0</v>
      </c>
      <c r="AP15" s="7" t="str" cm="1">
        <f t="array" ref="AP15">IFERROR(INDEX('Data Setup'!$B$3:$M$48,Bowls!$A15,(INDEX(Picks!$B$1:$AW$51,MATCH(Bowls!AP$3,Picks!$B$1:$B$51,0),MATCH(Bowls!$A15,Picks!$B$1:$AW$1,0)))),"")</f>
        <v>HAWAII</v>
      </c>
      <c r="AQ15" s="16" t="str">
        <f t="shared" si="11"/>
        <v>W</v>
      </c>
      <c r="AR15" s="43">
        <f t="shared" si="35"/>
        <v>1</v>
      </c>
      <c r="AS15" s="7" t="str" cm="1">
        <f t="array" ref="AS15">IFERROR(INDEX('Data Setup'!$B$3:$M$48,Bowls!$A15,(INDEX(Picks!$B$1:$AW$51,MATCH(Bowls!AS$3,Picks!$B$1:$B$51,0),MATCH(Bowls!$A15,Picks!$B$1:$AW$1,0)))),"")</f>
        <v>HAWAII</v>
      </c>
      <c r="AT15" s="16" t="str">
        <f t="shared" si="12"/>
        <v>W</v>
      </c>
      <c r="AU15" s="43">
        <f t="shared" si="36"/>
        <v>1</v>
      </c>
      <c r="AV15" s="7" t="str" cm="1">
        <f t="array" ref="AV15">IFERROR(INDEX('Data Setup'!$B$3:$M$48,Bowls!$A15,(INDEX(Picks!$B$1:$AW$51,MATCH(Bowls!AV$3,Picks!$B$1:$B$51,0),MATCH(Bowls!$A15,Picks!$B$1:$AW$1,0)))),"")</f>
        <v>CAL</v>
      </c>
      <c r="AW15" s="16" t="str">
        <f t="shared" si="13"/>
        <v>L</v>
      </c>
      <c r="AX15" s="43">
        <f t="shared" si="37"/>
        <v>0</v>
      </c>
      <c r="AY15" s="7" t="str" cm="1">
        <f t="array" ref="AY15">IFERROR(INDEX('Data Setup'!$B$3:$M$48,Bowls!$A15,(INDEX(Picks!$B$1:$AW$51,MATCH(Bowls!AY$3,Picks!$B$1:$B$51,0),MATCH(Bowls!$A15,Picks!$B$1:$AW$1,0)))),"")</f>
        <v>CAL</v>
      </c>
      <c r="AZ15" s="16" t="str">
        <f t="shared" si="14"/>
        <v>L</v>
      </c>
      <c r="BA15" s="43">
        <f t="shared" si="38"/>
        <v>0</v>
      </c>
      <c r="BB15" s="7" t="str" cm="1">
        <f t="array" ref="BB15">IFERROR(INDEX('Data Setup'!$B$3:$M$48,Bowls!$A15,(INDEX(Picks!$B$1:$AW$51,MATCH(Bowls!BB$3,Picks!$B$1:$B$51,0),MATCH(Bowls!$A15,Picks!$B$1:$AW$1,0)))),"")</f>
        <v>CAL</v>
      </c>
      <c r="BC15" s="16" t="str">
        <f t="shared" si="15"/>
        <v>L</v>
      </c>
      <c r="BD15" s="43">
        <f t="shared" si="39"/>
        <v>0</v>
      </c>
      <c r="BE15" s="7" t="str" cm="1">
        <f t="array" ref="BE15">IFERROR(INDEX('Data Setup'!$B$3:$M$48,Bowls!$A15,(INDEX(Picks!$B$1:$AW$51,MATCH(Bowls!BE$3,Picks!$B$1:$B$51,0),MATCH(Bowls!$A15,Picks!$B$1:$AW$1,0)))),"")</f>
        <v>CAL</v>
      </c>
      <c r="BF15" s="16" t="str">
        <f t="shared" si="16"/>
        <v>L</v>
      </c>
      <c r="BG15" s="43">
        <f t="shared" si="40"/>
        <v>0</v>
      </c>
      <c r="BH15" s="7" t="str" cm="1">
        <f t="array" ref="BH15">IFERROR(INDEX('Data Setup'!$B$3:$M$48,Bowls!$A15,(INDEX(Picks!$B$1:$AW$51,MATCH(Bowls!BH$3,Picks!$B$1:$B$51,0),MATCH(Bowls!$A15,Picks!$B$1:$AW$1,0)))),"")</f>
        <v>CAL</v>
      </c>
      <c r="BI15" s="16" t="str">
        <f t="shared" si="17"/>
        <v>L</v>
      </c>
      <c r="BJ15" s="43">
        <f t="shared" si="41"/>
        <v>0</v>
      </c>
      <c r="BK15" s="7" t="str" cm="1">
        <f t="array" ref="BK15">IFERROR(INDEX('Data Setup'!$B$3:$M$48,Bowls!$A15,(INDEX(Picks!$B$1:$AW$51,MATCH(Bowls!BK$3,Picks!$B$1:$B$51,0),MATCH(Bowls!$A15,Picks!$B$1:$AW$1,0)))),"")</f>
        <v>CAL</v>
      </c>
      <c r="BL15" s="16" t="str">
        <f t="shared" si="18"/>
        <v>L</v>
      </c>
      <c r="BM15" s="43">
        <f t="shared" si="42"/>
        <v>0</v>
      </c>
      <c r="BN15" s="16"/>
      <c r="BO15" s="16"/>
      <c r="BP15" s="1" t="str">
        <f t="shared" si="19"/>
        <v>CAL</v>
      </c>
      <c r="BQ15" s="1">
        <f t="shared" si="20"/>
        <v>11</v>
      </c>
      <c r="BR15" s="1" t="str">
        <f t="shared" si="21"/>
        <v>HAWAII</v>
      </c>
      <c r="BS15" s="1">
        <f t="shared" si="22"/>
        <v>8</v>
      </c>
      <c r="BT15" s="1">
        <f t="shared" si="23"/>
        <v>19</v>
      </c>
    </row>
    <row r="16" spans="1:72" ht="12" customHeight="1" x14ac:dyDescent="0.25">
      <c r="A16" s="1">
        <v>13</v>
      </c>
      <c r="B16" s="17">
        <v>46017</v>
      </c>
      <c r="C16" s="13" t="s">
        <v>90</v>
      </c>
      <c r="D16" s="13" t="s">
        <v>91</v>
      </c>
      <c r="E16" s="1" t="s">
        <v>2</v>
      </c>
      <c r="F16" s="13" t="s">
        <v>8</v>
      </c>
      <c r="G16" s="1" t="s">
        <v>8</v>
      </c>
      <c r="H16" s="3">
        <v>1</v>
      </c>
      <c r="I16" s="7" t="str" cm="1">
        <f t="array" ref="I16">IFERROR(INDEX('Data Setup'!$B$3:$M$48,Bowls!$A16,(INDEX(Picks!$B$1:$AW$51,MATCH(Bowls!I$3,Picks!$B$1:$B$51,0),MATCH(Bowls!$A16,Picks!$B$1:$AW$1,0)))),"")</f>
        <v>NW</v>
      </c>
      <c r="J16" s="16" t="str">
        <f t="shared" si="0"/>
        <v>W</v>
      </c>
      <c r="K16" s="43">
        <f t="shared" si="24"/>
        <v>1</v>
      </c>
      <c r="L16" s="7" t="str" cm="1">
        <f t="array" ref="L16">IFERROR(INDEX('Data Setup'!$B$3:$M$48,Bowls!$A16,(INDEX(Picks!$B$1:$AW$51,MATCH(Bowls!L$3,Picks!$B$1:$B$51,0),MATCH(Bowls!$A16,Picks!$B$1:$AW$1,0)))),"")</f>
        <v>CEN MICH</v>
      </c>
      <c r="M16" s="16" t="str">
        <f t="shared" si="1"/>
        <v>L</v>
      </c>
      <c r="N16" s="43">
        <f t="shared" si="25"/>
        <v>0</v>
      </c>
      <c r="O16" s="7" t="str" cm="1">
        <f t="array" ref="O16">IFERROR(INDEX('Data Setup'!$B$3:$M$48,Bowls!$A16,(INDEX(Picks!$B$1:$AW$51,MATCH(Bowls!O$3,Picks!$B$1:$B$51,0),MATCH(Bowls!$A16,Picks!$B$1:$AW$1,0)))),"")</f>
        <v>NW</v>
      </c>
      <c r="P16" s="16" t="str">
        <f t="shared" si="2"/>
        <v>W</v>
      </c>
      <c r="Q16" s="43">
        <f t="shared" si="26"/>
        <v>1</v>
      </c>
      <c r="R16" s="7" t="str" cm="1">
        <f t="array" ref="R16">IFERROR(INDEX('Data Setup'!$B$3:$M$48,Bowls!$A16,(INDEX(Picks!$B$1:$AW$51,MATCH(Bowls!R$3,Picks!$B$1:$B$51,0),MATCH(Bowls!$A16,Picks!$B$1:$AW$1,0)))),"")</f>
        <v>NW</v>
      </c>
      <c r="S16" s="16" t="str">
        <f t="shared" si="3"/>
        <v>W</v>
      </c>
      <c r="T16" s="43">
        <f t="shared" si="27"/>
        <v>1</v>
      </c>
      <c r="U16" s="7" t="str" cm="1">
        <f t="array" ref="U16">IFERROR(INDEX('Data Setup'!$B$3:$M$48,Bowls!$A16,(INDEX(Picks!$B$1:$AW$51,MATCH(Bowls!U$3,Picks!$B$1:$B$51,0),MATCH(Bowls!$A16,Picks!$B$1:$AW$1,0)))),"")</f>
        <v>NW</v>
      </c>
      <c r="V16" s="16" t="str">
        <f t="shared" si="4"/>
        <v>W</v>
      </c>
      <c r="W16" s="43">
        <f t="shared" si="28"/>
        <v>1</v>
      </c>
      <c r="X16" s="7" t="str" cm="1">
        <f t="array" ref="X16">IFERROR(INDEX('Data Setup'!$B$3:$M$48,Bowls!$A16,(INDEX(Picks!$B$1:$AW$51,MATCH(Bowls!X$3,Picks!$B$1:$B$51,0),MATCH(Bowls!$A16,Picks!$B$1:$AW$1,0)))),"")</f>
        <v>NW</v>
      </c>
      <c r="Y16" s="16" t="str">
        <f t="shared" si="5"/>
        <v>W</v>
      </c>
      <c r="Z16" s="43">
        <f t="shared" si="29"/>
        <v>1</v>
      </c>
      <c r="AA16" s="7" t="str" cm="1">
        <f t="array" ref="AA16">IFERROR(INDEX('Data Setup'!$B$3:$M$48,Bowls!$A16,(INDEX(Picks!$B$1:$AW$51,MATCH(Bowls!AA$3,Picks!$B$1:$B$51,0),MATCH(Bowls!$A16,Picks!$B$1:$AW$1,0)))),"")</f>
        <v>NW</v>
      </c>
      <c r="AB16" s="16" t="str">
        <f t="shared" si="6"/>
        <v>W</v>
      </c>
      <c r="AC16" s="43">
        <f t="shared" si="30"/>
        <v>1</v>
      </c>
      <c r="AD16" s="7" t="str" cm="1">
        <f t="array" ref="AD16">IFERROR(INDEX('Data Setup'!$B$3:$M$48,Bowls!$A16,(INDEX(Picks!$B$1:$AW$51,MATCH(Bowls!AD$3,Picks!$B$1:$B$51,0),MATCH(Bowls!$A16,Picks!$B$1:$AW$1,0)))),"")</f>
        <v>NW</v>
      </c>
      <c r="AE16" s="16" t="str">
        <f t="shared" si="7"/>
        <v>W</v>
      </c>
      <c r="AF16" s="43">
        <f t="shared" si="31"/>
        <v>1</v>
      </c>
      <c r="AG16" s="7" t="str" cm="1">
        <f t="array" ref="AG16">IFERROR(INDEX('Data Setup'!$B$3:$M$48,Bowls!$A16,(INDEX(Picks!$B$1:$AW$51,MATCH(Bowls!AG$3,Picks!$B$1:$B$51,0),MATCH(Bowls!$A16,Picks!$B$1:$AW$1,0)))),"")</f>
        <v>CEN MICH</v>
      </c>
      <c r="AH16" s="16" t="str">
        <f t="shared" si="8"/>
        <v>L</v>
      </c>
      <c r="AI16" s="43">
        <f t="shared" si="32"/>
        <v>0</v>
      </c>
      <c r="AJ16" s="7" t="str" cm="1">
        <f t="array" ref="AJ16">IFERROR(INDEX('Data Setup'!$B$3:$M$48,Bowls!$A16,(INDEX(Picks!$B$1:$AW$51,MATCH(Bowls!AJ$3,Picks!$B$1:$B$51,0),MATCH(Bowls!$A16,Picks!$B$1:$AW$1,0)))),"")</f>
        <v>NW</v>
      </c>
      <c r="AK16" s="16" t="str">
        <f t="shared" si="9"/>
        <v>W</v>
      </c>
      <c r="AL16" s="43">
        <f t="shared" si="33"/>
        <v>1</v>
      </c>
      <c r="AM16" s="7" t="str" cm="1">
        <f t="array" ref="AM16">IFERROR(INDEX('Data Setup'!$B$3:$M$48,Bowls!$A16,(INDEX(Picks!$B$1:$AW$51,MATCH(Bowls!AM$3,Picks!$B$1:$B$51,0),MATCH(Bowls!$A16,Picks!$B$1:$AW$1,0)))),"")</f>
        <v>NW</v>
      </c>
      <c r="AN16" s="16" t="str">
        <f t="shared" si="10"/>
        <v>W</v>
      </c>
      <c r="AO16" s="43">
        <f t="shared" si="34"/>
        <v>1</v>
      </c>
      <c r="AP16" s="7" t="str" cm="1">
        <f t="array" ref="AP16">IFERROR(INDEX('Data Setup'!$B$3:$M$48,Bowls!$A16,(INDEX(Picks!$B$1:$AW$51,MATCH(Bowls!AP$3,Picks!$B$1:$B$51,0),MATCH(Bowls!$A16,Picks!$B$1:$AW$1,0)))),"")</f>
        <v>CEN MICH</v>
      </c>
      <c r="AQ16" s="16" t="str">
        <f t="shared" si="11"/>
        <v>L</v>
      </c>
      <c r="AR16" s="43">
        <f t="shared" si="35"/>
        <v>0</v>
      </c>
      <c r="AS16" s="7" t="str" cm="1">
        <f t="array" ref="AS16">IFERROR(INDEX('Data Setup'!$B$3:$M$48,Bowls!$A16,(INDEX(Picks!$B$1:$AW$51,MATCH(Bowls!AS$3,Picks!$B$1:$B$51,0),MATCH(Bowls!$A16,Picks!$B$1:$AW$1,0)))),"")</f>
        <v>NW</v>
      </c>
      <c r="AT16" s="16" t="str">
        <f t="shared" si="12"/>
        <v>W</v>
      </c>
      <c r="AU16" s="43">
        <f t="shared" si="36"/>
        <v>1</v>
      </c>
      <c r="AV16" s="7" t="str" cm="1">
        <f t="array" ref="AV16">IFERROR(INDEX('Data Setup'!$B$3:$M$48,Bowls!$A16,(INDEX(Picks!$B$1:$AW$51,MATCH(Bowls!AV$3,Picks!$B$1:$B$51,0),MATCH(Bowls!$A16,Picks!$B$1:$AW$1,0)))),"")</f>
        <v>NW</v>
      </c>
      <c r="AW16" s="16" t="str">
        <f t="shared" si="13"/>
        <v>W</v>
      </c>
      <c r="AX16" s="43">
        <f t="shared" si="37"/>
        <v>1</v>
      </c>
      <c r="AY16" s="7" t="str" cm="1">
        <f t="array" ref="AY16">IFERROR(INDEX('Data Setup'!$B$3:$M$48,Bowls!$A16,(INDEX(Picks!$B$1:$AW$51,MATCH(Bowls!AY$3,Picks!$B$1:$B$51,0),MATCH(Bowls!$A16,Picks!$B$1:$AW$1,0)))),"")</f>
        <v>NW</v>
      </c>
      <c r="AZ16" s="16" t="str">
        <f t="shared" si="14"/>
        <v>W</v>
      </c>
      <c r="BA16" s="43">
        <f t="shared" si="38"/>
        <v>1</v>
      </c>
      <c r="BB16" s="7" t="str" cm="1">
        <f t="array" ref="BB16">IFERROR(INDEX('Data Setup'!$B$3:$M$48,Bowls!$A16,(INDEX(Picks!$B$1:$AW$51,MATCH(Bowls!BB$3,Picks!$B$1:$B$51,0),MATCH(Bowls!$A16,Picks!$B$1:$AW$1,0)))),"")</f>
        <v>NW</v>
      </c>
      <c r="BC16" s="16" t="str">
        <f t="shared" si="15"/>
        <v>W</v>
      </c>
      <c r="BD16" s="43">
        <f t="shared" si="39"/>
        <v>1</v>
      </c>
      <c r="BE16" s="7" t="str" cm="1">
        <f t="array" ref="BE16">IFERROR(INDEX('Data Setup'!$B$3:$M$48,Bowls!$A16,(INDEX(Picks!$B$1:$AW$51,MATCH(Bowls!BE$3,Picks!$B$1:$B$51,0),MATCH(Bowls!$A16,Picks!$B$1:$AW$1,0)))),"")</f>
        <v>NW</v>
      </c>
      <c r="BF16" s="16" t="str">
        <f t="shared" si="16"/>
        <v>W</v>
      </c>
      <c r="BG16" s="43">
        <f t="shared" si="40"/>
        <v>1</v>
      </c>
      <c r="BH16" s="7" t="str" cm="1">
        <f t="array" ref="BH16">IFERROR(INDEX('Data Setup'!$B$3:$M$48,Bowls!$A16,(INDEX(Picks!$B$1:$AW$51,MATCH(Bowls!BH$3,Picks!$B$1:$B$51,0),MATCH(Bowls!$A16,Picks!$B$1:$AW$1,0)))),"")</f>
        <v>NW</v>
      </c>
      <c r="BI16" s="16" t="str">
        <f t="shared" si="17"/>
        <v>W</v>
      </c>
      <c r="BJ16" s="43">
        <f t="shared" si="41"/>
        <v>1</v>
      </c>
      <c r="BK16" s="7" t="str" cm="1">
        <f t="array" ref="BK16">IFERROR(INDEX('Data Setup'!$B$3:$M$48,Bowls!$A16,(INDEX(Picks!$B$1:$AW$51,MATCH(Bowls!BK$3,Picks!$B$1:$B$51,0),MATCH(Bowls!$A16,Picks!$B$1:$AW$1,0)))),"")</f>
        <v>NW</v>
      </c>
      <c r="BL16" s="16" t="str">
        <f t="shared" si="18"/>
        <v>W</v>
      </c>
      <c r="BM16" s="43">
        <f t="shared" si="42"/>
        <v>1</v>
      </c>
      <c r="BN16" s="16"/>
      <c r="BO16" s="16"/>
      <c r="BP16" s="1" t="str">
        <f t="shared" si="19"/>
        <v>CEN MICH</v>
      </c>
      <c r="BQ16" s="1">
        <f t="shared" si="20"/>
        <v>3</v>
      </c>
      <c r="BR16" s="1" t="str">
        <f t="shared" si="21"/>
        <v>NW</v>
      </c>
      <c r="BS16" s="1">
        <f t="shared" si="22"/>
        <v>16</v>
      </c>
      <c r="BT16" s="1">
        <f t="shared" si="23"/>
        <v>19</v>
      </c>
    </row>
    <row r="17" spans="1:72" ht="12" customHeight="1" x14ac:dyDescent="0.25">
      <c r="A17" s="1">
        <v>14</v>
      </c>
      <c r="B17" s="17">
        <v>46017</v>
      </c>
      <c r="C17" s="13" t="s">
        <v>44</v>
      </c>
      <c r="D17" s="13" t="s">
        <v>7</v>
      </c>
      <c r="E17" s="1" t="s">
        <v>2</v>
      </c>
      <c r="F17" s="13" t="s">
        <v>27</v>
      </c>
      <c r="G17" s="1" t="s">
        <v>27</v>
      </c>
      <c r="H17" s="3">
        <v>1</v>
      </c>
      <c r="I17" s="7" t="str" cm="1">
        <f t="array" ref="I17">IFERROR(INDEX('Data Setup'!$B$3:$M$48,Bowls!$A17,(INDEX(Picks!$B$1:$AW$51,MATCH(Bowls!I$3,Picks!$B$1:$B$51,0),MATCH(Bowls!$A17,Picks!$B$1:$AW$1,0)))),"")</f>
        <v>MINN</v>
      </c>
      <c r="J17" s="16" t="str">
        <f t="shared" si="0"/>
        <v>W</v>
      </c>
      <c r="K17" s="43">
        <f t="shared" si="24"/>
        <v>1</v>
      </c>
      <c r="L17" s="7" t="str" cm="1">
        <f t="array" ref="L17">IFERROR(INDEX('Data Setup'!$B$3:$M$48,Bowls!$A17,(INDEX(Picks!$B$1:$AW$51,MATCH(Bowls!L$3,Picks!$B$1:$B$51,0),MATCH(Bowls!$A17,Picks!$B$1:$AW$1,0)))),"")</f>
        <v>NM</v>
      </c>
      <c r="M17" s="16" t="str">
        <f t="shared" si="1"/>
        <v>L</v>
      </c>
      <c r="N17" s="43">
        <f t="shared" si="25"/>
        <v>0</v>
      </c>
      <c r="O17" s="7" t="str" cm="1">
        <f t="array" ref="O17">IFERROR(INDEX('Data Setup'!$B$3:$M$48,Bowls!$A17,(INDEX(Picks!$B$1:$AW$51,MATCH(Bowls!O$3,Picks!$B$1:$B$51,0),MATCH(Bowls!$A17,Picks!$B$1:$AW$1,0)))),"")</f>
        <v>MINN</v>
      </c>
      <c r="P17" s="16" t="str">
        <f t="shared" si="2"/>
        <v>W</v>
      </c>
      <c r="Q17" s="43">
        <f t="shared" si="26"/>
        <v>1</v>
      </c>
      <c r="R17" s="7" t="str" cm="1">
        <f t="array" ref="R17">IFERROR(INDEX('Data Setup'!$B$3:$M$48,Bowls!$A17,(INDEX(Picks!$B$1:$AW$51,MATCH(Bowls!R$3,Picks!$B$1:$B$51,0),MATCH(Bowls!$A17,Picks!$B$1:$AW$1,0)))),"")</f>
        <v>MINN</v>
      </c>
      <c r="S17" s="16" t="str">
        <f t="shared" si="3"/>
        <v>W</v>
      </c>
      <c r="T17" s="43">
        <f t="shared" si="27"/>
        <v>1</v>
      </c>
      <c r="U17" s="7" t="str" cm="1">
        <f t="array" ref="U17">IFERROR(INDEX('Data Setup'!$B$3:$M$48,Bowls!$A17,(INDEX(Picks!$B$1:$AW$51,MATCH(Bowls!U$3,Picks!$B$1:$B$51,0),MATCH(Bowls!$A17,Picks!$B$1:$AW$1,0)))),"")</f>
        <v>MINN</v>
      </c>
      <c r="V17" s="16" t="str">
        <f t="shared" si="4"/>
        <v>W</v>
      </c>
      <c r="W17" s="43">
        <f t="shared" si="28"/>
        <v>1</v>
      </c>
      <c r="X17" s="7" t="str" cm="1">
        <f t="array" ref="X17">IFERROR(INDEX('Data Setup'!$B$3:$M$48,Bowls!$A17,(INDEX(Picks!$B$1:$AW$51,MATCH(Bowls!X$3,Picks!$B$1:$B$51,0),MATCH(Bowls!$A17,Picks!$B$1:$AW$1,0)))),"")</f>
        <v>MINN</v>
      </c>
      <c r="Y17" s="16" t="str">
        <f t="shared" si="5"/>
        <v>W</v>
      </c>
      <c r="Z17" s="43">
        <f t="shared" si="29"/>
        <v>1</v>
      </c>
      <c r="AA17" s="7" t="str" cm="1">
        <f t="array" ref="AA17">IFERROR(INDEX('Data Setup'!$B$3:$M$48,Bowls!$A17,(INDEX(Picks!$B$1:$AW$51,MATCH(Bowls!AA$3,Picks!$B$1:$B$51,0),MATCH(Bowls!$A17,Picks!$B$1:$AW$1,0)))),"")</f>
        <v>MINN</v>
      </c>
      <c r="AB17" s="16" t="str">
        <f t="shared" si="6"/>
        <v>W</v>
      </c>
      <c r="AC17" s="43">
        <f t="shared" si="30"/>
        <v>1</v>
      </c>
      <c r="AD17" s="7" t="str" cm="1">
        <f t="array" ref="AD17">IFERROR(INDEX('Data Setup'!$B$3:$M$48,Bowls!$A17,(INDEX(Picks!$B$1:$AW$51,MATCH(Bowls!AD$3,Picks!$B$1:$B$51,0),MATCH(Bowls!$A17,Picks!$B$1:$AW$1,0)))),"")</f>
        <v>MINN</v>
      </c>
      <c r="AE17" s="16" t="str">
        <f t="shared" si="7"/>
        <v>W</v>
      </c>
      <c r="AF17" s="43">
        <f t="shared" si="31"/>
        <v>1</v>
      </c>
      <c r="AG17" s="7" t="str" cm="1">
        <f t="array" ref="AG17">IFERROR(INDEX('Data Setup'!$B$3:$M$48,Bowls!$A17,(INDEX(Picks!$B$1:$AW$51,MATCH(Bowls!AG$3,Picks!$B$1:$B$51,0),MATCH(Bowls!$A17,Picks!$B$1:$AW$1,0)))),"")</f>
        <v>MINN</v>
      </c>
      <c r="AH17" s="16" t="str">
        <f t="shared" si="8"/>
        <v>W</v>
      </c>
      <c r="AI17" s="43">
        <f t="shared" si="32"/>
        <v>1</v>
      </c>
      <c r="AJ17" s="7" t="str" cm="1">
        <f t="array" ref="AJ17">IFERROR(INDEX('Data Setup'!$B$3:$M$48,Bowls!$A17,(INDEX(Picks!$B$1:$AW$51,MATCH(Bowls!AJ$3,Picks!$B$1:$B$51,0),MATCH(Bowls!$A17,Picks!$B$1:$AW$1,0)))),"")</f>
        <v>MINN</v>
      </c>
      <c r="AK17" s="16" t="str">
        <f t="shared" si="9"/>
        <v>W</v>
      </c>
      <c r="AL17" s="43">
        <f t="shared" si="33"/>
        <v>1</v>
      </c>
      <c r="AM17" s="7" t="str" cm="1">
        <f t="array" ref="AM17">IFERROR(INDEX('Data Setup'!$B$3:$M$48,Bowls!$A17,(INDEX(Picks!$B$1:$AW$51,MATCH(Bowls!AM$3,Picks!$B$1:$B$51,0),MATCH(Bowls!$A17,Picks!$B$1:$AW$1,0)))),"")</f>
        <v>MINN</v>
      </c>
      <c r="AN17" s="16" t="str">
        <f t="shared" si="10"/>
        <v>W</v>
      </c>
      <c r="AO17" s="43">
        <f t="shared" si="34"/>
        <v>1</v>
      </c>
      <c r="AP17" s="7" t="str" cm="1">
        <f t="array" ref="AP17">IFERROR(INDEX('Data Setup'!$B$3:$M$48,Bowls!$A17,(INDEX(Picks!$B$1:$AW$51,MATCH(Bowls!AP$3,Picks!$B$1:$B$51,0),MATCH(Bowls!$A17,Picks!$B$1:$AW$1,0)))),"")</f>
        <v>NM</v>
      </c>
      <c r="AQ17" s="16" t="str">
        <f t="shared" si="11"/>
        <v>L</v>
      </c>
      <c r="AR17" s="43">
        <f t="shared" si="35"/>
        <v>0</v>
      </c>
      <c r="AS17" s="7" t="str" cm="1">
        <f t="array" ref="AS17">IFERROR(INDEX('Data Setup'!$B$3:$M$48,Bowls!$A17,(INDEX(Picks!$B$1:$AW$51,MATCH(Bowls!AS$3,Picks!$B$1:$B$51,0),MATCH(Bowls!$A17,Picks!$B$1:$AW$1,0)))),"")</f>
        <v>MINN</v>
      </c>
      <c r="AT17" s="16" t="str">
        <f t="shared" si="12"/>
        <v>W</v>
      </c>
      <c r="AU17" s="43">
        <f t="shared" si="36"/>
        <v>1</v>
      </c>
      <c r="AV17" s="7" t="str" cm="1">
        <f t="array" ref="AV17">IFERROR(INDEX('Data Setup'!$B$3:$M$48,Bowls!$A17,(INDEX(Picks!$B$1:$AW$51,MATCH(Bowls!AV$3,Picks!$B$1:$B$51,0),MATCH(Bowls!$A17,Picks!$B$1:$AW$1,0)))),"")</f>
        <v>MINN</v>
      </c>
      <c r="AW17" s="16" t="str">
        <f t="shared" si="13"/>
        <v>W</v>
      </c>
      <c r="AX17" s="43">
        <f t="shared" si="37"/>
        <v>1</v>
      </c>
      <c r="AY17" s="7" t="str" cm="1">
        <f t="array" ref="AY17">IFERROR(INDEX('Data Setup'!$B$3:$M$48,Bowls!$A17,(INDEX(Picks!$B$1:$AW$51,MATCH(Bowls!AY$3,Picks!$B$1:$B$51,0),MATCH(Bowls!$A17,Picks!$B$1:$AW$1,0)))),"")</f>
        <v>NM</v>
      </c>
      <c r="AZ17" s="16" t="str">
        <f t="shared" si="14"/>
        <v>L</v>
      </c>
      <c r="BA17" s="43">
        <f t="shared" si="38"/>
        <v>0</v>
      </c>
      <c r="BB17" s="7" t="str" cm="1">
        <f t="array" ref="BB17">IFERROR(INDEX('Data Setup'!$B$3:$M$48,Bowls!$A17,(INDEX(Picks!$B$1:$AW$51,MATCH(Bowls!BB$3,Picks!$B$1:$B$51,0),MATCH(Bowls!$A17,Picks!$B$1:$AW$1,0)))),"")</f>
        <v>MINN</v>
      </c>
      <c r="BC17" s="16" t="str">
        <f t="shared" si="15"/>
        <v>W</v>
      </c>
      <c r="BD17" s="43">
        <f t="shared" si="39"/>
        <v>1</v>
      </c>
      <c r="BE17" s="7" t="str" cm="1">
        <f t="array" ref="BE17">IFERROR(INDEX('Data Setup'!$B$3:$M$48,Bowls!$A17,(INDEX(Picks!$B$1:$AW$51,MATCH(Bowls!BE$3,Picks!$B$1:$B$51,0),MATCH(Bowls!$A17,Picks!$B$1:$AW$1,0)))),"")</f>
        <v>MINN</v>
      </c>
      <c r="BF17" s="16" t="str">
        <f t="shared" si="16"/>
        <v>W</v>
      </c>
      <c r="BG17" s="43">
        <f t="shared" si="40"/>
        <v>1</v>
      </c>
      <c r="BH17" s="7" t="str" cm="1">
        <f t="array" ref="BH17">IFERROR(INDEX('Data Setup'!$B$3:$M$48,Bowls!$A17,(INDEX(Picks!$B$1:$AW$51,MATCH(Bowls!BH$3,Picks!$B$1:$B$51,0),MATCH(Bowls!$A17,Picks!$B$1:$AW$1,0)))),"")</f>
        <v>MINN</v>
      </c>
      <c r="BI17" s="16" t="str">
        <f t="shared" si="17"/>
        <v>W</v>
      </c>
      <c r="BJ17" s="43">
        <f t="shared" si="41"/>
        <v>1</v>
      </c>
      <c r="BK17" s="7" t="str" cm="1">
        <f t="array" ref="BK17">IFERROR(INDEX('Data Setup'!$B$3:$M$48,Bowls!$A17,(INDEX(Picks!$B$1:$AW$51,MATCH(Bowls!BK$3,Picks!$B$1:$B$51,0),MATCH(Bowls!$A17,Picks!$B$1:$AW$1,0)))),"")</f>
        <v>MINN</v>
      </c>
      <c r="BL17" s="16" t="str">
        <f t="shared" si="18"/>
        <v>W</v>
      </c>
      <c r="BM17" s="43">
        <f t="shared" si="42"/>
        <v>1</v>
      </c>
      <c r="BN17" s="16"/>
      <c r="BO17" s="16"/>
      <c r="BP17" s="1" t="str">
        <f t="shared" si="19"/>
        <v>NM</v>
      </c>
      <c r="BQ17" s="1">
        <f t="shared" si="20"/>
        <v>3</v>
      </c>
      <c r="BR17" s="1" t="str">
        <f t="shared" si="21"/>
        <v>MINN</v>
      </c>
      <c r="BS17" s="1">
        <f t="shared" si="22"/>
        <v>16</v>
      </c>
      <c r="BT17" s="1">
        <f t="shared" si="23"/>
        <v>19</v>
      </c>
    </row>
    <row r="18" spans="1:72" ht="12" customHeight="1" x14ac:dyDescent="0.25">
      <c r="A18" s="1">
        <v>15</v>
      </c>
      <c r="B18" s="17">
        <v>46017</v>
      </c>
      <c r="C18" s="13" t="s">
        <v>45</v>
      </c>
      <c r="D18" s="13" t="s">
        <v>92</v>
      </c>
      <c r="E18" s="1" t="s">
        <v>2</v>
      </c>
      <c r="F18" s="13" t="s">
        <v>5</v>
      </c>
      <c r="G18" s="1" t="s">
        <v>5</v>
      </c>
      <c r="H18" s="3">
        <v>1</v>
      </c>
      <c r="I18" s="7" t="str" cm="1">
        <f t="array" ref="I18">IFERROR(INDEX('Data Setup'!$B$3:$M$48,Bowls!$A18,(INDEX(Picks!$B$1:$AW$51,MATCH(Bowls!I$3,Picks!$B$1:$B$51,0),MATCH(Bowls!$A18,Picks!$B$1:$AW$1,0)))),"")</f>
        <v>UTSA</v>
      </c>
      <c r="J18" s="16" t="str">
        <f t="shared" ref="J18:J49" si="43">IF(I18=$G18,"W","L")</f>
        <v>W</v>
      </c>
      <c r="K18" s="43">
        <f t="shared" si="24"/>
        <v>1</v>
      </c>
      <c r="L18" s="7" t="str" cm="1">
        <f t="array" ref="L18">IFERROR(INDEX('Data Setup'!$B$3:$M$48,Bowls!$A18,(INDEX(Picks!$B$1:$AW$51,MATCH(Bowls!L$3,Picks!$B$1:$B$51,0),MATCH(Bowls!$A18,Picks!$B$1:$AW$1,0)))),"")</f>
        <v>UTSA</v>
      </c>
      <c r="M18" s="16" t="str">
        <f t="shared" si="1"/>
        <v>W</v>
      </c>
      <c r="N18" s="43">
        <f t="shared" si="25"/>
        <v>1</v>
      </c>
      <c r="O18" s="7" t="str" cm="1">
        <f t="array" ref="O18">IFERROR(INDEX('Data Setup'!$B$3:$M$48,Bowls!$A18,(INDEX(Picks!$B$1:$AW$51,MATCH(Bowls!O$3,Picks!$B$1:$B$51,0),MATCH(Bowls!$A18,Picks!$B$1:$AW$1,0)))),"")</f>
        <v>FIU</v>
      </c>
      <c r="P18" s="16" t="str">
        <f t="shared" si="2"/>
        <v>L</v>
      </c>
      <c r="Q18" s="43">
        <f t="shared" si="26"/>
        <v>0</v>
      </c>
      <c r="R18" s="7" t="str" cm="1">
        <f t="array" ref="R18">IFERROR(INDEX('Data Setup'!$B$3:$M$48,Bowls!$A18,(INDEX(Picks!$B$1:$AW$51,MATCH(Bowls!R$3,Picks!$B$1:$B$51,0),MATCH(Bowls!$A18,Picks!$B$1:$AW$1,0)))),"")</f>
        <v>UTSA</v>
      </c>
      <c r="S18" s="16" t="str">
        <f t="shared" si="3"/>
        <v>W</v>
      </c>
      <c r="T18" s="43">
        <f t="shared" si="27"/>
        <v>1</v>
      </c>
      <c r="U18" s="7" t="str" cm="1">
        <f t="array" ref="U18">IFERROR(INDEX('Data Setup'!$B$3:$M$48,Bowls!$A18,(INDEX(Picks!$B$1:$AW$51,MATCH(Bowls!U$3,Picks!$B$1:$B$51,0),MATCH(Bowls!$A18,Picks!$B$1:$AW$1,0)))),"")</f>
        <v>UTSA</v>
      </c>
      <c r="V18" s="16" t="str">
        <f t="shared" si="4"/>
        <v>W</v>
      </c>
      <c r="W18" s="43">
        <f t="shared" si="28"/>
        <v>1</v>
      </c>
      <c r="X18" s="7" t="str" cm="1">
        <f t="array" ref="X18">IFERROR(INDEX('Data Setup'!$B$3:$M$48,Bowls!$A18,(INDEX(Picks!$B$1:$AW$51,MATCH(Bowls!X$3,Picks!$B$1:$B$51,0),MATCH(Bowls!$A18,Picks!$B$1:$AW$1,0)))),"")</f>
        <v>UTSA</v>
      </c>
      <c r="Y18" s="16" t="str">
        <f t="shared" si="5"/>
        <v>W</v>
      </c>
      <c r="Z18" s="43">
        <f t="shared" si="29"/>
        <v>1</v>
      </c>
      <c r="AA18" s="7" t="str" cm="1">
        <f t="array" ref="AA18">IFERROR(INDEX('Data Setup'!$B$3:$M$48,Bowls!$A18,(INDEX(Picks!$B$1:$AW$51,MATCH(Bowls!AA$3,Picks!$B$1:$B$51,0),MATCH(Bowls!$A18,Picks!$B$1:$AW$1,0)))),"")</f>
        <v>UTSA</v>
      </c>
      <c r="AB18" s="16" t="str">
        <f t="shared" si="6"/>
        <v>W</v>
      </c>
      <c r="AC18" s="43">
        <f t="shared" si="30"/>
        <v>1</v>
      </c>
      <c r="AD18" s="7" t="str" cm="1">
        <f t="array" ref="AD18">IFERROR(INDEX('Data Setup'!$B$3:$M$48,Bowls!$A18,(INDEX(Picks!$B$1:$AW$51,MATCH(Bowls!AD$3,Picks!$B$1:$B$51,0),MATCH(Bowls!$A18,Picks!$B$1:$AW$1,0)))),"")</f>
        <v>UTSA</v>
      </c>
      <c r="AE18" s="16" t="str">
        <f t="shared" si="7"/>
        <v>W</v>
      </c>
      <c r="AF18" s="43">
        <f t="shared" si="31"/>
        <v>1</v>
      </c>
      <c r="AG18" s="7" t="str" cm="1">
        <f t="array" ref="AG18">IFERROR(INDEX('Data Setup'!$B$3:$M$48,Bowls!$A18,(INDEX(Picks!$B$1:$AW$51,MATCH(Bowls!AG$3,Picks!$B$1:$B$51,0),MATCH(Bowls!$A18,Picks!$B$1:$AW$1,0)))),"")</f>
        <v>UTSA</v>
      </c>
      <c r="AH18" s="16" t="str">
        <f t="shared" si="8"/>
        <v>W</v>
      </c>
      <c r="AI18" s="43">
        <f t="shared" si="32"/>
        <v>1</v>
      </c>
      <c r="AJ18" s="7" t="str" cm="1">
        <f t="array" ref="AJ18">IFERROR(INDEX('Data Setup'!$B$3:$M$48,Bowls!$A18,(INDEX(Picks!$B$1:$AW$51,MATCH(Bowls!AJ$3,Picks!$B$1:$B$51,0),MATCH(Bowls!$A18,Picks!$B$1:$AW$1,0)))),"")</f>
        <v>UTSA</v>
      </c>
      <c r="AK18" s="16" t="str">
        <f t="shared" si="9"/>
        <v>W</v>
      </c>
      <c r="AL18" s="43">
        <f t="shared" si="33"/>
        <v>1</v>
      </c>
      <c r="AM18" s="7" t="str" cm="1">
        <f t="array" ref="AM18">IFERROR(INDEX('Data Setup'!$B$3:$M$48,Bowls!$A18,(INDEX(Picks!$B$1:$AW$51,MATCH(Bowls!AM$3,Picks!$B$1:$B$51,0),MATCH(Bowls!$A18,Picks!$B$1:$AW$1,0)))),"")</f>
        <v>UTSA</v>
      </c>
      <c r="AN18" s="16" t="str">
        <f t="shared" si="10"/>
        <v>W</v>
      </c>
      <c r="AO18" s="43">
        <f t="shared" si="34"/>
        <v>1</v>
      </c>
      <c r="AP18" s="7" t="str" cm="1">
        <f t="array" ref="AP18">IFERROR(INDEX('Data Setup'!$B$3:$M$48,Bowls!$A18,(INDEX(Picks!$B$1:$AW$51,MATCH(Bowls!AP$3,Picks!$B$1:$B$51,0),MATCH(Bowls!$A18,Picks!$B$1:$AW$1,0)))),"")</f>
        <v>FIU</v>
      </c>
      <c r="AQ18" s="16" t="str">
        <f t="shared" si="11"/>
        <v>L</v>
      </c>
      <c r="AR18" s="43">
        <f t="shared" si="35"/>
        <v>0</v>
      </c>
      <c r="AS18" s="7" t="str" cm="1">
        <f t="array" ref="AS18">IFERROR(INDEX('Data Setup'!$B$3:$M$48,Bowls!$A18,(INDEX(Picks!$B$1:$AW$51,MATCH(Bowls!AS$3,Picks!$B$1:$B$51,0),MATCH(Bowls!$A18,Picks!$B$1:$AW$1,0)))),"")</f>
        <v>UTSA</v>
      </c>
      <c r="AT18" s="16" t="str">
        <f t="shared" si="12"/>
        <v>W</v>
      </c>
      <c r="AU18" s="43">
        <f t="shared" si="36"/>
        <v>1</v>
      </c>
      <c r="AV18" s="7" t="str" cm="1">
        <f t="array" ref="AV18">IFERROR(INDEX('Data Setup'!$B$3:$M$48,Bowls!$A18,(INDEX(Picks!$B$1:$AW$51,MATCH(Bowls!AV$3,Picks!$B$1:$B$51,0),MATCH(Bowls!$A18,Picks!$B$1:$AW$1,0)))),"")</f>
        <v>UTSA</v>
      </c>
      <c r="AW18" s="16" t="str">
        <f t="shared" si="13"/>
        <v>W</v>
      </c>
      <c r="AX18" s="43">
        <f t="shared" si="37"/>
        <v>1</v>
      </c>
      <c r="AY18" s="7" t="str" cm="1">
        <f t="array" ref="AY18">IFERROR(INDEX('Data Setup'!$B$3:$M$48,Bowls!$A18,(INDEX(Picks!$B$1:$AW$51,MATCH(Bowls!AY$3,Picks!$B$1:$B$51,0),MATCH(Bowls!$A18,Picks!$B$1:$AW$1,0)))),"")</f>
        <v>UTSA</v>
      </c>
      <c r="AZ18" s="16" t="str">
        <f t="shared" si="14"/>
        <v>W</v>
      </c>
      <c r="BA18" s="43">
        <f t="shared" si="38"/>
        <v>1</v>
      </c>
      <c r="BB18" s="7" t="str" cm="1">
        <f t="array" ref="BB18">IFERROR(INDEX('Data Setup'!$B$3:$M$48,Bowls!$A18,(INDEX(Picks!$B$1:$AW$51,MATCH(Bowls!BB$3,Picks!$B$1:$B$51,0),MATCH(Bowls!$A18,Picks!$B$1:$AW$1,0)))),"")</f>
        <v>UTSA</v>
      </c>
      <c r="BC18" s="16" t="str">
        <f t="shared" si="15"/>
        <v>W</v>
      </c>
      <c r="BD18" s="43">
        <f t="shared" si="39"/>
        <v>1</v>
      </c>
      <c r="BE18" s="7" t="str" cm="1">
        <f t="array" ref="BE18">IFERROR(INDEX('Data Setup'!$B$3:$M$48,Bowls!$A18,(INDEX(Picks!$B$1:$AW$51,MATCH(Bowls!BE$3,Picks!$B$1:$B$51,0),MATCH(Bowls!$A18,Picks!$B$1:$AW$1,0)))),"")</f>
        <v>UTSA</v>
      </c>
      <c r="BF18" s="16" t="str">
        <f t="shared" si="16"/>
        <v>W</v>
      </c>
      <c r="BG18" s="43">
        <f t="shared" si="40"/>
        <v>1</v>
      </c>
      <c r="BH18" s="7" t="str" cm="1">
        <f t="array" ref="BH18">IFERROR(INDEX('Data Setup'!$B$3:$M$48,Bowls!$A18,(INDEX(Picks!$B$1:$AW$51,MATCH(Bowls!BH$3,Picks!$B$1:$B$51,0),MATCH(Bowls!$A18,Picks!$B$1:$AW$1,0)))),"")</f>
        <v>UTSA</v>
      </c>
      <c r="BI18" s="16" t="str">
        <f t="shared" si="17"/>
        <v>W</v>
      </c>
      <c r="BJ18" s="43">
        <f t="shared" si="41"/>
        <v>1</v>
      </c>
      <c r="BK18" s="7" t="str" cm="1">
        <f t="array" ref="BK18">IFERROR(INDEX('Data Setup'!$B$3:$M$48,Bowls!$A18,(INDEX(Picks!$B$1:$AW$51,MATCH(Bowls!BK$3,Picks!$B$1:$B$51,0),MATCH(Bowls!$A18,Picks!$B$1:$AW$1,0)))),"")</f>
        <v>UTSA</v>
      </c>
      <c r="BL18" s="16" t="str">
        <f t="shared" si="18"/>
        <v>W</v>
      </c>
      <c r="BM18" s="43">
        <f t="shared" si="42"/>
        <v>1</v>
      </c>
      <c r="BN18" s="16"/>
      <c r="BO18" s="16"/>
      <c r="BP18" s="1" t="str">
        <f t="shared" si="19"/>
        <v>FIU</v>
      </c>
      <c r="BQ18" s="1">
        <f t="shared" si="20"/>
        <v>2</v>
      </c>
      <c r="BR18" s="1" t="str">
        <f t="shared" si="21"/>
        <v>UTSA</v>
      </c>
      <c r="BS18" s="1">
        <f t="shared" si="22"/>
        <v>17</v>
      </c>
      <c r="BT18" s="1">
        <f t="shared" ref="BT18:BT42" si="44">BQ18+BS18</f>
        <v>19</v>
      </c>
    </row>
    <row r="19" spans="1:72" ht="12" customHeight="1" x14ac:dyDescent="0.25">
      <c r="A19" s="1">
        <v>16</v>
      </c>
      <c r="B19" s="17">
        <v>46018</v>
      </c>
      <c r="C19" s="13" t="s">
        <v>93</v>
      </c>
      <c r="D19" s="13" t="s">
        <v>20</v>
      </c>
      <c r="E19" s="1" t="s">
        <v>2</v>
      </c>
      <c r="F19" s="13" t="s">
        <v>94</v>
      </c>
      <c r="G19" s="1" t="s">
        <v>94</v>
      </c>
      <c r="H19" s="3">
        <v>1</v>
      </c>
      <c r="I19" s="7" t="str" cm="1">
        <f t="array" ref="I19">IFERROR(INDEX('Data Setup'!$B$3:$M$48,Bowls!$A19,(INDEX(Picks!$B$1:$AW$51,MATCH(Bowls!I$3,Picks!$B$1:$B$51,0),MATCH(Bowls!$A19,Picks!$B$1:$AW$1,0)))),"")</f>
        <v>PITT</v>
      </c>
      <c r="J19" s="16" t="str">
        <f t="shared" si="43"/>
        <v>L</v>
      </c>
      <c r="K19" s="43">
        <f t="shared" si="24"/>
        <v>0</v>
      </c>
      <c r="L19" s="7" t="str" cm="1">
        <f t="array" ref="L19">IFERROR(INDEX('Data Setup'!$B$3:$M$48,Bowls!$A19,(INDEX(Picks!$B$1:$AW$51,MATCH(Bowls!L$3,Picks!$B$1:$B$51,0),MATCH(Bowls!$A19,Picks!$B$1:$AW$1,0)))),"")</f>
        <v>PITT</v>
      </c>
      <c r="M19" s="16" t="str">
        <f t="shared" si="1"/>
        <v>L</v>
      </c>
      <c r="N19" s="43">
        <f t="shared" si="25"/>
        <v>0</v>
      </c>
      <c r="O19" s="7" t="str" cm="1">
        <f t="array" ref="O19">IFERROR(INDEX('Data Setup'!$B$3:$M$48,Bowls!$A19,(INDEX(Picks!$B$1:$AW$51,MATCH(Bowls!O$3,Picks!$B$1:$B$51,0),MATCH(Bowls!$A19,Picks!$B$1:$AW$1,0)))),"")</f>
        <v>ECU</v>
      </c>
      <c r="P19" s="16" t="str">
        <f t="shared" si="2"/>
        <v>W</v>
      </c>
      <c r="Q19" s="43">
        <f t="shared" si="26"/>
        <v>1</v>
      </c>
      <c r="R19" s="7" t="str" cm="1">
        <f t="array" ref="R19">IFERROR(INDEX('Data Setup'!$B$3:$M$48,Bowls!$A19,(INDEX(Picks!$B$1:$AW$51,MATCH(Bowls!R$3,Picks!$B$1:$B$51,0),MATCH(Bowls!$A19,Picks!$B$1:$AW$1,0)))),"")</f>
        <v>PITT</v>
      </c>
      <c r="S19" s="16" t="str">
        <f t="shared" si="3"/>
        <v>L</v>
      </c>
      <c r="T19" s="43">
        <f t="shared" si="27"/>
        <v>0</v>
      </c>
      <c r="U19" s="7" t="str" cm="1">
        <f t="array" ref="U19">IFERROR(INDEX('Data Setup'!$B$3:$M$48,Bowls!$A19,(INDEX(Picks!$B$1:$AW$51,MATCH(Bowls!U$3,Picks!$B$1:$B$51,0),MATCH(Bowls!$A19,Picks!$B$1:$AW$1,0)))),"")</f>
        <v>PITT</v>
      </c>
      <c r="V19" s="16" t="str">
        <f t="shared" si="4"/>
        <v>L</v>
      </c>
      <c r="W19" s="43">
        <f t="shared" si="28"/>
        <v>0</v>
      </c>
      <c r="X19" s="7" t="str" cm="1">
        <f t="array" ref="X19">IFERROR(INDEX('Data Setup'!$B$3:$M$48,Bowls!$A19,(INDEX(Picks!$B$1:$AW$51,MATCH(Bowls!X$3,Picks!$B$1:$B$51,0),MATCH(Bowls!$A19,Picks!$B$1:$AW$1,0)))),"")</f>
        <v>PITT</v>
      </c>
      <c r="Y19" s="16" t="str">
        <f t="shared" si="5"/>
        <v>L</v>
      </c>
      <c r="Z19" s="43">
        <f t="shared" si="29"/>
        <v>0</v>
      </c>
      <c r="AA19" s="7" t="str" cm="1">
        <f t="array" ref="AA19">IFERROR(INDEX('Data Setup'!$B$3:$M$48,Bowls!$A19,(INDEX(Picks!$B$1:$AW$51,MATCH(Bowls!AA$3,Picks!$B$1:$B$51,0),MATCH(Bowls!$A19,Picks!$B$1:$AW$1,0)))),"")</f>
        <v>PITT</v>
      </c>
      <c r="AB19" s="16" t="str">
        <f t="shared" si="6"/>
        <v>L</v>
      </c>
      <c r="AC19" s="43">
        <f t="shared" si="30"/>
        <v>0</v>
      </c>
      <c r="AD19" s="7" t="str" cm="1">
        <f t="array" ref="AD19">IFERROR(INDEX('Data Setup'!$B$3:$M$48,Bowls!$A19,(INDEX(Picks!$B$1:$AW$51,MATCH(Bowls!AD$3,Picks!$B$1:$B$51,0),MATCH(Bowls!$A19,Picks!$B$1:$AW$1,0)))),"")</f>
        <v>PITT</v>
      </c>
      <c r="AE19" s="16" t="str">
        <f t="shared" si="7"/>
        <v>L</v>
      </c>
      <c r="AF19" s="43">
        <f t="shared" si="31"/>
        <v>0</v>
      </c>
      <c r="AG19" s="7" t="str" cm="1">
        <f t="array" ref="AG19">IFERROR(INDEX('Data Setup'!$B$3:$M$48,Bowls!$A19,(INDEX(Picks!$B$1:$AW$51,MATCH(Bowls!AG$3,Picks!$B$1:$B$51,0),MATCH(Bowls!$A19,Picks!$B$1:$AW$1,0)))),"")</f>
        <v>PITT</v>
      </c>
      <c r="AH19" s="16" t="str">
        <f t="shared" si="8"/>
        <v>L</v>
      </c>
      <c r="AI19" s="43">
        <f t="shared" si="32"/>
        <v>0</v>
      </c>
      <c r="AJ19" s="7" t="str" cm="1">
        <f t="array" ref="AJ19">IFERROR(INDEX('Data Setup'!$B$3:$M$48,Bowls!$A19,(INDEX(Picks!$B$1:$AW$51,MATCH(Bowls!AJ$3,Picks!$B$1:$B$51,0),MATCH(Bowls!$A19,Picks!$B$1:$AW$1,0)))),"")</f>
        <v>PITT</v>
      </c>
      <c r="AK19" s="16" t="str">
        <f t="shared" si="9"/>
        <v>L</v>
      </c>
      <c r="AL19" s="43">
        <f t="shared" si="33"/>
        <v>0</v>
      </c>
      <c r="AM19" s="7" t="str" cm="1">
        <f t="array" ref="AM19">IFERROR(INDEX('Data Setup'!$B$3:$M$48,Bowls!$A19,(INDEX(Picks!$B$1:$AW$51,MATCH(Bowls!AM$3,Picks!$B$1:$B$51,0),MATCH(Bowls!$A19,Picks!$B$1:$AW$1,0)))),"")</f>
        <v>PITT</v>
      </c>
      <c r="AN19" s="16" t="str">
        <f t="shared" si="10"/>
        <v>L</v>
      </c>
      <c r="AO19" s="43">
        <f t="shared" si="34"/>
        <v>0</v>
      </c>
      <c r="AP19" s="7" t="str" cm="1">
        <f t="array" ref="AP19">IFERROR(INDEX('Data Setup'!$B$3:$M$48,Bowls!$A19,(INDEX(Picks!$B$1:$AW$51,MATCH(Bowls!AP$3,Picks!$B$1:$B$51,0),MATCH(Bowls!$A19,Picks!$B$1:$AW$1,0)))),"")</f>
        <v>PITT</v>
      </c>
      <c r="AQ19" s="16" t="str">
        <f t="shared" si="11"/>
        <v>L</v>
      </c>
      <c r="AR19" s="43">
        <f t="shared" si="35"/>
        <v>0</v>
      </c>
      <c r="AS19" s="7" t="str" cm="1">
        <f t="array" ref="AS19">IFERROR(INDEX('Data Setup'!$B$3:$M$48,Bowls!$A19,(INDEX(Picks!$B$1:$AW$51,MATCH(Bowls!AS$3,Picks!$B$1:$B$51,0),MATCH(Bowls!$A19,Picks!$B$1:$AW$1,0)))),"")</f>
        <v>PITT</v>
      </c>
      <c r="AT19" s="16" t="str">
        <f t="shared" si="12"/>
        <v>L</v>
      </c>
      <c r="AU19" s="43">
        <f t="shared" si="36"/>
        <v>0</v>
      </c>
      <c r="AV19" s="7" t="str" cm="1">
        <f t="array" ref="AV19">IFERROR(INDEX('Data Setup'!$B$3:$M$48,Bowls!$A19,(INDEX(Picks!$B$1:$AW$51,MATCH(Bowls!AV$3,Picks!$B$1:$B$51,0),MATCH(Bowls!$A19,Picks!$B$1:$AW$1,0)))),"")</f>
        <v>PITT</v>
      </c>
      <c r="AW19" s="16" t="str">
        <f t="shared" si="13"/>
        <v>L</v>
      </c>
      <c r="AX19" s="43">
        <f t="shared" si="37"/>
        <v>0</v>
      </c>
      <c r="AY19" s="7" t="str" cm="1">
        <f t="array" ref="AY19">IFERROR(INDEX('Data Setup'!$B$3:$M$48,Bowls!$A19,(INDEX(Picks!$B$1:$AW$51,MATCH(Bowls!AY$3,Picks!$B$1:$B$51,0),MATCH(Bowls!$A19,Picks!$B$1:$AW$1,0)))),"")</f>
        <v>PITT</v>
      </c>
      <c r="AZ19" s="16" t="str">
        <f t="shared" si="14"/>
        <v>L</v>
      </c>
      <c r="BA19" s="43">
        <f t="shared" si="38"/>
        <v>0</v>
      </c>
      <c r="BB19" s="7" t="str" cm="1">
        <f t="array" ref="BB19">IFERROR(INDEX('Data Setup'!$B$3:$M$48,Bowls!$A19,(INDEX(Picks!$B$1:$AW$51,MATCH(Bowls!BB$3,Picks!$B$1:$B$51,0),MATCH(Bowls!$A19,Picks!$B$1:$AW$1,0)))),"")</f>
        <v>PITT</v>
      </c>
      <c r="BC19" s="16" t="str">
        <f t="shared" si="15"/>
        <v>L</v>
      </c>
      <c r="BD19" s="43">
        <f t="shared" si="39"/>
        <v>0</v>
      </c>
      <c r="BE19" s="7" t="str" cm="1">
        <f t="array" ref="BE19">IFERROR(INDEX('Data Setup'!$B$3:$M$48,Bowls!$A19,(INDEX(Picks!$B$1:$AW$51,MATCH(Bowls!BE$3,Picks!$B$1:$B$51,0),MATCH(Bowls!$A19,Picks!$B$1:$AW$1,0)))),"")</f>
        <v>PITT</v>
      </c>
      <c r="BF19" s="16" t="str">
        <f t="shared" si="16"/>
        <v>L</v>
      </c>
      <c r="BG19" s="43">
        <f t="shared" si="40"/>
        <v>0</v>
      </c>
      <c r="BH19" s="7" t="str" cm="1">
        <f t="array" ref="BH19">IFERROR(INDEX('Data Setup'!$B$3:$M$48,Bowls!$A19,(INDEX(Picks!$B$1:$AW$51,MATCH(Bowls!BH$3,Picks!$B$1:$B$51,0),MATCH(Bowls!$A19,Picks!$B$1:$AW$1,0)))),"")</f>
        <v>PITT</v>
      </c>
      <c r="BI19" s="16" t="str">
        <f t="shared" si="17"/>
        <v>L</v>
      </c>
      <c r="BJ19" s="43">
        <f t="shared" si="41"/>
        <v>0</v>
      </c>
      <c r="BK19" s="7" t="str" cm="1">
        <f t="array" ref="BK19">IFERROR(INDEX('Data Setup'!$B$3:$M$48,Bowls!$A19,(INDEX(Picks!$B$1:$AW$51,MATCH(Bowls!BK$3,Picks!$B$1:$B$51,0),MATCH(Bowls!$A19,Picks!$B$1:$AW$1,0)))),"")</f>
        <v>PITT</v>
      </c>
      <c r="BL19" s="16" t="str">
        <f t="shared" si="18"/>
        <v>L</v>
      </c>
      <c r="BM19" s="43">
        <f t="shared" si="42"/>
        <v>0</v>
      </c>
      <c r="BN19" s="16"/>
      <c r="BO19" s="16"/>
      <c r="BP19" s="1" t="str">
        <f t="shared" si="19"/>
        <v>PITT</v>
      </c>
      <c r="BQ19" s="1">
        <f t="shared" si="20"/>
        <v>18</v>
      </c>
      <c r="BR19" s="1" t="str">
        <f t="shared" si="21"/>
        <v>ECU</v>
      </c>
      <c r="BS19" s="1">
        <f t="shared" si="22"/>
        <v>1</v>
      </c>
      <c r="BT19" s="1">
        <f t="shared" si="44"/>
        <v>19</v>
      </c>
    </row>
    <row r="20" spans="1:72" ht="12" customHeight="1" x14ac:dyDescent="0.25">
      <c r="A20" s="1">
        <v>17</v>
      </c>
      <c r="B20" s="17">
        <v>46018</v>
      </c>
      <c r="C20" s="13" t="s">
        <v>46</v>
      </c>
      <c r="D20" s="13" t="s">
        <v>95</v>
      </c>
      <c r="E20" s="1" t="s">
        <v>2</v>
      </c>
      <c r="F20" s="13" t="s">
        <v>96</v>
      </c>
      <c r="G20" s="1" t="s">
        <v>95</v>
      </c>
      <c r="H20" s="3">
        <v>1</v>
      </c>
      <c r="I20" s="7" t="str" cm="1">
        <f t="array" ref="I20">IFERROR(INDEX('Data Setup'!$B$3:$M$48,Bowls!$A20,(INDEX(Picks!$B$1:$AW$51,MATCH(Bowls!I$3,Picks!$B$1:$B$51,0),MATCH(Bowls!$A20,Picks!$B$1:$AW$1,0)))),"")</f>
        <v>CLEMSON</v>
      </c>
      <c r="J20" s="16" t="str">
        <f t="shared" si="43"/>
        <v>L</v>
      </c>
      <c r="K20" s="43">
        <f t="shared" si="24"/>
        <v>0</v>
      </c>
      <c r="L20" s="7" t="str" cm="1">
        <f t="array" ref="L20">IFERROR(INDEX('Data Setup'!$B$3:$M$48,Bowls!$A20,(INDEX(Picks!$B$1:$AW$51,MATCH(Bowls!L$3,Picks!$B$1:$B$51,0),MATCH(Bowls!$A20,Picks!$B$1:$AW$1,0)))),"")</f>
        <v>CLEMSON</v>
      </c>
      <c r="M20" s="16" t="str">
        <f t="shared" si="1"/>
        <v>L</v>
      </c>
      <c r="N20" s="43">
        <f t="shared" si="25"/>
        <v>0</v>
      </c>
      <c r="O20" s="7" t="str" cm="1">
        <f t="array" ref="O20">IFERROR(INDEX('Data Setup'!$B$3:$M$48,Bowls!$A20,(INDEX(Picks!$B$1:$AW$51,MATCH(Bowls!O$3,Picks!$B$1:$B$51,0),MATCH(Bowls!$A20,Picks!$B$1:$AW$1,0)))),"")</f>
        <v>CLEMSON</v>
      </c>
      <c r="P20" s="16" t="str">
        <f t="shared" si="2"/>
        <v>L</v>
      </c>
      <c r="Q20" s="43">
        <f t="shared" si="26"/>
        <v>0</v>
      </c>
      <c r="R20" s="7" t="str" cm="1">
        <f t="array" ref="R20">IFERROR(INDEX('Data Setup'!$B$3:$M$48,Bowls!$A20,(INDEX(Picks!$B$1:$AW$51,MATCH(Bowls!R$3,Picks!$B$1:$B$51,0),MATCH(Bowls!$A20,Picks!$B$1:$AW$1,0)))),"")</f>
        <v>CLEMSON</v>
      </c>
      <c r="S20" s="16" t="str">
        <f t="shared" si="3"/>
        <v>L</v>
      </c>
      <c r="T20" s="43">
        <f t="shared" si="27"/>
        <v>0</v>
      </c>
      <c r="U20" s="7" t="str" cm="1">
        <f t="array" ref="U20">IFERROR(INDEX('Data Setup'!$B$3:$M$48,Bowls!$A20,(INDEX(Picks!$B$1:$AW$51,MATCH(Bowls!U$3,Picks!$B$1:$B$51,0),MATCH(Bowls!$A20,Picks!$B$1:$AW$1,0)))),"")</f>
        <v>CLEMSON</v>
      </c>
      <c r="V20" s="16" t="str">
        <f t="shared" si="4"/>
        <v>L</v>
      </c>
      <c r="W20" s="43">
        <f t="shared" si="28"/>
        <v>0</v>
      </c>
      <c r="X20" s="7" t="str" cm="1">
        <f t="array" ref="X20">IFERROR(INDEX('Data Setup'!$B$3:$M$48,Bowls!$A20,(INDEX(Picks!$B$1:$AW$51,MATCH(Bowls!X$3,Picks!$B$1:$B$51,0),MATCH(Bowls!$A20,Picks!$B$1:$AW$1,0)))),"")</f>
        <v>CLEMSON</v>
      </c>
      <c r="Y20" s="16" t="str">
        <f t="shared" si="5"/>
        <v>L</v>
      </c>
      <c r="Z20" s="43">
        <f t="shared" si="29"/>
        <v>0</v>
      </c>
      <c r="AA20" s="7" t="str" cm="1">
        <f t="array" ref="AA20">IFERROR(INDEX('Data Setup'!$B$3:$M$48,Bowls!$A20,(INDEX(Picks!$B$1:$AW$51,MATCH(Bowls!AA$3,Picks!$B$1:$B$51,0),MATCH(Bowls!$A20,Picks!$B$1:$AW$1,0)))),"")</f>
        <v>CLEMSON</v>
      </c>
      <c r="AB20" s="16" t="str">
        <f t="shared" si="6"/>
        <v>L</v>
      </c>
      <c r="AC20" s="43">
        <f t="shared" si="30"/>
        <v>0</v>
      </c>
      <c r="AD20" s="7" t="str" cm="1">
        <f t="array" ref="AD20">IFERROR(INDEX('Data Setup'!$B$3:$M$48,Bowls!$A20,(INDEX(Picks!$B$1:$AW$51,MATCH(Bowls!AD$3,Picks!$B$1:$B$51,0),MATCH(Bowls!$A20,Picks!$B$1:$AW$1,0)))),"")</f>
        <v>PENN ST</v>
      </c>
      <c r="AE20" s="16" t="str">
        <f t="shared" si="7"/>
        <v>W</v>
      </c>
      <c r="AF20" s="43">
        <f t="shared" si="31"/>
        <v>1</v>
      </c>
      <c r="AG20" s="7" t="str" cm="1">
        <f t="array" ref="AG20">IFERROR(INDEX('Data Setup'!$B$3:$M$48,Bowls!$A20,(INDEX(Picks!$B$1:$AW$51,MATCH(Bowls!AG$3,Picks!$B$1:$B$51,0),MATCH(Bowls!$A20,Picks!$B$1:$AW$1,0)))),"")</f>
        <v>CLEMSON</v>
      </c>
      <c r="AH20" s="16" t="str">
        <f t="shared" si="8"/>
        <v>L</v>
      </c>
      <c r="AI20" s="43">
        <f t="shared" si="32"/>
        <v>0</v>
      </c>
      <c r="AJ20" s="7" t="str" cm="1">
        <f t="array" ref="AJ20">IFERROR(INDEX('Data Setup'!$B$3:$M$48,Bowls!$A20,(INDEX(Picks!$B$1:$AW$51,MATCH(Bowls!AJ$3,Picks!$B$1:$B$51,0),MATCH(Bowls!$A20,Picks!$B$1:$AW$1,0)))),"")</f>
        <v>CLEMSON</v>
      </c>
      <c r="AK20" s="16" t="str">
        <f t="shared" si="9"/>
        <v>L</v>
      </c>
      <c r="AL20" s="43">
        <f t="shared" si="33"/>
        <v>0</v>
      </c>
      <c r="AM20" s="7" t="str" cm="1">
        <f t="array" ref="AM20">IFERROR(INDEX('Data Setup'!$B$3:$M$48,Bowls!$A20,(INDEX(Picks!$B$1:$AW$51,MATCH(Bowls!AM$3,Picks!$B$1:$B$51,0),MATCH(Bowls!$A20,Picks!$B$1:$AW$1,0)))),"")</f>
        <v>PENN ST</v>
      </c>
      <c r="AN20" s="16" t="str">
        <f t="shared" si="10"/>
        <v>W</v>
      </c>
      <c r="AO20" s="43">
        <f t="shared" si="34"/>
        <v>1</v>
      </c>
      <c r="AP20" s="7" t="str" cm="1">
        <f t="array" ref="AP20">IFERROR(INDEX('Data Setup'!$B$3:$M$48,Bowls!$A20,(INDEX(Picks!$B$1:$AW$51,MATCH(Bowls!AP$3,Picks!$B$1:$B$51,0),MATCH(Bowls!$A20,Picks!$B$1:$AW$1,0)))),"")</f>
        <v>PENN ST</v>
      </c>
      <c r="AQ20" s="16" t="str">
        <f t="shared" si="11"/>
        <v>W</v>
      </c>
      <c r="AR20" s="43">
        <f t="shared" si="35"/>
        <v>1</v>
      </c>
      <c r="AS20" s="7" t="str" cm="1">
        <f t="array" ref="AS20">IFERROR(INDEX('Data Setup'!$B$3:$M$48,Bowls!$A20,(INDEX(Picks!$B$1:$AW$51,MATCH(Bowls!AS$3,Picks!$B$1:$B$51,0),MATCH(Bowls!$A20,Picks!$B$1:$AW$1,0)))),"")</f>
        <v>PENN ST</v>
      </c>
      <c r="AT20" s="16" t="str">
        <f t="shared" si="12"/>
        <v>W</v>
      </c>
      <c r="AU20" s="43">
        <f t="shared" si="36"/>
        <v>1</v>
      </c>
      <c r="AV20" s="7" t="str" cm="1">
        <f t="array" ref="AV20">IFERROR(INDEX('Data Setup'!$B$3:$M$48,Bowls!$A20,(INDEX(Picks!$B$1:$AW$51,MATCH(Bowls!AV$3,Picks!$B$1:$B$51,0),MATCH(Bowls!$A20,Picks!$B$1:$AW$1,0)))),"")</f>
        <v>CLEMSON</v>
      </c>
      <c r="AW20" s="16" t="str">
        <f t="shared" si="13"/>
        <v>L</v>
      </c>
      <c r="AX20" s="43">
        <f t="shared" si="37"/>
        <v>0</v>
      </c>
      <c r="AY20" s="7" t="str" cm="1">
        <f t="array" ref="AY20">IFERROR(INDEX('Data Setup'!$B$3:$M$48,Bowls!$A20,(INDEX(Picks!$B$1:$AW$51,MATCH(Bowls!AY$3,Picks!$B$1:$B$51,0),MATCH(Bowls!$A20,Picks!$B$1:$AW$1,0)))),"")</f>
        <v>CLEMSON</v>
      </c>
      <c r="AZ20" s="16" t="str">
        <f t="shared" si="14"/>
        <v>L</v>
      </c>
      <c r="BA20" s="43">
        <f t="shared" si="38"/>
        <v>0</v>
      </c>
      <c r="BB20" s="7" t="str" cm="1">
        <f t="array" ref="BB20">IFERROR(INDEX('Data Setup'!$B$3:$M$48,Bowls!$A20,(INDEX(Picks!$B$1:$AW$51,MATCH(Bowls!BB$3,Picks!$B$1:$B$51,0),MATCH(Bowls!$A20,Picks!$B$1:$AW$1,0)))),"")</f>
        <v>CLEMSON</v>
      </c>
      <c r="BC20" s="16" t="str">
        <f t="shared" si="15"/>
        <v>L</v>
      </c>
      <c r="BD20" s="43">
        <f t="shared" si="39"/>
        <v>0</v>
      </c>
      <c r="BE20" s="7" t="str" cm="1">
        <f t="array" ref="BE20">IFERROR(INDEX('Data Setup'!$B$3:$M$48,Bowls!$A20,(INDEX(Picks!$B$1:$AW$51,MATCH(Bowls!BE$3,Picks!$B$1:$B$51,0),MATCH(Bowls!$A20,Picks!$B$1:$AW$1,0)))),"")</f>
        <v>PENN ST</v>
      </c>
      <c r="BF20" s="16" t="str">
        <f t="shared" si="16"/>
        <v>W</v>
      </c>
      <c r="BG20" s="43">
        <f t="shared" si="40"/>
        <v>1</v>
      </c>
      <c r="BH20" s="7" t="str" cm="1">
        <f t="array" ref="BH20">IFERROR(INDEX('Data Setup'!$B$3:$M$48,Bowls!$A20,(INDEX(Picks!$B$1:$AW$51,MATCH(Bowls!BH$3,Picks!$B$1:$B$51,0),MATCH(Bowls!$A20,Picks!$B$1:$AW$1,0)))),"")</f>
        <v>PENN ST</v>
      </c>
      <c r="BI20" s="16" t="str">
        <f t="shared" si="17"/>
        <v>W</v>
      </c>
      <c r="BJ20" s="43">
        <f t="shared" si="41"/>
        <v>1</v>
      </c>
      <c r="BK20" s="7" t="str" cm="1">
        <f t="array" ref="BK20">IFERROR(INDEX('Data Setup'!$B$3:$M$48,Bowls!$A20,(INDEX(Picks!$B$1:$AW$51,MATCH(Bowls!BK$3,Picks!$B$1:$B$51,0),MATCH(Bowls!$A20,Picks!$B$1:$AW$1,0)))),"")</f>
        <v>PENN ST</v>
      </c>
      <c r="BL20" s="16" t="str">
        <f t="shared" si="18"/>
        <v>W</v>
      </c>
      <c r="BM20" s="43">
        <f t="shared" si="42"/>
        <v>1</v>
      </c>
      <c r="BN20" s="16"/>
      <c r="BO20" s="16"/>
      <c r="BP20" s="1" t="str">
        <f t="shared" si="19"/>
        <v>PENN ST</v>
      </c>
      <c r="BQ20" s="1">
        <f t="shared" si="20"/>
        <v>7</v>
      </c>
      <c r="BR20" s="1" t="str">
        <f t="shared" si="21"/>
        <v>CLEMSON</v>
      </c>
      <c r="BS20" s="1">
        <f t="shared" si="22"/>
        <v>12</v>
      </c>
      <c r="BT20" s="1">
        <f t="shared" si="44"/>
        <v>19</v>
      </c>
    </row>
    <row r="21" spans="1:72" ht="12" customHeight="1" x14ac:dyDescent="0.25">
      <c r="A21" s="1">
        <v>18</v>
      </c>
      <c r="B21" s="17">
        <v>46018</v>
      </c>
      <c r="C21" s="13" t="s">
        <v>47</v>
      </c>
      <c r="D21" s="13" t="s">
        <v>97</v>
      </c>
      <c r="E21" s="1" t="s">
        <v>2</v>
      </c>
      <c r="F21" s="13" t="s">
        <v>98</v>
      </c>
      <c r="G21" s="1" t="s">
        <v>98</v>
      </c>
      <c r="H21" s="3">
        <v>1</v>
      </c>
      <c r="I21" s="7" t="str" cm="1">
        <f t="array" ref="I21">IFERROR(INDEX('Data Setup'!$B$3:$M$48,Bowls!$A21,(INDEX(Picks!$B$1:$AW$51,MATCH(Bowls!I$3,Picks!$B$1:$B$51,0),MATCH(Bowls!$A21,Picks!$B$1:$AW$1,0)))),"")</f>
        <v>ARMY</v>
      </c>
      <c r="J21" s="16" t="str">
        <f t="shared" si="43"/>
        <v>W</v>
      </c>
      <c r="K21" s="43">
        <f t="shared" si="24"/>
        <v>1</v>
      </c>
      <c r="L21" s="7" t="str" cm="1">
        <f t="array" ref="L21">IFERROR(INDEX('Data Setup'!$B$3:$M$48,Bowls!$A21,(INDEX(Picks!$B$1:$AW$51,MATCH(Bowls!L$3,Picks!$B$1:$B$51,0),MATCH(Bowls!$A21,Picks!$B$1:$AW$1,0)))),"")</f>
        <v>ARMY</v>
      </c>
      <c r="M21" s="16" t="str">
        <f t="shared" si="1"/>
        <v>W</v>
      </c>
      <c r="N21" s="43">
        <f t="shared" si="25"/>
        <v>1</v>
      </c>
      <c r="O21" s="7" t="str" cm="1">
        <f t="array" ref="O21">IFERROR(INDEX('Data Setup'!$B$3:$M$48,Bowls!$A21,(INDEX(Picks!$B$1:$AW$51,MATCH(Bowls!O$3,Picks!$B$1:$B$51,0),MATCH(Bowls!$A21,Picks!$B$1:$AW$1,0)))),"")</f>
        <v>UCONN</v>
      </c>
      <c r="P21" s="16" t="str">
        <f t="shared" si="2"/>
        <v>L</v>
      </c>
      <c r="Q21" s="43">
        <f t="shared" si="26"/>
        <v>0</v>
      </c>
      <c r="R21" s="7" t="str" cm="1">
        <f t="array" ref="R21">IFERROR(INDEX('Data Setup'!$B$3:$M$48,Bowls!$A21,(INDEX(Picks!$B$1:$AW$51,MATCH(Bowls!R$3,Picks!$B$1:$B$51,0),MATCH(Bowls!$A21,Picks!$B$1:$AW$1,0)))),"")</f>
        <v>ARMY</v>
      </c>
      <c r="S21" s="16" t="str">
        <f t="shared" si="3"/>
        <v>W</v>
      </c>
      <c r="T21" s="43">
        <f t="shared" si="27"/>
        <v>1</v>
      </c>
      <c r="U21" s="7" t="str" cm="1">
        <f t="array" ref="U21">IFERROR(INDEX('Data Setup'!$B$3:$M$48,Bowls!$A21,(INDEX(Picks!$B$1:$AW$51,MATCH(Bowls!U$3,Picks!$B$1:$B$51,0),MATCH(Bowls!$A21,Picks!$B$1:$AW$1,0)))),"")</f>
        <v>ARMY</v>
      </c>
      <c r="V21" s="16" t="str">
        <f t="shared" si="4"/>
        <v>W</v>
      </c>
      <c r="W21" s="43">
        <f t="shared" si="28"/>
        <v>1</v>
      </c>
      <c r="X21" s="7" t="str" cm="1">
        <f t="array" ref="X21">IFERROR(INDEX('Data Setup'!$B$3:$M$48,Bowls!$A21,(INDEX(Picks!$B$1:$AW$51,MATCH(Bowls!X$3,Picks!$B$1:$B$51,0),MATCH(Bowls!$A21,Picks!$B$1:$AW$1,0)))),"")</f>
        <v>ARMY</v>
      </c>
      <c r="Y21" s="16" t="str">
        <f t="shared" si="5"/>
        <v>W</v>
      </c>
      <c r="Z21" s="43">
        <f t="shared" si="29"/>
        <v>1</v>
      </c>
      <c r="AA21" s="7" t="str" cm="1">
        <f t="array" ref="AA21">IFERROR(INDEX('Data Setup'!$B$3:$M$48,Bowls!$A21,(INDEX(Picks!$B$1:$AW$51,MATCH(Bowls!AA$3,Picks!$B$1:$B$51,0),MATCH(Bowls!$A21,Picks!$B$1:$AW$1,0)))),"")</f>
        <v>ARMY</v>
      </c>
      <c r="AB21" s="16" t="str">
        <f t="shared" si="6"/>
        <v>W</v>
      </c>
      <c r="AC21" s="43">
        <f t="shared" si="30"/>
        <v>1</v>
      </c>
      <c r="AD21" s="7" t="str" cm="1">
        <f t="array" ref="AD21">IFERROR(INDEX('Data Setup'!$B$3:$M$48,Bowls!$A21,(INDEX(Picks!$B$1:$AW$51,MATCH(Bowls!AD$3,Picks!$B$1:$B$51,0),MATCH(Bowls!$A21,Picks!$B$1:$AW$1,0)))),"")</f>
        <v>ARMY</v>
      </c>
      <c r="AE21" s="16" t="str">
        <f t="shared" si="7"/>
        <v>W</v>
      </c>
      <c r="AF21" s="43">
        <f t="shared" si="31"/>
        <v>1</v>
      </c>
      <c r="AG21" s="7" t="str" cm="1">
        <f t="array" ref="AG21">IFERROR(INDEX('Data Setup'!$B$3:$M$48,Bowls!$A21,(INDEX(Picks!$B$1:$AW$51,MATCH(Bowls!AG$3,Picks!$B$1:$B$51,0),MATCH(Bowls!$A21,Picks!$B$1:$AW$1,0)))),"")</f>
        <v>UCONN</v>
      </c>
      <c r="AH21" s="16" t="str">
        <f t="shared" si="8"/>
        <v>L</v>
      </c>
      <c r="AI21" s="43">
        <f t="shared" si="32"/>
        <v>0</v>
      </c>
      <c r="AJ21" s="7" t="str" cm="1">
        <f t="array" ref="AJ21">IFERROR(INDEX('Data Setup'!$B$3:$M$48,Bowls!$A21,(INDEX(Picks!$B$1:$AW$51,MATCH(Bowls!AJ$3,Picks!$B$1:$B$51,0),MATCH(Bowls!$A21,Picks!$B$1:$AW$1,0)))),"")</f>
        <v>UCONN</v>
      </c>
      <c r="AK21" s="16" t="str">
        <f t="shared" si="9"/>
        <v>L</v>
      </c>
      <c r="AL21" s="43">
        <f t="shared" si="33"/>
        <v>0</v>
      </c>
      <c r="AM21" s="7" t="str" cm="1">
        <f t="array" ref="AM21">IFERROR(INDEX('Data Setup'!$B$3:$M$48,Bowls!$A21,(INDEX(Picks!$B$1:$AW$51,MATCH(Bowls!AM$3,Picks!$B$1:$B$51,0),MATCH(Bowls!$A21,Picks!$B$1:$AW$1,0)))),"")</f>
        <v>UCONN</v>
      </c>
      <c r="AN21" s="16" t="str">
        <f t="shared" si="10"/>
        <v>L</v>
      </c>
      <c r="AO21" s="43">
        <f t="shared" si="34"/>
        <v>0</v>
      </c>
      <c r="AP21" s="7" t="str" cm="1">
        <f t="array" ref="AP21">IFERROR(INDEX('Data Setup'!$B$3:$M$48,Bowls!$A21,(INDEX(Picks!$B$1:$AW$51,MATCH(Bowls!AP$3,Picks!$B$1:$B$51,0),MATCH(Bowls!$A21,Picks!$B$1:$AW$1,0)))),"")</f>
        <v>UCONN</v>
      </c>
      <c r="AQ21" s="16" t="str">
        <f t="shared" si="11"/>
        <v>L</v>
      </c>
      <c r="AR21" s="43">
        <f t="shared" si="35"/>
        <v>0</v>
      </c>
      <c r="AS21" s="7" t="str" cm="1">
        <f t="array" ref="AS21">IFERROR(INDEX('Data Setup'!$B$3:$M$48,Bowls!$A21,(INDEX(Picks!$B$1:$AW$51,MATCH(Bowls!AS$3,Picks!$B$1:$B$51,0),MATCH(Bowls!$A21,Picks!$B$1:$AW$1,0)))),"")</f>
        <v>UCONN</v>
      </c>
      <c r="AT21" s="16" t="str">
        <f t="shared" si="12"/>
        <v>L</v>
      </c>
      <c r="AU21" s="43">
        <f t="shared" si="36"/>
        <v>0</v>
      </c>
      <c r="AV21" s="7" t="str" cm="1">
        <f t="array" ref="AV21">IFERROR(INDEX('Data Setup'!$B$3:$M$48,Bowls!$A21,(INDEX(Picks!$B$1:$AW$51,MATCH(Bowls!AV$3,Picks!$B$1:$B$51,0),MATCH(Bowls!$A21,Picks!$B$1:$AW$1,0)))),"")</f>
        <v>ARMY</v>
      </c>
      <c r="AW21" s="16" t="str">
        <f t="shared" si="13"/>
        <v>W</v>
      </c>
      <c r="AX21" s="43">
        <f t="shared" si="37"/>
        <v>1</v>
      </c>
      <c r="AY21" s="7" t="str" cm="1">
        <f t="array" ref="AY21">IFERROR(INDEX('Data Setup'!$B$3:$M$48,Bowls!$A21,(INDEX(Picks!$B$1:$AW$51,MATCH(Bowls!AY$3,Picks!$B$1:$B$51,0),MATCH(Bowls!$A21,Picks!$B$1:$AW$1,0)))),"")</f>
        <v>ARMY</v>
      </c>
      <c r="AZ21" s="16" t="str">
        <f t="shared" si="14"/>
        <v>W</v>
      </c>
      <c r="BA21" s="43">
        <f t="shared" si="38"/>
        <v>1</v>
      </c>
      <c r="BB21" s="7" t="str" cm="1">
        <f t="array" ref="BB21">IFERROR(INDEX('Data Setup'!$B$3:$M$48,Bowls!$A21,(INDEX(Picks!$B$1:$AW$51,MATCH(Bowls!BB$3,Picks!$B$1:$B$51,0),MATCH(Bowls!$A21,Picks!$B$1:$AW$1,0)))),"")</f>
        <v>ARMY</v>
      </c>
      <c r="BC21" s="16" t="str">
        <f t="shared" si="15"/>
        <v>W</v>
      </c>
      <c r="BD21" s="43">
        <f t="shared" si="39"/>
        <v>1</v>
      </c>
      <c r="BE21" s="7" t="str" cm="1">
        <f t="array" ref="BE21">IFERROR(INDEX('Data Setup'!$B$3:$M$48,Bowls!$A21,(INDEX(Picks!$B$1:$AW$51,MATCH(Bowls!BE$3,Picks!$B$1:$B$51,0),MATCH(Bowls!$A21,Picks!$B$1:$AW$1,0)))),"")</f>
        <v>UCONN</v>
      </c>
      <c r="BF21" s="16" t="str">
        <f t="shared" si="16"/>
        <v>L</v>
      </c>
      <c r="BG21" s="43">
        <f t="shared" si="40"/>
        <v>0</v>
      </c>
      <c r="BH21" s="7" t="str" cm="1">
        <f t="array" ref="BH21">IFERROR(INDEX('Data Setup'!$B$3:$M$48,Bowls!$A21,(INDEX(Picks!$B$1:$AW$51,MATCH(Bowls!BH$3,Picks!$B$1:$B$51,0),MATCH(Bowls!$A21,Picks!$B$1:$AW$1,0)))),"")</f>
        <v>UCONN</v>
      </c>
      <c r="BI21" s="16" t="str">
        <f t="shared" si="17"/>
        <v>L</v>
      </c>
      <c r="BJ21" s="43">
        <f t="shared" si="41"/>
        <v>0</v>
      </c>
      <c r="BK21" s="7" t="str" cm="1">
        <f t="array" ref="BK21">IFERROR(INDEX('Data Setup'!$B$3:$M$48,Bowls!$A21,(INDEX(Picks!$B$1:$AW$51,MATCH(Bowls!BK$3,Picks!$B$1:$B$51,0),MATCH(Bowls!$A21,Picks!$B$1:$AW$1,0)))),"")</f>
        <v>UCONN</v>
      </c>
      <c r="BL21" s="16" t="str">
        <f t="shared" si="18"/>
        <v>L</v>
      </c>
      <c r="BM21" s="43">
        <f t="shared" si="42"/>
        <v>0</v>
      </c>
      <c r="BN21" s="16"/>
      <c r="BO21" s="16"/>
      <c r="BP21" s="1" t="str">
        <f t="shared" si="19"/>
        <v>UCONN</v>
      </c>
      <c r="BQ21" s="1">
        <f t="shared" si="20"/>
        <v>9</v>
      </c>
      <c r="BR21" s="1" t="str">
        <f t="shared" si="21"/>
        <v>ARMY</v>
      </c>
      <c r="BS21" s="1">
        <f t="shared" si="22"/>
        <v>10</v>
      </c>
      <c r="BT21" s="1">
        <f t="shared" si="44"/>
        <v>19</v>
      </c>
    </row>
    <row r="22" spans="1:72" ht="12" customHeight="1" x14ac:dyDescent="0.25">
      <c r="A22" s="1">
        <v>19</v>
      </c>
      <c r="B22" s="17">
        <v>46018</v>
      </c>
      <c r="C22" s="13" t="s">
        <v>99</v>
      </c>
      <c r="D22" s="13" t="s">
        <v>100</v>
      </c>
      <c r="E22" s="1" t="s">
        <v>2</v>
      </c>
      <c r="F22" s="13" t="s">
        <v>34</v>
      </c>
      <c r="G22" s="1" t="s">
        <v>34</v>
      </c>
      <c r="H22" s="3">
        <v>1</v>
      </c>
      <c r="I22" s="7" t="str" cm="1">
        <f t="array" ref="I22">IFERROR(INDEX('Data Setup'!$B$3:$M$48,Bowls!$A22,(INDEX(Picks!$B$1:$AW$51,MATCH(Bowls!I$3,Picks!$B$1:$B$51,0),MATCH(Bowls!$A22,Picks!$B$1:$AW$1,0)))),"")</f>
        <v>BYU</v>
      </c>
      <c r="J22" s="16" t="str">
        <f t="shared" si="43"/>
        <v>W</v>
      </c>
      <c r="K22" s="43">
        <f t="shared" si="24"/>
        <v>1</v>
      </c>
      <c r="L22" s="7" t="str" cm="1">
        <f t="array" ref="L22">IFERROR(INDEX('Data Setup'!$B$3:$M$48,Bowls!$A22,(INDEX(Picks!$B$1:$AW$51,MATCH(Bowls!L$3,Picks!$B$1:$B$51,0),MATCH(Bowls!$A22,Picks!$B$1:$AW$1,0)))),"")</f>
        <v>BYU</v>
      </c>
      <c r="M22" s="16" t="str">
        <f t="shared" si="1"/>
        <v>W</v>
      </c>
      <c r="N22" s="43">
        <f t="shared" si="25"/>
        <v>1</v>
      </c>
      <c r="O22" s="7" t="str" cm="1">
        <f t="array" ref="O22">IFERROR(INDEX('Data Setup'!$B$3:$M$48,Bowls!$A22,(INDEX(Picks!$B$1:$AW$51,MATCH(Bowls!O$3,Picks!$B$1:$B$51,0),MATCH(Bowls!$A22,Picks!$B$1:$AW$1,0)))),"")</f>
        <v>BYU</v>
      </c>
      <c r="P22" s="16" t="str">
        <f t="shared" si="2"/>
        <v>W</v>
      </c>
      <c r="Q22" s="43">
        <f t="shared" si="26"/>
        <v>1</v>
      </c>
      <c r="R22" s="7" t="str" cm="1">
        <f t="array" ref="R22">IFERROR(INDEX('Data Setup'!$B$3:$M$48,Bowls!$A22,(INDEX(Picks!$B$1:$AW$51,MATCH(Bowls!R$3,Picks!$B$1:$B$51,0),MATCH(Bowls!$A22,Picks!$B$1:$AW$1,0)))),"")</f>
        <v>BYU</v>
      </c>
      <c r="S22" s="16" t="str">
        <f t="shared" si="3"/>
        <v>W</v>
      </c>
      <c r="T22" s="43">
        <f t="shared" si="27"/>
        <v>1</v>
      </c>
      <c r="U22" s="7" t="str" cm="1">
        <f t="array" ref="U22">IFERROR(INDEX('Data Setup'!$B$3:$M$48,Bowls!$A22,(INDEX(Picks!$B$1:$AW$51,MATCH(Bowls!U$3,Picks!$B$1:$B$51,0),MATCH(Bowls!$A22,Picks!$B$1:$AW$1,0)))),"")</f>
        <v>BYU</v>
      </c>
      <c r="V22" s="16" t="str">
        <f t="shared" si="4"/>
        <v>W</v>
      </c>
      <c r="W22" s="43">
        <f t="shared" si="28"/>
        <v>1</v>
      </c>
      <c r="X22" s="7" t="str" cm="1">
        <f t="array" ref="X22">IFERROR(INDEX('Data Setup'!$B$3:$M$48,Bowls!$A22,(INDEX(Picks!$B$1:$AW$51,MATCH(Bowls!X$3,Picks!$B$1:$B$51,0),MATCH(Bowls!$A22,Picks!$B$1:$AW$1,0)))),"")</f>
        <v>GA TECH</v>
      </c>
      <c r="Y22" s="16" t="str">
        <f t="shared" si="5"/>
        <v>L</v>
      </c>
      <c r="Z22" s="43">
        <f t="shared" si="29"/>
        <v>0</v>
      </c>
      <c r="AA22" s="7" t="str" cm="1">
        <f t="array" ref="AA22">IFERROR(INDEX('Data Setup'!$B$3:$M$48,Bowls!$A22,(INDEX(Picks!$B$1:$AW$51,MATCH(Bowls!AA$3,Picks!$B$1:$B$51,0),MATCH(Bowls!$A22,Picks!$B$1:$AW$1,0)))),"")</f>
        <v>BYU</v>
      </c>
      <c r="AB22" s="16" t="str">
        <f t="shared" si="6"/>
        <v>W</v>
      </c>
      <c r="AC22" s="43">
        <f t="shared" si="30"/>
        <v>1</v>
      </c>
      <c r="AD22" s="7" t="str" cm="1">
        <f t="array" ref="AD22">IFERROR(INDEX('Data Setup'!$B$3:$M$48,Bowls!$A22,(INDEX(Picks!$B$1:$AW$51,MATCH(Bowls!AD$3,Picks!$B$1:$B$51,0),MATCH(Bowls!$A22,Picks!$B$1:$AW$1,0)))),"")</f>
        <v>BYU</v>
      </c>
      <c r="AE22" s="16" t="str">
        <f t="shared" si="7"/>
        <v>W</v>
      </c>
      <c r="AF22" s="43">
        <f t="shared" si="31"/>
        <v>1</v>
      </c>
      <c r="AG22" s="7" t="str" cm="1">
        <f t="array" ref="AG22">IFERROR(INDEX('Data Setup'!$B$3:$M$48,Bowls!$A22,(INDEX(Picks!$B$1:$AW$51,MATCH(Bowls!AG$3,Picks!$B$1:$B$51,0),MATCH(Bowls!$A22,Picks!$B$1:$AW$1,0)))),"")</f>
        <v>GA TECH</v>
      </c>
      <c r="AH22" s="16" t="str">
        <f t="shared" si="8"/>
        <v>L</v>
      </c>
      <c r="AI22" s="43">
        <f t="shared" si="32"/>
        <v>0</v>
      </c>
      <c r="AJ22" s="7" t="str" cm="1">
        <f t="array" ref="AJ22">IFERROR(INDEX('Data Setup'!$B$3:$M$48,Bowls!$A22,(INDEX(Picks!$B$1:$AW$51,MATCH(Bowls!AJ$3,Picks!$B$1:$B$51,0),MATCH(Bowls!$A22,Picks!$B$1:$AW$1,0)))),"")</f>
        <v>BYU</v>
      </c>
      <c r="AK22" s="16" t="str">
        <f t="shared" si="9"/>
        <v>W</v>
      </c>
      <c r="AL22" s="43">
        <f t="shared" si="33"/>
        <v>1</v>
      </c>
      <c r="AM22" s="7" t="str" cm="1">
        <f t="array" ref="AM22">IFERROR(INDEX('Data Setup'!$B$3:$M$48,Bowls!$A22,(INDEX(Picks!$B$1:$AW$51,MATCH(Bowls!AM$3,Picks!$B$1:$B$51,0),MATCH(Bowls!$A22,Picks!$B$1:$AW$1,0)))),"")</f>
        <v>BYU</v>
      </c>
      <c r="AN22" s="16" t="str">
        <f t="shared" si="10"/>
        <v>W</v>
      </c>
      <c r="AO22" s="43">
        <f t="shared" si="34"/>
        <v>1</v>
      </c>
      <c r="AP22" s="7" t="str" cm="1">
        <f t="array" ref="AP22">IFERROR(INDEX('Data Setup'!$B$3:$M$48,Bowls!$A22,(INDEX(Picks!$B$1:$AW$51,MATCH(Bowls!AP$3,Picks!$B$1:$B$51,0),MATCH(Bowls!$A22,Picks!$B$1:$AW$1,0)))),"")</f>
        <v>GA TECH</v>
      </c>
      <c r="AQ22" s="16" t="str">
        <f t="shared" si="11"/>
        <v>L</v>
      </c>
      <c r="AR22" s="43">
        <f t="shared" si="35"/>
        <v>0</v>
      </c>
      <c r="AS22" s="7" t="str" cm="1">
        <f t="array" ref="AS22">IFERROR(INDEX('Data Setup'!$B$3:$M$48,Bowls!$A22,(INDEX(Picks!$B$1:$AW$51,MATCH(Bowls!AS$3,Picks!$B$1:$B$51,0),MATCH(Bowls!$A22,Picks!$B$1:$AW$1,0)))),"")</f>
        <v>BYU</v>
      </c>
      <c r="AT22" s="16" t="str">
        <f t="shared" si="12"/>
        <v>W</v>
      </c>
      <c r="AU22" s="43">
        <f t="shared" si="36"/>
        <v>1</v>
      </c>
      <c r="AV22" s="7" t="str" cm="1">
        <f t="array" ref="AV22">IFERROR(INDEX('Data Setup'!$B$3:$M$48,Bowls!$A22,(INDEX(Picks!$B$1:$AW$51,MATCH(Bowls!AV$3,Picks!$B$1:$B$51,0),MATCH(Bowls!$A22,Picks!$B$1:$AW$1,0)))),"")</f>
        <v>GA TECH</v>
      </c>
      <c r="AW22" s="16" t="str">
        <f t="shared" si="13"/>
        <v>L</v>
      </c>
      <c r="AX22" s="43">
        <f t="shared" si="37"/>
        <v>0</v>
      </c>
      <c r="AY22" s="7" t="str" cm="1">
        <f t="array" ref="AY22">IFERROR(INDEX('Data Setup'!$B$3:$M$48,Bowls!$A22,(INDEX(Picks!$B$1:$AW$51,MATCH(Bowls!AY$3,Picks!$B$1:$B$51,0),MATCH(Bowls!$A22,Picks!$B$1:$AW$1,0)))),"")</f>
        <v>BYU</v>
      </c>
      <c r="AZ22" s="16" t="str">
        <f t="shared" si="14"/>
        <v>W</v>
      </c>
      <c r="BA22" s="43">
        <f t="shared" si="38"/>
        <v>1</v>
      </c>
      <c r="BB22" s="7" t="str" cm="1">
        <f t="array" ref="BB22">IFERROR(INDEX('Data Setup'!$B$3:$M$48,Bowls!$A22,(INDEX(Picks!$B$1:$AW$51,MATCH(Bowls!BB$3,Picks!$B$1:$B$51,0),MATCH(Bowls!$A22,Picks!$B$1:$AW$1,0)))),"")</f>
        <v>BYU</v>
      </c>
      <c r="BC22" s="16" t="str">
        <f t="shared" si="15"/>
        <v>W</v>
      </c>
      <c r="BD22" s="43">
        <f t="shared" si="39"/>
        <v>1</v>
      </c>
      <c r="BE22" s="7" t="str" cm="1">
        <f t="array" ref="BE22">IFERROR(INDEX('Data Setup'!$B$3:$M$48,Bowls!$A22,(INDEX(Picks!$B$1:$AW$51,MATCH(Bowls!BE$3,Picks!$B$1:$B$51,0),MATCH(Bowls!$A22,Picks!$B$1:$AW$1,0)))),"")</f>
        <v>BYU</v>
      </c>
      <c r="BF22" s="16" t="str">
        <f t="shared" si="16"/>
        <v>W</v>
      </c>
      <c r="BG22" s="43">
        <f t="shared" si="40"/>
        <v>1</v>
      </c>
      <c r="BH22" s="7" t="str" cm="1">
        <f t="array" ref="BH22">IFERROR(INDEX('Data Setup'!$B$3:$M$48,Bowls!$A22,(INDEX(Picks!$B$1:$AW$51,MATCH(Bowls!BH$3,Picks!$B$1:$B$51,0),MATCH(Bowls!$A22,Picks!$B$1:$AW$1,0)))),"")</f>
        <v>BYU</v>
      </c>
      <c r="BI22" s="16" t="str">
        <f t="shared" si="17"/>
        <v>W</v>
      </c>
      <c r="BJ22" s="43">
        <f t="shared" si="41"/>
        <v>1</v>
      </c>
      <c r="BK22" s="7" t="str" cm="1">
        <f t="array" ref="BK22">IFERROR(INDEX('Data Setup'!$B$3:$M$48,Bowls!$A22,(INDEX(Picks!$B$1:$AW$51,MATCH(Bowls!BK$3,Picks!$B$1:$B$51,0),MATCH(Bowls!$A22,Picks!$B$1:$AW$1,0)))),"")</f>
        <v>GA TECH</v>
      </c>
      <c r="BL22" s="16" t="str">
        <f t="shared" si="18"/>
        <v>L</v>
      </c>
      <c r="BM22" s="43">
        <f t="shared" si="42"/>
        <v>0</v>
      </c>
      <c r="BN22" s="16"/>
      <c r="BO22" s="16"/>
      <c r="BP22" s="1" t="str">
        <f t="shared" si="19"/>
        <v>GA TECH</v>
      </c>
      <c r="BQ22" s="1">
        <f t="shared" si="20"/>
        <v>5</v>
      </c>
      <c r="BR22" s="1" t="str">
        <f t="shared" si="21"/>
        <v>BYU</v>
      </c>
      <c r="BS22" s="1">
        <f t="shared" si="22"/>
        <v>14</v>
      </c>
      <c r="BT22" s="1">
        <f t="shared" si="44"/>
        <v>19</v>
      </c>
    </row>
    <row r="23" spans="1:72" ht="12" customHeight="1" x14ac:dyDescent="0.25">
      <c r="A23" s="1">
        <v>20</v>
      </c>
      <c r="B23" s="17">
        <v>46018</v>
      </c>
      <c r="C23" s="13" t="s">
        <v>48</v>
      </c>
      <c r="D23" s="13" t="s">
        <v>101</v>
      </c>
      <c r="E23" s="1" t="s">
        <v>2</v>
      </c>
      <c r="F23" s="13" t="s">
        <v>102</v>
      </c>
      <c r="G23" s="1" t="s">
        <v>102</v>
      </c>
      <c r="H23" s="3">
        <v>1</v>
      </c>
      <c r="I23" s="7" t="str" cm="1">
        <f t="array" ref="I23">IFERROR(INDEX('Data Setup'!$B$3:$M$48,Bowls!$A23,(INDEX(Picks!$B$1:$AW$51,MATCH(Bowls!I$3,Picks!$B$1:$B$51,0),MATCH(Bowls!$A23,Picks!$B$1:$AW$1,0)))),"")</f>
        <v>FRESNOST</v>
      </c>
      <c r="J23" s="16" t="str">
        <f t="shared" si="43"/>
        <v>W</v>
      </c>
      <c r="K23" s="43">
        <f t="shared" si="24"/>
        <v>1</v>
      </c>
      <c r="L23" s="7" t="str" cm="1">
        <f t="array" ref="L23">IFERROR(INDEX('Data Setup'!$B$3:$M$48,Bowls!$A23,(INDEX(Picks!$B$1:$AW$51,MATCH(Bowls!L$3,Picks!$B$1:$B$51,0),MATCH(Bowls!$A23,Picks!$B$1:$AW$1,0)))),"")</f>
        <v>FRESNOST</v>
      </c>
      <c r="M23" s="16" t="str">
        <f t="shared" si="1"/>
        <v>W</v>
      </c>
      <c r="N23" s="43">
        <f t="shared" si="25"/>
        <v>1</v>
      </c>
      <c r="O23" s="7" t="str" cm="1">
        <f t="array" ref="O23">IFERROR(INDEX('Data Setup'!$B$3:$M$48,Bowls!$A23,(INDEX(Picks!$B$1:$AW$51,MATCH(Bowls!O$3,Picks!$B$1:$B$51,0),MATCH(Bowls!$A23,Picks!$B$1:$AW$1,0)))),"")</f>
        <v>UMO</v>
      </c>
      <c r="P23" s="16" t="str">
        <f t="shared" si="2"/>
        <v>L</v>
      </c>
      <c r="Q23" s="43">
        <f t="shared" si="26"/>
        <v>0</v>
      </c>
      <c r="R23" s="7" t="str" cm="1">
        <f t="array" ref="R23">IFERROR(INDEX('Data Setup'!$B$3:$M$48,Bowls!$A23,(INDEX(Picks!$B$1:$AW$51,MATCH(Bowls!R$3,Picks!$B$1:$B$51,0),MATCH(Bowls!$A23,Picks!$B$1:$AW$1,0)))),"")</f>
        <v>FRESNOST</v>
      </c>
      <c r="S23" s="16" t="str">
        <f t="shared" si="3"/>
        <v>W</v>
      </c>
      <c r="T23" s="43">
        <f t="shared" si="27"/>
        <v>1</v>
      </c>
      <c r="U23" s="7" t="str" cm="1">
        <f t="array" ref="U23">IFERROR(INDEX('Data Setup'!$B$3:$M$48,Bowls!$A23,(INDEX(Picks!$B$1:$AW$51,MATCH(Bowls!U$3,Picks!$B$1:$B$51,0),MATCH(Bowls!$A23,Picks!$B$1:$AW$1,0)))),"")</f>
        <v>FRESNOST</v>
      </c>
      <c r="V23" s="16" t="str">
        <f t="shared" si="4"/>
        <v>W</v>
      </c>
      <c r="W23" s="43">
        <f t="shared" si="28"/>
        <v>1</v>
      </c>
      <c r="X23" s="7" t="str" cm="1">
        <f t="array" ref="X23">IFERROR(INDEX('Data Setup'!$B$3:$M$48,Bowls!$A23,(INDEX(Picks!$B$1:$AW$51,MATCH(Bowls!X$3,Picks!$B$1:$B$51,0),MATCH(Bowls!$A23,Picks!$B$1:$AW$1,0)))),"")</f>
        <v>FRESNOST</v>
      </c>
      <c r="Y23" s="16" t="str">
        <f t="shared" si="5"/>
        <v>W</v>
      </c>
      <c r="Z23" s="43">
        <f t="shared" si="29"/>
        <v>1</v>
      </c>
      <c r="AA23" s="7" t="str" cm="1">
        <f t="array" ref="AA23">IFERROR(INDEX('Data Setup'!$B$3:$M$48,Bowls!$A23,(INDEX(Picks!$B$1:$AW$51,MATCH(Bowls!AA$3,Picks!$B$1:$B$51,0),MATCH(Bowls!$A23,Picks!$B$1:$AW$1,0)))),"")</f>
        <v>UMO</v>
      </c>
      <c r="AB23" s="16" t="str">
        <f t="shared" si="6"/>
        <v>L</v>
      </c>
      <c r="AC23" s="43">
        <f t="shared" si="30"/>
        <v>0</v>
      </c>
      <c r="AD23" s="7" t="str" cm="1">
        <f t="array" ref="AD23">IFERROR(INDEX('Data Setup'!$B$3:$M$48,Bowls!$A23,(INDEX(Picks!$B$1:$AW$51,MATCH(Bowls!AD$3,Picks!$B$1:$B$51,0),MATCH(Bowls!$A23,Picks!$B$1:$AW$1,0)))),"")</f>
        <v>UMO</v>
      </c>
      <c r="AE23" s="16" t="str">
        <f t="shared" si="7"/>
        <v>L</v>
      </c>
      <c r="AF23" s="43">
        <f t="shared" si="31"/>
        <v>0</v>
      </c>
      <c r="AG23" s="7" t="str" cm="1">
        <f t="array" ref="AG23">IFERROR(INDEX('Data Setup'!$B$3:$M$48,Bowls!$A23,(INDEX(Picks!$B$1:$AW$51,MATCH(Bowls!AG$3,Picks!$B$1:$B$51,0),MATCH(Bowls!$A23,Picks!$B$1:$AW$1,0)))),"")</f>
        <v>FRESNOST</v>
      </c>
      <c r="AH23" s="16" t="str">
        <f t="shared" si="8"/>
        <v>W</v>
      </c>
      <c r="AI23" s="43">
        <f t="shared" si="32"/>
        <v>1</v>
      </c>
      <c r="AJ23" s="7" t="str" cm="1">
        <f t="array" ref="AJ23">IFERROR(INDEX('Data Setup'!$B$3:$M$48,Bowls!$A23,(INDEX(Picks!$B$1:$AW$51,MATCH(Bowls!AJ$3,Picks!$B$1:$B$51,0),MATCH(Bowls!$A23,Picks!$B$1:$AW$1,0)))),"")</f>
        <v>FRESNOST</v>
      </c>
      <c r="AK23" s="16" t="str">
        <f t="shared" si="9"/>
        <v>W</v>
      </c>
      <c r="AL23" s="43">
        <f t="shared" si="33"/>
        <v>1</v>
      </c>
      <c r="AM23" s="7" t="str" cm="1">
        <f t="array" ref="AM23">IFERROR(INDEX('Data Setup'!$B$3:$M$48,Bowls!$A23,(INDEX(Picks!$B$1:$AW$51,MATCH(Bowls!AM$3,Picks!$B$1:$B$51,0),MATCH(Bowls!$A23,Picks!$B$1:$AW$1,0)))),"")</f>
        <v>FRESNOST</v>
      </c>
      <c r="AN23" s="16" t="str">
        <f t="shared" si="10"/>
        <v>W</v>
      </c>
      <c r="AO23" s="43">
        <f t="shared" si="34"/>
        <v>1</v>
      </c>
      <c r="AP23" s="7" t="str" cm="1">
        <f t="array" ref="AP23">IFERROR(INDEX('Data Setup'!$B$3:$M$48,Bowls!$A23,(INDEX(Picks!$B$1:$AW$51,MATCH(Bowls!AP$3,Picks!$B$1:$B$51,0),MATCH(Bowls!$A23,Picks!$B$1:$AW$1,0)))),"")</f>
        <v>FRESNOST</v>
      </c>
      <c r="AQ23" s="16" t="str">
        <f t="shared" si="11"/>
        <v>W</v>
      </c>
      <c r="AR23" s="43">
        <f t="shared" si="35"/>
        <v>1</v>
      </c>
      <c r="AS23" s="7" t="str" cm="1">
        <f t="array" ref="AS23">IFERROR(INDEX('Data Setup'!$B$3:$M$48,Bowls!$A23,(INDEX(Picks!$B$1:$AW$51,MATCH(Bowls!AS$3,Picks!$B$1:$B$51,0),MATCH(Bowls!$A23,Picks!$B$1:$AW$1,0)))),"")</f>
        <v>FRESNOST</v>
      </c>
      <c r="AT23" s="16" t="str">
        <f t="shared" si="12"/>
        <v>W</v>
      </c>
      <c r="AU23" s="43">
        <f t="shared" si="36"/>
        <v>1</v>
      </c>
      <c r="AV23" s="7" t="str" cm="1">
        <f t="array" ref="AV23">IFERROR(INDEX('Data Setup'!$B$3:$M$48,Bowls!$A23,(INDEX(Picks!$B$1:$AW$51,MATCH(Bowls!AV$3,Picks!$B$1:$B$51,0),MATCH(Bowls!$A23,Picks!$B$1:$AW$1,0)))),"")</f>
        <v>FRESNOST</v>
      </c>
      <c r="AW23" s="16" t="str">
        <f t="shared" si="13"/>
        <v>W</v>
      </c>
      <c r="AX23" s="43">
        <f t="shared" si="37"/>
        <v>1</v>
      </c>
      <c r="AY23" s="7" t="str" cm="1">
        <f t="array" ref="AY23">IFERROR(INDEX('Data Setup'!$B$3:$M$48,Bowls!$A23,(INDEX(Picks!$B$1:$AW$51,MATCH(Bowls!AY$3,Picks!$B$1:$B$51,0),MATCH(Bowls!$A23,Picks!$B$1:$AW$1,0)))),"")</f>
        <v>FRESNOST</v>
      </c>
      <c r="AZ23" s="16" t="str">
        <f t="shared" si="14"/>
        <v>W</v>
      </c>
      <c r="BA23" s="43">
        <f t="shared" si="38"/>
        <v>1</v>
      </c>
      <c r="BB23" s="7" t="str" cm="1">
        <f t="array" ref="BB23">IFERROR(INDEX('Data Setup'!$B$3:$M$48,Bowls!$A23,(INDEX(Picks!$B$1:$AW$51,MATCH(Bowls!BB$3,Picks!$B$1:$B$51,0),MATCH(Bowls!$A23,Picks!$B$1:$AW$1,0)))),"")</f>
        <v>FRESNOST</v>
      </c>
      <c r="BC23" s="16" t="str">
        <f t="shared" si="15"/>
        <v>W</v>
      </c>
      <c r="BD23" s="43">
        <f t="shared" si="39"/>
        <v>1</v>
      </c>
      <c r="BE23" s="7" t="str" cm="1">
        <f t="array" ref="BE23">IFERROR(INDEX('Data Setup'!$B$3:$M$48,Bowls!$A23,(INDEX(Picks!$B$1:$AW$51,MATCH(Bowls!BE$3,Picks!$B$1:$B$51,0),MATCH(Bowls!$A23,Picks!$B$1:$AW$1,0)))),"")</f>
        <v>FRESNOST</v>
      </c>
      <c r="BF23" s="16" t="str">
        <f t="shared" si="16"/>
        <v>W</v>
      </c>
      <c r="BG23" s="43">
        <f t="shared" si="40"/>
        <v>1</v>
      </c>
      <c r="BH23" s="7" t="str" cm="1">
        <f t="array" ref="BH23">IFERROR(INDEX('Data Setup'!$B$3:$M$48,Bowls!$A23,(INDEX(Picks!$B$1:$AW$51,MATCH(Bowls!BH$3,Picks!$B$1:$B$51,0),MATCH(Bowls!$A23,Picks!$B$1:$AW$1,0)))),"")</f>
        <v>FRESNOST</v>
      </c>
      <c r="BI23" s="16" t="str">
        <f t="shared" si="17"/>
        <v>W</v>
      </c>
      <c r="BJ23" s="43">
        <f t="shared" si="41"/>
        <v>1</v>
      </c>
      <c r="BK23" s="7" t="str" cm="1">
        <f t="array" ref="BK23">IFERROR(INDEX('Data Setup'!$B$3:$M$48,Bowls!$A23,(INDEX(Picks!$B$1:$AW$51,MATCH(Bowls!BK$3,Picks!$B$1:$B$51,0),MATCH(Bowls!$A23,Picks!$B$1:$AW$1,0)))),"")</f>
        <v>UMO</v>
      </c>
      <c r="BL23" s="16" t="str">
        <f t="shared" si="18"/>
        <v>L</v>
      </c>
      <c r="BM23" s="43">
        <f t="shared" si="42"/>
        <v>0</v>
      </c>
      <c r="BN23" s="16"/>
      <c r="BO23" s="16"/>
      <c r="BP23" s="1" t="str">
        <f t="shared" si="19"/>
        <v>UMO</v>
      </c>
      <c r="BQ23" s="1">
        <f t="shared" si="20"/>
        <v>4</v>
      </c>
      <c r="BR23" s="1" t="str">
        <f t="shared" si="21"/>
        <v>FRESNOST</v>
      </c>
      <c r="BS23" s="1">
        <f t="shared" si="22"/>
        <v>15</v>
      </c>
      <c r="BT23" s="1">
        <f t="shared" si="44"/>
        <v>19</v>
      </c>
    </row>
    <row r="24" spans="1:72" ht="12" customHeight="1" x14ac:dyDescent="0.25">
      <c r="A24" s="1">
        <v>21</v>
      </c>
      <c r="B24" s="17">
        <v>46018</v>
      </c>
      <c r="C24" s="13" t="s">
        <v>49</v>
      </c>
      <c r="D24" s="13" t="s">
        <v>103</v>
      </c>
      <c r="E24" s="1" t="s">
        <v>2</v>
      </c>
      <c r="F24" s="13" t="s">
        <v>104</v>
      </c>
      <c r="G24" s="1" t="s">
        <v>103</v>
      </c>
      <c r="H24" s="3">
        <v>1</v>
      </c>
      <c r="I24" s="7" t="str" cm="1">
        <f t="array" ref="I24">IFERROR(INDEX('Data Setup'!$B$3:$M$48,Bowls!$A24,(INDEX(Picks!$B$1:$AW$51,MATCH(Bowls!I$3,Picks!$B$1:$B$51,0),MATCH(Bowls!$A24,Picks!$B$1:$AW$1,0)))),"")</f>
        <v>UNT</v>
      </c>
      <c r="J24" s="16" t="str">
        <f t="shared" si="43"/>
        <v>W</v>
      </c>
      <c r="K24" s="43">
        <f t="shared" si="24"/>
        <v>1</v>
      </c>
      <c r="L24" s="7" t="str" cm="1">
        <f t="array" ref="L24">IFERROR(INDEX('Data Setup'!$B$3:$M$48,Bowls!$A24,(INDEX(Picks!$B$1:$AW$51,MATCH(Bowls!L$3,Picks!$B$1:$B$51,0),MATCH(Bowls!$A24,Picks!$B$1:$AW$1,0)))),"")</f>
        <v>UNT</v>
      </c>
      <c r="M24" s="16" t="str">
        <f t="shared" si="1"/>
        <v>W</v>
      </c>
      <c r="N24" s="43">
        <f t="shared" si="25"/>
        <v>1</v>
      </c>
      <c r="O24" s="7" t="str" cm="1">
        <f t="array" ref="O24">IFERROR(INDEX('Data Setup'!$B$3:$M$48,Bowls!$A24,(INDEX(Picks!$B$1:$AW$51,MATCH(Bowls!O$3,Picks!$B$1:$B$51,0),MATCH(Bowls!$A24,Picks!$B$1:$AW$1,0)))),"")</f>
        <v>SDST</v>
      </c>
      <c r="P24" s="16" t="str">
        <f t="shared" si="2"/>
        <v>L</v>
      </c>
      <c r="Q24" s="43">
        <f t="shared" si="26"/>
        <v>0</v>
      </c>
      <c r="R24" s="7" t="str" cm="1">
        <f t="array" ref="R24">IFERROR(INDEX('Data Setup'!$B$3:$M$48,Bowls!$A24,(INDEX(Picks!$B$1:$AW$51,MATCH(Bowls!R$3,Picks!$B$1:$B$51,0),MATCH(Bowls!$A24,Picks!$B$1:$AW$1,0)))),"")</f>
        <v>SDST</v>
      </c>
      <c r="S24" s="16" t="str">
        <f t="shared" si="3"/>
        <v>L</v>
      </c>
      <c r="T24" s="43">
        <f t="shared" si="27"/>
        <v>0</v>
      </c>
      <c r="U24" s="7" t="str" cm="1">
        <f t="array" ref="U24">IFERROR(INDEX('Data Setup'!$B$3:$M$48,Bowls!$A24,(INDEX(Picks!$B$1:$AW$51,MATCH(Bowls!U$3,Picks!$B$1:$B$51,0),MATCH(Bowls!$A24,Picks!$B$1:$AW$1,0)))),"")</f>
        <v>UNT</v>
      </c>
      <c r="V24" s="16" t="str">
        <f t="shared" si="4"/>
        <v>W</v>
      </c>
      <c r="W24" s="43">
        <f t="shared" si="28"/>
        <v>1</v>
      </c>
      <c r="X24" s="7" t="str" cm="1">
        <f t="array" ref="X24">IFERROR(INDEX('Data Setup'!$B$3:$M$48,Bowls!$A24,(INDEX(Picks!$B$1:$AW$51,MATCH(Bowls!X$3,Picks!$B$1:$B$51,0),MATCH(Bowls!$A24,Picks!$B$1:$AW$1,0)))),"")</f>
        <v>UNT</v>
      </c>
      <c r="Y24" s="16" t="str">
        <f t="shared" si="5"/>
        <v>W</v>
      </c>
      <c r="Z24" s="43">
        <f t="shared" si="29"/>
        <v>1</v>
      </c>
      <c r="AA24" s="7" t="str" cm="1">
        <f t="array" ref="AA24">IFERROR(INDEX('Data Setup'!$B$3:$M$48,Bowls!$A24,(INDEX(Picks!$B$1:$AW$51,MATCH(Bowls!AA$3,Picks!$B$1:$B$51,0),MATCH(Bowls!$A24,Picks!$B$1:$AW$1,0)))),"")</f>
        <v>UNT</v>
      </c>
      <c r="AB24" s="16" t="str">
        <f t="shared" si="6"/>
        <v>W</v>
      </c>
      <c r="AC24" s="43">
        <f t="shared" si="30"/>
        <v>1</v>
      </c>
      <c r="AD24" s="7" t="str" cm="1">
        <f t="array" ref="AD24">IFERROR(INDEX('Data Setup'!$B$3:$M$48,Bowls!$A24,(INDEX(Picks!$B$1:$AW$51,MATCH(Bowls!AD$3,Picks!$B$1:$B$51,0),MATCH(Bowls!$A24,Picks!$B$1:$AW$1,0)))),"")</f>
        <v>UNT</v>
      </c>
      <c r="AE24" s="16" t="str">
        <f t="shared" si="7"/>
        <v>W</v>
      </c>
      <c r="AF24" s="43">
        <f t="shared" si="31"/>
        <v>1</v>
      </c>
      <c r="AG24" s="7" t="str" cm="1">
        <f t="array" ref="AG24">IFERROR(INDEX('Data Setup'!$B$3:$M$48,Bowls!$A24,(INDEX(Picks!$B$1:$AW$51,MATCH(Bowls!AG$3,Picks!$B$1:$B$51,0),MATCH(Bowls!$A24,Picks!$B$1:$AW$1,0)))),"")</f>
        <v>UNT</v>
      </c>
      <c r="AH24" s="16" t="str">
        <f t="shared" si="8"/>
        <v>W</v>
      </c>
      <c r="AI24" s="43">
        <f t="shared" si="32"/>
        <v>1</v>
      </c>
      <c r="AJ24" s="7" t="str" cm="1">
        <f t="array" ref="AJ24">IFERROR(INDEX('Data Setup'!$B$3:$M$48,Bowls!$A24,(INDEX(Picks!$B$1:$AW$51,MATCH(Bowls!AJ$3,Picks!$B$1:$B$51,0),MATCH(Bowls!$A24,Picks!$B$1:$AW$1,0)))),"")</f>
        <v>UNT</v>
      </c>
      <c r="AK24" s="16" t="str">
        <f t="shared" si="9"/>
        <v>W</v>
      </c>
      <c r="AL24" s="43">
        <f t="shared" si="33"/>
        <v>1</v>
      </c>
      <c r="AM24" s="7" t="str" cm="1">
        <f t="array" ref="AM24">IFERROR(INDEX('Data Setup'!$B$3:$M$48,Bowls!$A24,(INDEX(Picks!$B$1:$AW$51,MATCH(Bowls!AM$3,Picks!$B$1:$B$51,0),MATCH(Bowls!$A24,Picks!$B$1:$AW$1,0)))),"")</f>
        <v>UNT</v>
      </c>
      <c r="AN24" s="16" t="str">
        <f t="shared" si="10"/>
        <v>W</v>
      </c>
      <c r="AO24" s="43">
        <f t="shared" si="34"/>
        <v>1</v>
      </c>
      <c r="AP24" s="7" t="str" cm="1">
        <f t="array" ref="AP24">IFERROR(INDEX('Data Setup'!$B$3:$M$48,Bowls!$A24,(INDEX(Picks!$B$1:$AW$51,MATCH(Bowls!AP$3,Picks!$B$1:$B$51,0),MATCH(Bowls!$A24,Picks!$B$1:$AW$1,0)))),"")</f>
        <v>UNT</v>
      </c>
      <c r="AQ24" s="16" t="str">
        <f t="shared" si="11"/>
        <v>W</v>
      </c>
      <c r="AR24" s="43">
        <f t="shared" si="35"/>
        <v>1</v>
      </c>
      <c r="AS24" s="7" t="str" cm="1">
        <f t="array" ref="AS24">IFERROR(INDEX('Data Setup'!$B$3:$M$48,Bowls!$A24,(INDEX(Picks!$B$1:$AW$51,MATCH(Bowls!AS$3,Picks!$B$1:$B$51,0),MATCH(Bowls!$A24,Picks!$B$1:$AW$1,0)))),"")</f>
        <v>UNT</v>
      </c>
      <c r="AT24" s="16" t="str">
        <f t="shared" si="12"/>
        <v>W</v>
      </c>
      <c r="AU24" s="43">
        <f t="shared" si="36"/>
        <v>1</v>
      </c>
      <c r="AV24" s="7" t="str" cm="1">
        <f t="array" ref="AV24">IFERROR(INDEX('Data Setup'!$B$3:$M$48,Bowls!$A24,(INDEX(Picks!$B$1:$AW$51,MATCH(Bowls!AV$3,Picks!$B$1:$B$51,0),MATCH(Bowls!$A24,Picks!$B$1:$AW$1,0)))),"")</f>
        <v>UNT</v>
      </c>
      <c r="AW24" s="16" t="str">
        <f t="shared" si="13"/>
        <v>W</v>
      </c>
      <c r="AX24" s="43">
        <f t="shared" si="37"/>
        <v>1</v>
      </c>
      <c r="AY24" s="7" t="str" cm="1">
        <f t="array" ref="AY24">IFERROR(INDEX('Data Setup'!$B$3:$M$48,Bowls!$A24,(INDEX(Picks!$B$1:$AW$51,MATCH(Bowls!AY$3,Picks!$B$1:$B$51,0),MATCH(Bowls!$A24,Picks!$B$1:$AW$1,0)))),"")</f>
        <v>UNT</v>
      </c>
      <c r="AZ24" s="16" t="str">
        <f t="shared" si="14"/>
        <v>W</v>
      </c>
      <c r="BA24" s="43">
        <f t="shared" si="38"/>
        <v>1</v>
      </c>
      <c r="BB24" s="7" t="str" cm="1">
        <f t="array" ref="BB24">IFERROR(INDEX('Data Setup'!$B$3:$M$48,Bowls!$A24,(INDEX(Picks!$B$1:$AW$51,MATCH(Bowls!BB$3,Picks!$B$1:$B$51,0),MATCH(Bowls!$A24,Picks!$B$1:$AW$1,0)))),"")</f>
        <v>SDST</v>
      </c>
      <c r="BC24" s="16" t="str">
        <f t="shared" si="15"/>
        <v>L</v>
      </c>
      <c r="BD24" s="43">
        <f t="shared" si="39"/>
        <v>0</v>
      </c>
      <c r="BE24" s="7" t="str" cm="1">
        <f t="array" ref="BE24">IFERROR(INDEX('Data Setup'!$B$3:$M$48,Bowls!$A24,(INDEX(Picks!$B$1:$AW$51,MATCH(Bowls!BE$3,Picks!$B$1:$B$51,0),MATCH(Bowls!$A24,Picks!$B$1:$AW$1,0)))),"")</f>
        <v>SDST</v>
      </c>
      <c r="BF24" s="16" t="str">
        <f t="shared" si="16"/>
        <v>L</v>
      </c>
      <c r="BG24" s="43">
        <f t="shared" si="40"/>
        <v>0</v>
      </c>
      <c r="BH24" s="7" t="str" cm="1">
        <f t="array" ref="BH24">IFERROR(INDEX('Data Setup'!$B$3:$M$48,Bowls!$A24,(INDEX(Picks!$B$1:$AW$51,MATCH(Bowls!BH$3,Picks!$B$1:$B$51,0),MATCH(Bowls!$A24,Picks!$B$1:$AW$1,0)))),"")</f>
        <v>SDST</v>
      </c>
      <c r="BI24" s="16" t="str">
        <f t="shared" si="17"/>
        <v>L</v>
      </c>
      <c r="BJ24" s="43">
        <f t="shared" si="41"/>
        <v>0</v>
      </c>
      <c r="BK24" s="7" t="str" cm="1">
        <f t="array" ref="BK24">IFERROR(INDEX('Data Setup'!$B$3:$M$48,Bowls!$A24,(INDEX(Picks!$B$1:$AW$51,MATCH(Bowls!BK$3,Picks!$B$1:$B$51,0),MATCH(Bowls!$A24,Picks!$B$1:$AW$1,0)))),"")</f>
        <v>SDST</v>
      </c>
      <c r="BL24" s="16" t="str">
        <f t="shared" si="18"/>
        <v>L</v>
      </c>
      <c r="BM24" s="43">
        <f t="shared" si="42"/>
        <v>0</v>
      </c>
      <c r="BN24" s="16"/>
      <c r="BO24" s="16"/>
      <c r="BP24" s="1" t="str">
        <f t="shared" si="19"/>
        <v>UNT</v>
      </c>
      <c r="BQ24" s="1">
        <f t="shared" si="20"/>
        <v>13</v>
      </c>
      <c r="BR24" s="1" t="str">
        <f t="shared" si="21"/>
        <v>SDST</v>
      </c>
      <c r="BS24" s="1">
        <f t="shared" si="22"/>
        <v>6</v>
      </c>
      <c r="BT24" s="1">
        <f t="shared" si="44"/>
        <v>19</v>
      </c>
    </row>
    <row r="25" spans="1:72" ht="12" customHeight="1" x14ac:dyDescent="0.25">
      <c r="A25" s="1">
        <v>22</v>
      </c>
      <c r="B25" s="17">
        <v>46018</v>
      </c>
      <c r="C25" s="13" t="s">
        <v>50</v>
      </c>
      <c r="D25" s="13" t="s">
        <v>105</v>
      </c>
      <c r="E25" s="1" t="s">
        <v>2</v>
      </c>
      <c r="F25" s="13" t="s">
        <v>106</v>
      </c>
      <c r="G25" s="1" t="s">
        <v>105</v>
      </c>
      <c r="H25" s="3">
        <v>1</v>
      </c>
      <c r="I25" s="7" t="str" cm="1">
        <f t="array" ref="I25">IFERROR(INDEX('Data Setup'!$B$3:$M$48,Bowls!$A25,(INDEX(Picks!$B$1:$AW$51,MATCH(Bowls!I$3,Picks!$B$1:$B$51,0),MATCH(Bowls!$A25,Picks!$B$1:$AW$1,0)))),"")</f>
        <v>MIZZ</v>
      </c>
      <c r="J25" s="16" t="str">
        <f t="shared" si="43"/>
        <v>L</v>
      </c>
      <c r="K25" s="43">
        <f t="shared" si="24"/>
        <v>0</v>
      </c>
      <c r="L25" s="7" t="str" cm="1">
        <f t="array" ref="L25">IFERROR(INDEX('Data Setup'!$B$3:$M$48,Bowls!$A25,(INDEX(Picks!$B$1:$AW$51,MATCH(Bowls!L$3,Picks!$B$1:$B$51,0),MATCH(Bowls!$A25,Picks!$B$1:$AW$1,0)))),"")</f>
        <v>MIZZ</v>
      </c>
      <c r="M25" s="16" t="str">
        <f t="shared" si="1"/>
        <v>L</v>
      </c>
      <c r="N25" s="43">
        <f t="shared" si="25"/>
        <v>0</v>
      </c>
      <c r="O25" s="7" t="str" cm="1">
        <f t="array" ref="O25">IFERROR(INDEX('Data Setup'!$B$3:$M$48,Bowls!$A25,(INDEX(Picks!$B$1:$AW$51,MATCH(Bowls!O$3,Picks!$B$1:$B$51,0),MATCH(Bowls!$A25,Picks!$B$1:$AW$1,0)))),"")</f>
        <v>MIZZ</v>
      </c>
      <c r="P25" s="16" t="str">
        <f t="shared" si="2"/>
        <v>L</v>
      </c>
      <c r="Q25" s="43">
        <f t="shared" si="26"/>
        <v>0</v>
      </c>
      <c r="R25" s="7" t="str" cm="1">
        <f t="array" ref="R25">IFERROR(INDEX('Data Setup'!$B$3:$M$48,Bowls!$A25,(INDEX(Picks!$B$1:$AW$51,MATCH(Bowls!R$3,Picks!$B$1:$B$51,0),MATCH(Bowls!$A25,Picks!$B$1:$AW$1,0)))),"")</f>
        <v>MIZZ</v>
      </c>
      <c r="S25" s="16" t="str">
        <f t="shared" si="3"/>
        <v>L</v>
      </c>
      <c r="T25" s="43">
        <f t="shared" si="27"/>
        <v>0</v>
      </c>
      <c r="U25" s="7" t="str" cm="1">
        <f t="array" ref="U25">IFERROR(INDEX('Data Setup'!$B$3:$M$48,Bowls!$A25,(INDEX(Picks!$B$1:$AW$51,MATCH(Bowls!U$3,Picks!$B$1:$B$51,0),MATCH(Bowls!$A25,Picks!$B$1:$AW$1,0)))),"")</f>
        <v>UV</v>
      </c>
      <c r="V25" s="16" t="str">
        <f t="shared" si="4"/>
        <v>W</v>
      </c>
      <c r="W25" s="43">
        <f t="shared" si="28"/>
        <v>1</v>
      </c>
      <c r="X25" s="7" t="str" cm="1">
        <f t="array" ref="X25">IFERROR(INDEX('Data Setup'!$B$3:$M$48,Bowls!$A25,(INDEX(Picks!$B$1:$AW$51,MATCH(Bowls!X$3,Picks!$B$1:$B$51,0),MATCH(Bowls!$A25,Picks!$B$1:$AW$1,0)))),"")</f>
        <v>MIZZ</v>
      </c>
      <c r="Y25" s="16" t="str">
        <f t="shared" si="5"/>
        <v>L</v>
      </c>
      <c r="Z25" s="43">
        <f t="shared" si="29"/>
        <v>0</v>
      </c>
      <c r="AA25" s="7" t="str" cm="1">
        <f t="array" ref="AA25">IFERROR(INDEX('Data Setup'!$B$3:$M$48,Bowls!$A25,(INDEX(Picks!$B$1:$AW$51,MATCH(Bowls!AA$3,Picks!$B$1:$B$51,0),MATCH(Bowls!$A25,Picks!$B$1:$AW$1,0)))),"")</f>
        <v>MIZZ</v>
      </c>
      <c r="AB25" s="16" t="str">
        <f t="shared" si="6"/>
        <v>L</v>
      </c>
      <c r="AC25" s="43">
        <f t="shared" si="30"/>
        <v>0</v>
      </c>
      <c r="AD25" s="7" t="str" cm="1">
        <f t="array" ref="AD25">IFERROR(INDEX('Data Setup'!$B$3:$M$48,Bowls!$A25,(INDEX(Picks!$B$1:$AW$51,MATCH(Bowls!AD$3,Picks!$B$1:$B$51,0),MATCH(Bowls!$A25,Picks!$B$1:$AW$1,0)))),"")</f>
        <v>UV</v>
      </c>
      <c r="AE25" s="16" t="str">
        <f t="shared" si="7"/>
        <v>W</v>
      </c>
      <c r="AF25" s="43">
        <f t="shared" si="31"/>
        <v>1</v>
      </c>
      <c r="AG25" s="7" t="str" cm="1">
        <f t="array" ref="AG25">IFERROR(INDEX('Data Setup'!$B$3:$M$48,Bowls!$A25,(INDEX(Picks!$B$1:$AW$51,MATCH(Bowls!AG$3,Picks!$B$1:$B$51,0),MATCH(Bowls!$A25,Picks!$B$1:$AW$1,0)))),"")</f>
        <v>MIZZ</v>
      </c>
      <c r="AH25" s="16" t="str">
        <f t="shared" si="8"/>
        <v>L</v>
      </c>
      <c r="AI25" s="43">
        <f t="shared" si="32"/>
        <v>0</v>
      </c>
      <c r="AJ25" s="7" t="str" cm="1">
        <f t="array" ref="AJ25">IFERROR(INDEX('Data Setup'!$B$3:$M$48,Bowls!$A25,(INDEX(Picks!$B$1:$AW$51,MATCH(Bowls!AJ$3,Picks!$B$1:$B$51,0),MATCH(Bowls!$A25,Picks!$B$1:$AW$1,0)))),"")</f>
        <v>UV</v>
      </c>
      <c r="AK25" s="16" t="str">
        <f t="shared" si="9"/>
        <v>W</v>
      </c>
      <c r="AL25" s="43">
        <f t="shared" si="33"/>
        <v>1</v>
      </c>
      <c r="AM25" s="7" t="str" cm="1">
        <f t="array" ref="AM25">IFERROR(INDEX('Data Setup'!$B$3:$M$48,Bowls!$A25,(INDEX(Picks!$B$1:$AW$51,MATCH(Bowls!AM$3,Picks!$B$1:$B$51,0),MATCH(Bowls!$A25,Picks!$B$1:$AW$1,0)))),"")</f>
        <v>MIZZ</v>
      </c>
      <c r="AN25" s="16" t="str">
        <f t="shared" si="10"/>
        <v>L</v>
      </c>
      <c r="AO25" s="43">
        <f t="shared" si="34"/>
        <v>0</v>
      </c>
      <c r="AP25" s="7" t="str" cm="1">
        <f t="array" ref="AP25">IFERROR(INDEX('Data Setup'!$B$3:$M$48,Bowls!$A25,(INDEX(Picks!$B$1:$AW$51,MATCH(Bowls!AP$3,Picks!$B$1:$B$51,0),MATCH(Bowls!$A25,Picks!$B$1:$AW$1,0)))),"")</f>
        <v>MIZZ</v>
      </c>
      <c r="AQ25" s="16" t="str">
        <f t="shared" si="11"/>
        <v>L</v>
      </c>
      <c r="AR25" s="43">
        <f t="shared" si="35"/>
        <v>0</v>
      </c>
      <c r="AS25" s="7" t="str" cm="1">
        <f t="array" ref="AS25">IFERROR(INDEX('Data Setup'!$B$3:$M$48,Bowls!$A25,(INDEX(Picks!$B$1:$AW$51,MATCH(Bowls!AS$3,Picks!$B$1:$B$51,0),MATCH(Bowls!$A25,Picks!$B$1:$AW$1,0)))),"")</f>
        <v>UV</v>
      </c>
      <c r="AT25" s="16" t="str">
        <f t="shared" si="12"/>
        <v>W</v>
      </c>
      <c r="AU25" s="43">
        <f t="shared" si="36"/>
        <v>1</v>
      </c>
      <c r="AV25" s="7" t="str" cm="1">
        <f t="array" ref="AV25">IFERROR(INDEX('Data Setup'!$B$3:$M$48,Bowls!$A25,(INDEX(Picks!$B$1:$AW$51,MATCH(Bowls!AV$3,Picks!$B$1:$B$51,0),MATCH(Bowls!$A25,Picks!$B$1:$AW$1,0)))),"")</f>
        <v>UV</v>
      </c>
      <c r="AW25" s="16" t="str">
        <f t="shared" si="13"/>
        <v>W</v>
      </c>
      <c r="AX25" s="43">
        <f t="shared" si="37"/>
        <v>1</v>
      </c>
      <c r="AY25" s="7" t="str" cm="1">
        <f t="array" ref="AY25">IFERROR(INDEX('Data Setup'!$B$3:$M$48,Bowls!$A25,(INDEX(Picks!$B$1:$AW$51,MATCH(Bowls!AY$3,Picks!$B$1:$B$51,0),MATCH(Bowls!$A25,Picks!$B$1:$AW$1,0)))),"")</f>
        <v>UV</v>
      </c>
      <c r="AZ25" s="16" t="str">
        <f t="shared" si="14"/>
        <v>W</v>
      </c>
      <c r="BA25" s="43">
        <f t="shared" si="38"/>
        <v>1</v>
      </c>
      <c r="BB25" s="7" t="str" cm="1">
        <f t="array" ref="BB25">IFERROR(INDEX('Data Setup'!$B$3:$M$48,Bowls!$A25,(INDEX(Picks!$B$1:$AW$51,MATCH(Bowls!BB$3,Picks!$B$1:$B$51,0),MATCH(Bowls!$A25,Picks!$B$1:$AW$1,0)))),"")</f>
        <v>MIZZ</v>
      </c>
      <c r="BC25" s="16" t="str">
        <f t="shared" si="15"/>
        <v>L</v>
      </c>
      <c r="BD25" s="43">
        <f t="shared" si="39"/>
        <v>0</v>
      </c>
      <c r="BE25" s="7" t="str" cm="1">
        <f t="array" ref="BE25">IFERROR(INDEX('Data Setup'!$B$3:$M$48,Bowls!$A25,(INDEX(Picks!$B$1:$AW$51,MATCH(Bowls!BE$3,Picks!$B$1:$B$51,0),MATCH(Bowls!$A25,Picks!$B$1:$AW$1,0)))),"")</f>
        <v>UV</v>
      </c>
      <c r="BF25" s="16" t="str">
        <f t="shared" si="16"/>
        <v>W</v>
      </c>
      <c r="BG25" s="43">
        <f t="shared" si="40"/>
        <v>1</v>
      </c>
      <c r="BH25" s="7" t="str" cm="1">
        <f t="array" ref="BH25">IFERROR(INDEX('Data Setup'!$B$3:$M$48,Bowls!$A25,(INDEX(Picks!$B$1:$AW$51,MATCH(Bowls!BH$3,Picks!$B$1:$B$51,0),MATCH(Bowls!$A25,Picks!$B$1:$AW$1,0)))),"")</f>
        <v>UV</v>
      </c>
      <c r="BI25" s="16" t="str">
        <f t="shared" si="17"/>
        <v>W</v>
      </c>
      <c r="BJ25" s="43">
        <f t="shared" si="41"/>
        <v>1</v>
      </c>
      <c r="BK25" s="7" t="str" cm="1">
        <f t="array" ref="BK25">IFERROR(INDEX('Data Setup'!$B$3:$M$48,Bowls!$A25,(INDEX(Picks!$B$1:$AW$51,MATCH(Bowls!BK$3,Picks!$B$1:$B$51,0),MATCH(Bowls!$A25,Picks!$B$1:$AW$1,0)))),"")</f>
        <v>UV</v>
      </c>
      <c r="BL25" s="16" t="str">
        <f t="shared" si="18"/>
        <v>W</v>
      </c>
      <c r="BM25" s="43">
        <f t="shared" si="42"/>
        <v>1</v>
      </c>
      <c r="BN25" s="16"/>
      <c r="BO25" s="16"/>
      <c r="BP25" s="1" t="str">
        <f t="shared" si="19"/>
        <v>UV</v>
      </c>
      <c r="BQ25" s="1">
        <f t="shared" si="20"/>
        <v>9</v>
      </c>
      <c r="BR25" s="1" t="str">
        <f t="shared" si="21"/>
        <v>MIZZ</v>
      </c>
      <c r="BS25" s="1">
        <f t="shared" si="22"/>
        <v>10</v>
      </c>
      <c r="BT25" s="1">
        <f t="shared" si="44"/>
        <v>19</v>
      </c>
    </row>
    <row r="26" spans="1:72" ht="12" customHeight="1" x14ac:dyDescent="0.25">
      <c r="A26" s="1">
        <v>23</v>
      </c>
      <c r="B26" s="17">
        <v>46018</v>
      </c>
      <c r="C26" s="13" t="s">
        <v>51</v>
      </c>
      <c r="D26" s="13" t="s">
        <v>6</v>
      </c>
      <c r="E26" s="1" t="s">
        <v>2</v>
      </c>
      <c r="F26" s="13" t="s">
        <v>33</v>
      </c>
      <c r="G26" s="1" t="s">
        <v>33</v>
      </c>
      <c r="H26" s="3">
        <v>1</v>
      </c>
      <c r="I26" s="7" t="str" cm="1">
        <f t="array" ref="I26">IFERROR(INDEX('Data Setup'!$B$3:$M$48,Bowls!$A26,(INDEX(Picks!$B$1:$AW$51,MATCH(Bowls!I$3,Picks!$B$1:$B$51,0),MATCH(Bowls!$A26,Picks!$B$1:$AW$1,0)))),"")</f>
        <v>HOU</v>
      </c>
      <c r="J26" s="16" t="str">
        <f t="shared" si="43"/>
        <v>W</v>
      </c>
      <c r="K26" s="43">
        <f t="shared" si="24"/>
        <v>1</v>
      </c>
      <c r="L26" s="7" t="str" cm="1">
        <f t="array" ref="L26">IFERROR(INDEX('Data Setup'!$B$3:$M$48,Bowls!$A26,(INDEX(Picks!$B$1:$AW$51,MATCH(Bowls!L$3,Picks!$B$1:$B$51,0),MATCH(Bowls!$A26,Picks!$B$1:$AW$1,0)))),"")</f>
        <v>HOU</v>
      </c>
      <c r="M26" s="16" t="str">
        <f t="shared" si="1"/>
        <v>W</v>
      </c>
      <c r="N26" s="43">
        <f t="shared" si="25"/>
        <v>1</v>
      </c>
      <c r="O26" s="7" t="str" cm="1">
        <f t="array" ref="O26">IFERROR(INDEX('Data Setup'!$B$3:$M$48,Bowls!$A26,(INDEX(Picks!$B$1:$AW$51,MATCH(Bowls!O$3,Picks!$B$1:$B$51,0),MATCH(Bowls!$A26,Picks!$B$1:$AW$1,0)))),"")</f>
        <v>LSU</v>
      </c>
      <c r="P26" s="16" t="str">
        <f t="shared" si="2"/>
        <v>L</v>
      </c>
      <c r="Q26" s="43">
        <f t="shared" si="26"/>
        <v>0</v>
      </c>
      <c r="R26" s="7" t="str" cm="1">
        <f t="array" ref="R26">IFERROR(INDEX('Data Setup'!$B$3:$M$48,Bowls!$A26,(INDEX(Picks!$B$1:$AW$51,MATCH(Bowls!R$3,Picks!$B$1:$B$51,0),MATCH(Bowls!$A26,Picks!$B$1:$AW$1,0)))),"")</f>
        <v>LSU</v>
      </c>
      <c r="S26" s="16" t="str">
        <f t="shared" si="3"/>
        <v>L</v>
      </c>
      <c r="T26" s="43">
        <f t="shared" si="27"/>
        <v>0</v>
      </c>
      <c r="U26" s="7" t="str" cm="1">
        <f t="array" ref="U26">IFERROR(INDEX('Data Setup'!$B$3:$M$48,Bowls!$A26,(INDEX(Picks!$B$1:$AW$51,MATCH(Bowls!U$3,Picks!$B$1:$B$51,0),MATCH(Bowls!$A26,Picks!$B$1:$AW$1,0)))),"")</f>
        <v>LSU</v>
      </c>
      <c r="V26" s="16" t="str">
        <f t="shared" si="4"/>
        <v>L</v>
      </c>
      <c r="W26" s="43">
        <f t="shared" si="28"/>
        <v>0</v>
      </c>
      <c r="X26" s="7" t="str" cm="1">
        <f t="array" ref="X26">IFERROR(INDEX('Data Setup'!$B$3:$M$48,Bowls!$A26,(INDEX(Picks!$B$1:$AW$51,MATCH(Bowls!X$3,Picks!$B$1:$B$51,0),MATCH(Bowls!$A26,Picks!$B$1:$AW$1,0)))),"")</f>
        <v>HOU</v>
      </c>
      <c r="Y26" s="16" t="str">
        <f t="shared" si="5"/>
        <v>W</v>
      </c>
      <c r="Z26" s="43">
        <f t="shared" si="29"/>
        <v>1</v>
      </c>
      <c r="AA26" s="7" t="str" cm="1">
        <f t="array" ref="AA26">IFERROR(INDEX('Data Setup'!$B$3:$M$48,Bowls!$A26,(INDEX(Picks!$B$1:$AW$51,MATCH(Bowls!AA$3,Picks!$B$1:$B$51,0),MATCH(Bowls!$A26,Picks!$B$1:$AW$1,0)))),"")</f>
        <v>LSU</v>
      </c>
      <c r="AB26" s="16" t="str">
        <f t="shared" si="6"/>
        <v>L</v>
      </c>
      <c r="AC26" s="43">
        <f t="shared" si="30"/>
        <v>0</v>
      </c>
      <c r="AD26" s="7" t="str" cm="1">
        <f t="array" ref="AD26">IFERROR(INDEX('Data Setup'!$B$3:$M$48,Bowls!$A26,(INDEX(Picks!$B$1:$AW$51,MATCH(Bowls!AD$3,Picks!$B$1:$B$51,0),MATCH(Bowls!$A26,Picks!$B$1:$AW$1,0)))),"")</f>
        <v>HOU</v>
      </c>
      <c r="AE26" s="16" t="str">
        <f t="shared" si="7"/>
        <v>W</v>
      </c>
      <c r="AF26" s="43">
        <f t="shared" si="31"/>
        <v>1</v>
      </c>
      <c r="AG26" s="7" t="str" cm="1">
        <f t="array" ref="AG26">IFERROR(INDEX('Data Setup'!$B$3:$M$48,Bowls!$A26,(INDEX(Picks!$B$1:$AW$51,MATCH(Bowls!AG$3,Picks!$B$1:$B$51,0),MATCH(Bowls!$A26,Picks!$B$1:$AW$1,0)))),"")</f>
        <v>HOU</v>
      </c>
      <c r="AH26" s="16" t="str">
        <f t="shared" si="8"/>
        <v>W</v>
      </c>
      <c r="AI26" s="43">
        <f t="shared" si="32"/>
        <v>1</v>
      </c>
      <c r="AJ26" s="7" t="str" cm="1">
        <f t="array" ref="AJ26">IFERROR(INDEX('Data Setup'!$B$3:$M$48,Bowls!$A26,(INDEX(Picks!$B$1:$AW$51,MATCH(Bowls!AJ$3,Picks!$B$1:$B$51,0),MATCH(Bowls!$A26,Picks!$B$1:$AW$1,0)))),"")</f>
        <v>HOU</v>
      </c>
      <c r="AK26" s="16" t="str">
        <f t="shared" si="9"/>
        <v>W</v>
      </c>
      <c r="AL26" s="43">
        <f t="shared" si="33"/>
        <v>1</v>
      </c>
      <c r="AM26" s="7" t="str" cm="1">
        <f t="array" ref="AM26">IFERROR(INDEX('Data Setup'!$B$3:$M$48,Bowls!$A26,(INDEX(Picks!$B$1:$AW$51,MATCH(Bowls!AM$3,Picks!$B$1:$B$51,0),MATCH(Bowls!$A26,Picks!$B$1:$AW$1,0)))),"")</f>
        <v>LSU</v>
      </c>
      <c r="AN26" s="16" t="str">
        <f t="shared" si="10"/>
        <v>L</v>
      </c>
      <c r="AO26" s="43">
        <f t="shared" si="34"/>
        <v>0</v>
      </c>
      <c r="AP26" s="7" t="str" cm="1">
        <f t="array" ref="AP26">IFERROR(INDEX('Data Setup'!$B$3:$M$48,Bowls!$A26,(INDEX(Picks!$B$1:$AW$51,MATCH(Bowls!AP$3,Picks!$B$1:$B$51,0),MATCH(Bowls!$A26,Picks!$B$1:$AW$1,0)))),"")</f>
        <v>HOU</v>
      </c>
      <c r="AQ26" s="16" t="str">
        <f t="shared" si="11"/>
        <v>W</v>
      </c>
      <c r="AR26" s="43">
        <f t="shared" si="35"/>
        <v>1</v>
      </c>
      <c r="AS26" s="7" t="str" cm="1">
        <f t="array" ref="AS26">IFERROR(INDEX('Data Setup'!$B$3:$M$48,Bowls!$A26,(INDEX(Picks!$B$1:$AW$51,MATCH(Bowls!AS$3,Picks!$B$1:$B$51,0),MATCH(Bowls!$A26,Picks!$B$1:$AW$1,0)))),"")</f>
        <v>HOU</v>
      </c>
      <c r="AT26" s="16" t="str">
        <f t="shared" si="12"/>
        <v>W</v>
      </c>
      <c r="AU26" s="43">
        <f t="shared" si="36"/>
        <v>1</v>
      </c>
      <c r="AV26" s="7" t="str" cm="1">
        <f t="array" ref="AV26">IFERROR(INDEX('Data Setup'!$B$3:$M$48,Bowls!$A26,(INDEX(Picks!$B$1:$AW$51,MATCH(Bowls!AV$3,Picks!$B$1:$B$51,0),MATCH(Bowls!$A26,Picks!$B$1:$AW$1,0)))),"")</f>
        <v>HOU</v>
      </c>
      <c r="AW26" s="16" t="str">
        <f t="shared" si="13"/>
        <v>W</v>
      </c>
      <c r="AX26" s="43">
        <f t="shared" si="37"/>
        <v>1</v>
      </c>
      <c r="AY26" s="7" t="str" cm="1">
        <f t="array" ref="AY26">IFERROR(INDEX('Data Setup'!$B$3:$M$48,Bowls!$A26,(INDEX(Picks!$B$1:$AW$51,MATCH(Bowls!AY$3,Picks!$B$1:$B$51,0),MATCH(Bowls!$A26,Picks!$B$1:$AW$1,0)))),"")</f>
        <v>HOU</v>
      </c>
      <c r="AZ26" s="16" t="str">
        <f t="shared" si="14"/>
        <v>W</v>
      </c>
      <c r="BA26" s="43">
        <f t="shared" si="38"/>
        <v>1</v>
      </c>
      <c r="BB26" s="7" t="str" cm="1">
        <f t="array" ref="BB26">IFERROR(INDEX('Data Setup'!$B$3:$M$48,Bowls!$A26,(INDEX(Picks!$B$1:$AW$51,MATCH(Bowls!BB$3,Picks!$B$1:$B$51,0),MATCH(Bowls!$A26,Picks!$B$1:$AW$1,0)))),"")</f>
        <v>LSU</v>
      </c>
      <c r="BC26" s="16" t="str">
        <f t="shared" si="15"/>
        <v>L</v>
      </c>
      <c r="BD26" s="43">
        <f t="shared" si="39"/>
        <v>0</v>
      </c>
      <c r="BE26" s="7" t="str" cm="1">
        <f t="array" ref="BE26">IFERROR(INDEX('Data Setup'!$B$3:$M$48,Bowls!$A26,(INDEX(Picks!$B$1:$AW$51,MATCH(Bowls!BE$3,Picks!$B$1:$B$51,0),MATCH(Bowls!$A26,Picks!$B$1:$AW$1,0)))),"")</f>
        <v>LSU</v>
      </c>
      <c r="BF26" s="16" t="str">
        <f t="shared" si="16"/>
        <v>L</v>
      </c>
      <c r="BG26" s="43">
        <f t="shared" si="40"/>
        <v>0</v>
      </c>
      <c r="BH26" s="7" t="str" cm="1">
        <f t="array" ref="BH26">IFERROR(INDEX('Data Setup'!$B$3:$M$48,Bowls!$A26,(INDEX(Picks!$B$1:$AW$51,MATCH(Bowls!BH$3,Picks!$B$1:$B$51,0),MATCH(Bowls!$A26,Picks!$B$1:$AW$1,0)))),"")</f>
        <v>LSU</v>
      </c>
      <c r="BI26" s="16" t="str">
        <f t="shared" si="17"/>
        <v>L</v>
      </c>
      <c r="BJ26" s="43">
        <f t="shared" si="41"/>
        <v>0</v>
      </c>
      <c r="BK26" s="7" t="str" cm="1">
        <f t="array" ref="BK26">IFERROR(INDEX('Data Setup'!$B$3:$M$48,Bowls!$A26,(INDEX(Picks!$B$1:$AW$51,MATCH(Bowls!BK$3,Picks!$B$1:$B$51,0),MATCH(Bowls!$A26,Picks!$B$1:$AW$1,0)))),"")</f>
        <v>LSU</v>
      </c>
      <c r="BL26" s="16" t="str">
        <f t="shared" si="18"/>
        <v>L</v>
      </c>
      <c r="BM26" s="43">
        <f t="shared" si="42"/>
        <v>0</v>
      </c>
      <c r="BN26" s="16"/>
      <c r="BO26" s="16"/>
      <c r="BP26" s="1" t="str">
        <f t="shared" si="19"/>
        <v>LSU</v>
      </c>
      <c r="BQ26" s="1">
        <f t="shared" si="20"/>
        <v>9</v>
      </c>
      <c r="BR26" s="1" t="str">
        <f t="shared" si="21"/>
        <v>HOU</v>
      </c>
      <c r="BS26" s="1">
        <f t="shared" si="22"/>
        <v>10</v>
      </c>
      <c r="BT26" s="1">
        <f t="shared" si="44"/>
        <v>19</v>
      </c>
    </row>
    <row r="27" spans="1:72" ht="12" customHeight="1" x14ac:dyDescent="0.25">
      <c r="A27" s="1">
        <v>24</v>
      </c>
      <c r="B27" s="17">
        <v>46020</v>
      </c>
      <c r="C27" s="13" t="s">
        <v>107</v>
      </c>
      <c r="D27" s="13" t="s">
        <v>188</v>
      </c>
      <c r="E27" s="1" t="s">
        <v>2</v>
      </c>
      <c r="F27" s="13" t="s">
        <v>108</v>
      </c>
      <c r="G27" s="1" t="s">
        <v>188</v>
      </c>
      <c r="H27" s="3">
        <v>1</v>
      </c>
      <c r="I27" s="7" t="str" cm="1">
        <f t="array" ref="I27">IFERROR(INDEX('Data Setup'!$B$3:$M$48,Bowls!$A27,(INDEX(Picks!$B$1:$AW$51,MATCH(Bowls!I$3,Picks!$B$1:$B$51,0),MATCH(Bowls!$A27,Picks!$B$1:$AW$1,0)))),"")</f>
        <v>GA SOUTH</v>
      </c>
      <c r="J27" s="16" t="str">
        <f t="shared" si="43"/>
        <v>W</v>
      </c>
      <c r="K27" s="43">
        <f t="shared" si="24"/>
        <v>1</v>
      </c>
      <c r="L27" s="7" t="str" cm="1">
        <f t="array" ref="L27">IFERROR(INDEX('Data Setup'!$B$3:$M$48,Bowls!$A27,(INDEX(Picks!$B$1:$AW$51,MATCH(Bowls!L$3,Picks!$B$1:$B$51,0),MATCH(Bowls!$A27,Picks!$B$1:$AW$1,0)))),"")</f>
        <v>GA SOUTH</v>
      </c>
      <c r="M27" s="16" t="str">
        <f t="shared" si="1"/>
        <v>W</v>
      </c>
      <c r="N27" s="43">
        <f t="shared" si="25"/>
        <v>1</v>
      </c>
      <c r="O27" s="7" t="str" cm="1">
        <f t="array" ref="O27">IFERROR(INDEX('Data Setup'!$B$3:$M$48,Bowls!$A27,(INDEX(Picks!$B$1:$AW$51,MATCH(Bowls!O$3,Picks!$B$1:$B$51,0),MATCH(Bowls!$A27,Picks!$B$1:$AW$1,0)))),"")</f>
        <v>APPST</v>
      </c>
      <c r="P27" s="16" t="str">
        <f t="shared" si="2"/>
        <v>L</v>
      </c>
      <c r="Q27" s="43">
        <f t="shared" si="26"/>
        <v>0</v>
      </c>
      <c r="R27" s="7" t="str" cm="1">
        <f t="array" ref="R27">IFERROR(INDEX('Data Setup'!$B$3:$M$48,Bowls!$A27,(INDEX(Picks!$B$1:$AW$51,MATCH(Bowls!R$3,Picks!$B$1:$B$51,0),MATCH(Bowls!$A27,Picks!$B$1:$AW$1,0)))),"")</f>
        <v>GA SOUTH</v>
      </c>
      <c r="S27" s="16" t="str">
        <f t="shared" si="3"/>
        <v>W</v>
      </c>
      <c r="T27" s="43">
        <f t="shared" si="27"/>
        <v>1</v>
      </c>
      <c r="U27" s="7" t="str" cm="1">
        <f t="array" ref="U27">IFERROR(INDEX('Data Setup'!$B$3:$M$48,Bowls!$A27,(INDEX(Picks!$B$1:$AW$51,MATCH(Bowls!U$3,Picks!$B$1:$B$51,0),MATCH(Bowls!$A27,Picks!$B$1:$AW$1,0)))),"")</f>
        <v>APPST</v>
      </c>
      <c r="V27" s="16" t="str">
        <f t="shared" si="4"/>
        <v>L</v>
      </c>
      <c r="W27" s="43">
        <f t="shared" si="28"/>
        <v>0</v>
      </c>
      <c r="X27" s="7" t="str" cm="1">
        <f t="array" ref="X27">IFERROR(INDEX('Data Setup'!$B$3:$M$48,Bowls!$A27,(INDEX(Picks!$B$1:$AW$51,MATCH(Bowls!X$3,Picks!$B$1:$B$51,0),MATCH(Bowls!$A27,Picks!$B$1:$AW$1,0)))),"")</f>
        <v>GA SOUTH</v>
      </c>
      <c r="Y27" s="16" t="str">
        <f t="shared" si="5"/>
        <v>W</v>
      </c>
      <c r="Z27" s="43">
        <f t="shared" si="29"/>
        <v>1</v>
      </c>
      <c r="AA27" s="7" t="str" cm="1">
        <f t="array" ref="AA27">IFERROR(INDEX('Data Setup'!$B$3:$M$48,Bowls!$A27,(INDEX(Picks!$B$1:$AW$51,MATCH(Bowls!AA$3,Picks!$B$1:$B$51,0),MATCH(Bowls!$A27,Picks!$B$1:$AW$1,0)))),"")</f>
        <v>GA SOUTH</v>
      </c>
      <c r="AB27" s="16" t="str">
        <f t="shared" si="6"/>
        <v>W</v>
      </c>
      <c r="AC27" s="43">
        <f t="shared" si="30"/>
        <v>1</v>
      </c>
      <c r="AD27" s="7" t="str" cm="1">
        <f t="array" ref="AD27">IFERROR(INDEX('Data Setup'!$B$3:$M$48,Bowls!$A27,(INDEX(Picks!$B$1:$AW$51,MATCH(Bowls!AD$3,Picks!$B$1:$B$51,0),MATCH(Bowls!$A27,Picks!$B$1:$AW$1,0)))),"")</f>
        <v>GA SOUTH</v>
      </c>
      <c r="AE27" s="16" t="str">
        <f t="shared" si="7"/>
        <v>W</v>
      </c>
      <c r="AF27" s="43">
        <f t="shared" si="31"/>
        <v>1</v>
      </c>
      <c r="AG27" s="7" t="str" cm="1">
        <f t="array" ref="AG27">IFERROR(INDEX('Data Setup'!$B$3:$M$48,Bowls!$A27,(INDEX(Picks!$B$1:$AW$51,MATCH(Bowls!AG$3,Picks!$B$1:$B$51,0),MATCH(Bowls!$A27,Picks!$B$1:$AW$1,0)))),"")</f>
        <v>GA SOUTH</v>
      </c>
      <c r="AH27" s="16" t="str">
        <f t="shared" si="8"/>
        <v>W</v>
      </c>
      <c r="AI27" s="43">
        <f t="shared" si="32"/>
        <v>1</v>
      </c>
      <c r="AJ27" s="7" t="str" cm="1">
        <f t="array" ref="AJ27">IFERROR(INDEX('Data Setup'!$B$3:$M$48,Bowls!$A27,(INDEX(Picks!$B$1:$AW$51,MATCH(Bowls!AJ$3,Picks!$B$1:$B$51,0),MATCH(Bowls!$A27,Picks!$B$1:$AW$1,0)))),"")</f>
        <v>APPST</v>
      </c>
      <c r="AK27" s="16" t="str">
        <f t="shared" si="9"/>
        <v>L</v>
      </c>
      <c r="AL27" s="43">
        <f t="shared" si="33"/>
        <v>0</v>
      </c>
      <c r="AM27" s="7" t="str" cm="1">
        <f t="array" ref="AM27">IFERROR(INDEX('Data Setup'!$B$3:$M$48,Bowls!$A27,(INDEX(Picks!$B$1:$AW$51,MATCH(Bowls!AM$3,Picks!$B$1:$B$51,0),MATCH(Bowls!$A27,Picks!$B$1:$AW$1,0)))),"")</f>
        <v>GA SOUTH</v>
      </c>
      <c r="AN27" s="16" t="str">
        <f t="shared" si="10"/>
        <v>W</v>
      </c>
      <c r="AO27" s="43">
        <f t="shared" si="34"/>
        <v>1</v>
      </c>
      <c r="AP27" s="7" t="str" cm="1">
        <f t="array" ref="AP27">IFERROR(INDEX('Data Setup'!$B$3:$M$48,Bowls!$A27,(INDEX(Picks!$B$1:$AW$51,MATCH(Bowls!AP$3,Picks!$B$1:$B$51,0),MATCH(Bowls!$A27,Picks!$B$1:$AW$1,0)))),"")</f>
        <v>GA SOUTH</v>
      </c>
      <c r="AQ27" s="16" t="str">
        <f t="shared" si="11"/>
        <v>W</v>
      </c>
      <c r="AR27" s="43">
        <f t="shared" si="35"/>
        <v>1</v>
      </c>
      <c r="AS27" s="7" t="str" cm="1">
        <f t="array" ref="AS27">IFERROR(INDEX('Data Setup'!$B$3:$M$48,Bowls!$A27,(INDEX(Picks!$B$1:$AW$51,MATCH(Bowls!AS$3,Picks!$B$1:$B$51,0),MATCH(Bowls!$A27,Picks!$B$1:$AW$1,0)))),"")</f>
        <v>APPST</v>
      </c>
      <c r="AT27" s="16" t="str">
        <f t="shared" si="12"/>
        <v>L</v>
      </c>
      <c r="AU27" s="43">
        <f t="shared" si="36"/>
        <v>0</v>
      </c>
      <c r="AV27" s="7" t="str" cm="1">
        <f t="array" ref="AV27">IFERROR(INDEX('Data Setup'!$B$3:$M$48,Bowls!$A27,(INDEX(Picks!$B$1:$AW$51,MATCH(Bowls!AV$3,Picks!$B$1:$B$51,0),MATCH(Bowls!$A27,Picks!$B$1:$AW$1,0)))),"")</f>
        <v>APPST</v>
      </c>
      <c r="AW27" s="16" t="str">
        <f t="shared" si="13"/>
        <v>L</v>
      </c>
      <c r="AX27" s="43">
        <f t="shared" si="37"/>
        <v>0</v>
      </c>
      <c r="AY27" s="7" t="str" cm="1">
        <f t="array" ref="AY27">IFERROR(INDEX('Data Setup'!$B$3:$M$48,Bowls!$A27,(INDEX(Picks!$B$1:$AW$51,MATCH(Bowls!AY$3,Picks!$B$1:$B$51,0),MATCH(Bowls!$A27,Picks!$B$1:$AW$1,0)))),"")</f>
        <v>APPST</v>
      </c>
      <c r="AZ27" s="16" t="str">
        <f t="shared" si="14"/>
        <v>L</v>
      </c>
      <c r="BA27" s="43">
        <f t="shared" si="38"/>
        <v>0</v>
      </c>
      <c r="BB27" s="7" t="str" cm="1">
        <f t="array" ref="BB27">IFERROR(INDEX('Data Setup'!$B$3:$M$48,Bowls!$A27,(INDEX(Picks!$B$1:$AW$51,MATCH(Bowls!BB$3,Picks!$B$1:$B$51,0),MATCH(Bowls!$A27,Picks!$B$1:$AW$1,0)))),"")</f>
        <v>APPST</v>
      </c>
      <c r="BC27" s="16" t="str">
        <f t="shared" si="15"/>
        <v>L</v>
      </c>
      <c r="BD27" s="43">
        <f t="shared" si="39"/>
        <v>0</v>
      </c>
      <c r="BE27" s="7" t="str" cm="1">
        <f t="array" ref="BE27">IFERROR(INDEX('Data Setup'!$B$3:$M$48,Bowls!$A27,(INDEX(Picks!$B$1:$AW$51,MATCH(Bowls!BE$3,Picks!$B$1:$B$51,0),MATCH(Bowls!$A27,Picks!$B$1:$AW$1,0)))),"")</f>
        <v>APPST</v>
      </c>
      <c r="BF27" s="16" t="str">
        <f t="shared" si="16"/>
        <v>L</v>
      </c>
      <c r="BG27" s="43">
        <f t="shared" si="40"/>
        <v>0</v>
      </c>
      <c r="BH27" s="7" t="str" cm="1">
        <f t="array" ref="BH27">IFERROR(INDEX('Data Setup'!$B$3:$M$48,Bowls!$A27,(INDEX(Picks!$B$1:$AW$51,MATCH(Bowls!BH$3,Picks!$B$1:$B$51,0),MATCH(Bowls!$A27,Picks!$B$1:$AW$1,0)))),"")</f>
        <v>APPST</v>
      </c>
      <c r="BI27" s="16" t="str">
        <f t="shared" si="17"/>
        <v>L</v>
      </c>
      <c r="BJ27" s="43">
        <f t="shared" si="41"/>
        <v>0</v>
      </c>
      <c r="BK27" s="7" t="str" cm="1">
        <f t="array" ref="BK27">IFERROR(INDEX('Data Setup'!$B$3:$M$48,Bowls!$A27,(INDEX(Picks!$B$1:$AW$51,MATCH(Bowls!BK$3,Picks!$B$1:$B$51,0),MATCH(Bowls!$A27,Picks!$B$1:$AW$1,0)))),"")</f>
        <v>APPST</v>
      </c>
      <c r="BL27" s="16" t="str">
        <f t="shared" si="18"/>
        <v>L</v>
      </c>
      <c r="BM27" s="43">
        <f t="shared" si="42"/>
        <v>0</v>
      </c>
      <c r="BN27" s="16"/>
      <c r="BO27" s="16"/>
      <c r="BP27" s="1" t="str">
        <f t="shared" si="19"/>
        <v>GA SOUTH</v>
      </c>
      <c r="BQ27" s="1">
        <f t="shared" si="20"/>
        <v>9</v>
      </c>
      <c r="BR27" s="1" t="str">
        <f t="shared" si="21"/>
        <v>APPST</v>
      </c>
      <c r="BS27" s="1">
        <f t="shared" si="22"/>
        <v>10</v>
      </c>
      <c r="BT27" s="1">
        <f t="shared" si="44"/>
        <v>19</v>
      </c>
    </row>
    <row r="28" spans="1:72" ht="12" customHeight="1" x14ac:dyDescent="0.25">
      <c r="A28" s="1">
        <v>25</v>
      </c>
      <c r="B28" s="17">
        <v>46021</v>
      </c>
      <c r="C28" s="13" t="s">
        <v>109</v>
      </c>
      <c r="D28" s="13" t="s">
        <v>110</v>
      </c>
      <c r="E28" s="1" t="s">
        <v>2</v>
      </c>
      <c r="F28" s="13" t="s">
        <v>111</v>
      </c>
      <c r="G28" s="1" t="s">
        <v>111</v>
      </c>
      <c r="H28" s="3">
        <v>1</v>
      </c>
      <c r="I28" s="7" t="str" cm="1">
        <f t="array" ref="I28">IFERROR(INDEX('Data Setup'!$B$3:$M$48,Bowls!$A28,(INDEX(Picks!$B$1:$AW$51,MATCH(Bowls!I$3,Picks!$B$1:$B$51,0),MATCH(Bowls!$A28,Picks!$B$1:$AW$1,0)))),"")</f>
        <v>LA TECH</v>
      </c>
      <c r="J28" s="16" t="str">
        <f t="shared" si="43"/>
        <v>W</v>
      </c>
      <c r="K28" s="43">
        <f t="shared" si="24"/>
        <v>1</v>
      </c>
      <c r="L28" s="7" t="str" cm="1">
        <f t="array" ref="L28">IFERROR(INDEX('Data Setup'!$B$3:$M$48,Bowls!$A28,(INDEX(Picks!$B$1:$AW$51,MATCH(Bowls!L$3,Picks!$B$1:$B$51,0),MATCH(Bowls!$A28,Picks!$B$1:$AW$1,0)))),"")</f>
        <v>LA TECH</v>
      </c>
      <c r="M28" s="16" t="str">
        <f t="shared" si="1"/>
        <v>W</v>
      </c>
      <c r="N28" s="43">
        <f t="shared" si="25"/>
        <v>1</v>
      </c>
      <c r="O28" s="7" t="str" cm="1">
        <f t="array" ref="O28">IFERROR(INDEX('Data Setup'!$B$3:$M$48,Bowls!$A28,(INDEX(Picks!$B$1:$AW$51,MATCH(Bowls!O$3,Picks!$B$1:$B$51,0),MATCH(Bowls!$A28,Picks!$B$1:$AW$1,0)))),"")</f>
        <v>LA TECH</v>
      </c>
      <c r="P28" s="16" t="str">
        <f t="shared" si="2"/>
        <v>W</v>
      </c>
      <c r="Q28" s="43">
        <f t="shared" si="26"/>
        <v>1</v>
      </c>
      <c r="R28" s="7" t="str" cm="1">
        <f t="array" ref="R28">IFERROR(INDEX('Data Setup'!$B$3:$M$48,Bowls!$A28,(INDEX(Picks!$B$1:$AW$51,MATCH(Bowls!R$3,Picks!$B$1:$B$51,0),MATCH(Bowls!$A28,Picks!$B$1:$AW$1,0)))),"")</f>
        <v>LA TECH</v>
      </c>
      <c r="S28" s="16" t="str">
        <f t="shared" si="3"/>
        <v>W</v>
      </c>
      <c r="T28" s="43">
        <f t="shared" si="27"/>
        <v>1</v>
      </c>
      <c r="U28" s="7" t="str" cm="1">
        <f t="array" ref="U28">IFERROR(INDEX('Data Setup'!$B$3:$M$48,Bowls!$A28,(INDEX(Picks!$B$1:$AW$51,MATCH(Bowls!U$3,Picks!$B$1:$B$51,0),MATCH(Bowls!$A28,Picks!$B$1:$AW$1,0)))),"")</f>
        <v>CC</v>
      </c>
      <c r="V28" s="16" t="str">
        <f t="shared" si="4"/>
        <v>L</v>
      </c>
      <c r="W28" s="43">
        <f t="shared" si="28"/>
        <v>0</v>
      </c>
      <c r="X28" s="7" t="str" cm="1">
        <f t="array" ref="X28">IFERROR(INDEX('Data Setup'!$B$3:$M$48,Bowls!$A28,(INDEX(Picks!$B$1:$AW$51,MATCH(Bowls!X$3,Picks!$B$1:$B$51,0),MATCH(Bowls!$A28,Picks!$B$1:$AW$1,0)))),"")</f>
        <v>LA TECH</v>
      </c>
      <c r="Y28" s="16" t="str">
        <f t="shared" si="5"/>
        <v>W</v>
      </c>
      <c r="Z28" s="43">
        <f t="shared" si="29"/>
        <v>1</v>
      </c>
      <c r="AA28" s="7" t="str" cm="1">
        <f t="array" ref="AA28">IFERROR(INDEX('Data Setup'!$B$3:$M$48,Bowls!$A28,(INDEX(Picks!$B$1:$AW$51,MATCH(Bowls!AA$3,Picks!$B$1:$B$51,0),MATCH(Bowls!$A28,Picks!$B$1:$AW$1,0)))),"")</f>
        <v>LA TECH</v>
      </c>
      <c r="AB28" s="16" t="str">
        <f t="shared" si="6"/>
        <v>W</v>
      </c>
      <c r="AC28" s="43">
        <f t="shared" si="30"/>
        <v>1</v>
      </c>
      <c r="AD28" s="7" t="str" cm="1">
        <f t="array" ref="AD28">IFERROR(INDEX('Data Setup'!$B$3:$M$48,Bowls!$A28,(INDEX(Picks!$B$1:$AW$51,MATCH(Bowls!AD$3,Picks!$B$1:$B$51,0),MATCH(Bowls!$A28,Picks!$B$1:$AW$1,0)))),"")</f>
        <v>LA TECH</v>
      </c>
      <c r="AE28" s="16" t="str">
        <f t="shared" si="7"/>
        <v>W</v>
      </c>
      <c r="AF28" s="43">
        <f t="shared" si="31"/>
        <v>1</v>
      </c>
      <c r="AG28" s="7" t="str" cm="1">
        <f t="array" ref="AG28">IFERROR(INDEX('Data Setup'!$B$3:$M$48,Bowls!$A28,(INDEX(Picks!$B$1:$AW$51,MATCH(Bowls!AG$3,Picks!$B$1:$B$51,0),MATCH(Bowls!$A28,Picks!$B$1:$AW$1,0)))),"")</f>
        <v>LA TECH</v>
      </c>
      <c r="AH28" s="16" t="str">
        <f t="shared" si="8"/>
        <v>W</v>
      </c>
      <c r="AI28" s="43">
        <f t="shared" si="32"/>
        <v>1</v>
      </c>
      <c r="AJ28" s="7" t="str" cm="1">
        <f t="array" ref="AJ28">IFERROR(INDEX('Data Setup'!$B$3:$M$48,Bowls!$A28,(INDEX(Picks!$B$1:$AW$51,MATCH(Bowls!AJ$3,Picks!$B$1:$B$51,0),MATCH(Bowls!$A28,Picks!$B$1:$AW$1,0)))),"")</f>
        <v>CC</v>
      </c>
      <c r="AK28" s="16" t="str">
        <f t="shared" si="9"/>
        <v>L</v>
      </c>
      <c r="AL28" s="43">
        <f t="shared" si="33"/>
        <v>0</v>
      </c>
      <c r="AM28" s="7" t="str" cm="1">
        <f t="array" ref="AM28">IFERROR(INDEX('Data Setup'!$B$3:$M$48,Bowls!$A28,(INDEX(Picks!$B$1:$AW$51,MATCH(Bowls!AM$3,Picks!$B$1:$B$51,0),MATCH(Bowls!$A28,Picks!$B$1:$AW$1,0)))),"")</f>
        <v>LA TECH</v>
      </c>
      <c r="AN28" s="16" t="str">
        <f t="shared" si="10"/>
        <v>W</v>
      </c>
      <c r="AO28" s="43">
        <f t="shared" si="34"/>
        <v>1</v>
      </c>
      <c r="AP28" s="7" t="str" cm="1">
        <f t="array" ref="AP28">IFERROR(INDEX('Data Setup'!$B$3:$M$48,Bowls!$A28,(INDEX(Picks!$B$1:$AW$51,MATCH(Bowls!AP$3,Picks!$B$1:$B$51,0),MATCH(Bowls!$A28,Picks!$B$1:$AW$1,0)))),"")</f>
        <v>CC</v>
      </c>
      <c r="AQ28" s="16" t="str">
        <f t="shared" si="11"/>
        <v>L</v>
      </c>
      <c r="AR28" s="43">
        <f t="shared" si="35"/>
        <v>0</v>
      </c>
      <c r="AS28" s="7" t="str" cm="1">
        <f t="array" ref="AS28">IFERROR(INDEX('Data Setup'!$B$3:$M$48,Bowls!$A28,(INDEX(Picks!$B$1:$AW$51,MATCH(Bowls!AS$3,Picks!$B$1:$B$51,0),MATCH(Bowls!$A28,Picks!$B$1:$AW$1,0)))),"")</f>
        <v>LA TECH</v>
      </c>
      <c r="AT28" s="16" t="str">
        <f t="shared" si="12"/>
        <v>W</v>
      </c>
      <c r="AU28" s="43">
        <f t="shared" si="36"/>
        <v>1</v>
      </c>
      <c r="AV28" s="7" t="str" cm="1">
        <f t="array" ref="AV28">IFERROR(INDEX('Data Setup'!$B$3:$M$48,Bowls!$A28,(INDEX(Picks!$B$1:$AW$51,MATCH(Bowls!AV$3,Picks!$B$1:$B$51,0),MATCH(Bowls!$A28,Picks!$B$1:$AW$1,0)))),"")</f>
        <v>LA TECH</v>
      </c>
      <c r="AW28" s="16" t="str">
        <f t="shared" si="13"/>
        <v>W</v>
      </c>
      <c r="AX28" s="43">
        <f t="shared" si="37"/>
        <v>1</v>
      </c>
      <c r="AY28" s="7" t="str" cm="1">
        <f t="array" ref="AY28">IFERROR(INDEX('Data Setup'!$B$3:$M$48,Bowls!$A28,(INDEX(Picks!$B$1:$AW$51,MATCH(Bowls!AY$3,Picks!$B$1:$B$51,0),MATCH(Bowls!$A28,Picks!$B$1:$AW$1,0)))),"")</f>
        <v>LA TECH</v>
      </c>
      <c r="AZ28" s="16" t="str">
        <f t="shared" si="14"/>
        <v>W</v>
      </c>
      <c r="BA28" s="43">
        <f t="shared" si="38"/>
        <v>1</v>
      </c>
      <c r="BB28" s="7" t="str" cm="1">
        <f t="array" ref="BB28">IFERROR(INDEX('Data Setup'!$B$3:$M$48,Bowls!$A28,(INDEX(Picks!$B$1:$AW$51,MATCH(Bowls!BB$3,Picks!$B$1:$B$51,0),MATCH(Bowls!$A28,Picks!$B$1:$AW$1,0)))),"")</f>
        <v>CC</v>
      </c>
      <c r="BC28" s="16" t="str">
        <f t="shared" si="15"/>
        <v>L</v>
      </c>
      <c r="BD28" s="43">
        <f t="shared" si="39"/>
        <v>0</v>
      </c>
      <c r="BE28" s="7" t="str" cm="1">
        <f t="array" ref="BE28">IFERROR(INDEX('Data Setup'!$B$3:$M$48,Bowls!$A28,(INDEX(Picks!$B$1:$AW$51,MATCH(Bowls!BE$3,Picks!$B$1:$B$51,0),MATCH(Bowls!$A28,Picks!$B$1:$AW$1,0)))),"")</f>
        <v>LA TECH</v>
      </c>
      <c r="BF28" s="16" t="str">
        <f t="shared" si="16"/>
        <v>W</v>
      </c>
      <c r="BG28" s="43">
        <f t="shared" si="40"/>
        <v>1</v>
      </c>
      <c r="BH28" s="7" t="str" cm="1">
        <f t="array" ref="BH28">IFERROR(INDEX('Data Setup'!$B$3:$M$48,Bowls!$A28,(INDEX(Picks!$B$1:$AW$51,MATCH(Bowls!BH$3,Picks!$B$1:$B$51,0),MATCH(Bowls!$A28,Picks!$B$1:$AW$1,0)))),"")</f>
        <v>LA TECH</v>
      </c>
      <c r="BI28" s="16" t="str">
        <f t="shared" si="17"/>
        <v>W</v>
      </c>
      <c r="BJ28" s="43">
        <f t="shared" si="41"/>
        <v>1</v>
      </c>
      <c r="BK28" s="7" t="str" cm="1">
        <f t="array" ref="BK28">IFERROR(INDEX('Data Setup'!$B$3:$M$48,Bowls!$A28,(INDEX(Picks!$B$1:$AW$51,MATCH(Bowls!BK$3,Picks!$B$1:$B$51,0),MATCH(Bowls!$A28,Picks!$B$1:$AW$1,0)))),"")</f>
        <v>CC</v>
      </c>
      <c r="BL28" s="16" t="str">
        <f t="shared" si="18"/>
        <v>L</v>
      </c>
      <c r="BM28" s="43">
        <f t="shared" si="42"/>
        <v>0</v>
      </c>
      <c r="BN28" s="16"/>
      <c r="BO28" s="16"/>
      <c r="BP28" s="1" t="str">
        <f t="shared" si="19"/>
        <v>CC</v>
      </c>
      <c r="BQ28" s="1">
        <f t="shared" si="20"/>
        <v>5</v>
      </c>
      <c r="BR28" s="1" t="str">
        <f t="shared" si="21"/>
        <v>LA TECH</v>
      </c>
      <c r="BS28" s="1">
        <f t="shared" si="22"/>
        <v>14</v>
      </c>
      <c r="BT28" s="1">
        <f t="shared" si="44"/>
        <v>19</v>
      </c>
    </row>
    <row r="29" spans="1:72" ht="12" customHeight="1" x14ac:dyDescent="0.25">
      <c r="A29" s="1">
        <v>26</v>
      </c>
      <c r="B29" s="17">
        <v>46021</v>
      </c>
      <c r="C29" s="13" t="s">
        <v>52</v>
      </c>
      <c r="D29" s="13" t="s">
        <v>3</v>
      </c>
      <c r="E29" s="1" t="s">
        <v>2</v>
      </c>
      <c r="F29" s="13" t="s">
        <v>16</v>
      </c>
      <c r="G29" s="1" t="s">
        <v>16</v>
      </c>
      <c r="H29" s="3">
        <v>1</v>
      </c>
      <c r="I29" s="7" t="str" cm="1">
        <f t="array" ref="I29">IFERROR(INDEX('Data Setup'!$B$3:$M$48,Bowls!$A29,(INDEX(Picks!$B$1:$AW$51,MATCH(Bowls!I$3,Picks!$B$1:$B$51,0),MATCH(Bowls!$A29,Picks!$B$1:$AW$1,0)))),"")</f>
        <v>TENN</v>
      </c>
      <c r="J29" s="16" t="str">
        <f t="shared" si="43"/>
        <v>L</v>
      </c>
      <c r="K29" s="43">
        <f t="shared" si="24"/>
        <v>0</v>
      </c>
      <c r="L29" s="7" t="str" cm="1">
        <f t="array" ref="L29">IFERROR(INDEX('Data Setup'!$B$3:$M$48,Bowls!$A29,(INDEX(Picks!$B$1:$AW$51,MATCH(Bowls!L$3,Picks!$B$1:$B$51,0),MATCH(Bowls!$A29,Picks!$B$1:$AW$1,0)))),"")</f>
        <v>TENN</v>
      </c>
      <c r="M29" s="16" t="str">
        <f t="shared" si="1"/>
        <v>L</v>
      </c>
      <c r="N29" s="43">
        <f t="shared" si="25"/>
        <v>0</v>
      </c>
      <c r="O29" s="7" t="str" cm="1">
        <f t="array" ref="O29">IFERROR(INDEX('Data Setup'!$B$3:$M$48,Bowls!$A29,(INDEX(Picks!$B$1:$AW$51,MATCH(Bowls!O$3,Picks!$B$1:$B$51,0),MATCH(Bowls!$A29,Picks!$B$1:$AW$1,0)))),"")</f>
        <v>TENN</v>
      </c>
      <c r="P29" s="16" t="str">
        <f t="shared" si="2"/>
        <v>L</v>
      </c>
      <c r="Q29" s="43">
        <f t="shared" si="26"/>
        <v>0</v>
      </c>
      <c r="R29" s="7" t="str" cm="1">
        <f t="array" ref="R29">IFERROR(INDEX('Data Setup'!$B$3:$M$48,Bowls!$A29,(INDEX(Picks!$B$1:$AW$51,MATCH(Bowls!R$3,Picks!$B$1:$B$51,0),MATCH(Bowls!$A29,Picks!$B$1:$AW$1,0)))),"")</f>
        <v>ILL</v>
      </c>
      <c r="S29" s="16" t="str">
        <f t="shared" si="3"/>
        <v>W</v>
      </c>
      <c r="T29" s="43">
        <f t="shared" si="27"/>
        <v>1</v>
      </c>
      <c r="U29" s="7" t="str" cm="1">
        <f t="array" ref="U29">IFERROR(INDEX('Data Setup'!$B$3:$M$48,Bowls!$A29,(INDEX(Picks!$B$1:$AW$51,MATCH(Bowls!U$3,Picks!$B$1:$B$51,0),MATCH(Bowls!$A29,Picks!$B$1:$AW$1,0)))),"")</f>
        <v>TENN</v>
      </c>
      <c r="V29" s="16" t="str">
        <f t="shared" si="4"/>
        <v>L</v>
      </c>
      <c r="W29" s="43">
        <f t="shared" si="28"/>
        <v>0</v>
      </c>
      <c r="X29" s="7" t="str" cm="1">
        <f t="array" ref="X29">IFERROR(INDEX('Data Setup'!$B$3:$M$48,Bowls!$A29,(INDEX(Picks!$B$1:$AW$51,MATCH(Bowls!X$3,Picks!$B$1:$B$51,0),MATCH(Bowls!$A29,Picks!$B$1:$AW$1,0)))),"")</f>
        <v>TENN</v>
      </c>
      <c r="Y29" s="16" t="str">
        <f t="shared" si="5"/>
        <v>L</v>
      </c>
      <c r="Z29" s="43">
        <f t="shared" si="29"/>
        <v>0</v>
      </c>
      <c r="AA29" s="7" t="str" cm="1">
        <f t="array" ref="AA29">IFERROR(INDEX('Data Setup'!$B$3:$M$48,Bowls!$A29,(INDEX(Picks!$B$1:$AW$51,MATCH(Bowls!AA$3,Picks!$B$1:$B$51,0),MATCH(Bowls!$A29,Picks!$B$1:$AW$1,0)))),"")</f>
        <v>TENN</v>
      </c>
      <c r="AB29" s="16" t="str">
        <f t="shared" si="6"/>
        <v>L</v>
      </c>
      <c r="AC29" s="43">
        <f t="shared" si="30"/>
        <v>0</v>
      </c>
      <c r="AD29" s="7" t="str" cm="1">
        <f t="array" ref="AD29">IFERROR(INDEX('Data Setup'!$B$3:$M$48,Bowls!$A29,(INDEX(Picks!$B$1:$AW$51,MATCH(Bowls!AD$3,Picks!$B$1:$B$51,0),MATCH(Bowls!$A29,Picks!$B$1:$AW$1,0)))),"")</f>
        <v>TENN</v>
      </c>
      <c r="AE29" s="16" t="str">
        <f t="shared" si="7"/>
        <v>L</v>
      </c>
      <c r="AF29" s="43">
        <f t="shared" si="31"/>
        <v>0</v>
      </c>
      <c r="AG29" s="7" t="str" cm="1">
        <f t="array" ref="AG29">IFERROR(INDEX('Data Setup'!$B$3:$M$48,Bowls!$A29,(INDEX(Picks!$B$1:$AW$51,MATCH(Bowls!AG$3,Picks!$B$1:$B$51,0),MATCH(Bowls!$A29,Picks!$B$1:$AW$1,0)))),"")</f>
        <v>TENN</v>
      </c>
      <c r="AH29" s="16" t="str">
        <f t="shared" si="8"/>
        <v>L</v>
      </c>
      <c r="AI29" s="43">
        <f t="shared" si="32"/>
        <v>0</v>
      </c>
      <c r="AJ29" s="7" t="str" cm="1">
        <f t="array" ref="AJ29">IFERROR(INDEX('Data Setup'!$B$3:$M$48,Bowls!$A29,(INDEX(Picks!$B$1:$AW$51,MATCH(Bowls!AJ$3,Picks!$B$1:$B$51,0),MATCH(Bowls!$A29,Picks!$B$1:$AW$1,0)))),"")</f>
        <v>TENN</v>
      </c>
      <c r="AK29" s="16" t="str">
        <f t="shared" si="9"/>
        <v>L</v>
      </c>
      <c r="AL29" s="43">
        <f t="shared" si="33"/>
        <v>0</v>
      </c>
      <c r="AM29" s="7" t="str" cm="1">
        <f t="array" ref="AM29">IFERROR(INDEX('Data Setup'!$B$3:$M$48,Bowls!$A29,(INDEX(Picks!$B$1:$AW$51,MATCH(Bowls!AM$3,Picks!$B$1:$B$51,0),MATCH(Bowls!$A29,Picks!$B$1:$AW$1,0)))),"")</f>
        <v>TENN</v>
      </c>
      <c r="AN29" s="16" t="str">
        <f t="shared" si="10"/>
        <v>L</v>
      </c>
      <c r="AO29" s="43">
        <f t="shared" si="34"/>
        <v>0</v>
      </c>
      <c r="AP29" s="7" t="str" cm="1">
        <f t="array" ref="AP29">IFERROR(INDEX('Data Setup'!$B$3:$M$48,Bowls!$A29,(INDEX(Picks!$B$1:$AW$51,MATCH(Bowls!AP$3,Picks!$B$1:$B$51,0),MATCH(Bowls!$A29,Picks!$B$1:$AW$1,0)))),"")</f>
        <v>ILL</v>
      </c>
      <c r="AQ29" s="16" t="str">
        <f t="shared" si="11"/>
        <v>W</v>
      </c>
      <c r="AR29" s="43">
        <f t="shared" si="35"/>
        <v>1</v>
      </c>
      <c r="AS29" s="7" t="str" cm="1">
        <f t="array" ref="AS29">IFERROR(INDEX('Data Setup'!$B$3:$M$48,Bowls!$A29,(INDEX(Picks!$B$1:$AW$51,MATCH(Bowls!AS$3,Picks!$B$1:$B$51,0),MATCH(Bowls!$A29,Picks!$B$1:$AW$1,0)))),"")</f>
        <v>TENN</v>
      </c>
      <c r="AT29" s="16" t="str">
        <f t="shared" si="12"/>
        <v>L</v>
      </c>
      <c r="AU29" s="43">
        <f t="shared" si="36"/>
        <v>0</v>
      </c>
      <c r="AV29" s="7" t="str" cm="1">
        <f t="array" ref="AV29">IFERROR(INDEX('Data Setup'!$B$3:$M$48,Bowls!$A29,(INDEX(Picks!$B$1:$AW$51,MATCH(Bowls!AV$3,Picks!$B$1:$B$51,0),MATCH(Bowls!$A29,Picks!$B$1:$AW$1,0)))),"")</f>
        <v>TENN</v>
      </c>
      <c r="AW29" s="16" t="str">
        <f t="shared" si="13"/>
        <v>L</v>
      </c>
      <c r="AX29" s="43">
        <f t="shared" si="37"/>
        <v>0</v>
      </c>
      <c r="AY29" s="7" t="str" cm="1">
        <f t="array" ref="AY29">IFERROR(INDEX('Data Setup'!$B$3:$M$48,Bowls!$A29,(INDEX(Picks!$B$1:$AW$51,MATCH(Bowls!AY$3,Picks!$B$1:$B$51,0),MATCH(Bowls!$A29,Picks!$B$1:$AW$1,0)))),"")</f>
        <v>TENN</v>
      </c>
      <c r="AZ29" s="16" t="str">
        <f t="shared" si="14"/>
        <v>L</v>
      </c>
      <c r="BA29" s="43">
        <f t="shared" si="38"/>
        <v>0</v>
      </c>
      <c r="BB29" s="7" t="str" cm="1">
        <f t="array" ref="BB29">IFERROR(INDEX('Data Setup'!$B$3:$M$48,Bowls!$A29,(INDEX(Picks!$B$1:$AW$51,MATCH(Bowls!BB$3,Picks!$B$1:$B$51,0),MATCH(Bowls!$A29,Picks!$B$1:$AW$1,0)))),"")</f>
        <v>TENN</v>
      </c>
      <c r="BC29" s="16" t="str">
        <f t="shared" si="15"/>
        <v>L</v>
      </c>
      <c r="BD29" s="43">
        <f t="shared" si="39"/>
        <v>0</v>
      </c>
      <c r="BE29" s="7" t="str" cm="1">
        <f t="array" ref="BE29">IFERROR(INDEX('Data Setup'!$B$3:$M$48,Bowls!$A29,(INDEX(Picks!$B$1:$AW$51,MATCH(Bowls!BE$3,Picks!$B$1:$B$51,0),MATCH(Bowls!$A29,Picks!$B$1:$AW$1,0)))),"")</f>
        <v>TENN</v>
      </c>
      <c r="BF29" s="16" t="str">
        <f t="shared" si="16"/>
        <v>L</v>
      </c>
      <c r="BG29" s="43">
        <f t="shared" si="40"/>
        <v>0</v>
      </c>
      <c r="BH29" s="7" t="str" cm="1">
        <f t="array" ref="BH29">IFERROR(INDEX('Data Setup'!$B$3:$M$48,Bowls!$A29,(INDEX(Picks!$B$1:$AW$51,MATCH(Bowls!BH$3,Picks!$B$1:$B$51,0),MATCH(Bowls!$A29,Picks!$B$1:$AW$1,0)))),"")</f>
        <v>TENN</v>
      </c>
      <c r="BI29" s="16" t="str">
        <f t="shared" si="17"/>
        <v>L</v>
      </c>
      <c r="BJ29" s="43">
        <f t="shared" si="41"/>
        <v>0</v>
      </c>
      <c r="BK29" s="7" t="str" cm="1">
        <f t="array" ref="BK29">IFERROR(INDEX('Data Setup'!$B$3:$M$48,Bowls!$A29,(INDEX(Picks!$B$1:$AW$51,MATCH(Bowls!BK$3,Picks!$B$1:$B$51,0),MATCH(Bowls!$A29,Picks!$B$1:$AW$1,0)))),"")</f>
        <v>TENN</v>
      </c>
      <c r="BL29" s="16" t="str">
        <f t="shared" si="18"/>
        <v>L</v>
      </c>
      <c r="BM29" s="43">
        <f t="shared" si="42"/>
        <v>0</v>
      </c>
      <c r="BN29" s="16"/>
      <c r="BO29" s="16"/>
      <c r="BP29" s="1" t="str">
        <f t="shared" si="19"/>
        <v>TENN</v>
      </c>
      <c r="BQ29" s="1">
        <f t="shared" si="20"/>
        <v>17</v>
      </c>
      <c r="BR29" s="1" t="str">
        <f t="shared" si="21"/>
        <v>ILL</v>
      </c>
      <c r="BS29" s="1">
        <f t="shared" si="22"/>
        <v>2</v>
      </c>
      <c r="BT29" s="1">
        <f t="shared" si="44"/>
        <v>19</v>
      </c>
    </row>
    <row r="30" spans="1:72" ht="12" customHeight="1" x14ac:dyDescent="0.25">
      <c r="A30" s="1">
        <v>27</v>
      </c>
      <c r="B30" s="17">
        <v>46021</v>
      </c>
      <c r="C30" s="13" t="s">
        <v>53</v>
      </c>
      <c r="D30" s="13" t="s">
        <v>24</v>
      </c>
      <c r="E30" s="1" t="s">
        <v>2</v>
      </c>
      <c r="F30" s="13" t="s">
        <v>28</v>
      </c>
      <c r="G30" s="1" t="s">
        <v>28</v>
      </c>
      <c r="H30" s="3">
        <v>1</v>
      </c>
      <c r="I30" s="7" t="str" cm="1">
        <f t="array" ref="I30">IFERROR(INDEX('Data Setup'!$B$3:$M$48,Bowls!$A30,(INDEX(Picks!$B$1:$AW$51,MATCH(Bowls!I$3,Picks!$B$1:$B$51,0),MATCH(Bowls!$A30,Picks!$B$1:$AW$1,0)))),"")</f>
        <v>USC</v>
      </c>
      <c r="J30" s="16" t="str">
        <f t="shared" si="43"/>
        <v>L</v>
      </c>
      <c r="K30" s="43">
        <f t="shared" si="24"/>
        <v>0</v>
      </c>
      <c r="L30" s="7" t="str" cm="1">
        <f t="array" ref="L30">IFERROR(INDEX('Data Setup'!$B$3:$M$48,Bowls!$A30,(INDEX(Picks!$B$1:$AW$51,MATCH(Bowls!L$3,Picks!$B$1:$B$51,0),MATCH(Bowls!$A30,Picks!$B$1:$AW$1,0)))),"")</f>
        <v>USC</v>
      </c>
      <c r="M30" s="16" t="str">
        <f t="shared" si="1"/>
        <v>L</v>
      </c>
      <c r="N30" s="43">
        <f t="shared" si="25"/>
        <v>0</v>
      </c>
      <c r="O30" s="7" t="str" cm="1">
        <f t="array" ref="O30">IFERROR(INDEX('Data Setup'!$B$3:$M$48,Bowls!$A30,(INDEX(Picks!$B$1:$AW$51,MATCH(Bowls!O$3,Picks!$B$1:$B$51,0),MATCH(Bowls!$A30,Picks!$B$1:$AW$1,0)))),"")</f>
        <v>USC</v>
      </c>
      <c r="P30" s="16" t="str">
        <f t="shared" si="2"/>
        <v>L</v>
      </c>
      <c r="Q30" s="43">
        <f t="shared" si="26"/>
        <v>0</v>
      </c>
      <c r="R30" s="7" t="str" cm="1">
        <f t="array" ref="R30">IFERROR(INDEX('Data Setup'!$B$3:$M$48,Bowls!$A30,(INDEX(Picks!$B$1:$AW$51,MATCH(Bowls!R$3,Picks!$B$1:$B$51,0),MATCH(Bowls!$A30,Picks!$B$1:$AW$1,0)))),"")</f>
        <v>USC</v>
      </c>
      <c r="S30" s="16" t="str">
        <f t="shared" si="3"/>
        <v>L</v>
      </c>
      <c r="T30" s="43">
        <f t="shared" si="27"/>
        <v>0</v>
      </c>
      <c r="U30" s="7" t="str" cm="1">
        <f t="array" ref="U30">IFERROR(INDEX('Data Setup'!$B$3:$M$48,Bowls!$A30,(INDEX(Picks!$B$1:$AW$51,MATCH(Bowls!U$3,Picks!$B$1:$B$51,0),MATCH(Bowls!$A30,Picks!$B$1:$AW$1,0)))),"")</f>
        <v>TCU</v>
      </c>
      <c r="V30" s="16" t="str">
        <f t="shared" si="4"/>
        <v>W</v>
      </c>
      <c r="W30" s="43">
        <f t="shared" si="28"/>
        <v>1</v>
      </c>
      <c r="X30" s="7" t="str" cm="1">
        <f t="array" ref="X30">IFERROR(INDEX('Data Setup'!$B$3:$M$48,Bowls!$A30,(INDEX(Picks!$B$1:$AW$51,MATCH(Bowls!X$3,Picks!$B$1:$B$51,0),MATCH(Bowls!$A30,Picks!$B$1:$AW$1,0)))),"")</f>
        <v>USC</v>
      </c>
      <c r="Y30" s="16" t="str">
        <f t="shared" si="5"/>
        <v>L</v>
      </c>
      <c r="Z30" s="43">
        <f t="shared" si="29"/>
        <v>0</v>
      </c>
      <c r="AA30" s="7" t="str" cm="1">
        <f t="array" ref="AA30">IFERROR(INDEX('Data Setup'!$B$3:$M$48,Bowls!$A30,(INDEX(Picks!$B$1:$AW$51,MATCH(Bowls!AA$3,Picks!$B$1:$B$51,0),MATCH(Bowls!$A30,Picks!$B$1:$AW$1,0)))),"")</f>
        <v>USC</v>
      </c>
      <c r="AB30" s="16" t="str">
        <f t="shared" si="6"/>
        <v>L</v>
      </c>
      <c r="AC30" s="43">
        <f t="shared" si="30"/>
        <v>0</v>
      </c>
      <c r="AD30" s="7" t="str" cm="1">
        <f t="array" ref="AD30">IFERROR(INDEX('Data Setup'!$B$3:$M$48,Bowls!$A30,(INDEX(Picks!$B$1:$AW$51,MATCH(Bowls!AD$3,Picks!$B$1:$B$51,0),MATCH(Bowls!$A30,Picks!$B$1:$AW$1,0)))),"")</f>
        <v>USC</v>
      </c>
      <c r="AE30" s="16" t="str">
        <f t="shared" si="7"/>
        <v>L</v>
      </c>
      <c r="AF30" s="43">
        <f t="shared" si="31"/>
        <v>0</v>
      </c>
      <c r="AG30" s="7" t="str" cm="1">
        <f t="array" ref="AG30">IFERROR(INDEX('Data Setup'!$B$3:$M$48,Bowls!$A30,(INDEX(Picks!$B$1:$AW$51,MATCH(Bowls!AG$3,Picks!$B$1:$B$51,0),MATCH(Bowls!$A30,Picks!$B$1:$AW$1,0)))),"")</f>
        <v>USC</v>
      </c>
      <c r="AH30" s="16" t="str">
        <f t="shared" si="8"/>
        <v>L</v>
      </c>
      <c r="AI30" s="43">
        <f t="shared" si="32"/>
        <v>0</v>
      </c>
      <c r="AJ30" s="7" t="str" cm="1">
        <f t="array" ref="AJ30">IFERROR(INDEX('Data Setup'!$B$3:$M$48,Bowls!$A30,(INDEX(Picks!$B$1:$AW$51,MATCH(Bowls!AJ$3,Picks!$B$1:$B$51,0),MATCH(Bowls!$A30,Picks!$B$1:$AW$1,0)))),"")</f>
        <v>USC</v>
      </c>
      <c r="AK30" s="16" t="str">
        <f t="shared" si="9"/>
        <v>L</v>
      </c>
      <c r="AL30" s="43">
        <f t="shared" si="33"/>
        <v>0</v>
      </c>
      <c r="AM30" s="7" t="str" cm="1">
        <f t="array" ref="AM30">IFERROR(INDEX('Data Setup'!$B$3:$M$48,Bowls!$A30,(INDEX(Picks!$B$1:$AW$51,MATCH(Bowls!AM$3,Picks!$B$1:$B$51,0),MATCH(Bowls!$A30,Picks!$B$1:$AW$1,0)))),"")</f>
        <v>USC</v>
      </c>
      <c r="AN30" s="16" t="str">
        <f t="shared" si="10"/>
        <v>L</v>
      </c>
      <c r="AO30" s="43">
        <f t="shared" si="34"/>
        <v>0</v>
      </c>
      <c r="AP30" s="7" t="str" cm="1">
        <f t="array" ref="AP30">IFERROR(INDEX('Data Setup'!$B$3:$M$48,Bowls!$A30,(INDEX(Picks!$B$1:$AW$51,MATCH(Bowls!AP$3,Picks!$B$1:$B$51,0),MATCH(Bowls!$A30,Picks!$B$1:$AW$1,0)))),"")</f>
        <v>TCU</v>
      </c>
      <c r="AQ30" s="16" t="str">
        <f t="shared" si="11"/>
        <v>W</v>
      </c>
      <c r="AR30" s="43">
        <f t="shared" si="35"/>
        <v>1</v>
      </c>
      <c r="AS30" s="7" t="str" cm="1">
        <f t="array" ref="AS30">IFERROR(INDEX('Data Setup'!$B$3:$M$48,Bowls!$A30,(INDEX(Picks!$B$1:$AW$51,MATCH(Bowls!AS$3,Picks!$B$1:$B$51,0),MATCH(Bowls!$A30,Picks!$B$1:$AW$1,0)))),"")</f>
        <v>USC</v>
      </c>
      <c r="AT30" s="16" t="str">
        <f t="shared" si="12"/>
        <v>L</v>
      </c>
      <c r="AU30" s="43">
        <f t="shared" si="36"/>
        <v>0</v>
      </c>
      <c r="AV30" s="7" t="str" cm="1">
        <f t="array" ref="AV30">IFERROR(INDEX('Data Setup'!$B$3:$M$48,Bowls!$A30,(INDEX(Picks!$B$1:$AW$51,MATCH(Bowls!AV$3,Picks!$B$1:$B$51,0),MATCH(Bowls!$A30,Picks!$B$1:$AW$1,0)))),"")</f>
        <v>USC</v>
      </c>
      <c r="AW30" s="16" t="str">
        <f t="shared" si="13"/>
        <v>L</v>
      </c>
      <c r="AX30" s="43">
        <f t="shared" si="37"/>
        <v>0</v>
      </c>
      <c r="AY30" s="7" t="str" cm="1">
        <f t="array" ref="AY30">IFERROR(INDEX('Data Setup'!$B$3:$M$48,Bowls!$A30,(INDEX(Picks!$B$1:$AW$51,MATCH(Bowls!AY$3,Picks!$B$1:$B$51,0),MATCH(Bowls!$A30,Picks!$B$1:$AW$1,0)))),"")</f>
        <v>USC</v>
      </c>
      <c r="AZ30" s="16" t="str">
        <f t="shared" si="14"/>
        <v>L</v>
      </c>
      <c r="BA30" s="43">
        <f t="shared" si="38"/>
        <v>0</v>
      </c>
      <c r="BB30" s="7" t="str" cm="1">
        <f t="array" ref="BB30">IFERROR(INDEX('Data Setup'!$B$3:$M$48,Bowls!$A30,(INDEX(Picks!$B$1:$AW$51,MATCH(Bowls!BB$3,Picks!$B$1:$B$51,0),MATCH(Bowls!$A30,Picks!$B$1:$AW$1,0)))),"")</f>
        <v>USC</v>
      </c>
      <c r="BC30" s="16" t="str">
        <f t="shared" si="15"/>
        <v>L</v>
      </c>
      <c r="BD30" s="43">
        <f t="shared" si="39"/>
        <v>0</v>
      </c>
      <c r="BE30" s="7" t="str" cm="1">
        <f t="array" ref="BE30">IFERROR(INDEX('Data Setup'!$B$3:$M$48,Bowls!$A30,(INDEX(Picks!$B$1:$AW$51,MATCH(Bowls!BE$3,Picks!$B$1:$B$51,0),MATCH(Bowls!$A30,Picks!$B$1:$AW$1,0)))),"")</f>
        <v>USC</v>
      </c>
      <c r="BF30" s="16" t="str">
        <f t="shared" si="16"/>
        <v>L</v>
      </c>
      <c r="BG30" s="43">
        <f t="shared" si="40"/>
        <v>0</v>
      </c>
      <c r="BH30" s="7" t="str" cm="1">
        <f t="array" ref="BH30">IFERROR(INDEX('Data Setup'!$B$3:$M$48,Bowls!$A30,(INDEX(Picks!$B$1:$AW$51,MATCH(Bowls!BH$3,Picks!$B$1:$B$51,0),MATCH(Bowls!$A30,Picks!$B$1:$AW$1,0)))),"")</f>
        <v>USC</v>
      </c>
      <c r="BI30" s="16" t="str">
        <f t="shared" si="17"/>
        <v>L</v>
      </c>
      <c r="BJ30" s="43">
        <f t="shared" si="41"/>
        <v>0</v>
      </c>
      <c r="BK30" s="7" t="str" cm="1">
        <f t="array" ref="BK30">IFERROR(INDEX('Data Setup'!$B$3:$M$48,Bowls!$A30,(INDEX(Picks!$B$1:$AW$51,MATCH(Bowls!BK$3,Picks!$B$1:$B$51,0),MATCH(Bowls!$A30,Picks!$B$1:$AW$1,0)))),"")</f>
        <v>TCU</v>
      </c>
      <c r="BL30" s="16" t="str">
        <f t="shared" si="18"/>
        <v>W</v>
      </c>
      <c r="BM30" s="43">
        <f t="shared" si="42"/>
        <v>1</v>
      </c>
      <c r="BN30" s="16"/>
      <c r="BO30" s="16"/>
      <c r="BP30" s="1" t="str">
        <f t="shared" si="19"/>
        <v>USC</v>
      </c>
      <c r="BQ30" s="1">
        <f t="shared" si="20"/>
        <v>16</v>
      </c>
      <c r="BR30" s="1" t="str">
        <f t="shared" si="21"/>
        <v>TCU</v>
      </c>
      <c r="BS30" s="1">
        <f t="shared" si="22"/>
        <v>3</v>
      </c>
      <c r="BT30" s="1">
        <f t="shared" si="44"/>
        <v>19</v>
      </c>
    </row>
    <row r="31" spans="1:72" ht="12" customHeight="1" x14ac:dyDescent="0.25">
      <c r="A31" s="1">
        <v>28</v>
      </c>
      <c r="B31" s="17">
        <v>46022</v>
      </c>
      <c r="C31" s="13" t="s">
        <v>112</v>
      </c>
      <c r="D31" s="13" t="s">
        <v>19</v>
      </c>
      <c r="E31" s="1" t="s">
        <v>2</v>
      </c>
      <c r="F31" s="13" t="s">
        <v>21</v>
      </c>
      <c r="G31" s="1" t="s">
        <v>19</v>
      </c>
      <c r="H31" s="3">
        <v>1</v>
      </c>
      <c r="I31" s="7" t="str" cm="1">
        <f t="array" ref="I31">IFERROR(INDEX('Data Setup'!$B$3:$M$48,Bowls!$A31,(INDEX(Picks!$B$1:$AW$51,MATCH(Bowls!I$3,Picks!$B$1:$B$51,0),MATCH(Bowls!$A31,Picks!$B$1:$AW$1,0)))),"")</f>
        <v>VANDY</v>
      </c>
      <c r="J31" s="16" t="str">
        <f t="shared" si="43"/>
        <v>L</v>
      </c>
      <c r="K31" s="43">
        <f t="shared" si="24"/>
        <v>0</v>
      </c>
      <c r="L31" s="7" t="str" cm="1">
        <f t="array" ref="L31">IFERROR(INDEX('Data Setup'!$B$3:$M$48,Bowls!$A31,(INDEX(Picks!$B$1:$AW$51,MATCH(Bowls!L$3,Picks!$B$1:$B$51,0),MATCH(Bowls!$A31,Picks!$B$1:$AW$1,0)))),"")</f>
        <v>VANDY</v>
      </c>
      <c r="M31" s="16" t="str">
        <f t="shared" si="1"/>
        <v>L</v>
      </c>
      <c r="N31" s="43">
        <f t="shared" si="25"/>
        <v>0</v>
      </c>
      <c r="O31" s="7" t="str" cm="1">
        <f t="array" ref="O31">IFERROR(INDEX('Data Setup'!$B$3:$M$48,Bowls!$A31,(INDEX(Picks!$B$1:$AW$51,MATCH(Bowls!O$3,Picks!$B$1:$B$51,0),MATCH(Bowls!$A31,Picks!$B$1:$AW$1,0)))),"")</f>
        <v>VANDY</v>
      </c>
      <c r="P31" s="16" t="str">
        <f t="shared" si="2"/>
        <v>L</v>
      </c>
      <c r="Q31" s="43">
        <f t="shared" si="26"/>
        <v>0</v>
      </c>
      <c r="R31" s="7" t="str" cm="1">
        <f t="array" ref="R31">IFERROR(INDEX('Data Setup'!$B$3:$M$48,Bowls!$A31,(INDEX(Picks!$B$1:$AW$51,MATCH(Bowls!R$3,Picks!$B$1:$B$51,0),MATCH(Bowls!$A31,Picks!$B$1:$AW$1,0)))),"")</f>
        <v>VANDY</v>
      </c>
      <c r="S31" s="16" t="str">
        <f t="shared" si="3"/>
        <v>L</v>
      </c>
      <c r="T31" s="43">
        <f t="shared" si="27"/>
        <v>0</v>
      </c>
      <c r="U31" s="7" t="str" cm="1">
        <f t="array" ref="U31">IFERROR(INDEX('Data Setup'!$B$3:$M$48,Bowls!$A31,(INDEX(Picks!$B$1:$AW$51,MATCH(Bowls!U$3,Picks!$B$1:$B$51,0),MATCH(Bowls!$A31,Picks!$B$1:$AW$1,0)))),"")</f>
        <v>VANDY</v>
      </c>
      <c r="V31" s="16" t="str">
        <f t="shared" si="4"/>
        <v>L</v>
      </c>
      <c r="W31" s="43">
        <f t="shared" si="28"/>
        <v>0</v>
      </c>
      <c r="X31" s="7" t="str" cm="1">
        <f t="array" ref="X31">IFERROR(INDEX('Data Setup'!$B$3:$M$48,Bowls!$A31,(INDEX(Picks!$B$1:$AW$51,MATCH(Bowls!X$3,Picks!$B$1:$B$51,0),MATCH(Bowls!$A31,Picks!$B$1:$AW$1,0)))),"")</f>
        <v>VANDY</v>
      </c>
      <c r="Y31" s="16" t="str">
        <f t="shared" si="5"/>
        <v>L</v>
      </c>
      <c r="Z31" s="43">
        <f t="shared" si="29"/>
        <v>0</v>
      </c>
      <c r="AA31" s="7" t="str" cm="1">
        <f t="array" ref="AA31">IFERROR(INDEX('Data Setup'!$B$3:$M$48,Bowls!$A31,(INDEX(Picks!$B$1:$AW$51,MATCH(Bowls!AA$3,Picks!$B$1:$B$51,0),MATCH(Bowls!$A31,Picks!$B$1:$AW$1,0)))),"")</f>
        <v>VANDY</v>
      </c>
      <c r="AB31" s="16" t="str">
        <f t="shared" si="6"/>
        <v>L</v>
      </c>
      <c r="AC31" s="43">
        <f t="shared" si="30"/>
        <v>0</v>
      </c>
      <c r="AD31" s="7" t="str" cm="1">
        <f t="array" ref="AD31">IFERROR(INDEX('Data Setup'!$B$3:$M$48,Bowls!$A31,(INDEX(Picks!$B$1:$AW$51,MATCH(Bowls!AD$3,Picks!$B$1:$B$51,0),MATCH(Bowls!$A31,Picks!$B$1:$AW$1,0)))),"")</f>
        <v>VANDY</v>
      </c>
      <c r="AE31" s="16" t="str">
        <f t="shared" si="7"/>
        <v>L</v>
      </c>
      <c r="AF31" s="43">
        <f t="shared" si="31"/>
        <v>0</v>
      </c>
      <c r="AG31" s="7" t="str" cm="1">
        <f t="array" ref="AG31">IFERROR(INDEX('Data Setup'!$B$3:$M$48,Bowls!$A31,(INDEX(Picks!$B$1:$AW$51,MATCH(Bowls!AG$3,Picks!$B$1:$B$51,0),MATCH(Bowls!$A31,Picks!$B$1:$AW$1,0)))),"")</f>
        <v>VANDY</v>
      </c>
      <c r="AH31" s="16" t="str">
        <f t="shared" si="8"/>
        <v>L</v>
      </c>
      <c r="AI31" s="43">
        <f t="shared" si="32"/>
        <v>0</v>
      </c>
      <c r="AJ31" s="7" t="str" cm="1">
        <f t="array" ref="AJ31">IFERROR(INDEX('Data Setup'!$B$3:$M$48,Bowls!$A31,(INDEX(Picks!$B$1:$AW$51,MATCH(Bowls!AJ$3,Picks!$B$1:$B$51,0),MATCH(Bowls!$A31,Picks!$B$1:$AW$1,0)))),"")</f>
        <v>VANDY</v>
      </c>
      <c r="AK31" s="16" t="str">
        <f t="shared" si="9"/>
        <v>L</v>
      </c>
      <c r="AL31" s="43">
        <f t="shared" si="33"/>
        <v>0</v>
      </c>
      <c r="AM31" s="7" t="str" cm="1">
        <f t="array" ref="AM31">IFERROR(INDEX('Data Setup'!$B$3:$M$48,Bowls!$A31,(INDEX(Picks!$B$1:$AW$51,MATCH(Bowls!AM$3,Picks!$B$1:$B$51,0),MATCH(Bowls!$A31,Picks!$B$1:$AW$1,0)))),"")</f>
        <v>VANDY</v>
      </c>
      <c r="AN31" s="16" t="str">
        <f t="shared" si="10"/>
        <v>L</v>
      </c>
      <c r="AO31" s="43">
        <f t="shared" si="34"/>
        <v>0</v>
      </c>
      <c r="AP31" s="7" t="str" cm="1">
        <f t="array" ref="AP31">IFERROR(INDEX('Data Setup'!$B$3:$M$48,Bowls!$A31,(INDEX(Picks!$B$1:$AW$51,MATCH(Bowls!AP$3,Picks!$B$1:$B$51,0),MATCH(Bowls!$A31,Picks!$B$1:$AW$1,0)))),"")</f>
        <v>VANDY</v>
      </c>
      <c r="AQ31" s="16" t="str">
        <f t="shared" si="11"/>
        <v>L</v>
      </c>
      <c r="AR31" s="43">
        <f t="shared" si="35"/>
        <v>0</v>
      </c>
      <c r="AS31" s="7" t="str" cm="1">
        <f t="array" ref="AS31">IFERROR(INDEX('Data Setup'!$B$3:$M$48,Bowls!$A31,(INDEX(Picks!$B$1:$AW$51,MATCH(Bowls!AS$3,Picks!$B$1:$B$51,0),MATCH(Bowls!$A31,Picks!$B$1:$AW$1,0)))),"")</f>
        <v>VANDY</v>
      </c>
      <c r="AT31" s="16" t="str">
        <f t="shared" si="12"/>
        <v>L</v>
      </c>
      <c r="AU31" s="43">
        <f t="shared" si="36"/>
        <v>0</v>
      </c>
      <c r="AV31" s="7" t="str" cm="1">
        <f t="array" ref="AV31">IFERROR(INDEX('Data Setup'!$B$3:$M$48,Bowls!$A31,(INDEX(Picks!$B$1:$AW$51,MATCH(Bowls!AV$3,Picks!$B$1:$B$51,0),MATCH(Bowls!$A31,Picks!$B$1:$AW$1,0)))),"")</f>
        <v>VANDY</v>
      </c>
      <c r="AW31" s="16" t="str">
        <f t="shared" si="13"/>
        <v>L</v>
      </c>
      <c r="AX31" s="43">
        <f t="shared" si="37"/>
        <v>0</v>
      </c>
      <c r="AY31" s="7" t="str" cm="1">
        <f t="array" ref="AY31">IFERROR(INDEX('Data Setup'!$B$3:$M$48,Bowls!$A31,(INDEX(Picks!$B$1:$AW$51,MATCH(Bowls!AY$3,Picks!$B$1:$B$51,0),MATCH(Bowls!$A31,Picks!$B$1:$AW$1,0)))),"")</f>
        <v>VANDY</v>
      </c>
      <c r="AZ31" s="16" t="str">
        <f t="shared" si="14"/>
        <v>L</v>
      </c>
      <c r="BA31" s="43">
        <f t="shared" si="38"/>
        <v>0</v>
      </c>
      <c r="BB31" s="7" t="str" cm="1">
        <f t="array" ref="BB31">IFERROR(INDEX('Data Setup'!$B$3:$M$48,Bowls!$A31,(INDEX(Picks!$B$1:$AW$51,MATCH(Bowls!BB$3,Picks!$B$1:$B$51,0),MATCH(Bowls!$A31,Picks!$B$1:$AW$1,0)))),"")</f>
        <v>VANDY</v>
      </c>
      <c r="BC31" s="16" t="str">
        <f t="shared" si="15"/>
        <v>L</v>
      </c>
      <c r="BD31" s="43">
        <f t="shared" si="39"/>
        <v>0</v>
      </c>
      <c r="BE31" s="7" t="str" cm="1">
        <f t="array" ref="BE31">IFERROR(INDEX('Data Setup'!$B$3:$M$48,Bowls!$A31,(INDEX(Picks!$B$1:$AW$51,MATCH(Bowls!BE$3,Picks!$B$1:$B$51,0),MATCH(Bowls!$A31,Picks!$B$1:$AW$1,0)))),"")</f>
        <v>IOWA</v>
      </c>
      <c r="BF31" s="16" t="str">
        <f t="shared" si="16"/>
        <v>W</v>
      </c>
      <c r="BG31" s="43">
        <f t="shared" si="40"/>
        <v>1</v>
      </c>
      <c r="BH31" s="7" t="str" cm="1">
        <f t="array" ref="BH31">IFERROR(INDEX('Data Setup'!$B$3:$M$48,Bowls!$A31,(INDEX(Picks!$B$1:$AW$51,MATCH(Bowls!BH$3,Picks!$B$1:$B$51,0),MATCH(Bowls!$A31,Picks!$B$1:$AW$1,0)))),"")</f>
        <v>IOWA</v>
      </c>
      <c r="BI31" s="16" t="str">
        <f t="shared" si="17"/>
        <v>W</v>
      </c>
      <c r="BJ31" s="43">
        <f t="shared" si="41"/>
        <v>1</v>
      </c>
      <c r="BK31" s="7" t="str" cm="1">
        <f t="array" ref="BK31">IFERROR(INDEX('Data Setup'!$B$3:$M$48,Bowls!$A31,(INDEX(Picks!$B$1:$AW$51,MATCH(Bowls!BK$3,Picks!$B$1:$B$51,0),MATCH(Bowls!$A31,Picks!$B$1:$AW$1,0)))),"")</f>
        <v>VANDY</v>
      </c>
      <c r="BL31" s="16" t="str">
        <f t="shared" si="18"/>
        <v>L</v>
      </c>
      <c r="BM31" s="43">
        <f t="shared" si="42"/>
        <v>0</v>
      </c>
      <c r="BN31" s="16"/>
      <c r="BO31" s="16"/>
      <c r="BP31" s="1" t="str">
        <f t="shared" si="19"/>
        <v>IOWA</v>
      </c>
      <c r="BQ31" s="1">
        <f t="shared" si="20"/>
        <v>2</v>
      </c>
      <c r="BR31" s="1" t="str">
        <f t="shared" si="21"/>
        <v>VANDY</v>
      </c>
      <c r="BS31" s="1">
        <f t="shared" si="22"/>
        <v>17</v>
      </c>
      <c r="BT31" s="1">
        <f t="shared" si="44"/>
        <v>19</v>
      </c>
    </row>
    <row r="32" spans="1:72" ht="12" customHeight="1" x14ac:dyDescent="0.25">
      <c r="A32" s="1">
        <v>29</v>
      </c>
      <c r="B32" s="17">
        <v>46022</v>
      </c>
      <c r="C32" s="13" t="s">
        <v>54</v>
      </c>
      <c r="D32" s="13" t="s">
        <v>113</v>
      </c>
      <c r="E32" s="1" t="s">
        <v>2</v>
      </c>
      <c r="F32" s="13" t="s">
        <v>17</v>
      </c>
      <c r="G32" s="1" t="s">
        <v>17</v>
      </c>
      <c r="H32" s="3">
        <v>1</v>
      </c>
      <c r="I32" s="7" t="str" cm="1">
        <f t="array" ref="I32">IFERROR(INDEX('Data Setup'!$B$3:$M$48,Bowls!$A32,(INDEX(Picks!$B$1:$AW$51,MATCH(Bowls!I$3,Picks!$B$1:$B$51,0),MATCH(Bowls!$A32,Picks!$B$1:$AW$1,0)))),"")</f>
        <v>ASU</v>
      </c>
      <c r="J32" s="16" t="str">
        <f t="shared" si="43"/>
        <v>L</v>
      </c>
      <c r="K32" s="43">
        <f t="shared" si="24"/>
        <v>0</v>
      </c>
      <c r="L32" s="7" t="str" cm="1">
        <f t="array" ref="L32">IFERROR(INDEX('Data Setup'!$B$3:$M$48,Bowls!$A32,(INDEX(Picks!$B$1:$AW$51,MATCH(Bowls!L$3,Picks!$B$1:$B$51,0),MATCH(Bowls!$A32,Picks!$B$1:$AW$1,0)))),"")</f>
        <v>ASU</v>
      </c>
      <c r="M32" s="16" t="str">
        <f t="shared" si="1"/>
        <v>L</v>
      </c>
      <c r="N32" s="43">
        <f t="shared" si="25"/>
        <v>0</v>
      </c>
      <c r="O32" s="7" t="str" cm="1">
        <f t="array" ref="O32">IFERROR(INDEX('Data Setup'!$B$3:$M$48,Bowls!$A32,(INDEX(Picks!$B$1:$AW$51,MATCH(Bowls!O$3,Picks!$B$1:$B$51,0),MATCH(Bowls!$A32,Picks!$B$1:$AW$1,0)))),"")</f>
        <v>ASU</v>
      </c>
      <c r="P32" s="16" t="str">
        <f t="shared" si="2"/>
        <v>L</v>
      </c>
      <c r="Q32" s="43">
        <f t="shared" si="26"/>
        <v>0</v>
      </c>
      <c r="R32" s="7" t="str" cm="1">
        <f t="array" ref="R32">IFERROR(INDEX('Data Setup'!$B$3:$M$48,Bowls!$A32,(INDEX(Picks!$B$1:$AW$51,MATCH(Bowls!R$3,Picks!$B$1:$B$51,0),MATCH(Bowls!$A32,Picks!$B$1:$AW$1,0)))),"")</f>
        <v>ASU</v>
      </c>
      <c r="S32" s="16" t="str">
        <f t="shared" si="3"/>
        <v>L</v>
      </c>
      <c r="T32" s="43">
        <f t="shared" si="27"/>
        <v>0</v>
      </c>
      <c r="U32" s="7" t="str" cm="1">
        <f t="array" ref="U32">IFERROR(INDEX('Data Setup'!$B$3:$M$48,Bowls!$A32,(INDEX(Picks!$B$1:$AW$51,MATCH(Bowls!U$3,Picks!$B$1:$B$51,0),MATCH(Bowls!$A32,Picks!$B$1:$AW$1,0)))),"")</f>
        <v>ASU</v>
      </c>
      <c r="V32" s="16" t="str">
        <f t="shared" si="4"/>
        <v>L</v>
      </c>
      <c r="W32" s="43">
        <f t="shared" si="28"/>
        <v>0</v>
      </c>
      <c r="X32" s="7" t="str" cm="1">
        <f t="array" ref="X32">IFERROR(INDEX('Data Setup'!$B$3:$M$48,Bowls!$A32,(INDEX(Picks!$B$1:$AW$51,MATCH(Bowls!X$3,Picks!$B$1:$B$51,0),MATCH(Bowls!$A32,Picks!$B$1:$AW$1,0)))),"")</f>
        <v>DUKE</v>
      </c>
      <c r="Y32" s="16" t="str">
        <f t="shared" si="5"/>
        <v>W</v>
      </c>
      <c r="Z32" s="43">
        <f t="shared" si="29"/>
        <v>1</v>
      </c>
      <c r="AA32" s="7" t="str" cm="1">
        <f t="array" ref="AA32">IFERROR(INDEX('Data Setup'!$B$3:$M$48,Bowls!$A32,(INDEX(Picks!$B$1:$AW$51,MATCH(Bowls!AA$3,Picks!$B$1:$B$51,0),MATCH(Bowls!$A32,Picks!$B$1:$AW$1,0)))),"")</f>
        <v>ASU</v>
      </c>
      <c r="AB32" s="16" t="str">
        <f t="shared" si="6"/>
        <v>L</v>
      </c>
      <c r="AC32" s="43">
        <f t="shared" si="30"/>
        <v>0</v>
      </c>
      <c r="AD32" s="7" t="str" cm="1">
        <f t="array" ref="AD32">IFERROR(INDEX('Data Setup'!$B$3:$M$48,Bowls!$A32,(INDEX(Picks!$B$1:$AW$51,MATCH(Bowls!AD$3,Picks!$B$1:$B$51,0),MATCH(Bowls!$A32,Picks!$B$1:$AW$1,0)))),"")</f>
        <v>DUKE</v>
      </c>
      <c r="AE32" s="16" t="str">
        <f t="shared" si="7"/>
        <v>W</v>
      </c>
      <c r="AF32" s="43">
        <f t="shared" si="31"/>
        <v>1</v>
      </c>
      <c r="AG32" s="7" t="str" cm="1">
        <f t="array" ref="AG32">IFERROR(INDEX('Data Setup'!$B$3:$M$48,Bowls!$A32,(INDEX(Picks!$B$1:$AW$51,MATCH(Bowls!AG$3,Picks!$B$1:$B$51,0),MATCH(Bowls!$A32,Picks!$B$1:$AW$1,0)))),"")</f>
        <v>ASU</v>
      </c>
      <c r="AH32" s="16" t="str">
        <f t="shared" si="8"/>
        <v>L</v>
      </c>
      <c r="AI32" s="43">
        <f t="shared" si="32"/>
        <v>0</v>
      </c>
      <c r="AJ32" s="7" t="str" cm="1">
        <f t="array" ref="AJ32">IFERROR(INDEX('Data Setup'!$B$3:$M$48,Bowls!$A32,(INDEX(Picks!$B$1:$AW$51,MATCH(Bowls!AJ$3,Picks!$B$1:$B$51,0),MATCH(Bowls!$A32,Picks!$B$1:$AW$1,0)))),"")</f>
        <v>DUKE</v>
      </c>
      <c r="AK32" s="16" t="str">
        <f t="shared" si="9"/>
        <v>W</v>
      </c>
      <c r="AL32" s="43">
        <f t="shared" si="33"/>
        <v>1</v>
      </c>
      <c r="AM32" s="7" t="str" cm="1">
        <f t="array" ref="AM32">IFERROR(INDEX('Data Setup'!$B$3:$M$48,Bowls!$A32,(INDEX(Picks!$B$1:$AW$51,MATCH(Bowls!AM$3,Picks!$B$1:$B$51,0),MATCH(Bowls!$A32,Picks!$B$1:$AW$1,0)))),"")</f>
        <v>DUKE</v>
      </c>
      <c r="AN32" s="16" t="str">
        <f t="shared" si="10"/>
        <v>W</v>
      </c>
      <c r="AO32" s="43">
        <f t="shared" si="34"/>
        <v>1</v>
      </c>
      <c r="AP32" s="7" t="str" cm="1">
        <f t="array" ref="AP32">IFERROR(INDEX('Data Setup'!$B$3:$M$48,Bowls!$A32,(INDEX(Picks!$B$1:$AW$51,MATCH(Bowls!AP$3,Picks!$B$1:$B$51,0),MATCH(Bowls!$A32,Picks!$B$1:$AW$1,0)))),"")</f>
        <v>ASU</v>
      </c>
      <c r="AQ32" s="16" t="str">
        <f t="shared" si="11"/>
        <v>L</v>
      </c>
      <c r="AR32" s="43">
        <f t="shared" si="35"/>
        <v>0</v>
      </c>
      <c r="AS32" s="7" t="str" cm="1">
        <f t="array" ref="AS32">IFERROR(INDEX('Data Setup'!$B$3:$M$48,Bowls!$A32,(INDEX(Picks!$B$1:$AW$51,MATCH(Bowls!AS$3,Picks!$B$1:$B$51,0),MATCH(Bowls!$A32,Picks!$B$1:$AW$1,0)))),"")</f>
        <v>DUKE</v>
      </c>
      <c r="AT32" s="16" t="str">
        <f t="shared" si="12"/>
        <v>W</v>
      </c>
      <c r="AU32" s="43">
        <f t="shared" si="36"/>
        <v>1</v>
      </c>
      <c r="AV32" s="7" t="str" cm="1">
        <f t="array" ref="AV32">IFERROR(INDEX('Data Setup'!$B$3:$M$48,Bowls!$A32,(INDEX(Picks!$B$1:$AW$51,MATCH(Bowls!AV$3,Picks!$B$1:$B$51,0),MATCH(Bowls!$A32,Picks!$B$1:$AW$1,0)))),"")</f>
        <v>ASU</v>
      </c>
      <c r="AW32" s="16" t="str">
        <f t="shared" si="13"/>
        <v>L</v>
      </c>
      <c r="AX32" s="43">
        <f t="shared" si="37"/>
        <v>0</v>
      </c>
      <c r="AY32" s="7" t="str" cm="1">
        <f t="array" ref="AY32">IFERROR(INDEX('Data Setup'!$B$3:$M$48,Bowls!$A32,(INDEX(Picks!$B$1:$AW$51,MATCH(Bowls!AY$3,Picks!$B$1:$B$51,0),MATCH(Bowls!$A32,Picks!$B$1:$AW$1,0)))),"")</f>
        <v>ASU</v>
      </c>
      <c r="AZ32" s="16" t="str">
        <f t="shared" si="14"/>
        <v>L</v>
      </c>
      <c r="BA32" s="43">
        <f t="shared" si="38"/>
        <v>0</v>
      </c>
      <c r="BB32" s="7" t="str" cm="1">
        <f t="array" ref="BB32">IFERROR(INDEX('Data Setup'!$B$3:$M$48,Bowls!$A32,(INDEX(Picks!$B$1:$AW$51,MATCH(Bowls!BB$3,Picks!$B$1:$B$51,0),MATCH(Bowls!$A32,Picks!$B$1:$AW$1,0)))),"")</f>
        <v>ASU</v>
      </c>
      <c r="BC32" s="16" t="str">
        <f t="shared" si="15"/>
        <v>L</v>
      </c>
      <c r="BD32" s="43">
        <f t="shared" si="39"/>
        <v>0</v>
      </c>
      <c r="BE32" s="7" t="str" cm="1">
        <f t="array" ref="BE32">IFERROR(INDEX('Data Setup'!$B$3:$M$48,Bowls!$A32,(INDEX(Picks!$B$1:$AW$51,MATCH(Bowls!BE$3,Picks!$B$1:$B$51,0),MATCH(Bowls!$A32,Picks!$B$1:$AW$1,0)))),"")</f>
        <v>ASU</v>
      </c>
      <c r="BF32" s="16" t="str">
        <f t="shared" si="16"/>
        <v>L</v>
      </c>
      <c r="BG32" s="43">
        <f t="shared" si="40"/>
        <v>0</v>
      </c>
      <c r="BH32" s="7" t="str" cm="1">
        <f t="array" ref="BH32">IFERROR(INDEX('Data Setup'!$B$3:$M$48,Bowls!$A32,(INDEX(Picks!$B$1:$AW$51,MATCH(Bowls!BH$3,Picks!$B$1:$B$51,0),MATCH(Bowls!$A32,Picks!$B$1:$AW$1,0)))),"")</f>
        <v>ASU</v>
      </c>
      <c r="BI32" s="16" t="str">
        <f t="shared" si="17"/>
        <v>L</v>
      </c>
      <c r="BJ32" s="43">
        <f t="shared" si="41"/>
        <v>0</v>
      </c>
      <c r="BK32" s="7" t="str" cm="1">
        <f t="array" ref="BK32">IFERROR(INDEX('Data Setup'!$B$3:$M$48,Bowls!$A32,(INDEX(Picks!$B$1:$AW$51,MATCH(Bowls!BK$3,Picks!$B$1:$B$51,0),MATCH(Bowls!$A32,Picks!$B$1:$AW$1,0)))),"")</f>
        <v>DUKE</v>
      </c>
      <c r="BL32" s="16" t="str">
        <f t="shared" si="18"/>
        <v>W</v>
      </c>
      <c r="BM32" s="43">
        <f t="shared" si="42"/>
        <v>1</v>
      </c>
      <c r="BN32" s="16"/>
      <c r="BO32" s="16"/>
      <c r="BP32" s="1" t="str">
        <f t="shared" si="19"/>
        <v>ASU</v>
      </c>
      <c r="BQ32" s="1">
        <f t="shared" si="20"/>
        <v>13</v>
      </c>
      <c r="BR32" s="1" t="str">
        <f t="shared" si="21"/>
        <v>DUKE</v>
      </c>
      <c r="BS32" s="1">
        <f t="shared" si="22"/>
        <v>6</v>
      </c>
      <c r="BT32" s="1">
        <f t="shared" si="44"/>
        <v>19</v>
      </c>
    </row>
    <row r="33" spans="1:72" ht="12" customHeight="1" x14ac:dyDescent="0.25">
      <c r="A33" s="1">
        <v>30</v>
      </c>
      <c r="B33" s="17">
        <v>46022</v>
      </c>
      <c r="C33" s="13" t="s">
        <v>55</v>
      </c>
      <c r="D33" s="13" t="s">
        <v>114</v>
      </c>
      <c r="E33" s="1" t="s">
        <v>2</v>
      </c>
      <c r="F33" s="13" t="s">
        <v>35</v>
      </c>
      <c r="G33" s="1" t="s">
        <v>35</v>
      </c>
      <c r="H33" s="3">
        <v>1</v>
      </c>
      <c r="I33" s="7" t="str" cm="1">
        <f t="array" ref="I33">IFERROR(INDEX('Data Setup'!$B$3:$M$48,Bowls!$A33,(INDEX(Picks!$B$1:$AW$51,MATCH(Bowls!I$3,Picks!$B$1:$B$51,0),MATCH(Bowls!$A33,Picks!$B$1:$AW$1,0)))),"")</f>
        <v>TEXAS</v>
      </c>
      <c r="J33" s="16" t="str">
        <f t="shared" si="43"/>
        <v>W</v>
      </c>
      <c r="K33" s="43">
        <f t="shared" si="24"/>
        <v>1</v>
      </c>
      <c r="L33" s="7" t="str" cm="1">
        <f t="array" ref="L33">IFERROR(INDEX('Data Setup'!$B$3:$M$48,Bowls!$A33,(INDEX(Picks!$B$1:$AW$51,MATCH(Bowls!L$3,Picks!$B$1:$B$51,0),MATCH(Bowls!$A33,Picks!$B$1:$AW$1,0)))),"")</f>
        <v>TEXAS</v>
      </c>
      <c r="M33" s="16" t="str">
        <f t="shared" si="1"/>
        <v>W</v>
      </c>
      <c r="N33" s="43">
        <f t="shared" si="25"/>
        <v>1</v>
      </c>
      <c r="O33" s="7" t="str" cm="1">
        <f t="array" ref="O33">IFERROR(INDEX('Data Setup'!$B$3:$M$48,Bowls!$A33,(INDEX(Picks!$B$1:$AW$51,MATCH(Bowls!O$3,Picks!$B$1:$B$51,0),MATCH(Bowls!$A33,Picks!$B$1:$AW$1,0)))),"")</f>
        <v>TEXAS</v>
      </c>
      <c r="P33" s="16" t="str">
        <f t="shared" si="2"/>
        <v>W</v>
      </c>
      <c r="Q33" s="43">
        <f t="shared" si="26"/>
        <v>1</v>
      </c>
      <c r="R33" s="7" t="str" cm="1">
        <f t="array" ref="R33">IFERROR(INDEX('Data Setup'!$B$3:$M$48,Bowls!$A33,(INDEX(Picks!$B$1:$AW$51,MATCH(Bowls!R$3,Picks!$B$1:$B$51,0),MATCH(Bowls!$A33,Picks!$B$1:$AW$1,0)))),"")</f>
        <v>TEXAS</v>
      </c>
      <c r="S33" s="16" t="str">
        <f t="shared" si="3"/>
        <v>W</v>
      </c>
      <c r="T33" s="43">
        <f t="shared" si="27"/>
        <v>1</v>
      </c>
      <c r="U33" s="7" t="str" cm="1">
        <f t="array" ref="U33">IFERROR(INDEX('Data Setup'!$B$3:$M$48,Bowls!$A33,(INDEX(Picks!$B$1:$AW$51,MATCH(Bowls!U$3,Picks!$B$1:$B$51,0),MATCH(Bowls!$A33,Picks!$B$1:$AW$1,0)))),"")</f>
        <v>TEXAS</v>
      </c>
      <c r="V33" s="16" t="str">
        <f t="shared" si="4"/>
        <v>W</v>
      </c>
      <c r="W33" s="43">
        <f t="shared" si="28"/>
        <v>1</v>
      </c>
      <c r="X33" s="7" t="str" cm="1">
        <f t="array" ref="X33">IFERROR(INDEX('Data Setup'!$B$3:$M$48,Bowls!$A33,(INDEX(Picks!$B$1:$AW$51,MATCH(Bowls!X$3,Picks!$B$1:$B$51,0),MATCH(Bowls!$A33,Picks!$B$1:$AW$1,0)))),"")</f>
        <v>TEXAS</v>
      </c>
      <c r="Y33" s="16" t="str">
        <f t="shared" si="5"/>
        <v>W</v>
      </c>
      <c r="Z33" s="43">
        <f t="shared" si="29"/>
        <v>1</v>
      </c>
      <c r="AA33" s="7" t="str" cm="1">
        <f t="array" ref="AA33">IFERROR(INDEX('Data Setup'!$B$3:$M$48,Bowls!$A33,(INDEX(Picks!$B$1:$AW$51,MATCH(Bowls!AA$3,Picks!$B$1:$B$51,0),MATCH(Bowls!$A33,Picks!$B$1:$AW$1,0)))),"")</f>
        <v>TEXAS</v>
      </c>
      <c r="AB33" s="16" t="str">
        <f t="shared" si="6"/>
        <v>W</v>
      </c>
      <c r="AC33" s="43">
        <f t="shared" si="30"/>
        <v>1</v>
      </c>
      <c r="AD33" s="7" t="str" cm="1">
        <f t="array" ref="AD33">IFERROR(INDEX('Data Setup'!$B$3:$M$48,Bowls!$A33,(INDEX(Picks!$B$1:$AW$51,MATCH(Bowls!AD$3,Picks!$B$1:$B$51,0),MATCH(Bowls!$A33,Picks!$B$1:$AW$1,0)))),"")</f>
        <v>TEXAS</v>
      </c>
      <c r="AE33" s="16" t="str">
        <f t="shared" si="7"/>
        <v>W</v>
      </c>
      <c r="AF33" s="43">
        <f t="shared" si="31"/>
        <v>1</v>
      </c>
      <c r="AG33" s="7" t="str" cm="1">
        <f t="array" ref="AG33">IFERROR(INDEX('Data Setup'!$B$3:$M$48,Bowls!$A33,(INDEX(Picks!$B$1:$AW$51,MATCH(Bowls!AG$3,Picks!$B$1:$B$51,0),MATCH(Bowls!$A33,Picks!$B$1:$AW$1,0)))),"")</f>
        <v>TEXAS</v>
      </c>
      <c r="AH33" s="16" t="str">
        <f t="shared" si="8"/>
        <v>W</v>
      </c>
      <c r="AI33" s="43">
        <f t="shared" si="32"/>
        <v>1</v>
      </c>
      <c r="AJ33" s="7" t="str" cm="1">
        <f t="array" ref="AJ33">IFERROR(INDEX('Data Setup'!$B$3:$M$48,Bowls!$A33,(INDEX(Picks!$B$1:$AW$51,MATCH(Bowls!AJ$3,Picks!$B$1:$B$51,0),MATCH(Bowls!$A33,Picks!$B$1:$AW$1,0)))),"")</f>
        <v>TEXAS</v>
      </c>
      <c r="AK33" s="16" t="str">
        <f t="shared" si="9"/>
        <v>W</v>
      </c>
      <c r="AL33" s="43">
        <f t="shared" si="33"/>
        <v>1</v>
      </c>
      <c r="AM33" s="7" t="str" cm="1">
        <f t="array" ref="AM33">IFERROR(INDEX('Data Setup'!$B$3:$M$48,Bowls!$A33,(INDEX(Picks!$B$1:$AW$51,MATCH(Bowls!AM$3,Picks!$B$1:$B$51,0),MATCH(Bowls!$A33,Picks!$B$1:$AW$1,0)))),"")</f>
        <v>TEXAS</v>
      </c>
      <c r="AN33" s="16" t="str">
        <f t="shared" si="10"/>
        <v>W</v>
      </c>
      <c r="AO33" s="43">
        <f t="shared" si="34"/>
        <v>1</v>
      </c>
      <c r="AP33" s="7" t="str" cm="1">
        <f t="array" ref="AP33">IFERROR(INDEX('Data Setup'!$B$3:$M$48,Bowls!$A33,(INDEX(Picks!$B$1:$AW$51,MATCH(Bowls!AP$3,Picks!$B$1:$B$51,0),MATCH(Bowls!$A33,Picks!$B$1:$AW$1,0)))),"")</f>
        <v>TEXAS</v>
      </c>
      <c r="AQ33" s="16" t="str">
        <f t="shared" si="11"/>
        <v>W</v>
      </c>
      <c r="AR33" s="43">
        <f t="shared" si="35"/>
        <v>1</v>
      </c>
      <c r="AS33" s="7" t="str" cm="1">
        <f t="array" ref="AS33">IFERROR(INDEX('Data Setup'!$B$3:$M$48,Bowls!$A33,(INDEX(Picks!$B$1:$AW$51,MATCH(Bowls!AS$3,Picks!$B$1:$B$51,0),MATCH(Bowls!$A33,Picks!$B$1:$AW$1,0)))),"")</f>
        <v>TEXAS</v>
      </c>
      <c r="AT33" s="16" t="str">
        <f t="shared" si="12"/>
        <v>W</v>
      </c>
      <c r="AU33" s="43">
        <f t="shared" si="36"/>
        <v>1</v>
      </c>
      <c r="AV33" s="7" t="str" cm="1">
        <f t="array" ref="AV33">IFERROR(INDEX('Data Setup'!$B$3:$M$48,Bowls!$A33,(INDEX(Picks!$B$1:$AW$51,MATCH(Bowls!AV$3,Picks!$B$1:$B$51,0),MATCH(Bowls!$A33,Picks!$B$1:$AW$1,0)))),"")</f>
        <v>TEXAS</v>
      </c>
      <c r="AW33" s="16" t="str">
        <f t="shared" si="13"/>
        <v>W</v>
      </c>
      <c r="AX33" s="43">
        <f t="shared" si="37"/>
        <v>1</v>
      </c>
      <c r="AY33" s="7" t="str" cm="1">
        <f t="array" ref="AY33">IFERROR(INDEX('Data Setup'!$B$3:$M$48,Bowls!$A33,(INDEX(Picks!$B$1:$AW$51,MATCH(Bowls!AY$3,Picks!$B$1:$B$51,0),MATCH(Bowls!$A33,Picks!$B$1:$AW$1,0)))),"")</f>
        <v>TEXAS</v>
      </c>
      <c r="AZ33" s="16" t="str">
        <f t="shared" si="14"/>
        <v>W</v>
      </c>
      <c r="BA33" s="43">
        <f t="shared" si="38"/>
        <v>1</v>
      </c>
      <c r="BB33" s="7" t="str" cm="1">
        <f t="array" ref="BB33">IFERROR(INDEX('Data Setup'!$B$3:$M$48,Bowls!$A33,(INDEX(Picks!$B$1:$AW$51,MATCH(Bowls!BB$3,Picks!$B$1:$B$51,0),MATCH(Bowls!$A33,Picks!$B$1:$AW$1,0)))),"")</f>
        <v>TEXAS</v>
      </c>
      <c r="BC33" s="16" t="str">
        <f t="shared" si="15"/>
        <v>W</v>
      </c>
      <c r="BD33" s="43">
        <f t="shared" si="39"/>
        <v>1</v>
      </c>
      <c r="BE33" s="7" t="str" cm="1">
        <f t="array" ref="BE33">IFERROR(INDEX('Data Setup'!$B$3:$M$48,Bowls!$A33,(INDEX(Picks!$B$1:$AW$51,MATCH(Bowls!BE$3,Picks!$B$1:$B$51,0),MATCH(Bowls!$A33,Picks!$B$1:$AW$1,0)))),"")</f>
        <v>MICH</v>
      </c>
      <c r="BF33" s="16" t="str">
        <f t="shared" si="16"/>
        <v>L</v>
      </c>
      <c r="BG33" s="43">
        <f t="shared" si="40"/>
        <v>0</v>
      </c>
      <c r="BH33" s="7" t="str" cm="1">
        <f t="array" ref="BH33">IFERROR(INDEX('Data Setup'!$B$3:$M$48,Bowls!$A33,(INDEX(Picks!$B$1:$AW$51,MATCH(Bowls!BH$3,Picks!$B$1:$B$51,0),MATCH(Bowls!$A33,Picks!$B$1:$AW$1,0)))),"")</f>
        <v>MICH</v>
      </c>
      <c r="BI33" s="16" t="str">
        <f t="shared" si="17"/>
        <v>L</v>
      </c>
      <c r="BJ33" s="43">
        <f t="shared" si="41"/>
        <v>0</v>
      </c>
      <c r="BK33" s="7" t="str" cm="1">
        <f t="array" ref="BK33">IFERROR(INDEX('Data Setup'!$B$3:$M$48,Bowls!$A33,(INDEX(Picks!$B$1:$AW$51,MATCH(Bowls!BK$3,Picks!$B$1:$B$51,0),MATCH(Bowls!$A33,Picks!$B$1:$AW$1,0)))),"")</f>
        <v>TEXAS</v>
      </c>
      <c r="BL33" s="16" t="str">
        <f t="shared" si="18"/>
        <v>W</v>
      </c>
      <c r="BM33" s="43">
        <f t="shared" si="42"/>
        <v>1</v>
      </c>
      <c r="BN33" s="16"/>
      <c r="BO33" s="16"/>
      <c r="BP33" s="1" t="str">
        <f t="shared" si="19"/>
        <v>MICH</v>
      </c>
      <c r="BQ33" s="1">
        <f t="shared" si="20"/>
        <v>2</v>
      </c>
      <c r="BR33" s="1" t="str">
        <f t="shared" si="21"/>
        <v>TEXAS</v>
      </c>
      <c r="BS33" s="1">
        <f t="shared" si="22"/>
        <v>17</v>
      </c>
      <c r="BT33" s="1">
        <f t="shared" si="44"/>
        <v>19</v>
      </c>
    </row>
    <row r="34" spans="1:72" ht="12" customHeight="1" x14ac:dyDescent="0.25">
      <c r="A34" s="1">
        <v>31</v>
      </c>
      <c r="B34" s="17">
        <v>46022</v>
      </c>
      <c r="C34" s="13" t="s">
        <v>56</v>
      </c>
      <c r="D34" s="13" t="s">
        <v>29</v>
      </c>
      <c r="E34" s="1" t="s">
        <v>2</v>
      </c>
      <c r="F34" s="13" t="s">
        <v>10</v>
      </c>
      <c r="G34" s="1" t="s">
        <v>10</v>
      </c>
      <c r="H34" s="3">
        <v>1</v>
      </c>
      <c r="I34" s="7" t="str" cm="1">
        <f t="array" ref="I34">IFERROR(INDEX('Data Setup'!$B$3:$M$48,Bowls!$A34,(INDEX(Picks!$B$1:$AW$51,MATCH(Bowls!I$3,Picks!$B$1:$B$51,0),MATCH(Bowls!$A34,Picks!$B$1:$AW$1,0)))),"")</f>
        <v>UTAH</v>
      </c>
      <c r="J34" s="16" t="str">
        <f t="shared" si="43"/>
        <v>W</v>
      </c>
      <c r="K34" s="43">
        <f t="shared" si="24"/>
        <v>1</v>
      </c>
      <c r="L34" s="7" t="str" cm="1">
        <f t="array" ref="L34">IFERROR(INDEX('Data Setup'!$B$3:$M$48,Bowls!$A34,(INDEX(Picks!$B$1:$AW$51,MATCH(Bowls!L$3,Picks!$B$1:$B$51,0),MATCH(Bowls!$A34,Picks!$B$1:$AW$1,0)))),"")</f>
        <v>UTAH</v>
      </c>
      <c r="M34" s="16" t="str">
        <f t="shared" si="1"/>
        <v>W</v>
      </c>
      <c r="N34" s="43">
        <f t="shared" si="25"/>
        <v>1</v>
      </c>
      <c r="O34" s="7" t="str" cm="1">
        <f t="array" ref="O34">IFERROR(INDEX('Data Setup'!$B$3:$M$48,Bowls!$A34,(INDEX(Picks!$B$1:$AW$51,MATCH(Bowls!O$3,Picks!$B$1:$B$51,0),MATCH(Bowls!$A34,Picks!$B$1:$AW$1,0)))),"")</f>
        <v>UTAH</v>
      </c>
      <c r="P34" s="16" t="str">
        <f t="shared" si="2"/>
        <v>W</v>
      </c>
      <c r="Q34" s="43">
        <f t="shared" si="26"/>
        <v>1</v>
      </c>
      <c r="R34" s="7" t="str" cm="1">
        <f t="array" ref="R34">IFERROR(INDEX('Data Setup'!$B$3:$M$48,Bowls!$A34,(INDEX(Picks!$B$1:$AW$51,MATCH(Bowls!R$3,Picks!$B$1:$B$51,0),MATCH(Bowls!$A34,Picks!$B$1:$AW$1,0)))),"")</f>
        <v>UTAH</v>
      </c>
      <c r="S34" s="16" t="str">
        <f t="shared" si="3"/>
        <v>W</v>
      </c>
      <c r="T34" s="43">
        <f t="shared" si="27"/>
        <v>1</v>
      </c>
      <c r="U34" s="7" t="str" cm="1">
        <f t="array" ref="U34">IFERROR(INDEX('Data Setup'!$B$3:$M$48,Bowls!$A34,(INDEX(Picks!$B$1:$AW$51,MATCH(Bowls!U$3,Picks!$B$1:$B$51,0),MATCH(Bowls!$A34,Picks!$B$1:$AW$1,0)))),"")</f>
        <v>UTAH</v>
      </c>
      <c r="V34" s="16" t="str">
        <f t="shared" si="4"/>
        <v>W</v>
      </c>
      <c r="W34" s="43">
        <f t="shared" si="28"/>
        <v>1</v>
      </c>
      <c r="X34" s="7" t="str" cm="1">
        <f t="array" ref="X34">IFERROR(INDEX('Data Setup'!$B$3:$M$48,Bowls!$A34,(INDEX(Picks!$B$1:$AW$51,MATCH(Bowls!X$3,Picks!$B$1:$B$51,0),MATCH(Bowls!$A34,Picks!$B$1:$AW$1,0)))),"")</f>
        <v>UTAH</v>
      </c>
      <c r="Y34" s="16" t="str">
        <f t="shared" si="5"/>
        <v>W</v>
      </c>
      <c r="Z34" s="43">
        <f t="shared" si="29"/>
        <v>1</v>
      </c>
      <c r="AA34" s="7" t="str" cm="1">
        <f t="array" ref="AA34">IFERROR(INDEX('Data Setup'!$B$3:$M$48,Bowls!$A34,(INDEX(Picks!$B$1:$AW$51,MATCH(Bowls!AA$3,Picks!$B$1:$B$51,0),MATCH(Bowls!$A34,Picks!$B$1:$AW$1,0)))),"")</f>
        <v>UTAH</v>
      </c>
      <c r="AB34" s="16" t="str">
        <f t="shared" si="6"/>
        <v>W</v>
      </c>
      <c r="AC34" s="43">
        <f t="shared" si="30"/>
        <v>1</v>
      </c>
      <c r="AD34" s="7" t="str" cm="1">
        <f t="array" ref="AD34">IFERROR(INDEX('Data Setup'!$B$3:$M$48,Bowls!$A34,(INDEX(Picks!$B$1:$AW$51,MATCH(Bowls!AD$3,Picks!$B$1:$B$51,0),MATCH(Bowls!$A34,Picks!$B$1:$AW$1,0)))),"")</f>
        <v>UTAH</v>
      </c>
      <c r="AE34" s="16" t="str">
        <f t="shared" si="7"/>
        <v>W</v>
      </c>
      <c r="AF34" s="43">
        <f t="shared" si="31"/>
        <v>1</v>
      </c>
      <c r="AG34" s="7" t="str" cm="1">
        <f t="array" ref="AG34">IFERROR(INDEX('Data Setup'!$B$3:$M$48,Bowls!$A34,(INDEX(Picks!$B$1:$AW$51,MATCH(Bowls!AG$3,Picks!$B$1:$B$51,0),MATCH(Bowls!$A34,Picks!$B$1:$AW$1,0)))),"")</f>
        <v>UTAH</v>
      </c>
      <c r="AH34" s="16" t="str">
        <f t="shared" si="8"/>
        <v>W</v>
      </c>
      <c r="AI34" s="43">
        <f t="shared" si="32"/>
        <v>1</v>
      </c>
      <c r="AJ34" s="7" t="str" cm="1">
        <f t="array" ref="AJ34">IFERROR(INDEX('Data Setup'!$B$3:$M$48,Bowls!$A34,(INDEX(Picks!$B$1:$AW$51,MATCH(Bowls!AJ$3,Picks!$B$1:$B$51,0),MATCH(Bowls!$A34,Picks!$B$1:$AW$1,0)))),"")</f>
        <v>UTAH</v>
      </c>
      <c r="AK34" s="16" t="str">
        <f t="shared" si="9"/>
        <v>W</v>
      </c>
      <c r="AL34" s="43">
        <f t="shared" si="33"/>
        <v>1</v>
      </c>
      <c r="AM34" s="7" t="str" cm="1">
        <f t="array" ref="AM34">IFERROR(INDEX('Data Setup'!$B$3:$M$48,Bowls!$A34,(INDEX(Picks!$B$1:$AW$51,MATCH(Bowls!AM$3,Picks!$B$1:$B$51,0),MATCH(Bowls!$A34,Picks!$B$1:$AW$1,0)))),"")</f>
        <v>UTAH</v>
      </c>
      <c r="AN34" s="16" t="str">
        <f t="shared" si="10"/>
        <v>W</v>
      </c>
      <c r="AO34" s="43">
        <f t="shared" si="34"/>
        <v>1</v>
      </c>
      <c r="AP34" s="7" t="str" cm="1">
        <f t="array" ref="AP34">IFERROR(INDEX('Data Setup'!$B$3:$M$48,Bowls!$A34,(INDEX(Picks!$B$1:$AW$51,MATCH(Bowls!AP$3,Picks!$B$1:$B$51,0),MATCH(Bowls!$A34,Picks!$B$1:$AW$1,0)))),"")</f>
        <v>UTAH</v>
      </c>
      <c r="AQ34" s="16" t="str">
        <f t="shared" si="11"/>
        <v>W</v>
      </c>
      <c r="AR34" s="43">
        <f t="shared" si="35"/>
        <v>1</v>
      </c>
      <c r="AS34" s="7" t="str" cm="1">
        <f t="array" ref="AS34">IFERROR(INDEX('Data Setup'!$B$3:$M$48,Bowls!$A34,(INDEX(Picks!$B$1:$AW$51,MATCH(Bowls!AS$3,Picks!$B$1:$B$51,0),MATCH(Bowls!$A34,Picks!$B$1:$AW$1,0)))),"")</f>
        <v>UTAH</v>
      </c>
      <c r="AT34" s="16" t="str">
        <f t="shared" si="12"/>
        <v>W</v>
      </c>
      <c r="AU34" s="43">
        <f t="shared" si="36"/>
        <v>1</v>
      </c>
      <c r="AV34" s="7" t="str" cm="1">
        <f t="array" ref="AV34">IFERROR(INDEX('Data Setup'!$B$3:$M$48,Bowls!$A34,(INDEX(Picks!$B$1:$AW$51,MATCH(Bowls!AV$3,Picks!$B$1:$B$51,0),MATCH(Bowls!$A34,Picks!$B$1:$AW$1,0)))),"")</f>
        <v>NEB</v>
      </c>
      <c r="AW34" s="16" t="str">
        <f t="shared" si="13"/>
        <v>L</v>
      </c>
      <c r="AX34" s="43">
        <f t="shared" si="37"/>
        <v>0</v>
      </c>
      <c r="AY34" s="7" t="str" cm="1">
        <f t="array" ref="AY34">IFERROR(INDEX('Data Setup'!$B$3:$M$48,Bowls!$A34,(INDEX(Picks!$B$1:$AW$51,MATCH(Bowls!AY$3,Picks!$B$1:$B$51,0),MATCH(Bowls!$A34,Picks!$B$1:$AW$1,0)))),"")</f>
        <v>UTAH</v>
      </c>
      <c r="AZ34" s="16" t="str">
        <f t="shared" si="14"/>
        <v>W</v>
      </c>
      <c r="BA34" s="43">
        <f t="shared" si="38"/>
        <v>1</v>
      </c>
      <c r="BB34" s="7" t="str" cm="1">
        <f t="array" ref="BB34">IFERROR(INDEX('Data Setup'!$B$3:$M$48,Bowls!$A34,(INDEX(Picks!$B$1:$AW$51,MATCH(Bowls!BB$3,Picks!$B$1:$B$51,0),MATCH(Bowls!$A34,Picks!$B$1:$AW$1,0)))),"")</f>
        <v>UTAH</v>
      </c>
      <c r="BC34" s="16" t="str">
        <f t="shared" si="15"/>
        <v>W</v>
      </c>
      <c r="BD34" s="43">
        <f t="shared" si="39"/>
        <v>1</v>
      </c>
      <c r="BE34" s="7" t="str" cm="1">
        <f t="array" ref="BE34">IFERROR(INDEX('Data Setup'!$B$3:$M$48,Bowls!$A34,(INDEX(Picks!$B$1:$AW$51,MATCH(Bowls!BE$3,Picks!$B$1:$B$51,0),MATCH(Bowls!$A34,Picks!$B$1:$AW$1,0)))),"")</f>
        <v>UTAH</v>
      </c>
      <c r="BF34" s="16" t="str">
        <f t="shared" si="16"/>
        <v>W</v>
      </c>
      <c r="BG34" s="43">
        <f t="shared" si="40"/>
        <v>1</v>
      </c>
      <c r="BH34" s="7" t="str" cm="1">
        <f t="array" ref="BH34">IFERROR(INDEX('Data Setup'!$B$3:$M$48,Bowls!$A34,(INDEX(Picks!$B$1:$AW$51,MATCH(Bowls!BH$3,Picks!$B$1:$B$51,0),MATCH(Bowls!$A34,Picks!$B$1:$AW$1,0)))),"")</f>
        <v>UTAH</v>
      </c>
      <c r="BI34" s="16" t="str">
        <f t="shared" si="17"/>
        <v>W</v>
      </c>
      <c r="BJ34" s="43">
        <f t="shared" si="41"/>
        <v>1</v>
      </c>
      <c r="BK34" s="7" t="str" cm="1">
        <f t="array" ref="BK34">IFERROR(INDEX('Data Setup'!$B$3:$M$48,Bowls!$A34,(INDEX(Picks!$B$1:$AW$51,MATCH(Bowls!BK$3,Picks!$B$1:$B$51,0),MATCH(Bowls!$A34,Picks!$B$1:$AW$1,0)))),"")</f>
        <v>NEB</v>
      </c>
      <c r="BL34" s="16" t="str">
        <f t="shared" si="18"/>
        <v>L</v>
      </c>
      <c r="BM34" s="43">
        <f t="shared" si="42"/>
        <v>0</v>
      </c>
      <c r="BN34" s="16"/>
      <c r="BO34" s="16"/>
      <c r="BP34" s="1" t="str">
        <f t="shared" si="19"/>
        <v>NEB</v>
      </c>
      <c r="BQ34" s="1">
        <f t="shared" si="20"/>
        <v>2</v>
      </c>
      <c r="BR34" s="1" t="str">
        <f t="shared" si="21"/>
        <v>UTAH</v>
      </c>
      <c r="BS34" s="1">
        <f t="shared" si="22"/>
        <v>17</v>
      </c>
      <c r="BT34" s="1">
        <f t="shared" si="44"/>
        <v>19</v>
      </c>
    </row>
    <row r="35" spans="1:72" ht="12" customHeight="1" x14ac:dyDescent="0.25">
      <c r="A35" s="1">
        <v>32</v>
      </c>
      <c r="B35" s="17">
        <v>45659</v>
      </c>
      <c r="C35" s="13" t="s">
        <v>115</v>
      </c>
      <c r="D35" s="13" t="s">
        <v>116</v>
      </c>
      <c r="E35" s="1" t="s">
        <v>2</v>
      </c>
      <c r="F35" s="13" t="s">
        <v>117</v>
      </c>
      <c r="G35" s="1"/>
      <c r="H35" s="3">
        <v>1</v>
      </c>
      <c r="I35" s="7" t="str" cm="1">
        <f t="array" ref="I35">IFERROR(INDEX('Data Setup'!$B$3:$M$48,Bowls!$A35,(INDEX(Picks!$B$1:$AW$51,MATCH(Bowls!I$3,Picks!$B$1:$B$51,0),MATCH(Bowls!$A35,Picks!$B$1:$AW$1,0)))),"")</f>
        <v>TXST</v>
      </c>
      <c r="J35" s="16" t="str">
        <f t="shared" si="43"/>
        <v>L</v>
      </c>
      <c r="K35" s="43">
        <f t="shared" si="24"/>
        <v>0</v>
      </c>
      <c r="L35" s="7" t="str" cm="1">
        <f t="array" ref="L35">IFERROR(INDEX('Data Setup'!$B$3:$M$48,Bowls!$A35,(INDEX(Picks!$B$1:$AW$51,MATCH(Bowls!L$3,Picks!$B$1:$B$51,0),MATCH(Bowls!$A35,Picks!$B$1:$AW$1,0)))),"")</f>
        <v>TXST</v>
      </c>
      <c r="M35" s="16" t="str">
        <f t="shared" si="1"/>
        <v>L</v>
      </c>
      <c r="N35" s="43">
        <f t="shared" si="25"/>
        <v>0</v>
      </c>
      <c r="O35" s="7" t="str" cm="1">
        <f t="array" ref="O35">IFERROR(INDEX('Data Setup'!$B$3:$M$48,Bowls!$A35,(INDEX(Picks!$B$1:$AW$51,MATCH(Bowls!O$3,Picks!$B$1:$B$51,0),MATCH(Bowls!$A35,Picks!$B$1:$AW$1,0)))),"")</f>
        <v>TXST</v>
      </c>
      <c r="P35" s="16" t="str">
        <f t="shared" si="2"/>
        <v>L</v>
      </c>
      <c r="Q35" s="43">
        <f t="shared" si="26"/>
        <v>0</v>
      </c>
      <c r="R35" s="7" t="str" cm="1">
        <f t="array" ref="R35">IFERROR(INDEX('Data Setup'!$B$3:$M$48,Bowls!$A35,(INDEX(Picks!$B$1:$AW$51,MATCH(Bowls!R$3,Picks!$B$1:$B$51,0),MATCH(Bowls!$A35,Picks!$B$1:$AW$1,0)))),"")</f>
        <v>TXST</v>
      </c>
      <c r="S35" s="16" t="str">
        <f t="shared" si="3"/>
        <v>L</v>
      </c>
      <c r="T35" s="43">
        <f t="shared" si="27"/>
        <v>0</v>
      </c>
      <c r="U35" s="7" t="str" cm="1">
        <f t="array" ref="U35">IFERROR(INDEX('Data Setup'!$B$3:$M$48,Bowls!$A35,(INDEX(Picks!$B$1:$AW$51,MATCH(Bowls!U$3,Picks!$B$1:$B$51,0),MATCH(Bowls!$A35,Picks!$B$1:$AW$1,0)))),"")</f>
        <v>TXST</v>
      </c>
      <c r="V35" s="16" t="str">
        <f t="shared" si="4"/>
        <v>L</v>
      </c>
      <c r="W35" s="43">
        <f t="shared" si="28"/>
        <v>0</v>
      </c>
      <c r="X35" s="7" t="str" cm="1">
        <f t="array" ref="X35">IFERROR(INDEX('Data Setup'!$B$3:$M$48,Bowls!$A35,(INDEX(Picks!$B$1:$AW$51,MATCH(Bowls!X$3,Picks!$B$1:$B$51,0),MATCH(Bowls!$A35,Picks!$B$1:$AW$1,0)))),"")</f>
        <v>TXST</v>
      </c>
      <c r="Y35" s="16" t="str">
        <f t="shared" si="5"/>
        <v>L</v>
      </c>
      <c r="Z35" s="43">
        <f t="shared" si="29"/>
        <v>0</v>
      </c>
      <c r="AA35" s="7" t="str" cm="1">
        <f t="array" ref="AA35">IFERROR(INDEX('Data Setup'!$B$3:$M$48,Bowls!$A35,(INDEX(Picks!$B$1:$AW$51,MATCH(Bowls!AA$3,Picks!$B$1:$B$51,0),MATCH(Bowls!$A35,Picks!$B$1:$AW$1,0)))),"")</f>
        <v>TXST</v>
      </c>
      <c r="AB35" s="16" t="str">
        <f t="shared" si="6"/>
        <v>L</v>
      </c>
      <c r="AC35" s="43">
        <f t="shared" si="30"/>
        <v>0</v>
      </c>
      <c r="AD35" s="7" t="str" cm="1">
        <f t="array" ref="AD35">IFERROR(INDEX('Data Setup'!$B$3:$M$48,Bowls!$A35,(INDEX(Picks!$B$1:$AW$51,MATCH(Bowls!AD$3,Picks!$B$1:$B$51,0),MATCH(Bowls!$A35,Picks!$B$1:$AW$1,0)))),"")</f>
        <v>TXST</v>
      </c>
      <c r="AE35" s="16" t="str">
        <f t="shared" si="7"/>
        <v>L</v>
      </c>
      <c r="AF35" s="43">
        <f t="shared" si="31"/>
        <v>0</v>
      </c>
      <c r="AG35" s="7" t="str" cm="1">
        <f t="array" ref="AG35">IFERROR(INDEX('Data Setup'!$B$3:$M$48,Bowls!$A35,(INDEX(Picks!$B$1:$AW$51,MATCH(Bowls!AG$3,Picks!$B$1:$B$51,0),MATCH(Bowls!$A35,Picks!$B$1:$AW$1,0)))),"")</f>
        <v>TXST</v>
      </c>
      <c r="AH35" s="16" t="str">
        <f t="shared" si="8"/>
        <v>L</v>
      </c>
      <c r="AI35" s="43">
        <f t="shared" si="32"/>
        <v>0</v>
      </c>
      <c r="AJ35" s="7" t="str" cm="1">
        <f t="array" ref="AJ35">IFERROR(INDEX('Data Setup'!$B$3:$M$48,Bowls!$A35,(INDEX(Picks!$B$1:$AW$51,MATCH(Bowls!AJ$3,Picks!$B$1:$B$51,0),MATCH(Bowls!$A35,Picks!$B$1:$AW$1,0)))),"")</f>
        <v>TXST</v>
      </c>
      <c r="AK35" s="16" t="str">
        <f t="shared" si="9"/>
        <v>L</v>
      </c>
      <c r="AL35" s="43">
        <f t="shared" si="33"/>
        <v>0</v>
      </c>
      <c r="AM35" s="7" t="str" cm="1">
        <f t="array" ref="AM35">IFERROR(INDEX('Data Setup'!$B$3:$M$48,Bowls!$A35,(INDEX(Picks!$B$1:$AW$51,MATCH(Bowls!AM$3,Picks!$B$1:$B$51,0),MATCH(Bowls!$A35,Picks!$B$1:$AW$1,0)))),"")</f>
        <v>TXST</v>
      </c>
      <c r="AN35" s="16" t="str">
        <f t="shared" si="10"/>
        <v>L</v>
      </c>
      <c r="AO35" s="43">
        <f t="shared" si="34"/>
        <v>0</v>
      </c>
      <c r="AP35" s="7" t="str" cm="1">
        <f t="array" ref="AP35">IFERROR(INDEX('Data Setup'!$B$3:$M$48,Bowls!$A35,(INDEX(Picks!$B$1:$AW$51,MATCH(Bowls!AP$3,Picks!$B$1:$B$51,0),MATCH(Bowls!$A35,Picks!$B$1:$AW$1,0)))),"")</f>
        <v>TXST</v>
      </c>
      <c r="AQ35" s="16" t="str">
        <f t="shared" si="11"/>
        <v>L</v>
      </c>
      <c r="AR35" s="43">
        <f t="shared" si="35"/>
        <v>0</v>
      </c>
      <c r="AS35" s="7" t="str" cm="1">
        <f t="array" ref="AS35">IFERROR(INDEX('Data Setup'!$B$3:$M$48,Bowls!$A35,(INDEX(Picks!$B$1:$AW$51,MATCH(Bowls!AS$3,Picks!$B$1:$B$51,0),MATCH(Bowls!$A35,Picks!$B$1:$AW$1,0)))),"")</f>
        <v>TXST</v>
      </c>
      <c r="AT35" s="16" t="str">
        <f t="shared" si="12"/>
        <v>L</v>
      </c>
      <c r="AU35" s="43">
        <f t="shared" si="36"/>
        <v>0</v>
      </c>
      <c r="AV35" s="7" t="str" cm="1">
        <f t="array" ref="AV35">IFERROR(INDEX('Data Setup'!$B$3:$M$48,Bowls!$A35,(INDEX(Picks!$B$1:$AW$51,MATCH(Bowls!AV$3,Picks!$B$1:$B$51,0),MATCH(Bowls!$A35,Picks!$B$1:$AW$1,0)))),"")</f>
        <v>TXST</v>
      </c>
      <c r="AW35" s="16" t="str">
        <f t="shared" si="13"/>
        <v>L</v>
      </c>
      <c r="AX35" s="43">
        <f t="shared" si="37"/>
        <v>0</v>
      </c>
      <c r="AY35" s="7" t="str" cm="1">
        <f t="array" ref="AY35">IFERROR(INDEX('Data Setup'!$B$3:$M$48,Bowls!$A35,(INDEX(Picks!$B$1:$AW$51,MATCH(Bowls!AY$3,Picks!$B$1:$B$51,0),MATCH(Bowls!$A35,Picks!$B$1:$AW$1,0)))),"")</f>
        <v>TXST</v>
      </c>
      <c r="AZ35" s="16" t="str">
        <f t="shared" si="14"/>
        <v>L</v>
      </c>
      <c r="BA35" s="43">
        <f t="shared" si="38"/>
        <v>0</v>
      </c>
      <c r="BB35" s="7" t="str" cm="1">
        <f t="array" ref="BB35">IFERROR(INDEX('Data Setup'!$B$3:$M$48,Bowls!$A35,(INDEX(Picks!$B$1:$AW$51,MATCH(Bowls!BB$3,Picks!$B$1:$B$51,0),MATCH(Bowls!$A35,Picks!$B$1:$AW$1,0)))),"")</f>
        <v>TXST</v>
      </c>
      <c r="BC35" s="16" t="str">
        <f t="shared" si="15"/>
        <v>L</v>
      </c>
      <c r="BD35" s="43">
        <f t="shared" si="39"/>
        <v>0</v>
      </c>
      <c r="BE35" s="7" t="str" cm="1">
        <f t="array" ref="BE35">IFERROR(INDEX('Data Setup'!$B$3:$M$48,Bowls!$A35,(INDEX(Picks!$B$1:$AW$51,MATCH(Bowls!BE$3,Picks!$B$1:$B$51,0),MATCH(Bowls!$A35,Picks!$B$1:$AW$1,0)))),"")</f>
        <v>TXST</v>
      </c>
      <c r="BF35" s="16" t="str">
        <f t="shared" si="16"/>
        <v>L</v>
      </c>
      <c r="BG35" s="43">
        <f t="shared" si="40"/>
        <v>0</v>
      </c>
      <c r="BH35" s="7" t="str" cm="1">
        <f t="array" ref="BH35">IFERROR(INDEX('Data Setup'!$B$3:$M$48,Bowls!$A35,(INDEX(Picks!$B$1:$AW$51,MATCH(Bowls!BH$3,Picks!$B$1:$B$51,0),MATCH(Bowls!$A35,Picks!$B$1:$AW$1,0)))),"")</f>
        <v>TXST</v>
      </c>
      <c r="BI35" s="16" t="str">
        <f t="shared" si="17"/>
        <v>L</v>
      </c>
      <c r="BJ35" s="43">
        <f t="shared" si="41"/>
        <v>0</v>
      </c>
      <c r="BK35" s="7" t="str" cm="1">
        <f t="array" ref="BK35">IFERROR(INDEX('Data Setup'!$B$3:$M$48,Bowls!$A35,(INDEX(Picks!$B$1:$AW$51,MATCH(Bowls!BK$3,Picks!$B$1:$B$51,0),MATCH(Bowls!$A35,Picks!$B$1:$AW$1,0)))),"")</f>
        <v>TXST</v>
      </c>
      <c r="BL35" s="16" t="str">
        <f t="shared" si="18"/>
        <v>L</v>
      </c>
      <c r="BM35" s="43">
        <f t="shared" si="42"/>
        <v>0</v>
      </c>
      <c r="BN35" s="16"/>
      <c r="BO35" s="16"/>
      <c r="BP35" s="1" t="str">
        <f t="shared" si="19"/>
        <v>RICE</v>
      </c>
      <c r="BQ35" s="1">
        <f t="shared" si="20"/>
        <v>0</v>
      </c>
      <c r="BR35" s="1" t="str">
        <f t="shared" si="21"/>
        <v>TXST</v>
      </c>
      <c r="BS35" s="1">
        <f t="shared" si="22"/>
        <v>19</v>
      </c>
      <c r="BT35" s="1">
        <f t="shared" si="44"/>
        <v>19</v>
      </c>
    </row>
    <row r="36" spans="1:72" ht="12" customHeight="1" x14ac:dyDescent="0.25">
      <c r="A36" s="1">
        <v>33</v>
      </c>
      <c r="B36" s="17">
        <v>45659</v>
      </c>
      <c r="C36" s="13" t="s">
        <v>57</v>
      </c>
      <c r="D36" s="13" t="s">
        <v>36</v>
      </c>
      <c r="E36" s="1" t="s">
        <v>2</v>
      </c>
      <c r="F36" s="13" t="s">
        <v>31</v>
      </c>
      <c r="G36" s="1"/>
      <c r="H36" s="3">
        <v>1</v>
      </c>
      <c r="I36" s="7" t="str" cm="1">
        <f t="array" ref="I36">IFERROR(INDEX('Data Setup'!$B$3:$M$48,Bowls!$A36,(INDEX(Picks!$B$1:$AW$51,MATCH(Bowls!I$3,Picks!$B$1:$B$51,0),MATCH(Bowls!$A36,Picks!$B$1:$AW$1,0)))),"")</f>
        <v>CINCY</v>
      </c>
      <c r="J36" s="16" t="str">
        <f t="shared" si="43"/>
        <v>L</v>
      </c>
      <c r="K36" s="43">
        <f t="shared" si="24"/>
        <v>0</v>
      </c>
      <c r="L36" s="7" t="str" cm="1">
        <f t="array" ref="L36">IFERROR(INDEX('Data Setup'!$B$3:$M$48,Bowls!$A36,(INDEX(Picks!$B$1:$AW$51,MATCH(Bowls!L$3,Picks!$B$1:$B$51,0),MATCH(Bowls!$A36,Picks!$B$1:$AW$1,0)))),"")</f>
        <v>NAVY</v>
      </c>
      <c r="M36" s="16" t="str">
        <f t="shared" si="1"/>
        <v>L</v>
      </c>
      <c r="N36" s="43">
        <f t="shared" si="25"/>
        <v>0</v>
      </c>
      <c r="O36" s="7" t="str" cm="1">
        <f t="array" ref="O36">IFERROR(INDEX('Data Setup'!$B$3:$M$48,Bowls!$A36,(INDEX(Picks!$B$1:$AW$51,MATCH(Bowls!O$3,Picks!$B$1:$B$51,0),MATCH(Bowls!$A36,Picks!$B$1:$AW$1,0)))),"")</f>
        <v>CINCY</v>
      </c>
      <c r="P36" s="16" t="str">
        <f t="shared" si="2"/>
        <v>L</v>
      </c>
      <c r="Q36" s="43">
        <f t="shared" si="26"/>
        <v>0</v>
      </c>
      <c r="R36" s="7" t="str" cm="1">
        <f t="array" ref="R36">IFERROR(INDEX('Data Setup'!$B$3:$M$48,Bowls!$A36,(INDEX(Picks!$B$1:$AW$51,MATCH(Bowls!R$3,Picks!$B$1:$B$51,0),MATCH(Bowls!$A36,Picks!$B$1:$AW$1,0)))),"")</f>
        <v>NAVY</v>
      </c>
      <c r="S36" s="16" t="str">
        <f t="shared" si="3"/>
        <v>L</v>
      </c>
      <c r="T36" s="43">
        <f t="shared" si="27"/>
        <v>0</v>
      </c>
      <c r="U36" s="7" t="str" cm="1">
        <f t="array" ref="U36">IFERROR(INDEX('Data Setup'!$B$3:$M$48,Bowls!$A36,(INDEX(Picks!$B$1:$AW$51,MATCH(Bowls!U$3,Picks!$B$1:$B$51,0),MATCH(Bowls!$A36,Picks!$B$1:$AW$1,0)))),"")</f>
        <v>NAVY</v>
      </c>
      <c r="V36" s="16" t="str">
        <f t="shared" si="4"/>
        <v>L</v>
      </c>
      <c r="W36" s="43">
        <f t="shared" si="28"/>
        <v>0</v>
      </c>
      <c r="X36" s="7" t="str" cm="1">
        <f t="array" ref="X36">IFERROR(INDEX('Data Setup'!$B$3:$M$48,Bowls!$A36,(INDEX(Picks!$B$1:$AW$51,MATCH(Bowls!X$3,Picks!$B$1:$B$51,0),MATCH(Bowls!$A36,Picks!$B$1:$AW$1,0)))),"")</f>
        <v>NAVY</v>
      </c>
      <c r="Y36" s="16" t="str">
        <f t="shared" si="5"/>
        <v>L</v>
      </c>
      <c r="Z36" s="43">
        <f t="shared" si="29"/>
        <v>0</v>
      </c>
      <c r="AA36" s="7" t="str" cm="1">
        <f t="array" ref="AA36">IFERROR(INDEX('Data Setup'!$B$3:$M$48,Bowls!$A36,(INDEX(Picks!$B$1:$AW$51,MATCH(Bowls!AA$3,Picks!$B$1:$B$51,0),MATCH(Bowls!$A36,Picks!$B$1:$AW$1,0)))),"")</f>
        <v>CINCY</v>
      </c>
      <c r="AB36" s="16" t="str">
        <f t="shared" si="6"/>
        <v>L</v>
      </c>
      <c r="AC36" s="43">
        <f t="shared" si="30"/>
        <v>0</v>
      </c>
      <c r="AD36" s="7" t="str" cm="1">
        <f t="array" ref="AD36">IFERROR(INDEX('Data Setup'!$B$3:$M$48,Bowls!$A36,(INDEX(Picks!$B$1:$AW$51,MATCH(Bowls!AD$3,Picks!$B$1:$B$51,0),MATCH(Bowls!$A36,Picks!$B$1:$AW$1,0)))),"")</f>
        <v>NAVY</v>
      </c>
      <c r="AE36" s="16" t="str">
        <f t="shared" si="7"/>
        <v>L</v>
      </c>
      <c r="AF36" s="43">
        <f t="shared" si="31"/>
        <v>0</v>
      </c>
      <c r="AG36" s="7" t="str" cm="1">
        <f t="array" ref="AG36">IFERROR(INDEX('Data Setup'!$B$3:$M$48,Bowls!$A36,(INDEX(Picks!$B$1:$AW$51,MATCH(Bowls!AG$3,Picks!$B$1:$B$51,0),MATCH(Bowls!$A36,Picks!$B$1:$AW$1,0)))),"")</f>
        <v>NAVY</v>
      </c>
      <c r="AH36" s="16" t="str">
        <f t="shared" si="8"/>
        <v>L</v>
      </c>
      <c r="AI36" s="43">
        <f t="shared" si="32"/>
        <v>0</v>
      </c>
      <c r="AJ36" s="7" t="str" cm="1">
        <f t="array" ref="AJ36">IFERROR(INDEX('Data Setup'!$B$3:$M$48,Bowls!$A36,(INDEX(Picks!$B$1:$AW$51,MATCH(Bowls!AJ$3,Picks!$B$1:$B$51,0),MATCH(Bowls!$A36,Picks!$B$1:$AW$1,0)))),"")</f>
        <v>CINCY</v>
      </c>
      <c r="AK36" s="16" t="str">
        <f t="shared" si="9"/>
        <v>L</v>
      </c>
      <c r="AL36" s="43">
        <f t="shared" si="33"/>
        <v>0</v>
      </c>
      <c r="AM36" s="7" t="str" cm="1">
        <f t="array" ref="AM36">IFERROR(INDEX('Data Setup'!$B$3:$M$48,Bowls!$A36,(INDEX(Picks!$B$1:$AW$51,MATCH(Bowls!AM$3,Picks!$B$1:$B$51,0),MATCH(Bowls!$A36,Picks!$B$1:$AW$1,0)))),"")</f>
        <v>CINCY</v>
      </c>
      <c r="AN36" s="16" t="str">
        <f t="shared" si="10"/>
        <v>L</v>
      </c>
      <c r="AO36" s="43">
        <f t="shared" si="34"/>
        <v>0</v>
      </c>
      <c r="AP36" s="7" t="str" cm="1">
        <f t="array" ref="AP36">IFERROR(INDEX('Data Setup'!$B$3:$M$48,Bowls!$A36,(INDEX(Picks!$B$1:$AW$51,MATCH(Bowls!AP$3,Picks!$B$1:$B$51,0),MATCH(Bowls!$A36,Picks!$B$1:$AW$1,0)))),"")</f>
        <v>CINCY</v>
      </c>
      <c r="AQ36" s="16" t="str">
        <f t="shared" si="11"/>
        <v>L</v>
      </c>
      <c r="AR36" s="43">
        <f t="shared" si="35"/>
        <v>0</v>
      </c>
      <c r="AS36" s="7" t="str" cm="1">
        <f t="array" ref="AS36">IFERROR(INDEX('Data Setup'!$B$3:$M$48,Bowls!$A36,(INDEX(Picks!$B$1:$AW$51,MATCH(Bowls!AS$3,Picks!$B$1:$B$51,0),MATCH(Bowls!$A36,Picks!$B$1:$AW$1,0)))),"")</f>
        <v>CINCY</v>
      </c>
      <c r="AT36" s="16" t="str">
        <f t="shared" si="12"/>
        <v>L</v>
      </c>
      <c r="AU36" s="43">
        <f t="shared" si="36"/>
        <v>0</v>
      </c>
      <c r="AV36" s="7" t="str" cm="1">
        <f t="array" ref="AV36">IFERROR(INDEX('Data Setup'!$B$3:$M$48,Bowls!$A36,(INDEX(Picks!$B$1:$AW$51,MATCH(Bowls!AV$3,Picks!$B$1:$B$51,0),MATCH(Bowls!$A36,Picks!$B$1:$AW$1,0)))),"")</f>
        <v>CINCY</v>
      </c>
      <c r="AW36" s="16" t="str">
        <f t="shared" si="13"/>
        <v>L</v>
      </c>
      <c r="AX36" s="43">
        <f t="shared" si="37"/>
        <v>0</v>
      </c>
      <c r="AY36" s="7" t="str" cm="1">
        <f t="array" ref="AY36">IFERROR(INDEX('Data Setup'!$B$3:$M$48,Bowls!$A36,(INDEX(Picks!$B$1:$AW$51,MATCH(Bowls!AY$3,Picks!$B$1:$B$51,0),MATCH(Bowls!$A36,Picks!$B$1:$AW$1,0)))),"")</f>
        <v>CINCY</v>
      </c>
      <c r="AZ36" s="16" t="str">
        <f t="shared" si="14"/>
        <v>L</v>
      </c>
      <c r="BA36" s="43">
        <f t="shared" si="38"/>
        <v>0</v>
      </c>
      <c r="BB36" s="7" t="str" cm="1">
        <f t="array" ref="BB36">IFERROR(INDEX('Data Setup'!$B$3:$M$48,Bowls!$A36,(INDEX(Picks!$B$1:$AW$51,MATCH(Bowls!BB$3,Picks!$B$1:$B$51,0),MATCH(Bowls!$A36,Picks!$B$1:$AW$1,0)))),"")</f>
        <v>CINCY</v>
      </c>
      <c r="BC36" s="16" t="str">
        <f t="shared" si="15"/>
        <v>L</v>
      </c>
      <c r="BD36" s="43">
        <f t="shared" si="39"/>
        <v>0</v>
      </c>
      <c r="BE36" s="7" t="str" cm="1">
        <f t="array" ref="BE36">IFERROR(INDEX('Data Setup'!$B$3:$M$48,Bowls!$A36,(INDEX(Picks!$B$1:$AW$51,MATCH(Bowls!BE$3,Picks!$B$1:$B$51,0),MATCH(Bowls!$A36,Picks!$B$1:$AW$1,0)))),"")</f>
        <v>CINCY</v>
      </c>
      <c r="BF36" s="16" t="str">
        <f t="shared" si="16"/>
        <v>L</v>
      </c>
      <c r="BG36" s="43">
        <f t="shared" si="40"/>
        <v>0</v>
      </c>
      <c r="BH36" s="7" t="str" cm="1">
        <f t="array" ref="BH36">IFERROR(INDEX('Data Setup'!$B$3:$M$48,Bowls!$A36,(INDEX(Picks!$B$1:$AW$51,MATCH(Bowls!BH$3,Picks!$B$1:$B$51,0),MATCH(Bowls!$A36,Picks!$B$1:$AW$1,0)))),"")</f>
        <v>CINCY</v>
      </c>
      <c r="BI36" s="16" t="str">
        <f t="shared" si="17"/>
        <v>L</v>
      </c>
      <c r="BJ36" s="43">
        <f t="shared" si="41"/>
        <v>0</v>
      </c>
      <c r="BK36" s="7" t="str" cm="1">
        <f t="array" ref="BK36">IFERROR(INDEX('Data Setup'!$B$3:$M$48,Bowls!$A36,(INDEX(Picks!$B$1:$AW$51,MATCH(Bowls!BK$3,Picks!$B$1:$B$51,0),MATCH(Bowls!$A36,Picks!$B$1:$AW$1,0)))),"")</f>
        <v>CINCY</v>
      </c>
      <c r="BL36" s="16" t="str">
        <f t="shared" si="18"/>
        <v>L</v>
      </c>
      <c r="BM36" s="43">
        <f t="shared" si="42"/>
        <v>0</v>
      </c>
      <c r="BN36" s="16"/>
      <c r="BO36" s="16"/>
      <c r="BP36" s="1" t="str">
        <f t="shared" si="19"/>
        <v>NAVY</v>
      </c>
      <c r="BQ36" s="1">
        <f t="shared" si="20"/>
        <v>6</v>
      </c>
      <c r="BR36" s="1" t="str">
        <f t="shared" si="21"/>
        <v>CINCY</v>
      </c>
      <c r="BS36" s="1">
        <f t="shared" si="22"/>
        <v>13</v>
      </c>
      <c r="BT36" s="1">
        <f t="shared" si="44"/>
        <v>19</v>
      </c>
    </row>
    <row r="37" spans="1:72" ht="12" customHeight="1" x14ac:dyDescent="0.25">
      <c r="A37" s="1">
        <v>34</v>
      </c>
      <c r="B37" s="17">
        <v>45659</v>
      </c>
      <c r="C37" s="13" t="s">
        <v>58</v>
      </c>
      <c r="D37" s="13" t="s">
        <v>118</v>
      </c>
      <c r="E37" s="1" t="s">
        <v>2</v>
      </c>
      <c r="F37" s="13" t="s">
        <v>18</v>
      </c>
      <c r="G37" s="1"/>
      <c r="H37" s="3">
        <v>1</v>
      </c>
      <c r="I37" s="7" t="str" cm="1">
        <f t="array" ref="I37">IFERROR(INDEX('Data Setup'!$B$3:$M$48,Bowls!$A37,(INDEX(Picks!$B$1:$AW$51,MATCH(Bowls!I$3,Picks!$B$1:$B$51,0),MATCH(Bowls!$A37,Picks!$B$1:$AW$1,0)))),"")</f>
        <v>SMU</v>
      </c>
      <c r="J37" s="16" t="str">
        <f t="shared" si="43"/>
        <v>L</v>
      </c>
      <c r="K37" s="43">
        <f t="shared" si="24"/>
        <v>0</v>
      </c>
      <c r="L37" s="7" t="str" cm="1">
        <f t="array" ref="L37">IFERROR(INDEX('Data Setup'!$B$3:$M$48,Bowls!$A37,(INDEX(Picks!$B$1:$AW$51,MATCH(Bowls!L$3,Picks!$B$1:$B$51,0),MATCH(Bowls!$A37,Picks!$B$1:$AW$1,0)))),"")</f>
        <v>UA</v>
      </c>
      <c r="M37" s="16" t="str">
        <f t="shared" si="1"/>
        <v>L</v>
      </c>
      <c r="N37" s="43">
        <f t="shared" si="25"/>
        <v>0</v>
      </c>
      <c r="O37" s="7" t="str" cm="1">
        <f t="array" ref="O37">IFERROR(INDEX('Data Setup'!$B$3:$M$48,Bowls!$A37,(INDEX(Picks!$B$1:$AW$51,MATCH(Bowls!O$3,Picks!$B$1:$B$51,0),MATCH(Bowls!$A37,Picks!$B$1:$AW$1,0)))),"")</f>
        <v>SMU</v>
      </c>
      <c r="P37" s="16" t="str">
        <f t="shared" si="2"/>
        <v>L</v>
      </c>
      <c r="Q37" s="43">
        <f t="shared" si="26"/>
        <v>0</v>
      </c>
      <c r="R37" s="7" t="str" cm="1">
        <f t="array" ref="R37">IFERROR(INDEX('Data Setup'!$B$3:$M$48,Bowls!$A37,(INDEX(Picks!$B$1:$AW$51,MATCH(Bowls!R$3,Picks!$B$1:$B$51,0),MATCH(Bowls!$A37,Picks!$B$1:$AW$1,0)))),"")</f>
        <v>UA</v>
      </c>
      <c r="S37" s="16" t="str">
        <f t="shared" si="3"/>
        <v>L</v>
      </c>
      <c r="T37" s="43">
        <f t="shared" si="27"/>
        <v>0</v>
      </c>
      <c r="U37" s="7" t="str" cm="1">
        <f t="array" ref="U37">IFERROR(INDEX('Data Setup'!$B$3:$M$48,Bowls!$A37,(INDEX(Picks!$B$1:$AW$51,MATCH(Bowls!U$3,Picks!$B$1:$B$51,0),MATCH(Bowls!$A37,Picks!$B$1:$AW$1,0)))),"")</f>
        <v>SMU</v>
      </c>
      <c r="V37" s="16" t="str">
        <f t="shared" si="4"/>
        <v>L</v>
      </c>
      <c r="W37" s="43">
        <f t="shared" si="28"/>
        <v>0</v>
      </c>
      <c r="X37" s="7" t="str" cm="1">
        <f t="array" ref="X37">IFERROR(INDEX('Data Setup'!$B$3:$M$48,Bowls!$A37,(INDEX(Picks!$B$1:$AW$51,MATCH(Bowls!X$3,Picks!$B$1:$B$51,0),MATCH(Bowls!$A37,Picks!$B$1:$AW$1,0)))),"")</f>
        <v>UA</v>
      </c>
      <c r="Y37" s="16" t="str">
        <f t="shared" si="5"/>
        <v>L</v>
      </c>
      <c r="Z37" s="43">
        <f t="shared" si="29"/>
        <v>0</v>
      </c>
      <c r="AA37" s="7" t="str" cm="1">
        <f t="array" ref="AA37">IFERROR(INDEX('Data Setup'!$B$3:$M$48,Bowls!$A37,(INDEX(Picks!$B$1:$AW$51,MATCH(Bowls!AA$3,Picks!$B$1:$B$51,0),MATCH(Bowls!$A37,Picks!$B$1:$AW$1,0)))),"")</f>
        <v>UA</v>
      </c>
      <c r="AB37" s="16" t="str">
        <f t="shared" si="6"/>
        <v>L</v>
      </c>
      <c r="AC37" s="43">
        <f t="shared" si="30"/>
        <v>0</v>
      </c>
      <c r="AD37" s="7" t="str" cm="1">
        <f t="array" ref="AD37">IFERROR(INDEX('Data Setup'!$B$3:$M$48,Bowls!$A37,(INDEX(Picks!$B$1:$AW$51,MATCH(Bowls!AD$3,Picks!$B$1:$B$51,0),MATCH(Bowls!$A37,Picks!$B$1:$AW$1,0)))),"")</f>
        <v>UA</v>
      </c>
      <c r="AE37" s="16" t="str">
        <f t="shared" si="7"/>
        <v>L</v>
      </c>
      <c r="AF37" s="43">
        <f t="shared" si="31"/>
        <v>0</v>
      </c>
      <c r="AG37" s="7" t="str" cm="1">
        <f t="array" ref="AG37">IFERROR(INDEX('Data Setup'!$B$3:$M$48,Bowls!$A37,(INDEX(Picks!$B$1:$AW$51,MATCH(Bowls!AG$3,Picks!$B$1:$B$51,0),MATCH(Bowls!$A37,Picks!$B$1:$AW$1,0)))),"")</f>
        <v>UA</v>
      </c>
      <c r="AH37" s="16" t="str">
        <f t="shared" si="8"/>
        <v>L</v>
      </c>
      <c r="AI37" s="43">
        <f t="shared" si="32"/>
        <v>0</v>
      </c>
      <c r="AJ37" s="7" t="str" cm="1">
        <f t="array" ref="AJ37">IFERROR(INDEX('Data Setup'!$B$3:$M$48,Bowls!$A37,(INDEX(Picks!$B$1:$AW$51,MATCH(Bowls!AJ$3,Picks!$B$1:$B$51,0),MATCH(Bowls!$A37,Picks!$B$1:$AW$1,0)))),"")</f>
        <v>UA</v>
      </c>
      <c r="AK37" s="16" t="str">
        <f t="shared" si="9"/>
        <v>L</v>
      </c>
      <c r="AL37" s="43">
        <f t="shared" si="33"/>
        <v>0</v>
      </c>
      <c r="AM37" s="7" t="str" cm="1">
        <f t="array" ref="AM37">IFERROR(INDEX('Data Setup'!$B$3:$M$48,Bowls!$A37,(INDEX(Picks!$B$1:$AW$51,MATCH(Bowls!AM$3,Picks!$B$1:$B$51,0),MATCH(Bowls!$A37,Picks!$B$1:$AW$1,0)))),"")</f>
        <v>SMU</v>
      </c>
      <c r="AN37" s="16" t="str">
        <f t="shared" si="10"/>
        <v>L</v>
      </c>
      <c r="AO37" s="43">
        <f t="shared" si="34"/>
        <v>0</v>
      </c>
      <c r="AP37" s="7" t="str" cm="1">
        <f t="array" ref="AP37">IFERROR(INDEX('Data Setup'!$B$3:$M$48,Bowls!$A37,(INDEX(Picks!$B$1:$AW$51,MATCH(Bowls!AP$3,Picks!$B$1:$B$51,0),MATCH(Bowls!$A37,Picks!$B$1:$AW$1,0)))),"")</f>
        <v>SMU</v>
      </c>
      <c r="AQ37" s="16" t="str">
        <f t="shared" si="11"/>
        <v>L</v>
      </c>
      <c r="AR37" s="43">
        <f t="shared" si="35"/>
        <v>0</v>
      </c>
      <c r="AS37" s="7" t="str" cm="1">
        <f t="array" ref="AS37">IFERROR(INDEX('Data Setup'!$B$3:$M$48,Bowls!$A37,(INDEX(Picks!$B$1:$AW$51,MATCH(Bowls!AS$3,Picks!$B$1:$B$51,0),MATCH(Bowls!$A37,Picks!$B$1:$AW$1,0)))),"")</f>
        <v>SMU</v>
      </c>
      <c r="AT37" s="16" t="str">
        <f t="shared" si="12"/>
        <v>L</v>
      </c>
      <c r="AU37" s="43">
        <f t="shared" si="36"/>
        <v>0</v>
      </c>
      <c r="AV37" s="7" t="str" cm="1">
        <f t="array" ref="AV37">IFERROR(INDEX('Data Setup'!$B$3:$M$48,Bowls!$A37,(INDEX(Picks!$B$1:$AW$51,MATCH(Bowls!AV$3,Picks!$B$1:$B$51,0),MATCH(Bowls!$A37,Picks!$B$1:$AW$1,0)))),"")</f>
        <v>SMU</v>
      </c>
      <c r="AW37" s="16" t="str">
        <f t="shared" si="13"/>
        <v>L</v>
      </c>
      <c r="AX37" s="43">
        <f t="shared" si="37"/>
        <v>0</v>
      </c>
      <c r="AY37" s="7" t="str" cm="1">
        <f t="array" ref="AY37">IFERROR(INDEX('Data Setup'!$B$3:$M$48,Bowls!$A37,(INDEX(Picks!$B$1:$AW$51,MATCH(Bowls!AY$3,Picks!$B$1:$B$51,0),MATCH(Bowls!$A37,Picks!$B$1:$AW$1,0)))),"")</f>
        <v>SMU</v>
      </c>
      <c r="AZ37" s="16" t="str">
        <f t="shared" si="14"/>
        <v>L</v>
      </c>
      <c r="BA37" s="43">
        <f t="shared" si="38"/>
        <v>0</v>
      </c>
      <c r="BB37" s="7" t="str" cm="1">
        <f t="array" ref="BB37">IFERROR(INDEX('Data Setup'!$B$3:$M$48,Bowls!$A37,(INDEX(Picks!$B$1:$AW$51,MATCH(Bowls!BB$3,Picks!$B$1:$B$51,0),MATCH(Bowls!$A37,Picks!$B$1:$AW$1,0)))),"")</f>
        <v>SMU</v>
      </c>
      <c r="BC37" s="16" t="str">
        <f t="shared" si="15"/>
        <v>L</v>
      </c>
      <c r="BD37" s="43">
        <f t="shared" si="39"/>
        <v>0</v>
      </c>
      <c r="BE37" s="7" t="str" cm="1">
        <f t="array" ref="BE37">IFERROR(INDEX('Data Setup'!$B$3:$M$48,Bowls!$A37,(INDEX(Picks!$B$1:$AW$51,MATCH(Bowls!BE$3,Picks!$B$1:$B$51,0),MATCH(Bowls!$A37,Picks!$B$1:$AW$1,0)))),"")</f>
        <v>UA</v>
      </c>
      <c r="BF37" s="16" t="str">
        <f t="shared" si="16"/>
        <v>L</v>
      </c>
      <c r="BG37" s="43">
        <f t="shared" si="40"/>
        <v>0</v>
      </c>
      <c r="BH37" s="7" t="str" cm="1">
        <f t="array" ref="BH37">IFERROR(INDEX('Data Setup'!$B$3:$M$48,Bowls!$A37,(INDEX(Picks!$B$1:$AW$51,MATCH(Bowls!BH$3,Picks!$B$1:$B$51,0),MATCH(Bowls!$A37,Picks!$B$1:$AW$1,0)))),"")</f>
        <v>UA</v>
      </c>
      <c r="BI37" s="16" t="str">
        <f t="shared" si="17"/>
        <v>L</v>
      </c>
      <c r="BJ37" s="43">
        <f t="shared" si="41"/>
        <v>0</v>
      </c>
      <c r="BK37" s="7" t="str" cm="1">
        <f t="array" ref="BK37">IFERROR(INDEX('Data Setup'!$B$3:$M$48,Bowls!$A37,(INDEX(Picks!$B$1:$AW$51,MATCH(Bowls!BK$3,Picks!$B$1:$B$51,0),MATCH(Bowls!$A37,Picks!$B$1:$AW$1,0)))),"")</f>
        <v>UA</v>
      </c>
      <c r="BL37" s="16" t="str">
        <f t="shared" si="18"/>
        <v>L</v>
      </c>
      <c r="BM37" s="43">
        <f t="shared" si="42"/>
        <v>0</v>
      </c>
      <c r="BN37" s="16"/>
      <c r="BO37" s="16"/>
      <c r="BP37" s="1" t="str">
        <f t="shared" si="19"/>
        <v>UA</v>
      </c>
      <c r="BQ37" s="1">
        <f t="shared" si="20"/>
        <v>10</v>
      </c>
      <c r="BR37" s="1" t="str">
        <f t="shared" si="21"/>
        <v>SMU</v>
      </c>
      <c r="BS37" s="1">
        <f t="shared" si="22"/>
        <v>9</v>
      </c>
      <c r="BT37" s="1">
        <f t="shared" si="44"/>
        <v>19</v>
      </c>
    </row>
    <row r="38" spans="1:72" ht="12" customHeight="1" x14ac:dyDescent="0.25">
      <c r="A38" s="1">
        <v>35</v>
      </c>
      <c r="B38" s="17">
        <v>45659</v>
      </c>
      <c r="C38" s="13" t="s">
        <v>59</v>
      </c>
      <c r="D38" s="13" t="s">
        <v>119</v>
      </c>
      <c r="E38" s="1" t="s">
        <v>2</v>
      </c>
      <c r="F38" s="13" t="s">
        <v>120</v>
      </c>
      <c r="G38" s="1"/>
      <c r="H38" s="3">
        <v>1</v>
      </c>
      <c r="I38" s="7" t="str" cm="1">
        <f t="array" ref="I38">IFERROR(INDEX('Data Setup'!$B$3:$M$48,Bowls!$A38,(INDEX(Picks!$B$1:$AW$51,MATCH(Bowls!I$3,Picks!$B$1:$B$51,0),MATCH(Bowls!$A38,Picks!$B$1:$AW$1,0)))),"")</f>
        <v>MISS ST</v>
      </c>
      <c r="J38" s="16" t="str">
        <f t="shared" si="43"/>
        <v>L</v>
      </c>
      <c r="K38" s="43">
        <f t="shared" si="24"/>
        <v>0</v>
      </c>
      <c r="L38" s="7" t="str" cm="1">
        <f t="array" ref="L38">IFERROR(INDEX('Data Setup'!$B$3:$M$48,Bowls!$A38,(INDEX(Picks!$B$1:$AW$51,MATCH(Bowls!L$3,Picks!$B$1:$B$51,0),MATCH(Bowls!$A38,Picks!$B$1:$AW$1,0)))),"")</f>
        <v>WAKE</v>
      </c>
      <c r="M38" s="16" t="str">
        <f t="shared" si="1"/>
        <v>L</v>
      </c>
      <c r="N38" s="43">
        <f t="shared" si="25"/>
        <v>0</v>
      </c>
      <c r="O38" s="7" t="str" cm="1">
        <f t="array" ref="O38">IFERROR(INDEX('Data Setup'!$B$3:$M$48,Bowls!$A38,(INDEX(Picks!$B$1:$AW$51,MATCH(Bowls!O$3,Picks!$B$1:$B$51,0),MATCH(Bowls!$A38,Picks!$B$1:$AW$1,0)))),"")</f>
        <v>MISS ST</v>
      </c>
      <c r="P38" s="16" t="str">
        <f t="shared" si="2"/>
        <v>L</v>
      </c>
      <c r="Q38" s="43">
        <f t="shared" si="26"/>
        <v>0</v>
      </c>
      <c r="R38" s="7" t="str" cm="1">
        <f t="array" ref="R38">IFERROR(INDEX('Data Setup'!$B$3:$M$48,Bowls!$A38,(INDEX(Picks!$B$1:$AW$51,MATCH(Bowls!R$3,Picks!$B$1:$B$51,0),MATCH(Bowls!$A38,Picks!$B$1:$AW$1,0)))),"")</f>
        <v>MISS ST</v>
      </c>
      <c r="S38" s="16" t="str">
        <f t="shared" si="3"/>
        <v>L</v>
      </c>
      <c r="T38" s="43">
        <f t="shared" si="27"/>
        <v>0</v>
      </c>
      <c r="U38" s="7" t="str" cm="1">
        <f t="array" ref="U38">IFERROR(INDEX('Data Setup'!$B$3:$M$48,Bowls!$A38,(INDEX(Picks!$B$1:$AW$51,MATCH(Bowls!U$3,Picks!$B$1:$B$51,0),MATCH(Bowls!$A38,Picks!$B$1:$AW$1,0)))),"")</f>
        <v>MISS ST</v>
      </c>
      <c r="V38" s="16" t="str">
        <f t="shared" si="4"/>
        <v>L</v>
      </c>
      <c r="W38" s="43">
        <f t="shared" si="28"/>
        <v>0</v>
      </c>
      <c r="X38" s="7" t="str" cm="1">
        <f t="array" ref="X38">IFERROR(INDEX('Data Setup'!$B$3:$M$48,Bowls!$A38,(INDEX(Picks!$B$1:$AW$51,MATCH(Bowls!X$3,Picks!$B$1:$B$51,0),MATCH(Bowls!$A38,Picks!$B$1:$AW$1,0)))),"")</f>
        <v>WAKE</v>
      </c>
      <c r="Y38" s="16" t="str">
        <f t="shared" si="5"/>
        <v>L</v>
      </c>
      <c r="Z38" s="43">
        <f t="shared" si="29"/>
        <v>0</v>
      </c>
      <c r="AA38" s="7" t="str" cm="1">
        <f t="array" ref="AA38">IFERROR(INDEX('Data Setup'!$B$3:$M$48,Bowls!$A38,(INDEX(Picks!$B$1:$AW$51,MATCH(Bowls!AA$3,Picks!$B$1:$B$51,0),MATCH(Bowls!$A38,Picks!$B$1:$AW$1,0)))),"")</f>
        <v>MISS ST</v>
      </c>
      <c r="AB38" s="16" t="str">
        <f t="shared" si="6"/>
        <v>L</v>
      </c>
      <c r="AC38" s="43">
        <f t="shared" si="30"/>
        <v>0</v>
      </c>
      <c r="AD38" s="7" t="str" cm="1">
        <f t="array" ref="AD38">IFERROR(INDEX('Data Setup'!$B$3:$M$48,Bowls!$A38,(INDEX(Picks!$B$1:$AW$51,MATCH(Bowls!AD$3,Picks!$B$1:$B$51,0),MATCH(Bowls!$A38,Picks!$B$1:$AW$1,0)))),"")</f>
        <v>MISS ST</v>
      </c>
      <c r="AE38" s="16" t="str">
        <f t="shared" si="7"/>
        <v>L</v>
      </c>
      <c r="AF38" s="43">
        <f t="shared" si="31"/>
        <v>0</v>
      </c>
      <c r="AG38" s="7" t="str" cm="1">
        <f t="array" ref="AG38">IFERROR(INDEX('Data Setup'!$B$3:$M$48,Bowls!$A38,(INDEX(Picks!$B$1:$AW$51,MATCH(Bowls!AG$3,Picks!$B$1:$B$51,0),MATCH(Bowls!$A38,Picks!$B$1:$AW$1,0)))),"")</f>
        <v>WAKE</v>
      </c>
      <c r="AH38" s="16" t="str">
        <f t="shared" si="8"/>
        <v>L</v>
      </c>
      <c r="AI38" s="43">
        <f t="shared" si="32"/>
        <v>0</v>
      </c>
      <c r="AJ38" s="7" t="str" cm="1">
        <f t="array" ref="AJ38">IFERROR(INDEX('Data Setup'!$B$3:$M$48,Bowls!$A38,(INDEX(Picks!$B$1:$AW$51,MATCH(Bowls!AJ$3,Picks!$B$1:$B$51,0),MATCH(Bowls!$A38,Picks!$B$1:$AW$1,0)))),"")</f>
        <v>MISS ST</v>
      </c>
      <c r="AK38" s="16" t="str">
        <f t="shared" si="9"/>
        <v>L</v>
      </c>
      <c r="AL38" s="43">
        <f t="shared" si="33"/>
        <v>0</v>
      </c>
      <c r="AM38" s="7" t="str" cm="1">
        <f t="array" ref="AM38">IFERROR(INDEX('Data Setup'!$B$3:$M$48,Bowls!$A38,(INDEX(Picks!$B$1:$AW$51,MATCH(Bowls!AM$3,Picks!$B$1:$B$51,0),MATCH(Bowls!$A38,Picks!$B$1:$AW$1,0)))),"")</f>
        <v>MISS ST</v>
      </c>
      <c r="AN38" s="16" t="str">
        <f t="shared" si="10"/>
        <v>L</v>
      </c>
      <c r="AO38" s="43">
        <f t="shared" si="34"/>
        <v>0</v>
      </c>
      <c r="AP38" s="7" t="str" cm="1">
        <f t="array" ref="AP38">IFERROR(INDEX('Data Setup'!$B$3:$M$48,Bowls!$A38,(INDEX(Picks!$B$1:$AW$51,MATCH(Bowls!AP$3,Picks!$B$1:$B$51,0),MATCH(Bowls!$A38,Picks!$B$1:$AW$1,0)))),"")</f>
        <v>MISS ST</v>
      </c>
      <c r="AQ38" s="16" t="str">
        <f t="shared" si="11"/>
        <v>L</v>
      </c>
      <c r="AR38" s="43">
        <f t="shared" si="35"/>
        <v>0</v>
      </c>
      <c r="AS38" s="7" t="str" cm="1">
        <f t="array" ref="AS38">IFERROR(INDEX('Data Setup'!$B$3:$M$48,Bowls!$A38,(INDEX(Picks!$B$1:$AW$51,MATCH(Bowls!AS$3,Picks!$B$1:$B$51,0),MATCH(Bowls!$A38,Picks!$B$1:$AW$1,0)))),"")</f>
        <v>MISS ST</v>
      </c>
      <c r="AT38" s="16" t="str">
        <f t="shared" si="12"/>
        <v>L</v>
      </c>
      <c r="AU38" s="43">
        <f t="shared" si="36"/>
        <v>0</v>
      </c>
      <c r="AV38" s="7" t="str" cm="1">
        <f t="array" ref="AV38">IFERROR(INDEX('Data Setup'!$B$3:$M$48,Bowls!$A38,(INDEX(Picks!$B$1:$AW$51,MATCH(Bowls!AV$3,Picks!$B$1:$B$51,0),MATCH(Bowls!$A38,Picks!$B$1:$AW$1,0)))),"")</f>
        <v>MISS ST</v>
      </c>
      <c r="AW38" s="16" t="str">
        <f t="shared" si="13"/>
        <v>L</v>
      </c>
      <c r="AX38" s="43">
        <f t="shared" si="37"/>
        <v>0</v>
      </c>
      <c r="AY38" s="7" t="str" cm="1">
        <f t="array" ref="AY38">IFERROR(INDEX('Data Setup'!$B$3:$M$48,Bowls!$A38,(INDEX(Picks!$B$1:$AW$51,MATCH(Bowls!AY$3,Picks!$B$1:$B$51,0),MATCH(Bowls!$A38,Picks!$B$1:$AW$1,0)))),"")</f>
        <v>MISS ST</v>
      </c>
      <c r="AZ38" s="16" t="str">
        <f t="shared" si="14"/>
        <v>L</v>
      </c>
      <c r="BA38" s="43">
        <f t="shared" si="38"/>
        <v>0</v>
      </c>
      <c r="BB38" s="7" t="str" cm="1">
        <f t="array" ref="BB38">IFERROR(INDEX('Data Setup'!$B$3:$M$48,Bowls!$A38,(INDEX(Picks!$B$1:$AW$51,MATCH(Bowls!BB$3,Picks!$B$1:$B$51,0),MATCH(Bowls!$A38,Picks!$B$1:$AW$1,0)))),"")</f>
        <v>MISS ST</v>
      </c>
      <c r="BC38" s="16" t="str">
        <f t="shared" si="15"/>
        <v>L</v>
      </c>
      <c r="BD38" s="43">
        <f t="shared" si="39"/>
        <v>0</v>
      </c>
      <c r="BE38" s="7" t="str" cm="1">
        <f t="array" ref="BE38">IFERROR(INDEX('Data Setup'!$B$3:$M$48,Bowls!$A38,(INDEX(Picks!$B$1:$AW$51,MATCH(Bowls!BE$3,Picks!$B$1:$B$51,0),MATCH(Bowls!$A38,Picks!$B$1:$AW$1,0)))),"")</f>
        <v>MISS ST</v>
      </c>
      <c r="BF38" s="16" t="str">
        <f t="shared" si="16"/>
        <v>L</v>
      </c>
      <c r="BG38" s="43">
        <f t="shared" si="40"/>
        <v>0</v>
      </c>
      <c r="BH38" s="7" t="str" cm="1">
        <f t="array" ref="BH38">IFERROR(INDEX('Data Setup'!$B$3:$M$48,Bowls!$A38,(INDEX(Picks!$B$1:$AW$51,MATCH(Bowls!BH$3,Picks!$B$1:$B$51,0),MATCH(Bowls!$A38,Picks!$B$1:$AW$1,0)))),"")</f>
        <v>MISS ST</v>
      </c>
      <c r="BI38" s="16" t="str">
        <f t="shared" si="17"/>
        <v>L</v>
      </c>
      <c r="BJ38" s="43">
        <f t="shared" si="41"/>
        <v>0</v>
      </c>
      <c r="BK38" s="7" t="str" cm="1">
        <f t="array" ref="BK38">IFERROR(INDEX('Data Setup'!$B$3:$M$48,Bowls!$A38,(INDEX(Picks!$B$1:$AW$51,MATCH(Bowls!BK$3,Picks!$B$1:$B$51,0),MATCH(Bowls!$A38,Picks!$B$1:$AW$1,0)))),"")</f>
        <v>MISS ST</v>
      </c>
      <c r="BL38" s="16" t="str">
        <f t="shared" si="18"/>
        <v>L</v>
      </c>
      <c r="BM38" s="43">
        <f t="shared" si="42"/>
        <v>0</v>
      </c>
      <c r="BN38" s="16"/>
      <c r="BO38" s="16"/>
      <c r="BP38" s="1" t="str">
        <f t="shared" si="19"/>
        <v>WAKE</v>
      </c>
      <c r="BQ38" s="1">
        <f t="shared" si="20"/>
        <v>3</v>
      </c>
      <c r="BR38" s="1" t="str">
        <f t="shared" si="21"/>
        <v>MISS ST</v>
      </c>
      <c r="BS38" s="1">
        <f t="shared" si="22"/>
        <v>16</v>
      </c>
      <c r="BT38" s="1">
        <f t="shared" si="44"/>
        <v>19</v>
      </c>
    </row>
    <row r="39" spans="1:72" ht="12" customHeight="1" x14ac:dyDescent="0.25">
      <c r="A39" s="1">
        <v>36</v>
      </c>
      <c r="B39" s="28">
        <v>46010</v>
      </c>
      <c r="C39" s="29" t="s">
        <v>121</v>
      </c>
      <c r="D39" s="29" t="s">
        <v>4</v>
      </c>
      <c r="E39" s="30" t="s">
        <v>2</v>
      </c>
      <c r="F39" s="29" t="s">
        <v>22</v>
      </c>
      <c r="G39" s="30" t="s">
        <v>4</v>
      </c>
      <c r="H39" s="36">
        <v>2</v>
      </c>
      <c r="I39" s="7" t="str" cm="1">
        <f t="array" ref="I39">IFERROR(INDEX('Data Setup'!$B$3:$M$48,Bowls!$A39,(INDEX(Picks!$B$1:$AW$51,MATCH(Bowls!I$3,Picks!$B$1:$B$51,0),MATCH(Bowls!$A39,Picks!$B$1:$AW$1,0)))),"")</f>
        <v>OU</v>
      </c>
      <c r="J39" s="16" t="str">
        <f t="shared" si="43"/>
        <v>L</v>
      </c>
      <c r="K39" s="43">
        <f t="shared" si="24"/>
        <v>0</v>
      </c>
      <c r="L39" s="7" t="str" cm="1">
        <f t="array" ref="L39">IFERROR(INDEX('Data Setup'!$B$3:$M$48,Bowls!$A39,(INDEX(Picks!$B$1:$AW$51,MATCH(Bowls!L$3,Picks!$B$1:$B$51,0),MATCH(Bowls!$A39,Picks!$B$1:$AW$1,0)))),"")</f>
        <v>BAMA</v>
      </c>
      <c r="M39" s="16" t="str">
        <f t="shared" si="1"/>
        <v>W</v>
      </c>
      <c r="N39" s="43">
        <f t="shared" si="25"/>
        <v>2</v>
      </c>
      <c r="O39" s="7" t="str" cm="1">
        <f t="array" ref="O39">IFERROR(INDEX('Data Setup'!$B$3:$M$48,Bowls!$A39,(INDEX(Picks!$B$1:$AW$51,MATCH(Bowls!O$3,Picks!$B$1:$B$51,0),MATCH(Bowls!$A39,Picks!$B$1:$AW$1,0)))),"")</f>
        <v>BAMA</v>
      </c>
      <c r="P39" s="16" t="str">
        <f t="shared" si="2"/>
        <v>W</v>
      </c>
      <c r="Q39" s="43">
        <f t="shared" si="26"/>
        <v>2</v>
      </c>
      <c r="R39" s="7" t="str" cm="1">
        <f t="array" ref="R39">IFERROR(INDEX('Data Setup'!$B$3:$M$48,Bowls!$A39,(INDEX(Picks!$B$1:$AW$51,MATCH(Bowls!R$3,Picks!$B$1:$B$51,0),MATCH(Bowls!$A39,Picks!$B$1:$AW$1,0)))),"")</f>
        <v>OU</v>
      </c>
      <c r="S39" s="16" t="str">
        <f t="shared" si="3"/>
        <v>L</v>
      </c>
      <c r="T39" s="43">
        <f t="shared" si="27"/>
        <v>0</v>
      </c>
      <c r="U39" s="7" t="str" cm="1">
        <f t="array" ref="U39">IFERROR(INDEX('Data Setup'!$B$3:$M$48,Bowls!$A39,(INDEX(Picks!$B$1:$AW$51,MATCH(Bowls!U$3,Picks!$B$1:$B$51,0),MATCH(Bowls!$A39,Picks!$B$1:$AW$1,0)))),"")</f>
        <v>OU</v>
      </c>
      <c r="V39" s="16" t="str">
        <f t="shared" si="4"/>
        <v>L</v>
      </c>
      <c r="W39" s="43">
        <f t="shared" si="28"/>
        <v>0</v>
      </c>
      <c r="X39" s="7" t="str" cm="1">
        <f t="array" ref="X39">IFERROR(INDEX('Data Setup'!$B$3:$M$48,Bowls!$A39,(INDEX(Picks!$B$1:$AW$51,MATCH(Bowls!X$3,Picks!$B$1:$B$51,0),MATCH(Bowls!$A39,Picks!$B$1:$AW$1,0)))),"")</f>
        <v>BAMA</v>
      </c>
      <c r="Y39" s="16" t="str">
        <f t="shared" si="5"/>
        <v>W</v>
      </c>
      <c r="Z39" s="43">
        <f t="shared" si="29"/>
        <v>2</v>
      </c>
      <c r="AA39" s="7" t="str" cm="1">
        <f t="array" ref="AA39">IFERROR(INDEX('Data Setup'!$B$3:$M$48,Bowls!$A39,(INDEX(Picks!$B$1:$AW$51,MATCH(Bowls!AA$3,Picks!$B$1:$B$51,0),MATCH(Bowls!$A39,Picks!$B$1:$AW$1,0)))),"")</f>
        <v>BAMA</v>
      </c>
      <c r="AB39" s="16" t="str">
        <f t="shared" si="6"/>
        <v>W</v>
      </c>
      <c r="AC39" s="43">
        <f t="shared" si="30"/>
        <v>2</v>
      </c>
      <c r="AD39" s="7" t="str" cm="1">
        <f t="array" ref="AD39">IFERROR(INDEX('Data Setup'!$B$3:$M$48,Bowls!$A39,(INDEX(Picks!$B$1:$AW$51,MATCH(Bowls!AD$3,Picks!$B$1:$B$51,0),MATCH(Bowls!$A39,Picks!$B$1:$AW$1,0)))),"")</f>
        <v>BAMA</v>
      </c>
      <c r="AE39" s="16" t="str">
        <f t="shared" si="7"/>
        <v>W</v>
      </c>
      <c r="AF39" s="43">
        <f t="shared" si="31"/>
        <v>2</v>
      </c>
      <c r="AG39" s="7" t="str" cm="1">
        <f t="array" ref="AG39">IFERROR(INDEX('Data Setup'!$B$3:$M$48,Bowls!$A39,(INDEX(Picks!$B$1:$AW$51,MATCH(Bowls!AG$3,Picks!$B$1:$B$51,0),MATCH(Bowls!$A39,Picks!$B$1:$AW$1,0)))),"")</f>
        <v>OU</v>
      </c>
      <c r="AH39" s="16" t="str">
        <f t="shared" si="8"/>
        <v>L</v>
      </c>
      <c r="AI39" s="43">
        <f t="shared" si="32"/>
        <v>0</v>
      </c>
      <c r="AJ39" s="7" t="str" cm="1">
        <f t="array" ref="AJ39">IFERROR(INDEX('Data Setup'!$B$3:$M$48,Bowls!$A39,(INDEX(Picks!$B$1:$AW$51,MATCH(Bowls!AJ$3,Picks!$B$1:$B$51,0),MATCH(Bowls!$A39,Picks!$B$1:$AW$1,0)))),"")</f>
        <v>OU</v>
      </c>
      <c r="AK39" s="16" t="str">
        <f t="shared" si="9"/>
        <v>L</v>
      </c>
      <c r="AL39" s="43">
        <f t="shared" si="33"/>
        <v>0</v>
      </c>
      <c r="AM39" s="7" t="str" cm="1">
        <f t="array" ref="AM39">IFERROR(INDEX('Data Setup'!$B$3:$M$48,Bowls!$A39,(INDEX(Picks!$B$1:$AW$51,MATCH(Bowls!AM$3,Picks!$B$1:$B$51,0),MATCH(Bowls!$A39,Picks!$B$1:$AW$1,0)))),"")</f>
        <v>BAMA</v>
      </c>
      <c r="AN39" s="16" t="str">
        <f t="shared" si="10"/>
        <v>W</v>
      </c>
      <c r="AO39" s="43">
        <f t="shared" si="34"/>
        <v>2</v>
      </c>
      <c r="AP39" s="7" t="str" cm="1">
        <f t="array" ref="AP39">IFERROR(INDEX('Data Setup'!$B$3:$M$48,Bowls!$A39,(INDEX(Picks!$B$1:$AW$51,MATCH(Bowls!AP$3,Picks!$B$1:$B$51,0),MATCH(Bowls!$A39,Picks!$B$1:$AW$1,0)))),"")</f>
        <v>OU</v>
      </c>
      <c r="AQ39" s="16" t="str">
        <f t="shared" si="11"/>
        <v>L</v>
      </c>
      <c r="AR39" s="43">
        <f t="shared" si="35"/>
        <v>0</v>
      </c>
      <c r="AS39" s="7" t="str" cm="1">
        <f t="array" ref="AS39">IFERROR(INDEX('Data Setup'!$B$3:$M$48,Bowls!$A39,(INDEX(Picks!$B$1:$AW$51,MATCH(Bowls!AS$3,Picks!$B$1:$B$51,0),MATCH(Bowls!$A39,Picks!$B$1:$AW$1,0)))),"")</f>
        <v>BAMA</v>
      </c>
      <c r="AT39" s="16" t="str">
        <f t="shared" si="12"/>
        <v>W</v>
      </c>
      <c r="AU39" s="43">
        <f t="shared" si="36"/>
        <v>2</v>
      </c>
      <c r="AV39" s="7" t="str" cm="1">
        <f t="array" ref="AV39">IFERROR(INDEX('Data Setup'!$B$3:$M$48,Bowls!$A39,(INDEX(Picks!$B$1:$AW$51,MATCH(Bowls!AV$3,Picks!$B$1:$B$51,0),MATCH(Bowls!$A39,Picks!$B$1:$AW$1,0)))),"")</f>
        <v>BAMA</v>
      </c>
      <c r="AW39" s="16" t="str">
        <f t="shared" si="13"/>
        <v>W</v>
      </c>
      <c r="AX39" s="43">
        <f t="shared" si="37"/>
        <v>2</v>
      </c>
      <c r="AY39" s="7" t="str" cm="1">
        <f t="array" ref="AY39">IFERROR(INDEX('Data Setup'!$B$3:$M$48,Bowls!$A39,(INDEX(Picks!$B$1:$AW$51,MATCH(Bowls!AY$3,Picks!$B$1:$B$51,0),MATCH(Bowls!$A39,Picks!$B$1:$AW$1,0)))),"")</f>
        <v>OU</v>
      </c>
      <c r="AZ39" s="16" t="str">
        <f t="shared" si="14"/>
        <v>L</v>
      </c>
      <c r="BA39" s="43">
        <f t="shared" si="38"/>
        <v>0</v>
      </c>
      <c r="BB39" s="7" t="str" cm="1">
        <f t="array" ref="BB39">IFERROR(INDEX('Data Setup'!$B$3:$M$48,Bowls!$A39,(INDEX(Picks!$B$1:$AW$51,MATCH(Bowls!BB$3,Picks!$B$1:$B$51,0),MATCH(Bowls!$A39,Picks!$B$1:$AW$1,0)))),"")</f>
        <v>BAMA</v>
      </c>
      <c r="BC39" s="16" t="str">
        <f t="shared" si="15"/>
        <v>W</v>
      </c>
      <c r="BD39" s="43">
        <f t="shared" si="39"/>
        <v>2</v>
      </c>
      <c r="BE39" s="7" t="str" cm="1">
        <f t="array" ref="BE39">IFERROR(INDEX('Data Setup'!$B$3:$M$48,Bowls!$A39,(INDEX(Picks!$B$1:$AW$51,MATCH(Bowls!BE$3,Picks!$B$1:$B$51,0),MATCH(Bowls!$A39,Picks!$B$1:$AW$1,0)))),"")</f>
        <v>OU</v>
      </c>
      <c r="BF39" s="16" t="str">
        <f t="shared" si="16"/>
        <v>L</v>
      </c>
      <c r="BG39" s="43">
        <f t="shared" si="40"/>
        <v>0</v>
      </c>
      <c r="BH39" s="7" t="str" cm="1">
        <f t="array" ref="BH39">IFERROR(INDEX('Data Setup'!$B$3:$M$48,Bowls!$A39,(INDEX(Picks!$B$1:$AW$51,MATCH(Bowls!BH$3,Picks!$B$1:$B$51,0),MATCH(Bowls!$A39,Picks!$B$1:$AW$1,0)))),"")</f>
        <v>OU</v>
      </c>
      <c r="BI39" s="16" t="str">
        <f t="shared" si="17"/>
        <v>L</v>
      </c>
      <c r="BJ39" s="43">
        <f t="shared" si="41"/>
        <v>0</v>
      </c>
      <c r="BK39" s="7" t="str" cm="1">
        <f t="array" ref="BK39">IFERROR(INDEX('Data Setup'!$B$3:$M$48,Bowls!$A39,(INDEX(Picks!$B$1:$AW$51,MATCH(Bowls!BK$3,Picks!$B$1:$B$51,0),MATCH(Bowls!$A39,Picks!$B$1:$AW$1,0)))),"")</f>
        <v>OU</v>
      </c>
      <c r="BL39" s="16" t="str">
        <f t="shared" si="18"/>
        <v>L</v>
      </c>
      <c r="BM39" s="43">
        <f t="shared" si="42"/>
        <v>0</v>
      </c>
      <c r="BN39" s="16"/>
      <c r="BO39" s="16"/>
      <c r="BP39" s="1" t="str">
        <f t="shared" ref="BP39:BP49" si="45">D39</f>
        <v>BAMA</v>
      </c>
      <c r="BQ39" s="1">
        <f t="shared" si="20"/>
        <v>9</v>
      </c>
      <c r="BR39" s="1" t="str">
        <f t="shared" ref="BR39:BR49" si="46">F39</f>
        <v>OU</v>
      </c>
      <c r="BS39" s="1">
        <f t="shared" si="22"/>
        <v>10</v>
      </c>
      <c r="BT39" s="1">
        <f t="shared" si="44"/>
        <v>19</v>
      </c>
    </row>
    <row r="40" spans="1:72" ht="12" customHeight="1" x14ac:dyDescent="0.25">
      <c r="A40" s="1">
        <v>37</v>
      </c>
      <c r="B40" s="19">
        <v>46011</v>
      </c>
      <c r="C40" s="20" t="s">
        <v>121</v>
      </c>
      <c r="D40" s="20" t="s">
        <v>25</v>
      </c>
      <c r="E40" s="21" t="s">
        <v>2</v>
      </c>
      <c r="F40" s="20" t="s">
        <v>122</v>
      </c>
      <c r="G40" s="21" t="s">
        <v>25</v>
      </c>
      <c r="H40" s="37">
        <v>2</v>
      </c>
      <c r="I40" s="7" t="str" cm="1">
        <f t="array" ref="I40">IFERROR(INDEX('Data Setup'!$B$3:$M$48,Bowls!$A40,(INDEX(Picks!$B$1:$AW$51,MATCH(Bowls!I$3,Picks!$B$1:$B$51,0),MATCH(Bowls!$A40,Picks!$B$1:$AW$1,0)))),"")</f>
        <v>TAMU</v>
      </c>
      <c r="J40" s="16" t="str">
        <f t="shared" si="43"/>
        <v>L</v>
      </c>
      <c r="K40" s="43">
        <f t="shared" si="24"/>
        <v>0</v>
      </c>
      <c r="L40" s="7" t="str" cm="1">
        <f t="array" ref="L40">IFERROR(INDEX('Data Setup'!$B$3:$M$48,Bowls!$A40,(INDEX(Picks!$B$1:$AW$51,MATCH(Bowls!L$3,Picks!$B$1:$B$51,0),MATCH(Bowls!$A40,Picks!$B$1:$AW$1,0)))),"")</f>
        <v>TAMU</v>
      </c>
      <c r="M40" s="16" t="str">
        <f t="shared" si="1"/>
        <v>L</v>
      </c>
      <c r="N40" s="43">
        <f t="shared" si="25"/>
        <v>0</v>
      </c>
      <c r="O40" s="7" t="str" cm="1">
        <f t="array" ref="O40">IFERROR(INDEX('Data Setup'!$B$3:$M$48,Bowls!$A40,(INDEX(Picks!$B$1:$AW$51,MATCH(Bowls!O$3,Picks!$B$1:$B$51,0),MATCH(Bowls!$A40,Picks!$B$1:$AW$1,0)))),"")</f>
        <v>MIAMI</v>
      </c>
      <c r="P40" s="16" t="str">
        <f t="shared" si="2"/>
        <v>W</v>
      </c>
      <c r="Q40" s="43">
        <f t="shared" si="26"/>
        <v>2</v>
      </c>
      <c r="R40" s="7" t="str" cm="1">
        <f t="array" ref="R40">IFERROR(INDEX('Data Setup'!$B$3:$M$48,Bowls!$A40,(INDEX(Picks!$B$1:$AW$51,MATCH(Bowls!R$3,Picks!$B$1:$B$51,0),MATCH(Bowls!$A40,Picks!$B$1:$AW$1,0)))),"")</f>
        <v>TAMU</v>
      </c>
      <c r="S40" s="16" t="str">
        <f t="shared" si="3"/>
        <v>L</v>
      </c>
      <c r="T40" s="43">
        <f t="shared" si="27"/>
        <v>0</v>
      </c>
      <c r="U40" s="7" t="str" cm="1">
        <f t="array" ref="U40">IFERROR(INDEX('Data Setup'!$B$3:$M$48,Bowls!$A40,(INDEX(Picks!$B$1:$AW$51,MATCH(Bowls!U$3,Picks!$B$1:$B$51,0),MATCH(Bowls!$A40,Picks!$B$1:$AW$1,0)))),"")</f>
        <v>TAMU</v>
      </c>
      <c r="V40" s="16" t="str">
        <f t="shared" si="4"/>
        <v>L</v>
      </c>
      <c r="W40" s="43">
        <f t="shared" si="28"/>
        <v>0</v>
      </c>
      <c r="X40" s="7" t="str" cm="1">
        <f t="array" ref="X40">IFERROR(INDEX('Data Setup'!$B$3:$M$48,Bowls!$A40,(INDEX(Picks!$B$1:$AW$51,MATCH(Bowls!X$3,Picks!$B$1:$B$51,0),MATCH(Bowls!$A40,Picks!$B$1:$AW$1,0)))),"")</f>
        <v>MIAMI</v>
      </c>
      <c r="Y40" s="16" t="str">
        <f t="shared" si="5"/>
        <v>W</v>
      </c>
      <c r="Z40" s="43">
        <f t="shared" si="29"/>
        <v>2</v>
      </c>
      <c r="AA40" s="7" t="str" cm="1">
        <f t="array" ref="AA40">IFERROR(INDEX('Data Setup'!$B$3:$M$48,Bowls!$A40,(INDEX(Picks!$B$1:$AW$51,MATCH(Bowls!AA$3,Picks!$B$1:$B$51,0),MATCH(Bowls!$A40,Picks!$B$1:$AW$1,0)))),"")</f>
        <v>TAMU</v>
      </c>
      <c r="AB40" s="16" t="str">
        <f t="shared" si="6"/>
        <v>L</v>
      </c>
      <c r="AC40" s="43">
        <f t="shared" si="30"/>
        <v>0</v>
      </c>
      <c r="AD40" s="7" t="str" cm="1">
        <f t="array" ref="AD40">IFERROR(INDEX('Data Setup'!$B$3:$M$48,Bowls!$A40,(INDEX(Picks!$B$1:$AW$51,MATCH(Bowls!AD$3,Picks!$B$1:$B$51,0),MATCH(Bowls!$A40,Picks!$B$1:$AW$1,0)))),"")</f>
        <v>TAMU</v>
      </c>
      <c r="AE40" s="16" t="str">
        <f t="shared" si="7"/>
        <v>L</v>
      </c>
      <c r="AF40" s="43">
        <f t="shared" si="31"/>
        <v>0</v>
      </c>
      <c r="AG40" s="7" t="str" cm="1">
        <f t="array" ref="AG40">IFERROR(INDEX('Data Setup'!$B$3:$M$48,Bowls!$A40,(INDEX(Picks!$B$1:$AW$51,MATCH(Bowls!AG$3,Picks!$B$1:$B$51,0),MATCH(Bowls!$A40,Picks!$B$1:$AW$1,0)))),"")</f>
        <v>TAMU</v>
      </c>
      <c r="AH40" s="16" t="str">
        <f t="shared" si="8"/>
        <v>L</v>
      </c>
      <c r="AI40" s="43">
        <f t="shared" si="32"/>
        <v>0</v>
      </c>
      <c r="AJ40" s="7" t="str" cm="1">
        <f t="array" ref="AJ40">IFERROR(INDEX('Data Setup'!$B$3:$M$48,Bowls!$A40,(INDEX(Picks!$B$1:$AW$51,MATCH(Bowls!AJ$3,Picks!$B$1:$B$51,0),MATCH(Bowls!$A40,Picks!$B$1:$AW$1,0)))),"")</f>
        <v>TAMU</v>
      </c>
      <c r="AK40" s="16" t="str">
        <f t="shared" si="9"/>
        <v>L</v>
      </c>
      <c r="AL40" s="43">
        <f t="shared" si="33"/>
        <v>0</v>
      </c>
      <c r="AM40" s="7" t="str" cm="1">
        <f t="array" ref="AM40">IFERROR(INDEX('Data Setup'!$B$3:$M$48,Bowls!$A40,(INDEX(Picks!$B$1:$AW$51,MATCH(Bowls!AM$3,Picks!$B$1:$B$51,0),MATCH(Bowls!$A40,Picks!$B$1:$AW$1,0)))),"")</f>
        <v>TAMU</v>
      </c>
      <c r="AN40" s="16" t="str">
        <f t="shared" si="10"/>
        <v>L</v>
      </c>
      <c r="AO40" s="43">
        <f t="shared" si="34"/>
        <v>0</v>
      </c>
      <c r="AP40" s="7" t="str" cm="1">
        <f t="array" ref="AP40">IFERROR(INDEX('Data Setup'!$B$3:$M$48,Bowls!$A40,(INDEX(Picks!$B$1:$AW$51,MATCH(Bowls!AP$3,Picks!$B$1:$B$51,0),MATCH(Bowls!$A40,Picks!$B$1:$AW$1,0)))),"")</f>
        <v>TAMU</v>
      </c>
      <c r="AQ40" s="16" t="str">
        <f t="shared" si="11"/>
        <v>L</v>
      </c>
      <c r="AR40" s="43">
        <f t="shared" si="35"/>
        <v>0</v>
      </c>
      <c r="AS40" s="7" t="str" cm="1">
        <f t="array" ref="AS40">IFERROR(INDEX('Data Setup'!$B$3:$M$48,Bowls!$A40,(INDEX(Picks!$B$1:$AW$51,MATCH(Bowls!AS$3,Picks!$B$1:$B$51,0),MATCH(Bowls!$A40,Picks!$B$1:$AW$1,0)))),"")</f>
        <v>TAMU</v>
      </c>
      <c r="AT40" s="16" t="str">
        <f t="shared" si="12"/>
        <v>L</v>
      </c>
      <c r="AU40" s="43">
        <f t="shared" si="36"/>
        <v>0</v>
      </c>
      <c r="AV40" s="7" t="str" cm="1">
        <f t="array" ref="AV40">IFERROR(INDEX('Data Setup'!$B$3:$M$48,Bowls!$A40,(INDEX(Picks!$B$1:$AW$51,MATCH(Bowls!AV$3,Picks!$B$1:$B$51,0),MATCH(Bowls!$A40,Picks!$B$1:$AW$1,0)))),"")</f>
        <v>TAMU</v>
      </c>
      <c r="AW40" s="16" t="str">
        <f t="shared" si="13"/>
        <v>L</v>
      </c>
      <c r="AX40" s="43">
        <f t="shared" si="37"/>
        <v>0</v>
      </c>
      <c r="AY40" s="7" t="str" cm="1">
        <f t="array" ref="AY40">IFERROR(INDEX('Data Setup'!$B$3:$M$48,Bowls!$A40,(INDEX(Picks!$B$1:$AW$51,MATCH(Bowls!AY$3,Picks!$B$1:$B$51,0),MATCH(Bowls!$A40,Picks!$B$1:$AW$1,0)))),"")</f>
        <v>TAMU</v>
      </c>
      <c r="AZ40" s="16" t="str">
        <f t="shared" si="14"/>
        <v>L</v>
      </c>
      <c r="BA40" s="43">
        <f t="shared" si="38"/>
        <v>0</v>
      </c>
      <c r="BB40" s="7" t="str" cm="1">
        <f t="array" ref="BB40">IFERROR(INDEX('Data Setup'!$B$3:$M$48,Bowls!$A40,(INDEX(Picks!$B$1:$AW$51,MATCH(Bowls!BB$3,Picks!$B$1:$B$51,0),MATCH(Bowls!$A40,Picks!$B$1:$AW$1,0)))),"")</f>
        <v>MIAMI</v>
      </c>
      <c r="BC40" s="16" t="str">
        <f t="shared" si="15"/>
        <v>W</v>
      </c>
      <c r="BD40" s="43">
        <f t="shared" si="39"/>
        <v>2</v>
      </c>
      <c r="BE40" s="7" t="str" cm="1">
        <f t="array" ref="BE40">IFERROR(INDEX('Data Setup'!$B$3:$M$48,Bowls!$A40,(INDEX(Picks!$B$1:$AW$51,MATCH(Bowls!BE$3,Picks!$B$1:$B$51,0),MATCH(Bowls!$A40,Picks!$B$1:$AW$1,0)))),"")</f>
        <v>TAMU</v>
      </c>
      <c r="BF40" s="16" t="str">
        <f t="shared" si="16"/>
        <v>L</v>
      </c>
      <c r="BG40" s="43">
        <f t="shared" si="40"/>
        <v>0</v>
      </c>
      <c r="BH40" s="7" t="str" cm="1">
        <f t="array" ref="BH40">IFERROR(INDEX('Data Setup'!$B$3:$M$48,Bowls!$A40,(INDEX(Picks!$B$1:$AW$51,MATCH(Bowls!BH$3,Picks!$B$1:$B$51,0),MATCH(Bowls!$A40,Picks!$B$1:$AW$1,0)))),"")</f>
        <v>MIAMI</v>
      </c>
      <c r="BI40" s="16" t="str">
        <f t="shared" si="17"/>
        <v>W</v>
      </c>
      <c r="BJ40" s="43">
        <f t="shared" si="41"/>
        <v>2</v>
      </c>
      <c r="BK40" s="7" t="str" cm="1">
        <f t="array" ref="BK40">IFERROR(INDEX('Data Setup'!$B$3:$M$48,Bowls!$A40,(INDEX(Picks!$B$1:$AW$51,MATCH(Bowls!BK$3,Picks!$B$1:$B$51,0),MATCH(Bowls!$A40,Picks!$B$1:$AW$1,0)))),"")</f>
        <v>TAMU</v>
      </c>
      <c r="BL40" s="16" t="str">
        <f t="shared" si="18"/>
        <v>L</v>
      </c>
      <c r="BM40" s="43">
        <f t="shared" si="42"/>
        <v>0</v>
      </c>
      <c r="BN40" s="16"/>
      <c r="BO40" s="16"/>
      <c r="BP40" s="1" t="str">
        <f t="shared" si="45"/>
        <v>MIAMI</v>
      </c>
      <c r="BQ40" s="1">
        <f t="shared" si="20"/>
        <v>4</v>
      </c>
      <c r="BR40" s="1" t="str">
        <f t="shared" si="46"/>
        <v>TAMU</v>
      </c>
      <c r="BS40" s="1">
        <f t="shared" si="22"/>
        <v>15</v>
      </c>
      <c r="BT40" s="1">
        <f t="shared" si="44"/>
        <v>19</v>
      </c>
    </row>
    <row r="41" spans="1:72" ht="12" customHeight="1" x14ac:dyDescent="0.25">
      <c r="A41" s="1">
        <v>38</v>
      </c>
      <c r="B41" s="22">
        <v>46011</v>
      </c>
      <c r="C41" s="23" t="s">
        <v>121</v>
      </c>
      <c r="D41" s="23" t="s">
        <v>26</v>
      </c>
      <c r="E41" s="24" t="s">
        <v>2</v>
      </c>
      <c r="F41" s="23" t="s">
        <v>123</v>
      </c>
      <c r="G41" s="24" t="s">
        <v>123</v>
      </c>
      <c r="H41" s="38">
        <v>2</v>
      </c>
      <c r="I41" s="7" t="str" cm="1">
        <f t="array" ref="I41">IFERROR(INDEX('Data Setup'!$B$3:$M$48,Bowls!$A41,(INDEX(Picks!$B$1:$AW$51,MATCH(Bowls!I$3,Picks!$B$1:$B$51,0),MATCH(Bowls!$A41,Picks!$B$1:$AW$1,0)))),"")</f>
        <v>OLE MISS</v>
      </c>
      <c r="J41" s="16" t="str">
        <f t="shared" si="43"/>
        <v>W</v>
      </c>
      <c r="K41" s="43">
        <f t="shared" si="24"/>
        <v>2</v>
      </c>
      <c r="L41" s="7" t="str" cm="1">
        <f t="array" ref="L41">IFERROR(INDEX('Data Setup'!$B$3:$M$48,Bowls!$A41,(INDEX(Picks!$B$1:$AW$51,MATCH(Bowls!L$3,Picks!$B$1:$B$51,0),MATCH(Bowls!$A41,Picks!$B$1:$AW$1,0)))),"")</f>
        <v>OLE MISS</v>
      </c>
      <c r="M41" s="16" t="str">
        <f t="shared" si="1"/>
        <v>W</v>
      </c>
      <c r="N41" s="43">
        <f t="shared" si="25"/>
        <v>2</v>
      </c>
      <c r="O41" s="7" t="str" cm="1">
        <f t="array" ref="O41">IFERROR(INDEX('Data Setup'!$B$3:$M$48,Bowls!$A41,(INDEX(Picks!$B$1:$AW$51,MATCH(Bowls!O$3,Picks!$B$1:$B$51,0),MATCH(Bowls!$A41,Picks!$B$1:$AW$1,0)))),"")</f>
        <v>OLE MISS</v>
      </c>
      <c r="P41" s="16" t="str">
        <f t="shared" si="2"/>
        <v>W</v>
      </c>
      <c r="Q41" s="43">
        <f t="shared" si="26"/>
        <v>2</v>
      </c>
      <c r="R41" s="7" t="str" cm="1">
        <f t="array" ref="R41">IFERROR(INDEX('Data Setup'!$B$3:$M$48,Bowls!$A41,(INDEX(Picks!$B$1:$AW$51,MATCH(Bowls!R$3,Picks!$B$1:$B$51,0),MATCH(Bowls!$A41,Picks!$B$1:$AW$1,0)))),"")</f>
        <v>OLE MISS</v>
      </c>
      <c r="S41" s="16" t="str">
        <f t="shared" si="3"/>
        <v>W</v>
      </c>
      <c r="T41" s="43">
        <f t="shared" si="27"/>
        <v>2</v>
      </c>
      <c r="U41" s="7" t="str" cm="1">
        <f t="array" ref="U41">IFERROR(INDEX('Data Setup'!$B$3:$M$48,Bowls!$A41,(INDEX(Picks!$B$1:$AW$51,MATCH(Bowls!U$3,Picks!$B$1:$B$51,0),MATCH(Bowls!$A41,Picks!$B$1:$AW$1,0)))),"")</f>
        <v>OLE MISS</v>
      </c>
      <c r="V41" s="16" t="str">
        <f t="shared" si="4"/>
        <v>W</v>
      </c>
      <c r="W41" s="43">
        <f t="shared" si="28"/>
        <v>2</v>
      </c>
      <c r="X41" s="7" t="str" cm="1">
        <f t="array" ref="X41">IFERROR(INDEX('Data Setup'!$B$3:$M$48,Bowls!$A41,(INDEX(Picks!$B$1:$AW$51,MATCH(Bowls!X$3,Picks!$B$1:$B$51,0),MATCH(Bowls!$A41,Picks!$B$1:$AW$1,0)))),"")</f>
        <v>OLE MISS</v>
      </c>
      <c r="Y41" s="16" t="str">
        <f t="shared" si="5"/>
        <v>W</v>
      </c>
      <c r="Z41" s="43">
        <f t="shared" si="29"/>
        <v>2</v>
      </c>
      <c r="AA41" s="7" t="str" cm="1">
        <f t="array" ref="AA41">IFERROR(INDEX('Data Setup'!$B$3:$M$48,Bowls!$A41,(INDEX(Picks!$B$1:$AW$51,MATCH(Bowls!AA$3,Picks!$B$1:$B$51,0),MATCH(Bowls!$A41,Picks!$B$1:$AW$1,0)))),"")</f>
        <v>OLE MISS</v>
      </c>
      <c r="AB41" s="16" t="str">
        <f t="shared" si="6"/>
        <v>W</v>
      </c>
      <c r="AC41" s="43">
        <f t="shared" si="30"/>
        <v>2</v>
      </c>
      <c r="AD41" s="7" t="str" cm="1">
        <f t="array" ref="AD41">IFERROR(INDEX('Data Setup'!$B$3:$M$48,Bowls!$A41,(INDEX(Picks!$B$1:$AW$51,MATCH(Bowls!AD$3,Picks!$B$1:$B$51,0),MATCH(Bowls!$A41,Picks!$B$1:$AW$1,0)))),"")</f>
        <v>OLE MISS</v>
      </c>
      <c r="AE41" s="16" t="str">
        <f t="shared" si="7"/>
        <v>W</v>
      </c>
      <c r="AF41" s="43">
        <f t="shared" si="31"/>
        <v>2</v>
      </c>
      <c r="AG41" s="7" t="str" cm="1">
        <f t="array" ref="AG41">IFERROR(INDEX('Data Setup'!$B$3:$M$48,Bowls!$A41,(INDEX(Picks!$B$1:$AW$51,MATCH(Bowls!AG$3,Picks!$B$1:$B$51,0),MATCH(Bowls!$A41,Picks!$B$1:$AW$1,0)))),"")</f>
        <v>OLE MISS</v>
      </c>
      <c r="AH41" s="16" t="str">
        <f t="shared" si="8"/>
        <v>W</v>
      </c>
      <c r="AI41" s="43">
        <f t="shared" si="32"/>
        <v>2</v>
      </c>
      <c r="AJ41" s="7" t="str" cm="1">
        <f t="array" ref="AJ41">IFERROR(INDEX('Data Setup'!$B$3:$M$48,Bowls!$A41,(INDEX(Picks!$B$1:$AW$51,MATCH(Bowls!AJ$3,Picks!$B$1:$B$51,0),MATCH(Bowls!$A41,Picks!$B$1:$AW$1,0)))),"")</f>
        <v>OLE MISS</v>
      </c>
      <c r="AK41" s="16" t="str">
        <f t="shared" si="9"/>
        <v>W</v>
      </c>
      <c r="AL41" s="43">
        <f t="shared" si="33"/>
        <v>2</v>
      </c>
      <c r="AM41" s="7" t="str" cm="1">
        <f t="array" ref="AM41">IFERROR(INDEX('Data Setup'!$B$3:$M$48,Bowls!$A41,(INDEX(Picks!$B$1:$AW$51,MATCH(Bowls!AM$3,Picks!$B$1:$B$51,0),MATCH(Bowls!$A41,Picks!$B$1:$AW$1,0)))),"")</f>
        <v>OLE MISS</v>
      </c>
      <c r="AN41" s="16" t="str">
        <f t="shared" si="10"/>
        <v>W</v>
      </c>
      <c r="AO41" s="43">
        <f t="shared" si="34"/>
        <v>2</v>
      </c>
      <c r="AP41" s="7" t="str" cm="1">
        <f t="array" ref="AP41">IFERROR(INDEX('Data Setup'!$B$3:$M$48,Bowls!$A41,(INDEX(Picks!$B$1:$AW$51,MATCH(Bowls!AP$3,Picks!$B$1:$B$51,0),MATCH(Bowls!$A41,Picks!$B$1:$AW$1,0)))),"")</f>
        <v>OLE MISS</v>
      </c>
      <c r="AQ41" s="16" t="str">
        <f t="shared" si="11"/>
        <v>W</v>
      </c>
      <c r="AR41" s="43">
        <f t="shared" si="35"/>
        <v>2</v>
      </c>
      <c r="AS41" s="7" t="str" cm="1">
        <f t="array" ref="AS41">IFERROR(INDEX('Data Setup'!$B$3:$M$48,Bowls!$A41,(INDEX(Picks!$B$1:$AW$51,MATCH(Bowls!AS$3,Picks!$B$1:$B$51,0),MATCH(Bowls!$A41,Picks!$B$1:$AW$1,0)))),"")</f>
        <v>OLE MISS</v>
      </c>
      <c r="AT41" s="16" t="str">
        <f t="shared" si="12"/>
        <v>W</v>
      </c>
      <c r="AU41" s="43">
        <f t="shared" si="36"/>
        <v>2</v>
      </c>
      <c r="AV41" s="7" t="str" cm="1">
        <f t="array" ref="AV41">IFERROR(INDEX('Data Setup'!$B$3:$M$48,Bowls!$A41,(INDEX(Picks!$B$1:$AW$51,MATCH(Bowls!AV$3,Picks!$B$1:$B$51,0),MATCH(Bowls!$A41,Picks!$B$1:$AW$1,0)))),"")</f>
        <v>OLE MISS</v>
      </c>
      <c r="AW41" s="16" t="str">
        <f t="shared" si="13"/>
        <v>W</v>
      </c>
      <c r="AX41" s="43">
        <f t="shared" si="37"/>
        <v>2</v>
      </c>
      <c r="AY41" s="7" t="str" cm="1">
        <f t="array" ref="AY41">IFERROR(INDEX('Data Setup'!$B$3:$M$48,Bowls!$A41,(INDEX(Picks!$B$1:$AW$51,MATCH(Bowls!AY$3,Picks!$B$1:$B$51,0),MATCH(Bowls!$A41,Picks!$B$1:$AW$1,0)))),"")</f>
        <v>OLE MISS</v>
      </c>
      <c r="AZ41" s="16" t="str">
        <f t="shared" si="14"/>
        <v>W</v>
      </c>
      <c r="BA41" s="43">
        <f t="shared" si="38"/>
        <v>2</v>
      </c>
      <c r="BB41" s="7" t="str" cm="1">
        <f t="array" ref="BB41">IFERROR(INDEX('Data Setup'!$B$3:$M$48,Bowls!$A41,(INDEX(Picks!$B$1:$AW$51,MATCH(Bowls!BB$3,Picks!$B$1:$B$51,0),MATCH(Bowls!$A41,Picks!$B$1:$AW$1,0)))),"")</f>
        <v>OLE MISS</v>
      </c>
      <c r="BC41" s="16" t="str">
        <f t="shared" si="15"/>
        <v>W</v>
      </c>
      <c r="BD41" s="43">
        <f t="shared" si="39"/>
        <v>2</v>
      </c>
      <c r="BE41" s="7" t="str" cm="1">
        <f t="array" ref="BE41">IFERROR(INDEX('Data Setup'!$B$3:$M$48,Bowls!$A41,(INDEX(Picks!$B$1:$AW$51,MATCH(Bowls!BE$3,Picks!$B$1:$B$51,0),MATCH(Bowls!$A41,Picks!$B$1:$AW$1,0)))),"")</f>
        <v>OLE MISS</v>
      </c>
      <c r="BF41" s="16" t="str">
        <f t="shared" si="16"/>
        <v>W</v>
      </c>
      <c r="BG41" s="43">
        <f t="shared" si="40"/>
        <v>2</v>
      </c>
      <c r="BH41" s="7" t="str" cm="1">
        <f t="array" ref="BH41">IFERROR(INDEX('Data Setup'!$B$3:$M$48,Bowls!$A41,(INDEX(Picks!$B$1:$AW$51,MATCH(Bowls!BH$3,Picks!$B$1:$B$51,0),MATCH(Bowls!$A41,Picks!$B$1:$AW$1,0)))),"")</f>
        <v>OLE MISS</v>
      </c>
      <c r="BI41" s="16" t="str">
        <f t="shared" si="17"/>
        <v>W</v>
      </c>
      <c r="BJ41" s="43">
        <f t="shared" si="41"/>
        <v>2</v>
      </c>
      <c r="BK41" s="7" t="str" cm="1">
        <f t="array" ref="BK41">IFERROR(INDEX('Data Setup'!$B$3:$M$48,Bowls!$A41,(INDEX(Picks!$B$1:$AW$51,MATCH(Bowls!BK$3,Picks!$B$1:$B$51,0),MATCH(Bowls!$A41,Picks!$B$1:$AW$1,0)))),"")</f>
        <v>OLE MISS</v>
      </c>
      <c r="BL41" s="16" t="str">
        <f t="shared" si="18"/>
        <v>W</v>
      </c>
      <c r="BM41" s="43">
        <f t="shared" si="42"/>
        <v>2</v>
      </c>
      <c r="BN41" s="16"/>
      <c r="BO41" s="16"/>
      <c r="BP41" s="1" t="str">
        <f t="shared" si="45"/>
        <v>TULANE</v>
      </c>
      <c r="BQ41" s="1">
        <f t="shared" si="20"/>
        <v>0</v>
      </c>
      <c r="BR41" s="1" t="str">
        <f t="shared" si="46"/>
        <v>OLE MISS</v>
      </c>
      <c r="BS41" s="1">
        <f t="shared" si="22"/>
        <v>19</v>
      </c>
      <c r="BT41" s="1">
        <f t="shared" si="44"/>
        <v>19</v>
      </c>
    </row>
    <row r="42" spans="1:72" ht="12" customHeight="1" x14ac:dyDescent="0.25">
      <c r="A42" s="1">
        <v>39</v>
      </c>
      <c r="B42" s="25">
        <v>46011</v>
      </c>
      <c r="C42" s="26" t="s">
        <v>121</v>
      </c>
      <c r="D42" s="26" t="s">
        <v>124</v>
      </c>
      <c r="E42" s="27" t="s">
        <v>2</v>
      </c>
      <c r="F42" s="26" t="s">
        <v>125</v>
      </c>
      <c r="G42" s="27" t="s">
        <v>125</v>
      </c>
      <c r="H42" s="39">
        <v>2</v>
      </c>
      <c r="I42" s="7" t="str" cm="1">
        <f t="array" ref="I42">IFERROR(INDEX('Data Setup'!$B$3:$M$48,Bowls!$A42,(INDEX(Picks!$B$1:$AW$51,MATCH(Bowls!I$3,Picks!$B$1:$B$51,0),MATCH(Bowls!$A42,Picks!$B$1:$AW$1,0)))),"")</f>
        <v>OREGON</v>
      </c>
      <c r="J42" s="16" t="str">
        <f t="shared" si="43"/>
        <v>W</v>
      </c>
      <c r="K42" s="43">
        <f t="shared" si="24"/>
        <v>2</v>
      </c>
      <c r="L42" s="7" t="str" cm="1">
        <f t="array" ref="L42">IFERROR(INDEX('Data Setup'!$B$3:$M$48,Bowls!$A42,(INDEX(Picks!$B$1:$AW$51,MATCH(Bowls!L$3,Picks!$B$1:$B$51,0),MATCH(Bowls!$A42,Picks!$B$1:$AW$1,0)))),"")</f>
        <v>OREGON</v>
      </c>
      <c r="M42" s="16" t="str">
        <f t="shared" si="1"/>
        <v>W</v>
      </c>
      <c r="N42" s="43">
        <f t="shared" si="25"/>
        <v>2</v>
      </c>
      <c r="O42" s="7" t="str" cm="1">
        <f t="array" ref="O42">IFERROR(INDEX('Data Setup'!$B$3:$M$48,Bowls!$A42,(INDEX(Picks!$B$1:$AW$51,MATCH(Bowls!O$3,Picks!$B$1:$B$51,0),MATCH(Bowls!$A42,Picks!$B$1:$AW$1,0)))),"")</f>
        <v>OREGON</v>
      </c>
      <c r="P42" s="16" t="str">
        <f t="shared" si="2"/>
        <v>W</v>
      </c>
      <c r="Q42" s="43">
        <f t="shared" si="26"/>
        <v>2</v>
      </c>
      <c r="R42" s="7" t="str" cm="1">
        <f t="array" ref="R42">IFERROR(INDEX('Data Setup'!$B$3:$M$48,Bowls!$A42,(INDEX(Picks!$B$1:$AW$51,MATCH(Bowls!R$3,Picks!$B$1:$B$51,0),MATCH(Bowls!$A42,Picks!$B$1:$AW$1,0)))),"")</f>
        <v>OREGON</v>
      </c>
      <c r="S42" s="16" t="str">
        <f t="shared" si="3"/>
        <v>W</v>
      </c>
      <c r="T42" s="43">
        <f t="shared" si="27"/>
        <v>2</v>
      </c>
      <c r="U42" s="7" t="str" cm="1">
        <f t="array" ref="U42">IFERROR(INDEX('Data Setup'!$B$3:$M$48,Bowls!$A42,(INDEX(Picks!$B$1:$AW$51,MATCH(Bowls!U$3,Picks!$B$1:$B$51,0),MATCH(Bowls!$A42,Picks!$B$1:$AW$1,0)))),"")</f>
        <v>OREGON</v>
      </c>
      <c r="V42" s="16" t="str">
        <f t="shared" si="4"/>
        <v>W</v>
      </c>
      <c r="W42" s="43">
        <f t="shared" si="28"/>
        <v>2</v>
      </c>
      <c r="X42" s="7" t="str" cm="1">
        <f t="array" ref="X42">IFERROR(INDEX('Data Setup'!$B$3:$M$48,Bowls!$A42,(INDEX(Picks!$B$1:$AW$51,MATCH(Bowls!X$3,Picks!$B$1:$B$51,0),MATCH(Bowls!$A42,Picks!$B$1:$AW$1,0)))),"")</f>
        <v>OREGON</v>
      </c>
      <c r="Y42" s="16" t="str">
        <f t="shared" si="5"/>
        <v>W</v>
      </c>
      <c r="Z42" s="43">
        <f t="shared" si="29"/>
        <v>2</v>
      </c>
      <c r="AA42" s="7" t="str" cm="1">
        <f t="array" ref="AA42">IFERROR(INDEX('Data Setup'!$B$3:$M$48,Bowls!$A42,(INDEX(Picks!$B$1:$AW$51,MATCH(Bowls!AA$3,Picks!$B$1:$B$51,0),MATCH(Bowls!$A42,Picks!$B$1:$AW$1,0)))),"")</f>
        <v>OREGON</v>
      </c>
      <c r="AB42" s="16" t="str">
        <f t="shared" si="6"/>
        <v>W</v>
      </c>
      <c r="AC42" s="43">
        <f t="shared" si="30"/>
        <v>2</v>
      </c>
      <c r="AD42" s="7" t="str" cm="1">
        <f t="array" ref="AD42">IFERROR(INDEX('Data Setup'!$B$3:$M$48,Bowls!$A42,(INDEX(Picks!$B$1:$AW$51,MATCH(Bowls!AD$3,Picks!$B$1:$B$51,0),MATCH(Bowls!$A42,Picks!$B$1:$AW$1,0)))),"")</f>
        <v>OREGON</v>
      </c>
      <c r="AE42" s="16" t="str">
        <f t="shared" si="7"/>
        <v>W</v>
      </c>
      <c r="AF42" s="43">
        <f t="shared" si="31"/>
        <v>2</v>
      </c>
      <c r="AG42" s="7" t="str" cm="1">
        <f t="array" ref="AG42">IFERROR(INDEX('Data Setup'!$B$3:$M$48,Bowls!$A42,(INDEX(Picks!$B$1:$AW$51,MATCH(Bowls!AG$3,Picks!$B$1:$B$51,0),MATCH(Bowls!$A42,Picks!$B$1:$AW$1,0)))),"")</f>
        <v>OREGON</v>
      </c>
      <c r="AH42" s="16" t="str">
        <f t="shared" si="8"/>
        <v>W</v>
      </c>
      <c r="AI42" s="43">
        <f t="shared" si="32"/>
        <v>2</v>
      </c>
      <c r="AJ42" s="7" t="str" cm="1">
        <f t="array" ref="AJ42">IFERROR(INDEX('Data Setup'!$B$3:$M$48,Bowls!$A42,(INDEX(Picks!$B$1:$AW$51,MATCH(Bowls!AJ$3,Picks!$B$1:$B$51,0),MATCH(Bowls!$A42,Picks!$B$1:$AW$1,0)))),"")</f>
        <v>OREGON</v>
      </c>
      <c r="AK42" s="16" t="str">
        <f t="shared" si="9"/>
        <v>W</v>
      </c>
      <c r="AL42" s="43">
        <f t="shared" si="33"/>
        <v>2</v>
      </c>
      <c r="AM42" s="7" t="str" cm="1">
        <f t="array" ref="AM42">IFERROR(INDEX('Data Setup'!$B$3:$M$48,Bowls!$A42,(INDEX(Picks!$B$1:$AW$51,MATCH(Bowls!AM$3,Picks!$B$1:$B$51,0),MATCH(Bowls!$A42,Picks!$B$1:$AW$1,0)))),"")</f>
        <v>OREGON</v>
      </c>
      <c r="AN42" s="16" t="str">
        <f t="shared" si="10"/>
        <v>W</v>
      </c>
      <c r="AO42" s="43">
        <f t="shared" si="34"/>
        <v>2</v>
      </c>
      <c r="AP42" s="7" t="str" cm="1">
        <f t="array" ref="AP42">IFERROR(INDEX('Data Setup'!$B$3:$M$48,Bowls!$A42,(INDEX(Picks!$B$1:$AW$51,MATCH(Bowls!AP$3,Picks!$B$1:$B$51,0),MATCH(Bowls!$A42,Picks!$B$1:$AW$1,0)))),"")</f>
        <v>OREGON</v>
      </c>
      <c r="AQ42" s="16" t="str">
        <f t="shared" si="11"/>
        <v>W</v>
      </c>
      <c r="AR42" s="43">
        <f t="shared" si="35"/>
        <v>2</v>
      </c>
      <c r="AS42" s="7" t="str" cm="1">
        <f t="array" ref="AS42">IFERROR(INDEX('Data Setup'!$B$3:$M$48,Bowls!$A42,(INDEX(Picks!$B$1:$AW$51,MATCH(Bowls!AS$3,Picks!$B$1:$B$51,0),MATCH(Bowls!$A42,Picks!$B$1:$AW$1,0)))),"")</f>
        <v>OREGON</v>
      </c>
      <c r="AT42" s="16" t="str">
        <f t="shared" si="12"/>
        <v>W</v>
      </c>
      <c r="AU42" s="43">
        <f t="shared" si="36"/>
        <v>2</v>
      </c>
      <c r="AV42" s="7" t="str" cm="1">
        <f t="array" ref="AV42">IFERROR(INDEX('Data Setup'!$B$3:$M$48,Bowls!$A42,(INDEX(Picks!$B$1:$AW$51,MATCH(Bowls!AV$3,Picks!$B$1:$B$51,0),MATCH(Bowls!$A42,Picks!$B$1:$AW$1,0)))),"")</f>
        <v>OREGON</v>
      </c>
      <c r="AW42" s="16" t="str">
        <f t="shared" si="13"/>
        <v>W</v>
      </c>
      <c r="AX42" s="43">
        <f t="shared" si="37"/>
        <v>2</v>
      </c>
      <c r="AY42" s="7" t="str" cm="1">
        <f t="array" ref="AY42">IFERROR(INDEX('Data Setup'!$B$3:$M$48,Bowls!$A42,(INDEX(Picks!$B$1:$AW$51,MATCH(Bowls!AY$3,Picks!$B$1:$B$51,0),MATCH(Bowls!$A42,Picks!$B$1:$AW$1,0)))),"")</f>
        <v>OREGON</v>
      </c>
      <c r="AZ42" s="16" t="str">
        <f t="shared" si="14"/>
        <v>W</v>
      </c>
      <c r="BA42" s="43">
        <f t="shared" si="38"/>
        <v>2</v>
      </c>
      <c r="BB42" s="7" t="str" cm="1">
        <f t="array" ref="BB42">IFERROR(INDEX('Data Setup'!$B$3:$M$48,Bowls!$A42,(INDEX(Picks!$B$1:$AW$51,MATCH(Bowls!BB$3,Picks!$B$1:$B$51,0),MATCH(Bowls!$A42,Picks!$B$1:$AW$1,0)))),"")</f>
        <v>OREGON</v>
      </c>
      <c r="BC42" s="16" t="str">
        <f t="shared" si="15"/>
        <v>W</v>
      </c>
      <c r="BD42" s="43">
        <f t="shared" si="39"/>
        <v>2</v>
      </c>
      <c r="BE42" s="7" t="str" cm="1">
        <f t="array" ref="BE42">IFERROR(INDEX('Data Setup'!$B$3:$M$48,Bowls!$A42,(INDEX(Picks!$B$1:$AW$51,MATCH(Bowls!BE$3,Picks!$B$1:$B$51,0),MATCH(Bowls!$A42,Picks!$B$1:$AW$1,0)))),"")</f>
        <v>OREGON</v>
      </c>
      <c r="BF42" s="16" t="str">
        <f t="shared" si="16"/>
        <v>W</v>
      </c>
      <c r="BG42" s="43">
        <f t="shared" si="40"/>
        <v>2</v>
      </c>
      <c r="BH42" s="7" t="str" cm="1">
        <f t="array" ref="BH42">IFERROR(INDEX('Data Setup'!$B$3:$M$48,Bowls!$A42,(INDEX(Picks!$B$1:$AW$51,MATCH(Bowls!BH$3,Picks!$B$1:$B$51,0),MATCH(Bowls!$A42,Picks!$B$1:$AW$1,0)))),"")</f>
        <v>OREGON</v>
      </c>
      <c r="BI42" s="16" t="str">
        <f t="shared" si="17"/>
        <v>W</v>
      </c>
      <c r="BJ42" s="43">
        <f t="shared" si="41"/>
        <v>2</v>
      </c>
      <c r="BK42" s="7" t="str" cm="1">
        <f t="array" ref="BK42">IFERROR(INDEX('Data Setup'!$B$3:$M$48,Bowls!$A42,(INDEX(Picks!$B$1:$AW$51,MATCH(Bowls!BK$3,Picks!$B$1:$B$51,0),MATCH(Bowls!$A42,Picks!$B$1:$AW$1,0)))),"")</f>
        <v>OREGON</v>
      </c>
      <c r="BL42" s="16" t="str">
        <f t="shared" si="18"/>
        <v>W</v>
      </c>
      <c r="BM42" s="43">
        <f t="shared" si="42"/>
        <v>2</v>
      </c>
      <c r="BN42" s="16"/>
      <c r="BO42" s="16"/>
      <c r="BP42" s="1" t="str">
        <f t="shared" si="45"/>
        <v>JMU</v>
      </c>
      <c r="BQ42" s="1">
        <f t="shared" si="20"/>
        <v>0</v>
      </c>
      <c r="BR42" s="1" t="str">
        <f t="shared" si="46"/>
        <v>OREGON</v>
      </c>
      <c r="BS42" s="1">
        <f t="shared" si="22"/>
        <v>19</v>
      </c>
      <c r="BT42" s="1">
        <f t="shared" si="44"/>
        <v>19</v>
      </c>
    </row>
    <row r="43" spans="1:72" ht="12" customHeight="1" x14ac:dyDescent="0.25">
      <c r="A43" s="1">
        <v>40</v>
      </c>
      <c r="B43" s="17">
        <v>45658</v>
      </c>
      <c r="C43" s="13" t="s">
        <v>126</v>
      </c>
      <c r="D43" s="26" t="str">
        <f>IF(G42="","TBD",G42)</f>
        <v>OREGON</v>
      </c>
      <c r="E43" s="1" t="s">
        <v>2</v>
      </c>
      <c r="F43" s="13" t="s">
        <v>127</v>
      </c>
      <c r="G43" s="1" t="s">
        <v>125</v>
      </c>
      <c r="H43" s="40">
        <v>3</v>
      </c>
      <c r="I43" s="7" t="str" cm="1">
        <f t="array" ref="I43">IFERROR(INDEX('Data Setup'!$B$3:$M$48,Bowls!$A43,(INDEX(Picks!$B$1:$AW$51,MATCH(Bowls!I$3,Picks!$B$1:$B$51,0),MATCH(Bowls!$A43,Picks!$B$1:$AW$1,0)))),"")</f>
        <v>TTU</v>
      </c>
      <c r="J43" s="16" t="str">
        <f t="shared" si="43"/>
        <v>L</v>
      </c>
      <c r="K43" s="43">
        <f t="shared" si="24"/>
        <v>0</v>
      </c>
      <c r="L43" s="7" t="str" cm="1">
        <f t="array" ref="L43">IFERROR(INDEX('Data Setup'!$B$3:$M$48,Bowls!$A43,(INDEX(Picks!$B$1:$AW$51,MATCH(Bowls!L$3,Picks!$B$1:$B$51,0),MATCH(Bowls!$A43,Picks!$B$1:$AW$1,0)))),"")</f>
        <v>TTU</v>
      </c>
      <c r="M43" s="16" t="str">
        <f t="shared" si="1"/>
        <v>L</v>
      </c>
      <c r="N43" s="43">
        <f t="shared" si="25"/>
        <v>0</v>
      </c>
      <c r="O43" s="7" t="str" cm="1">
        <f t="array" ref="O43">IFERROR(INDEX('Data Setup'!$B$3:$M$48,Bowls!$A43,(INDEX(Picks!$B$1:$AW$51,MATCH(Bowls!O$3,Picks!$B$1:$B$51,0),MATCH(Bowls!$A43,Picks!$B$1:$AW$1,0)))),"")</f>
        <v>OREGON</v>
      </c>
      <c r="P43" s="16" t="str">
        <f t="shared" si="2"/>
        <v>W</v>
      </c>
      <c r="Q43" s="43">
        <f t="shared" si="26"/>
        <v>3</v>
      </c>
      <c r="R43" s="7" t="str" cm="1">
        <f t="array" ref="R43">IFERROR(INDEX('Data Setup'!$B$3:$M$48,Bowls!$A43,(INDEX(Picks!$B$1:$AW$51,MATCH(Bowls!R$3,Picks!$B$1:$B$51,0),MATCH(Bowls!$A43,Picks!$B$1:$AW$1,0)))),"")</f>
        <v>TTU</v>
      </c>
      <c r="S43" s="16" t="str">
        <f t="shared" si="3"/>
        <v>L</v>
      </c>
      <c r="T43" s="43">
        <f t="shared" si="27"/>
        <v>0</v>
      </c>
      <c r="U43" s="7" t="str" cm="1">
        <f t="array" ref="U43">IFERROR(INDEX('Data Setup'!$B$3:$M$48,Bowls!$A43,(INDEX(Picks!$B$1:$AW$51,MATCH(Bowls!U$3,Picks!$B$1:$B$51,0),MATCH(Bowls!$A43,Picks!$B$1:$AW$1,0)))),"")</f>
        <v>TTU</v>
      </c>
      <c r="V43" s="16" t="str">
        <f t="shared" si="4"/>
        <v>L</v>
      </c>
      <c r="W43" s="43">
        <f t="shared" si="28"/>
        <v>0</v>
      </c>
      <c r="X43" s="7" t="str" cm="1">
        <f t="array" ref="X43">IFERROR(INDEX('Data Setup'!$B$3:$M$48,Bowls!$A43,(INDEX(Picks!$B$1:$AW$51,MATCH(Bowls!X$3,Picks!$B$1:$B$51,0),MATCH(Bowls!$A43,Picks!$B$1:$AW$1,0)))),"")</f>
        <v>OREGON</v>
      </c>
      <c r="Y43" s="16" t="str">
        <f t="shared" si="5"/>
        <v>W</v>
      </c>
      <c r="Z43" s="43">
        <f t="shared" si="29"/>
        <v>3</v>
      </c>
      <c r="AA43" s="7" t="str" cm="1">
        <f t="array" ref="AA43">IFERROR(INDEX('Data Setup'!$B$3:$M$48,Bowls!$A43,(INDEX(Picks!$B$1:$AW$51,MATCH(Bowls!AA$3,Picks!$B$1:$B$51,0),MATCH(Bowls!$A43,Picks!$B$1:$AW$1,0)))),"")</f>
        <v>TTU</v>
      </c>
      <c r="AB43" s="16" t="str">
        <f t="shared" si="6"/>
        <v>L</v>
      </c>
      <c r="AC43" s="43">
        <f t="shared" si="30"/>
        <v>0</v>
      </c>
      <c r="AD43" s="7" t="str" cm="1">
        <f t="array" ref="AD43">IFERROR(INDEX('Data Setup'!$B$3:$M$48,Bowls!$A43,(INDEX(Picks!$B$1:$AW$51,MATCH(Bowls!AD$3,Picks!$B$1:$B$51,0),MATCH(Bowls!$A43,Picks!$B$1:$AW$1,0)))),"")</f>
        <v>TTU</v>
      </c>
      <c r="AE43" s="16" t="str">
        <f t="shared" si="7"/>
        <v>L</v>
      </c>
      <c r="AF43" s="43">
        <f t="shared" si="31"/>
        <v>0</v>
      </c>
      <c r="AG43" s="7" t="str" cm="1">
        <f t="array" ref="AG43">IFERROR(INDEX('Data Setup'!$B$3:$M$48,Bowls!$A43,(INDEX(Picks!$B$1:$AW$51,MATCH(Bowls!AG$3,Picks!$B$1:$B$51,0),MATCH(Bowls!$A43,Picks!$B$1:$AW$1,0)))),"")</f>
        <v>TTU</v>
      </c>
      <c r="AH43" s="16" t="str">
        <f t="shared" si="8"/>
        <v>L</v>
      </c>
      <c r="AI43" s="43">
        <f t="shared" si="32"/>
        <v>0</v>
      </c>
      <c r="AJ43" s="7" t="str" cm="1">
        <f t="array" ref="AJ43">IFERROR(INDEX('Data Setup'!$B$3:$M$48,Bowls!$A43,(INDEX(Picks!$B$1:$AW$51,MATCH(Bowls!AJ$3,Picks!$B$1:$B$51,0),MATCH(Bowls!$A43,Picks!$B$1:$AW$1,0)))),"")</f>
        <v>TTU</v>
      </c>
      <c r="AK43" s="16" t="str">
        <f t="shared" si="9"/>
        <v>L</v>
      </c>
      <c r="AL43" s="43">
        <f t="shared" si="33"/>
        <v>0</v>
      </c>
      <c r="AM43" s="7" t="str" cm="1">
        <f t="array" ref="AM43">IFERROR(INDEX('Data Setup'!$B$3:$M$48,Bowls!$A43,(INDEX(Picks!$B$1:$AW$51,MATCH(Bowls!AM$3,Picks!$B$1:$B$51,0),MATCH(Bowls!$A43,Picks!$B$1:$AW$1,0)))),"")</f>
        <v>TTU</v>
      </c>
      <c r="AN43" s="16" t="str">
        <f t="shared" si="10"/>
        <v>L</v>
      </c>
      <c r="AO43" s="43">
        <f t="shared" si="34"/>
        <v>0</v>
      </c>
      <c r="AP43" s="7" t="str" cm="1">
        <f t="array" ref="AP43">IFERROR(INDEX('Data Setup'!$B$3:$M$48,Bowls!$A43,(INDEX(Picks!$B$1:$AW$51,MATCH(Bowls!AP$3,Picks!$B$1:$B$51,0),MATCH(Bowls!$A43,Picks!$B$1:$AW$1,0)))),"")</f>
        <v>TTU</v>
      </c>
      <c r="AQ43" s="16" t="str">
        <f t="shared" si="11"/>
        <v>L</v>
      </c>
      <c r="AR43" s="43">
        <f t="shared" si="35"/>
        <v>0</v>
      </c>
      <c r="AS43" s="7" t="str" cm="1">
        <f t="array" ref="AS43">IFERROR(INDEX('Data Setup'!$B$3:$M$48,Bowls!$A43,(INDEX(Picks!$B$1:$AW$51,MATCH(Bowls!AS$3,Picks!$B$1:$B$51,0),MATCH(Bowls!$A43,Picks!$B$1:$AW$1,0)))),"")</f>
        <v>OREGON</v>
      </c>
      <c r="AT43" s="16" t="str">
        <f t="shared" si="12"/>
        <v>W</v>
      </c>
      <c r="AU43" s="43">
        <f t="shared" si="36"/>
        <v>3</v>
      </c>
      <c r="AV43" s="7" t="str" cm="1">
        <f t="array" ref="AV43">IFERROR(INDEX('Data Setup'!$B$3:$M$48,Bowls!$A43,(INDEX(Picks!$B$1:$AW$51,MATCH(Bowls!AV$3,Picks!$B$1:$B$51,0),MATCH(Bowls!$A43,Picks!$B$1:$AW$1,0)))),"")</f>
        <v>TTU</v>
      </c>
      <c r="AW43" s="16" t="str">
        <f t="shared" si="13"/>
        <v>L</v>
      </c>
      <c r="AX43" s="43">
        <f t="shared" si="37"/>
        <v>0</v>
      </c>
      <c r="AY43" s="7" t="str" cm="1">
        <f t="array" ref="AY43">IFERROR(INDEX('Data Setup'!$B$3:$M$48,Bowls!$A43,(INDEX(Picks!$B$1:$AW$51,MATCH(Bowls!AY$3,Picks!$B$1:$B$51,0),MATCH(Bowls!$A43,Picks!$B$1:$AW$1,0)))),"")</f>
        <v>OREGON</v>
      </c>
      <c r="AZ43" s="16" t="str">
        <f t="shared" si="14"/>
        <v>W</v>
      </c>
      <c r="BA43" s="43">
        <f t="shared" si="38"/>
        <v>3</v>
      </c>
      <c r="BB43" s="7" t="str" cm="1">
        <f t="array" ref="BB43">IFERROR(INDEX('Data Setup'!$B$3:$M$48,Bowls!$A43,(INDEX(Picks!$B$1:$AW$51,MATCH(Bowls!BB$3,Picks!$B$1:$B$51,0),MATCH(Bowls!$A43,Picks!$B$1:$AW$1,0)))),"")</f>
        <v>OREGON</v>
      </c>
      <c r="BC43" s="16" t="str">
        <f t="shared" si="15"/>
        <v>W</v>
      </c>
      <c r="BD43" s="43">
        <f t="shared" si="39"/>
        <v>3</v>
      </c>
      <c r="BE43" s="7" t="str" cm="1">
        <f t="array" ref="BE43">IFERROR(INDEX('Data Setup'!$B$3:$M$48,Bowls!$A43,(INDEX(Picks!$B$1:$AW$51,MATCH(Bowls!BE$3,Picks!$B$1:$B$51,0),MATCH(Bowls!$A43,Picks!$B$1:$AW$1,0)))),"")</f>
        <v>OREGON</v>
      </c>
      <c r="BF43" s="16" t="str">
        <f t="shared" si="16"/>
        <v>W</v>
      </c>
      <c r="BG43" s="43">
        <f t="shared" si="40"/>
        <v>3</v>
      </c>
      <c r="BH43" s="7" t="str" cm="1">
        <f t="array" ref="BH43">IFERROR(INDEX('Data Setup'!$B$3:$M$48,Bowls!$A43,(INDEX(Picks!$B$1:$AW$51,MATCH(Bowls!BH$3,Picks!$B$1:$B$51,0),MATCH(Bowls!$A43,Picks!$B$1:$AW$1,0)))),"")</f>
        <v>OREGON</v>
      </c>
      <c r="BI43" s="16" t="str">
        <f t="shared" si="17"/>
        <v>W</v>
      </c>
      <c r="BJ43" s="43">
        <f t="shared" si="41"/>
        <v>3</v>
      </c>
      <c r="BK43" s="7" t="str" cm="1">
        <f t="array" ref="BK43">IFERROR(INDEX('Data Setup'!$B$3:$M$48,Bowls!$A43,(INDEX(Picks!$B$1:$AW$51,MATCH(Bowls!BK$3,Picks!$B$1:$B$51,0),MATCH(Bowls!$A43,Picks!$B$1:$AW$1,0)))),"")</f>
        <v>OREGON</v>
      </c>
      <c r="BL43" s="16" t="str">
        <f t="shared" si="18"/>
        <v>W</v>
      </c>
      <c r="BM43" s="43">
        <f t="shared" si="42"/>
        <v>3</v>
      </c>
      <c r="BN43" s="16"/>
      <c r="BO43" s="16"/>
      <c r="BP43" s="1" t="str">
        <f t="shared" si="45"/>
        <v>OREGON</v>
      </c>
      <c r="BQ43" s="1"/>
      <c r="BR43" s="1" t="str">
        <f t="shared" si="46"/>
        <v>TTU</v>
      </c>
      <c r="BS43" s="1"/>
      <c r="BT43" s="1"/>
    </row>
    <row r="44" spans="1:72" ht="12" customHeight="1" x14ac:dyDescent="0.25">
      <c r="A44" s="1">
        <v>41</v>
      </c>
      <c r="B44" s="17">
        <v>45658</v>
      </c>
      <c r="C44" s="13" t="s">
        <v>128</v>
      </c>
      <c r="D44" s="29" t="str">
        <f>IF(G39="","TBD",G39)</f>
        <v>BAMA</v>
      </c>
      <c r="E44" s="1" t="s">
        <v>2</v>
      </c>
      <c r="F44" s="13" t="s">
        <v>30</v>
      </c>
      <c r="G44" s="1" t="s">
        <v>30</v>
      </c>
      <c r="H44" s="40">
        <v>3</v>
      </c>
      <c r="I44" s="7" t="str" cm="1">
        <f t="array" ref="I44">IFERROR(INDEX('Data Setup'!$B$3:$M$48,Bowls!$A44,(INDEX(Picks!$B$1:$AW$51,MATCH(Bowls!I$3,Picks!$B$1:$B$51,0),MATCH(Bowls!$A44,Picks!$B$1:$AW$1,0)))),"")</f>
        <v>INDY</v>
      </c>
      <c r="J44" s="16" t="str">
        <f t="shared" si="43"/>
        <v>W</v>
      </c>
      <c r="K44" s="43">
        <f t="shared" si="24"/>
        <v>3</v>
      </c>
      <c r="L44" s="7" t="str" cm="1">
        <f t="array" ref="L44">IFERROR(INDEX('Data Setup'!$B$3:$M$48,Bowls!$A44,(INDEX(Picks!$B$1:$AW$51,MATCH(Bowls!L$3,Picks!$B$1:$B$51,0),MATCH(Bowls!$A44,Picks!$B$1:$AW$1,0)))),"")</f>
        <v>INDY</v>
      </c>
      <c r="M44" s="16" t="str">
        <f t="shared" si="1"/>
        <v>W</v>
      </c>
      <c r="N44" s="43">
        <f t="shared" si="25"/>
        <v>3</v>
      </c>
      <c r="O44" s="7" t="str" cm="1">
        <f t="array" ref="O44">IFERROR(INDEX('Data Setup'!$B$3:$M$48,Bowls!$A44,(INDEX(Picks!$B$1:$AW$51,MATCH(Bowls!O$3,Picks!$B$1:$B$51,0),MATCH(Bowls!$A44,Picks!$B$1:$AW$1,0)))),"")</f>
        <v>INDY</v>
      </c>
      <c r="P44" s="16" t="str">
        <f t="shared" si="2"/>
        <v>W</v>
      </c>
      <c r="Q44" s="43">
        <f t="shared" si="26"/>
        <v>3</v>
      </c>
      <c r="R44" s="7" t="str" cm="1">
        <f t="array" ref="R44">IFERROR(INDEX('Data Setup'!$B$3:$M$48,Bowls!$A44,(INDEX(Picks!$B$1:$AW$51,MATCH(Bowls!R$3,Picks!$B$1:$B$51,0),MATCH(Bowls!$A44,Picks!$B$1:$AW$1,0)))),"")</f>
        <v>INDY</v>
      </c>
      <c r="S44" s="16" t="str">
        <f t="shared" si="3"/>
        <v>W</v>
      </c>
      <c r="T44" s="43">
        <f t="shared" si="27"/>
        <v>3</v>
      </c>
      <c r="U44" s="7" t="str" cm="1">
        <f t="array" ref="U44">IFERROR(INDEX('Data Setup'!$B$3:$M$48,Bowls!$A44,(INDEX(Picks!$B$1:$AW$51,MATCH(Bowls!U$3,Picks!$B$1:$B$51,0),MATCH(Bowls!$A44,Picks!$B$1:$AW$1,0)))),"")</f>
        <v>OU</v>
      </c>
      <c r="V44" s="16" t="str">
        <f t="shared" si="4"/>
        <v>L</v>
      </c>
      <c r="W44" s="43">
        <f t="shared" si="28"/>
        <v>0</v>
      </c>
      <c r="X44" s="7" t="str" cm="1">
        <f t="array" ref="X44">IFERROR(INDEX('Data Setup'!$B$3:$M$48,Bowls!$A44,(INDEX(Picks!$B$1:$AW$51,MATCH(Bowls!X$3,Picks!$B$1:$B$51,0),MATCH(Bowls!$A44,Picks!$B$1:$AW$1,0)))),"")</f>
        <v>INDY</v>
      </c>
      <c r="Y44" s="16" t="str">
        <f t="shared" si="5"/>
        <v>W</v>
      </c>
      <c r="Z44" s="43">
        <f t="shared" si="29"/>
        <v>3</v>
      </c>
      <c r="AA44" s="7" t="str" cm="1">
        <f t="array" ref="AA44">IFERROR(INDEX('Data Setup'!$B$3:$M$48,Bowls!$A44,(INDEX(Picks!$B$1:$AW$51,MATCH(Bowls!AA$3,Picks!$B$1:$B$51,0),MATCH(Bowls!$A44,Picks!$B$1:$AW$1,0)))),"")</f>
        <v>INDY</v>
      </c>
      <c r="AB44" s="16" t="str">
        <f t="shared" si="6"/>
        <v>W</v>
      </c>
      <c r="AC44" s="43">
        <f t="shared" si="30"/>
        <v>3</v>
      </c>
      <c r="AD44" s="7" t="str" cm="1">
        <f t="array" ref="AD44">IFERROR(INDEX('Data Setup'!$B$3:$M$48,Bowls!$A44,(INDEX(Picks!$B$1:$AW$51,MATCH(Bowls!AD$3,Picks!$B$1:$B$51,0),MATCH(Bowls!$A44,Picks!$B$1:$AW$1,0)))),"")</f>
        <v>INDY</v>
      </c>
      <c r="AE44" s="16" t="str">
        <f t="shared" si="7"/>
        <v>W</v>
      </c>
      <c r="AF44" s="43">
        <f t="shared" si="31"/>
        <v>3</v>
      </c>
      <c r="AG44" s="7" t="str" cm="1">
        <f t="array" ref="AG44">IFERROR(INDEX('Data Setup'!$B$3:$M$48,Bowls!$A44,(INDEX(Picks!$B$1:$AW$51,MATCH(Bowls!AG$3,Picks!$B$1:$B$51,0),MATCH(Bowls!$A44,Picks!$B$1:$AW$1,0)))),"")</f>
        <v>INDY</v>
      </c>
      <c r="AH44" s="16" t="str">
        <f t="shared" si="8"/>
        <v>W</v>
      </c>
      <c r="AI44" s="43">
        <f t="shared" si="32"/>
        <v>3</v>
      </c>
      <c r="AJ44" s="7" t="str" cm="1">
        <f t="array" ref="AJ44">IFERROR(INDEX('Data Setup'!$B$3:$M$48,Bowls!$A44,(INDEX(Picks!$B$1:$AW$51,MATCH(Bowls!AJ$3,Picks!$B$1:$B$51,0),MATCH(Bowls!$A44,Picks!$B$1:$AW$1,0)))),"")</f>
        <v>INDY</v>
      </c>
      <c r="AK44" s="16" t="str">
        <f t="shared" si="9"/>
        <v>W</v>
      </c>
      <c r="AL44" s="43">
        <f t="shared" si="33"/>
        <v>3</v>
      </c>
      <c r="AM44" s="7" t="str" cm="1">
        <f t="array" ref="AM44">IFERROR(INDEX('Data Setup'!$B$3:$M$48,Bowls!$A44,(INDEX(Picks!$B$1:$AW$51,MATCH(Bowls!AM$3,Picks!$B$1:$B$51,0),MATCH(Bowls!$A44,Picks!$B$1:$AW$1,0)))),"")</f>
        <v>INDY</v>
      </c>
      <c r="AN44" s="16" t="str">
        <f t="shared" si="10"/>
        <v>W</v>
      </c>
      <c r="AO44" s="43">
        <f t="shared" si="34"/>
        <v>3</v>
      </c>
      <c r="AP44" s="7" t="str" cm="1">
        <f t="array" ref="AP44">IFERROR(INDEX('Data Setup'!$B$3:$M$48,Bowls!$A44,(INDEX(Picks!$B$1:$AW$51,MATCH(Bowls!AP$3,Picks!$B$1:$B$51,0),MATCH(Bowls!$A44,Picks!$B$1:$AW$1,0)))),"")</f>
        <v>INDY</v>
      </c>
      <c r="AQ44" s="16" t="str">
        <f t="shared" si="11"/>
        <v>W</v>
      </c>
      <c r="AR44" s="43">
        <f t="shared" si="35"/>
        <v>3</v>
      </c>
      <c r="AS44" s="7" t="str" cm="1">
        <f t="array" ref="AS44">IFERROR(INDEX('Data Setup'!$B$3:$M$48,Bowls!$A44,(INDEX(Picks!$B$1:$AW$51,MATCH(Bowls!AS$3,Picks!$B$1:$B$51,0),MATCH(Bowls!$A44,Picks!$B$1:$AW$1,0)))),"")</f>
        <v>INDY</v>
      </c>
      <c r="AT44" s="16" t="str">
        <f t="shared" si="12"/>
        <v>W</v>
      </c>
      <c r="AU44" s="43">
        <f t="shared" si="36"/>
        <v>3</v>
      </c>
      <c r="AV44" s="7" t="str" cm="1">
        <f t="array" ref="AV44">IFERROR(INDEX('Data Setup'!$B$3:$M$48,Bowls!$A44,(INDEX(Picks!$B$1:$AW$51,MATCH(Bowls!AV$3,Picks!$B$1:$B$51,0),MATCH(Bowls!$A44,Picks!$B$1:$AW$1,0)))),"")</f>
        <v>INDY</v>
      </c>
      <c r="AW44" s="16" t="str">
        <f t="shared" si="13"/>
        <v>W</v>
      </c>
      <c r="AX44" s="43">
        <f t="shared" si="37"/>
        <v>3</v>
      </c>
      <c r="AY44" s="7" t="str" cm="1">
        <f t="array" ref="AY44">IFERROR(INDEX('Data Setup'!$B$3:$M$48,Bowls!$A44,(INDEX(Picks!$B$1:$AW$51,MATCH(Bowls!AY$3,Picks!$B$1:$B$51,0),MATCH(Bowls!$A44,Picks!$B$1:$AW$1,0)))),"")</f>
        <v>INDY</v>
      </c>
      <c r="AZ44" s="16" t="str">
        <f t="shared" si="14"/>
        <v>W</v>
      </c>
      <c r="BA44" s="43">
        <f t="shared" si="38"/>
        <v>3</v>
      </c>
      <c r="BB44" s="7" t="str" cm="1">
        <f t="array" ref="BB44">IFERROR(INDEX('Data Setup'!$B$3:$M$48,Bowls!$A44,(INDEX(Picks!$B$1:$AW$51,MATCH(Bowls!BB$3,Picks!$B$1:$B$51,0),MATCH(Bowls!$A44,Picks!$B$1:$AW$1,0)))),"")</f>
        <v>INDY</v>
      </c>
      <c r="BC44" s="16" t="str">
        <f t="shared" si="15"/>
        <v>W</v>
      </c>
      <c r="BD44" s="43">
        <f t="shared" si="39"/>
        <v>3</v>
      </c>
      <c r="BE44" s="7" t="str" cm="1">
        <f t="array" ref="BE44">IFERROR(INDEX('Data Setup'!$B$3:$M$48,Bowls!$A44,(INDEX(Picks!$B$1:$AW$51,MATCH(Bowls!BE$3,Picks!$B$1:$B$51,0),MATCH(Bowls!$A44,Picks!$B$1:$AW$1,0)))),"")</f>
        <v>INDY</v>
      </c>
      <c r="BF44" s="16" t="str">
        <f t="shared" si="16"/>
        <v>W</v>
      </c>
      <c r="BG44" s="43">
        <f t="shared" si="40"/>
        <v>3</v>
      </c>
      <c r="BH44" s="7" t="str" cm="1">
        <f t="array" ref="BH44">IFERROR(INDEX('Data Setup'!$B$3:$M$48,Bowls!$A44,(INDEX(Picks!$B$1:$AW$51,MATCH(Bowls!BH$3,Picks!$B$1:$B$51,0),MATCH(Bowls!$A44,Picks!$B$1:$AW$1,0)))),"")</f>
        <v>INDY</v>
      </c>
      <c r="BI44" s="16" t="str">
        <f t="shared" si="17"/>
        <v>W</v>
      </c>
      <c r="BJ44" s="43">
        <f t="shared" si="41"/>
        <v>3</v>
      </c>
      <c r="BK44" s="7" t="str" cm="1">
        <f t="array" ref="BK44">IFERROR(INDEX('Data Setup'!$B$3:$M$48,Bowls!$A44,(INDEX(Picks!$B$1:$AW$51,MATCH(Bowls!BK$3,Picks!$B$1:$B$51,0),MATCH(Bowls!$A44,Picks!$B$1:$AW$1,0)))),"")</f>
        <v>INDY</v>
      </c>
      <c r="BL44" s="16" t="str">
        <f t="shared" si="18"/>
        <v>W</v>
      </c>
      <c r="BM44" s="43">
        <f t="shared" si="42"/>
        <v>3</v>
      </c>
      <c r="BN44" s="16"/>
      <c r="BO44" s="16"/>
      <c r="BP44" s="1" t="str">
        <f t="shared" si="45"/>
        <v>BAMA</v>
      </c>
      <c r="BQ44" s="1"/>
      <c r="BR44" s="1" t="str">
        <f t="shared" si="46"/>
        <v>INDY</v>
      </c>
      <c r="BS44" s="1"/>
      <c r="BT44" s="1"/>
    </row>
    <row r="45" spans="1:72" ht="12" customHeight="1" x14ac:dyDescent="0.25">
      <c r="A45" s="1">
        <v>42</v>
      </c>
      <c r="B45" s="17">
        <v>45658</v>
      </c>
      <c r="C45" s="13" t="s">
        <v>129</v>
      </c>
      <c r="D45" s="23" t="str">
        <f>IF(G41="","TBD",G41)</f>
        <v>OLE MISS</v>
      </c>
      <c r="E45" s="1" t="s">
        <v>2</v>
      </c>
      <c r="F45" s="13" t="s">
        <v>130</v>
      </c>
      <c r="G45" s="1" t="s">
        <v>123</v>
      </c>
      <c r="H45" s="40">
        <v>3</v>
      </c>
      <c r="I45" s="7" t="str" cm="1">
        <f t="array" ref="I45">IFERROR(INDEX('Data Setup'!$B$3:$M$48,Bowls!$A45,(INDEX(Picks!$B$1:$AW$51,MATCH(Bowls!I$3,Picks!$B$1:$B$51,0),MATCH(Bowls!$A45,Picks!$B$1:$AW$1,0)))),"")</f>
        <v>UGA</v>
      </c>
      <c r="J45" s="16" t="str">
        <f t="shared" si="43"/>
        <v>L</v>
      </c>
      <c r="K45" s="43">
        <f t="shared" si="24"/>
        <v>0</v>
      </c>
      <c r="L45" s="7" t="str" cm="1">
        <f t="array" ref="L45">IFERROR(INDEX('Data Setup'!$B$3:$M$48,Bowls!$A45,(INDEX(Picks!$B$1:$AW$51,MATCH(Bowls!L$3,Picks!$B$1:$B$51,0),MATCH(Bowls!$A45,Picks!$B$1:$AW$1,0)))),"")</f>
        <v>UGA</v>
      </c>
      <c r="M45" s="16" t="str">
        <f t="shared" si="1"/>
        <v>L</v>
      </c>
      <c r="N45" s="43">
        <f t="shared" si="25"/>
        <v>0</v>
      </c>
      <c r="O45" s="7" t="str" cm="1">
        <f t="array" ref="O45">IFERROR(INDEX('Data Setup'!$B$3:$M$48,Bowls!$A45,(INDEX(Picks!$B$1:$AW$51,MATCH(Bowls!O$3,Picks!$B$1:$B$51,0),MATCH(Bowls!$A45,Picks!$B$1:$AW$1,0)))),"")</f>
        <v>UGA</v>
      </c>
      <c r="P45" s="16" t="str">
        <f t="shared" si="2"/>
        <v>L</v>
      </c>
      <c r="Q45" s="43">
        <f t="shared" si="26"/>
        <v>0</v>
      </c>
      <c r="R45" s="7" t="str" cm="1">
        <f t="array" ref="R45">IFERROR(INDEX('Data Setup'!$B$3:$M$48,Bowls!$A45,(INDEX(Picks!$B$1:$AW$51,MATCH(Bowls!R$3,Picks!$B$1:$B$51,0),MATCH(Bowls!$A45,Picks!$B$1:$AW$1,0)))),"")</f>
        <v>UGA</v>
      </c>
      <c r="S45" s="16" t="str">
        <f t="shared" si="3"/>
        <v>L</v>
      </c>
      <c r="T45" s="43">
        <f t="shared" si="27"/>
        <v>0</v>
      </c>
      <c r="U45" s="7" t="str" cm="1">
        <f t="array" ref="U45">IFERROR(INDEX('Data Setup'!$B$3:$M$48,Bowls!$A45,(INDEX(Picks!$B$1:$AW$51,MATCH(Bowls!U$3,Picks!$B$1:$B$51,0),MATCH(Bowls!$A45,Picks!$B$1:$AW$1,0)))),"")</f>
        <v>UGA</v>
      </c>
      <c r="V45" s="16" t="str">
        <f t="shared" si="4"/>
        <v>L</v>
      </c>
      <c r="W45" s="43">
        <f t="shared" si="28"/>
        <v>0</v>
      </c>
      <c r="X45" s="7" t="str" cm="1">
        <f t="array" ref="X45">IFERROR(INDEX('Data Setup'!$B$3:$M$48,Bowls!$A45,(INDEX(Picks!$B$1:$AW$51,MATCH(Bowls!X$3,Picks!$B$1:$B$51,0),MATCH(Bowls!$A45,Picks!$B$1:$AW$1,0)))),"")</f>
        <v>UGA</v>
      </c>
      <c r="Y45" s="16" t="str">
        <f t="shared" si="5"/>
        <v>L</v>
      </c>
      <c r="Z45" s="43">
        <f t="shared" si="29"/>
        <v>0</v>
      </c>
      <c r="AA45" s="7" t="str" cm="1">
        <f t="array" ref="AA45">IFERROR(INDEX('Data Setup'!$B$3:$M$48,Bowls!$A45,(INDEX(Picks!$B$1:$AW$51,MATCH(Bowls!AA$3,Picks!$B$1:$B$51,0),MATCH(Bowls!$A45,Picks!$B$1:$AW$1,0)))),"")</f>
        <v>UGA</v>
      </c>
      <c r="AB45" s="16" t="str">
        <f t="shared" si="6"/>
        <v>L</v>
      </c>
      <c r="AC45" s="43">
        <f t="shared" si="30"/>
        <v>0</v>
      </c>
      <c r="AD45" s="7" t="str" cm="1">
        <f t="array" ref="AD45">IFERROR(INDEX('Data Setup'!$B$3:$M$48,Bowls!$A45,(INDEX(Picks!$B$1:$AW$51,MATCH(Bowls!AD$3,Picks!$B$1:$B$51,0),MATCH(Bowls!$A45,Picks!$B$1:$AW$1,0)))),"")</f>
        <v>UGA</v>
      </c>
      <c r="AE45" s="16" t="str">
        <f t="shared" si="7"/>
        <v>L</v>
      </c>
      <c r="AF45" s="43">
        <f t="shared" si="31"/>
        <v>0</v>
      </c>
      <c r="AG45" s="7" t="str" cm="1">
        <f t="array" ref="AG45">IFERROR(INDEX('Data Setup'!$B$3:$M$48,Bowls!$A45,(INDEX(Picks!$B$1:$AW$51,MATCH(Bowls!AG$3,Picks!$B$1:$B$51,0),MATCH(Bowls!$A45,Picks!$B$1:$AW$1,0)))),"")</f>
        <v>UGA</v>
      </c>
      <c r="AH45" s="16" t="str">
        <f t="shared" si="8"/>
        <v>L</v>
      </c>
      <c r="AI45" s="43">
        <f t="shared" si="32"/>
        <v>0</v>
      </c>
      <c r="AJ45" s="7" t="str" cm="1">
        <f t="array" ref="AJ45">IFERROR(INDEX('Data Setup'!$B$3:$M$48,Bowls!$A45,(INDEX(Picks!$B$1:$AW$51,MATCH(Bowls!AJ$3,Picks!$B$1:$B$51,0),MATCH(Bowls!$A45,Picks!$B$1:$AW$1,0)))),"")</f>
        <v>UGA</v>
      </c>
      <c r="AK45" s="16" t="str">
        <f t="shared" si="9"/>
        <v>L</v>
      </c>
      <c r="AL45" s="43">
        <f t="shared" si="33"/>
        <v>0</v>
      </c>
      <c r="AM45" s="7" t="str" cm="1">
        <f t="array" ref="AM45">IFERROR(INDEX('Data Setup'!$B$3:$M$48,Bowls!$A45,(INDEX(Picks!$B$1:$AW$51,MATCH(Bowls!AM$3,Picks!$B$1:$B$51,0),MATCH(Bowls!$A45,Picks!$B$1:$AW$1,0)))),"")</f>
        <v>UGA</v>
      </c>
      <c r="AN45" s="16" t="str">
        <f t="shared" si="10"/>
        <v>L</v>
      </c>
      <c r="AO45" s="43">
        <f t="shared" si="34"/>
        <v>0</v>
      </c>
      <c r="AP45" s="7" t="str" cm="1">
        <f t="array" ref="AP45">IFERROR(INDEX('Data Setup'!$B$3:$M$48,Bowls!$A45,(INDEX(Picks!$B$1:$AW$51,MATCH(Bowls!AP$3,Picks!$B$1:$B$51,0),MATCH(Bowls!$A45,Picks!$B$1:$AW$1,0)))),"")</f>
        <v>UGA</v>
      </c>
      <c r="AQ45" s="16" t="str">
        <f t="shared" si="11"/>
        <v>L</v>
      </c>
      <c r="AR45" s="43">
        <f t="shared" si="35"/>
        <v>0</v>
      </c>
      <c r="AS45" s="7" t="str" cm="1">
        <f t="array" ref="AS45">IFERROR(INDEX('Data Setup'!$B$3:$M$48,Bowls!$A45,(INDEX(Picks!$B$1:$AW$51,MATCH(Bowls!AS$3,Picks!$B$1:$B$51,0),MATCH(Bowls!$A45,Picks!$B$1:$AW$1,0)))),"")</f>
        <v>UGA</v>
      </c>
      <c r="AT45" s="16" t="str">
        <f t="shared" si="12"/>
        <v>L</v>
      </c>
      <c r="AU45" s="43">
        <f t="shared" si="36"/>
        <v>0</v>
      </c>
      <c r="AV45" s="7" t="str" cm="1">
        <f t="array" ref="AV45">IFERROR(INDEX('Data Setup'!$B$3:$M$48,Bowls!$A45,(INDEX(Picks!$B$1:$AW$51,MATCH(Bowls!AV$3,Picks!$B$1:$B$51,0),MATCH(Bowls!$A45,Picks!$B$1:$AW$1,0)))),"")</f>
        <v>UGA</v>
      </c>
      <c r="AW45" s="16" t="str">
        <f t="shared" si="13"/>
        <v>L</v>
      </c>
      <c r="AX45" s="43">
        <f t="shared" si="37"/>
        <v>0</v>
      </c>
      <c r="AY45" s="7" t="str" cm="1">
        <f t="array" ref="AY45">IFERROR(INDEX('Data Setup'!$B$3:$M$48,Bowls!$A45,(INDEX(Picks!$B$1:$AW$51,MATCH(Bowls!AY$3,Picks!$B$1:$B$51,0),MATCH(Bowls!$A45,Picks!$B$1:$AW$1,0)))),"")</f>
        <v>UGA</v>
      </c>
      <c r="AZ45" s="16" t="str">
        <f t="shared" si="14"/>
        <v>L</v>
      </c>
      <c r="BA45" s="43">
        <f t="shared" si="38"/>
        <v>0</v>
      </c>
      <c r="BB45" s="7" t="str" cm="1">
        <f t="array" ref="BB45">IFERROR(INDEX('Data Setup'!$B$3:$M$48,Bowls!$A45,(INDEX(Picks!$B$1:$AW$51,MATCH(Bowls!BB$3,Picks!$B$1:$B$51,0),MATCH(Bowls!$A45,Picks!$B$1:$AW$1,0)))),"")</f>
        <v>UGA</v>
      </c>
      <c r="BC45" s="16" t="str">
        <f t="shared" si="15"/>
        <v>L</v>
      </c>
      <c r="BD45" s="43">
        <f t="shared" si="39"/>
        <v>0</v>
      </c>
      <c r="BE45" s="7" t="str" cm="1">
        <f t="array" ref="BE45">IFERROR(INDEX('Data Setup'!$B$3:$M$48,Bowls!$A45,(INDEX(Picks!$B$1:$AW$51,MATCH(Bowls!BE$3,Picks!$B$1:$B$51,0),MATCH(Bowls!$A45,Picks!$B$1:$AW$1,0)))),"")</f>
        <v>OLE MISS</v>
      </c>
      <c r="BF45" s="16" t="str">
        <f t="shared" si="16"/>
        <v>W</v>
      </c>
      <c r="BG45" s="43">
        <f t="shared" si="40"/>
        <v>3</v>
      </c>
      <c r="BH45" s="7" t="str" cm="1">
        <f t="array" ref="BH45">IFERROR(INDEX('Data Setup'!$B$3:$M$48,Bowls!$A45,(INDEX(Picks!$B$1:$AW$51,MATCH(Bowls!BH$3,Picks!$B$1:$B$51,0),MATCH(Bowls!$A45,Picks!$B$1:$AW$1,0)))),"")</f>
        <v>UGA</v>
      </c>
      <c r="BI45" s="16" t="str">
        <f t="shared" si="17"/>
        <v>L</v>
      </c>
      <c r="BJ45" s="43">
        <f t="shared" si="41"/>
        <v>0</v>
      </c>
      <c r="BK45" s="7" t="str" cm="1">
        <f t="array" ref="BK45">IFERROR(INDEX('Data Setup'!$B$3:$M$48,Bowls!$A45,(INDEX(Picks!$B$1:$AW$51,MATCH(Bowls!BK$3,Picks!$B$1:$B$51,0),MATCH(Bowls!$A45,Picks!$B$1:$AW$1,0)))),"")</f>
        <v>UGA</v>
      </c>
      <c r="BL45" s="16" t="str">
        <f t="shared" si="18"/>
        <v>L</v>
      </c>
      <c r="BM45" s="43">
        <f t="shared" si="42"/>
        <v>0</v>
      </c>
      <c r="BN45" s="16"/>
      <c r="BO45" s="16"/>
      <c r="BP45" s="1" t="str">
        <f t="shared" si="45"/>
        <v>OLE MISS</v>
      </c>
      <c r="BQ45" s="1"/>
      <c r="BR45" s="1" t="str">
        <f t="shared" si="46"/>
        <v>GA</v>
      </c>
      <c r="BS45" s="1"/>
      <c r="BT45" s="1"/>
    </row>
    <row r="46" spans="1:72" ht="12" customHeight="1" x14ac:dyDescent="0.25">
      <c r="A46" s="1">
        <v>43</v>
      </c>
      <c r="B46" s="17">
        <v>46022</v>
      </c>
      <c r="C46" s="13" t="s">
        <v>131</v>
      </c>
      <c r="D46" s="20" t="str">
        <f>IF(G40="","TBD",G40)</f>
        <v>MIAMI</v>
      </c>
      <c r="E46" s="1" t="s">
        <v>2</v>
      </c>
      <c r="F46" s="13" t="s">
        <v>12</v>
      </c>
      <c r="G46" s="1" t="s">
        <v>25</v>
      </c>
      <c r="H46" s="40">
        <v>3</v>
      </c>
      <c r="I46" s="7" t="str" cm="1">
        <f t="array" ref="I46">IFERROR(INDEX('Data Setup'!$B$3:$M$48,Bowls!$A46,(INDEX(Picks!$B$1:$AW$51,MATCH(Bowls!I$3,Picks!$B$1:$B$51,0),MATCH(Bowls!$A46,Picks!$B$1:$AW$1,0)))),"")</f>
        <v>OSU</v>
      </c>
      <c r="J46" s="16" t="str">
        <f t="shared" si="43"/>
        <v>L</v>
      </c>
      <c r="K46" s="43">
        <f t="shared" si="24"/>
        <v>0</v>
      </c>
      <c r="L46" s="7" t="str" cm="1">
        <f t="array" ref="L46">IFERROR(INDEX('Data Setup'!$B$3:$M$48,Bowls!$A46,(INDEX(Picks!$B$1:$AW$51,MATCH(Bowls!L$3,Picks!$B$1:$B$51,0),MATCH(Bowls!$A46,Picks!$B$1:$AW$1,0)))),"")</f>
        <v>OSU</v>
      </c>
      <c r="M46" s="16" t="str">
        <f t="shared" si="1"/>
        <v>L</v>
      </c>
      <c r="N46" s="43">
        <f t="shared" si="25"/>
        <v>0</v>
      </c>
      <c r="O46" s="7" t="str" cm="1">
        <f t="array" ref="O46">IFERROR(INDEX('Data Setup'!$B$3:$M$48,Bowls!$A46,(INDEX(Picks!$B$1:$AW$51,MATCH(Bowls!O$3,Picks!$B$1:$B$51,0),MATCH(Bowls!$A46,Picks!$B$1:$AW$1,0)))),"")</f>
        <v>OSU</v>
      </c>
      <c r="P46" s="16" t="str">
        <f t="shared" si="2"/>
        <v>L</v>
      </c>
      <c r="Q46" s="43">
        <f t="shared" si="26"/>
        <v>0</v>
      </c>
      <c r="R46" s="7" t="str" cm="1">
        <f t="array" ref="R46">IFERROR(INDEX('Data Setup'!$B$3:$M$48,Bowls!$A46,(INDEX(Picks!$B$1:$AW$51,MATCH(Bowls!R$3,Picks!$B$1:$B$51,0),MATCH(Bowls!$A46,Picks!$B$1:$AW$1,0)))),"")</f>
        <v>OSU</v>
      </c>
      <c r="S46" s="16" t="str">
        <f t="shared" si="3"/>
        <v>L</v>
      </c>
      <c r="T46" s="43">
        <f t="shared" si="27"/>
        <v>0</v>
      </c>
      <c r="U46" s="7" t="str" cm="1">
        <f t="array" ref="U46">IFERROR(INDEX('Data Setup'!$B$3:$M$48,Bowls!$A46,(INDEX(Picks!$B$1:$AW$51,MATCH(Bowls!U$3,Picks!$B$1:$B$51,0),MATCH(Bowls!$A46,Picks!$B$1:$AW$1,0)))),"")</f>
        <v>TAMU</v>
      </c>
      <c r="V46" s="16" t="str">
        <f t="shared" si="4"/>
        <v>L</v>
      </c>
      <c r="W46" s="43">
        <f t="shared" si="28"/>
        <v>0</v>
      </c>
      <c r="X46" s="7" t="str" cm="1">
        <f t="array" ref="X46">IFERROR(INDEX('Data Setup'!$B$3:$M$48,Bowls!$A46,(INDEX(Picks!$B$1:$AW$51,MATCH(Bowls!X$3,Picks!$B$1:$B$51,0),MATCH(Bowls!$A46,Picks!$B$1:$AW$1,0)))),"")</f>
        <v>OSU</v>
      </c>
      <c r="Y46" s="16" t="str">
        <f t="shared" si="5"/>
        <v>L</v>
      </c>
      <c r="Z46" s="43">
        <f t="shared" si="29"/>
        <v>0</v>
      </c>
      <c r="AA46" s="7" t="str" cm="1">
        <f t="array" ref="AA46">IFERROR(INDEX('Data Setup'!$B$3:$M$48,Bowls!$A46,(INDEX(Picks!$B$1:$AW$51,MATCH(Bowls!AA$3,Picks!$B$1:$B$51,0),MATCH(Bowls!$A46,Picks!$B$1:$AW$1,0)))),"")</f>
        <v>OSU</v>
      </c>
      <c r="AB46" s="16" t="str">
        <f t="shared" si="6"/>
        <v>L</v>
      </c>
      <c r="AC46" s="43">
        <f t="shared" si="30"/>
        <v>0</v>
      </c>
      <c r="AD46" s="7" t="str" cm="1">
        <f t="array" ref="AD46">IFERROR(INDEX('Data Setup'!$B$3:$M$48,Bowls!$A46,(INDEX(Picks!$B$1:$AW$51,MATCH(Bowls!AD$3,Picks!$B$1:$B$51,0),MATCH(Bowls!$A46,Picks!$B$1:$AW$1,0)))),"")</f>
        <v>OSU</v>
      </c>
      <c r="AE46" s="16" t="str">
        <f t="shared" si="7"/>
        <v>L</v>
      </c>
      <c r="AF46" s="43">
        <f t="shared" si="31"/>
        <v>0</v>
      </c>
      <c r="AG46" s="7" t="str" cm="1">
        <f t="array" ref="AG46">IFERROR(INDEX('Data Setup'!$B$3:$M$48,Bowls!$A46,(INDEX(Picks!$B$1:$AW$51,MATCH(Bowls!AG$3,Picks!$B$1:$B$51,0),MATCH(Bowls!$A46,Picks!$B$1:$AW$1,0)))),"")</f>
        <v>OSU</v>
      </c>
      <c r="AH46" s="16" t="str">
        <f t="shared" si="8"/>
        <v>L</v>
      </c>
      <c r="AI46" s="43">
        <f t="shared" si="32"/>
        <v>0</v>
      </c>
      <c r="AJ46" s="7" t="str" cm="1">
        <f t="array" ref="AJ46">IFERROR(INDEX('Data Setup'!$B$3:$M$48,Bowls!$A46,(INDEX(Picks!$B$1:$AW$51,MATCH(Bowls!AJ$3,Picks!$B$1:$B$51,0),MATCH(Bowls!$A46,Picks!$B$1:$AW$1,0)))),"")</f>
        <v>OSU</v>
      </c>
      <c r="AK46" s="16" t="str">
        <f t="shared" si="9"/>
        <v>L</v>
      </c>
      <c r="AL46" s="43">
        <f t="shared" si="33"/>
        <v>0</v>
      </c>
      <c r="AM46" s="7" t="str" cm="1">
        <f t="array" ref="AM46">IFERROR(INDEX('Data Setup'!$B$3:$M$48,Bowls!$A46,(INDEX(Picks!$B$1:$AW$51,MATCH(Bowls!AM$3,Picks!$B$1:$B$51,0),MATCH(Bowls!$A46,Picks!$B$1:$AW$1,0)))),"")</f>
        <v>OSU</v>
      </c>
      <c r="AN46" s="16" t="str">
        <f t="shared" si="10"/>
        <v>L</v>
      </c>
      <c r="AO46" s="43">
        <f t="shared" si="34"/>
        <v>0</v>
      </c>
      <c r="AP46" s="7" t="str" cm="1">
        <f t="array" ref="AP46">IFERROR(INDEX('Data Setup'!$B$3:$M$48,Bowls!$A46,(INDEX(Picks!$B$1:$AW$51,MATCH(Bowls!AP$3,Picks!$B$1:$B$51,0),MATCH(Bowls!$A46,Picks!$B$1:$AW$1,0)))),"")</f>
        <v>OSU</v>
      </c>
      <c r="AQ46" s="16" t="str">
        <f t="shared" si="11"/>
        <v>L</v>
      </c>
      <c r="AR46" s="43">
        <f t="shared" si="35"/>
        <v>0</v>
      </c>
      <c r="AS46" s="7" t="str" cm="1">
        <f t="array" ref="AS46">IFERROR(INDEX('Data Setup'!$B$3:$M$48,Bowls!$A46,(INDEX(Picks!$B$1:$AW$51,MATCH(Bowls!AS$3,Picks!$B$1:$B$51,0),MATCH(Bowls!$A46,Picks!$B$1:$AW$1,0)))),"")</f>
        <v>TAMU</v>
      </c>
      <c r="AT46" s="16" t="str">
        <f t="shared" si="12"/>
        <v>L</v>
      </c>
      <c r="AU46" s="43">
        <f t="shared" si="36"/>
        <v>0</v>
      </c>
      <c r="AV46" s="7" t="str" cm="1">
        <f t="array" ref="AV46">IFERROR(INDEX('Data Setup'!$B$3:$M$48,Bowls!$A46,(INDEX(Picks!$B$1:$AW$51,MATCH(Bowls!AV$3,Picks!$B$1:$B$51,0),MATCH(Bowls!$A46,Picks!$B$1:$AW$1,0)))),"")</f>
        <v>TAMU</v>
      </c>
      <c r="AW46" s="16" t="str">
        <f t="shared" si="13"/>
        <v>L</v>
      </c>
      <c r="AX46" s="43">
        <f t="shared" si="37"/>
        <v>0</v>
      </c>
      <c r="AY46" s="7" t="str" cm="1">
        <f t="array" ref="AY46">IFERROR(INDEX('Data Setup'!$B$3:$M$48,Bowls!$A46,(INDEX(Picks!$B$1:$AW$51,MATCH(Bowls!AY$3,Picks!$B$1:$B$51,0),MATCH(Bowls!$A46,Picks!$B$1:$AW$1,0)))),"")</f>
        <v>OSU</v>
      </c>
      <c r="AZ46" s="16" t="str">
        <f t="shared" si="14"/>
        <v>L</v>
      </c>
      <c r="BA46" s="43">
        <f t="shared" si="38"/>
        <v>0</v>
      </c>
      <c r="BB46" s="7" t="str" cm="1">
        <f t="array" ref="BB46">IFERROR(INDEX('Data Setup'!$B$3:$M$48,Bowls!$A46,(INDEX(Picks!$B$1:$AW$51,MATCH(Bowls!BB$3,Picks!$B$1:$B$51,0),MATCH(Bowls!$A46,Picks!$B$1:$AW$1,0)))),"")</f>
        <v>OSU</v>
      </c>
      <c r="BC46" s="16" t="str">
        <f t="shared" si="15"/>
        <v>L</v>
      </c>
      <c r="BD46" s="43">
        <f t="shared" si="39"/>
        <v>0</v>
      </c>
      <c r="BE46" s="7" t="str" cm="1">
        <f t="array" ref="BE46">IFERROR(INDEX('Data Setup'!$B$3:$M$48,Bowls!$A46,(INDEX(Picks!$B$1:$AW$51,MATCH(Bowls!BE$3,Picks!$B$1:$B$51,0),MATCH(Bowls!$A46,Picks!$B$1:$AW$1,0)))),"")</f>
        <v>OSU</v>
      </c>
      <c r="BF46" s="16" t="str">
        <f t="shared" si="16"/>
        <v>L</v>
      </c>
      <c r="BG46" s="43">
        <f t="shared" si="40"/>
        <v>0</v>
      </c>
      <c r="BH46" s="7" t="str" cm="1">
        <f t="array" ref="BH46">IFERROR(INDEX('Data Setup'!$B$3:$M$48,Bowls!$A46,(INDEX(Picks!$B$1:$AW$51,MATCH(Bowls!BH$3,Picks!$B$1:$B$51,0),MATCH(Bowls!$A46,Picks!$B$1:$AW$1,0)))),"")</f>
        <v>OSU</v>
      </c>
      <c r="BI46" s="16" t="str">
        <f t="shared" si="17"/>
        <v>L</v>
      </c>
      <c r="BJ46" s="43">
        <f t="shared" si="41"/>
        <v>0</v>
      </c>
      <c r="BK46" s="7" t="str" cm="1">
        <f t="array" ref="BK46">IFERROR(INDEX('Data Setup'!$B$3:$M$48,Bowls!$A46,(INDEX(Picks!$B$1:$AW$51,MATCH(Bowls!BK$3,Picks!$B$1:$B$51,0),MATCH(Bowls!$A46,Picks!$B$1:$AW$1,0)))),"")</f>
        <v>OSU</v>
      </c>
      <c r="BL46" s="16" t="str">
        <f t="shared" si="18"/>
        <v>L</v>
      </c>
      <c r="BM46" s="43">
        <f t="shared" si="42"/>
        <v>0</v>
      </c>
      <c r="BN46" s="16"/>
      <c r="BO46" s="16"/>
      <c r="BP46" s="1" t="str">
        <f t="shared" si="45"/>
        <v>MIAMI</v>
      </c>
      <c r="BQ46" s="1"/>
      <c r="BR46" s="1" t="str">
        <f t="shared" si="46"/>
        <v>OSU</v>
      </c>
      <c r="BS46" s="1"/>
      <c r="BT46" s="1"/>
    </row>
    <row r="47" spans="1:72" ht="12" customHeight="1" x14ac:dyDescent="0.25">
      <c r="A47" s="1">
        <v>44</v>
      </c>
      <c r="B47" s="17">
        <v>45665</v>
      </c>
      <c r="C47" s="13" t="s">
        <v>60</v>
      </c>
      <c r="D47" s="31" t="str">
        <f>IF(G43="","TBD",G43)</f>
        <v>OREGON</v>
      </c>
      <c r="E47" s="1" t="s">
        <v>2</v>
      </c>
      <c r="F47" s="31" t="str">
        <f>IF(G44="","TBD",G44)</f>
        <v>INDY</v>
      </c>
      <c r="G47" s="1" t="s">
        <v>30</v>
      </c>
      <c r="H47" s="40">
        <v>4</v>
      </c>
      <c r="I47" s="7" t="str" cm="1">
        <f t="array" ref="I47">IFERROR(INDEX('Data Setup'!$B$3:$M$48,Bowls!$A47,(INDEX(Picks!$B$1:$AW$51,MATCH(Bowls!I$3,Picks!$B$1:$B$51,0),MATCH(Bowls!$A47,Picks!$B$1:$AW$1,0)))),"")</f>
        <v>INDY</v>
      </c>
      <c r="J47" s="16" t="str">
        <f t="shared" si="43"/>
        <v>W</v>
      </c>
      <c r="K47" s="43">
        <f t="shared" si="24"/>
        <v>4</v>
      </c>
      <c r="L47" s="7" t="str" cm="1">
        <f t="array" ref="L47">IFERROR(INDEX('Data Setup'!$B$3:$M$48,Bowls!$A47,(INDEX(Picks!$B$1:$AW$51,MATCH(Bowls!L$3,Picks!$B$1:$B$51,0),MATCH(Bowls!$A47,Picks!$B$1:$AW$1,0)))),"")</f>
        <v>INDY</v>
      </c>
      <c r="M47" s="16" t="str">
        <f t="shared" si="1"/>
        <v>W</v>
      </c>
      <c r="N47" s="43">
        <f t="shared" si="25"/>
        <v>4</v>
      </c>
      <c r="O47" s="7" t="str" cm="1">
        <f t="array" ref="O47">IFERROR(INDEX('Data Setup'!$B$3:$M$48,Bowls!$A47,(INDEX(Picks!$B$1:$AW$51,MATCH(Bowls!O$3,Picks!$B$1:$B$51,0),MATCH(Bowls!$A47,Picks!$B$1:$AW$1,0)))),"")</f>
        <v>INDY</v>
      </c>
      <c r="P47" s="16" t="str">
        <f t="shared" si="2"/>
        <v>W</v>
      </c>
      <c r="Q47" s="43">
        <f t="shared" si="26"/>
        <v>4</v>
      </c>
      <c r="R47" s="7" t="str" cm="1">
        <f t="array" ref="R47">IFERROR(INDEX('Data Setup'!$B$3:$M$48,Bowls!$A47,(INDEX(Picks!$B$1:$AW$51,MATCH(Bowls!R$3,Picks!$B$1:$B$51,0),MATCH(Bowls!$A47,Picks!$B$1:$AW$1,0)))),"")</f>
        <v>TTU</v>
      </c>
      <c r="S47" s="16" t="str">
        <f t="shared" si="3"/>
        <v>L</v>
      </c>
      <c r="T47" s="43">
        <f t="shared" si="27"/>
        <v>0</v>
      </c>
      <c r="U47" s="7" t="str" cm="1">
        <f t="array" ref="U47">IFERROR(INDEX('Data Setup'!$B$3:$M$48,Bowls!$A47,(INDEX(Picks!$B$1:$AW$51,MATCH(Bowls!U$3,Picks!$B$1:$B$51,0),MATCH(Bowls!$A47,Picks!$B$1:$AW$1,0)))),"")</f>
        <v>OU</v>
      </c>
      <c r="V47" s="16" t="str">
        <f t="shared" si="4"/>
        <v>L</v>
      </c>
      <c r="W47" s="43">
        <f t="shared" si="28"/>
        <v>0</v>
      </c>
      <c r="X47" s="7" t="str" cm="1">
        <f t="array" ref="X47">IFERROR(INDEX('Data Setup'!$B$3:$M$48,Bowls!$A47,(INDEX(Picks!$B$1:$AW$51,MATCH(Bowls!X$3,Picks!$B$1:$B$51,0),MATCH(Bowls!$A47,Picks!$B$1:$AW$1,0)))),"")</f>
        <v>INDY</v>
      </c>
      <c r="Y47" s="16" t="str">
        <f t="shared" si="5"/>
        <v>W</v>
      </c>
      <c r="Z47" s="43">
        <f t="shared" si="29"/>
        <v>4</v>
      </c>
      <c r="AA47" s="7" t="str" cm="1">
        <f t="array" ref="AA47">IFERROR(INDEX('Data Setup'!$B$3:$M$48,Bowls!$A47,(INDEX(Picks!$B$1:$AW$51,MATCH(Bowls!AA$3,Picks!$B$1:$B$51,0),MATCH(Bowls!$A47,Picks!$B$1:$AW$1,0)))),"")</f>
        <v>TTU</v>
      </c>
      <c r="AB47" s="16" t="str">
        <f t="shared" si="6"/>
        <v>L</v>
      </c>
      <c r="AC47" s="43">
        <f t="shared" si="30"/>
        <v>0</v>
      </c>
      <c r="AD47" s="7" t="str" cm="1">
        <f t="array" ref="AD47">IFERROR(INDEX('Data Setup'!$B$3:$M$48,Bowls!$A47,(INDEX(Picks!$B$1:$AW$51,MATCH(Bowls!AD$3,Picks!$B$1:$B$51,0),MATCH(Bowls!$A47,Picks!$B$1:$AW$1,0)))),"")</f>
        <v>INDY</v>
      </c>
      <c r="AE47" s="16" t="str">
        <f t="shared" si="7"/>
        <v>W</v>
      </c>
      <c r="AF47" s="43">
        <f t="shared" si="31"/>
        <v>4</v>
      </c>
      <c r="AG47" s="7" t="str" cm="1">
        <f t="array" ref="AG47">IFERROR(INDEX('Data Setup'!$B$3:$M$48,Bowls!$A47,(INDEX(Picks!$B$1:$AW$51,MATCH(Bowls!AG$3,Picks!$B$1:$B$51,0),MATCH(Bowls!$A47,Picks!$B$1:$AW$1,0)))),"")</f>
        <v>TTU</v>
      </c>
      <c r="AH47" s="16" t="str">
        <f t="shared" si="8"/>
        <v>L</v>
      </c>
      <c r="AI47" s="43">
        <f t="shared" si="32"/>
        <v>0</v>
      </c>
      <c r="AJ47" s="7" t="str" cm="1">
        <f t="array" ref="AJ47">IFERROR(INDEX('Data Setup'!$B$3:$M$48,Bowls!$A47,(INDEX(Picks!$B$1:$AW$51,MATCH(Bowls!AJ$3,Picks!$B$1:$B$51,0),MATCH(Bowls!$A47,Picks!$B$1:$AW$1,0)))),"")</f>
        <v>INDY</v>
      </c>
      <c r="AK47" s="16" t="str">
        <f t="shared" si="9"/>
        <v>W</v>
      </c>
      <c r="AL47" s="43">
        <f t="shared" si="33"/>
        <v>4</v>
      </c>
      <c r="AM47" s="7" t="str" cm="1">
        <f t="array" ref="AM47">IFERROR(INDEX('Data Setup'!$B$3:$M$48,Bowls!$A47,(INDEX(Picks!$B$1:$AW$51,MATCH(Bowls!AM$3,Picks!$B$1:$B$51,0),MATCH(Bowls!$A47,Picks!$B$1:$AW$1,0)))),"")</f>
        <v>TTU</v>
      </c>
      <c r="AN47" s="16" t="str">
        <f t="shared" si="10"/>
        <v>L</v>
      </c>
      <c r="AO47" s="43">
        <f t="shared" si="34"/>
        <v>0</v>
      </c>
      <c r="AP47" s="7" t="str" cm="1">
        <f t="array" ref="AP47">IFERROR(INDEX('Data Setup'!$B$3:$M$48,Bowls!$A47,(INDEX(Picks!$B$1:$AW$51,MATCH(Bowls!AP$3,Picks!$B$1:$B$51,0),MATCH(Bowls!$A47,Picks!$B$1:$AW$1,0)))),"")</f>
        <v>INDY</v>
      </c>
      <c r="AQ47" s="16" t="str">
        <f t="shared" si="11"/>
        <v>W</v>
      </c>
      <c r="AR47" s="43">
        <f t="shared" si="35"/>
        <v>4</v>
      </c>
      <c r="AS47" s="7" t="str" cm="1">
        <f t="array" ref="AS47">IFERROR(INDEX('Data Setup'!$B$3:$M$48,Bowls!$A47,(INDEX(Picks!$B$1:$AW$51,MATCH(Bowls!AS$3,Picks!$B$1:$B$51,0),MATCH(Bowls!$A47,Picks!$B$1:$AW$1,0)))),"")</f>
        <v>INDY</v>
      </c>
      <c r="AT47" s="16" t="str">
        <f t="shared" si="12"/>
        <v>W</v>
      </c>
      <c r="AU47" s="43">
        <f t="shared" si="36"/>
        <v>4</v>
      </c>
      <c r="AV47" s="7" t="str" cm="1">
        <f t="array" ref="AV47">IFERROR(INDEX('Data Setup'!$B$3:$M$48,Bowls!$A47,(INDEX(Picks!$B$1:$AW$51,MATCH(Bowls!AV$3,Picks!$B$1:$B$51,0),MATCH(Bowls!$A47,Picks!$B$1:$AW$1,0)))),"")</f>
        <v>INDY</v>
      </c>
      <c r="AW47" s="16" t="str">
        <f t="shared" si="13"/>
        <v>W</v>
      </c>
      <c r="AX47" s="43">
        <f t="shared" si="37"/>
        <v>4</v>
      </c>
      <c r="AY47" s="7" t="str" cm="1">
        <f t="array" ref="AY47">IFERROR(INDEX('Data Setup'!$B$3:$M$48,Bowls!$A47,(INDEX(Picks!$B$1:$AW$51,MATCH(Bowls!AY$3,Picks!$B$1:$B$51,0),MATCH(Bowls!$A47,Picks!$B$1:$AW$1,0)))),"")</f>
        <v>INDY</v>
      </c>
      <c r="AZ47" s="16" t="str">
        <f t="shared" si="14"/>
        <v>W</v>
      </c>
      <c r="BA47" s="43">
        <f t="shared" si="38"/>
        <v>4</v>
      </c>
      <c r="BB47" s="7" t="str" cm="1">
        <f t="array" ref="BB47">IFERROR(INDEX('Data Setup'!$B$3:$M$48,Bowls!$A47,(INDEX(Picks!$B$1:$AW$51,MATCH(Bowls!BB$3,Picks!$B$1:$B$51,0),MATCH(Bowls!$A47,Picks!$B$1:$AW$1,0)))),"")</f>
        <v>INDY</v>
      </c>
      <c r="BC47" s="16" t="str">
        <f t="shared" si="15"/>
        <v>W</v>
      </c>
      <c r="BD47" s="43">
        <f t="shared" si="39"/>
        <v>4</v>
      </c>
      <c r="BE47" s="7" t="str" cm="1">
        <f t="array" ref="BE47">IFERROR(INDEX('Data Setup'!$B$3:$M$48,Bowls!$A47,(INDEX(Picks!$B$1:$AW$51,MATCH(Bowls!BE$3,Picks!$B$1:$B$51,0),MATCH(Bowls!$A47,Picks!$B$1:$AW$1,0)))),"")</f>
        <v>OREGON</v>
      </c>
      <c r="BF47" s="16" t="str">
        <f t="shared" si="16"/>
        <v>L</v>
      </c>
      <c r="BG47" s="43">
        <f t="shared" si="40"/>
        <v>0</v>
      </c>
      <c r="BH47" s="7" t="str" cm="1">
        <f t="array" ref="BH47">IFERROR(INDEX('Data Setup'!$B$3:$M$48,Bowls!$A47,(INDEX(Picks!$B$1:$AW$51,MATCH(Bowls!BH$3,Picks!$B$1:$B$51,0),MATCH(Bowls!$A47,Picks!$B$1:$AW$1,0)))),"")</f>
        <v>INDY</v>
      </c>
      <c r="BI47" s="16" t="str">
        <f t="shared" si="17"/>
        <v>W</v>
      </c>
      <c r="BJ47" s="43">
        <f t="shared" si="41"/>
        <v>4</v>
      </c>
      <c r="BK47" s="7" t="str" cm="1">
        <f t="array" ref="BK47">IFERROR(INDEX('Data Setup'!$B$3:$M$48,Bowls!$A47,(INDEX(Picks!$B$1:$AW$51,MATCH(Bowls!BK$3,Picks!$B$1:$B$51,0),MATCH(Bowls!$A47,Picks!$B$1:$AW$1,0)))),"")</f>
        <v>INDY</v>
      </c>
      <c r="BL47" s="16" t="str">
        <f t="shared" si="18"/>
        <v>W</v>
      </c>
      <c r="BM47" s="43">
        <f t="shared" si="42"/>
        <v>4</v>
      </c>
      <c r="BN47" s="16"/>
      <c r="BO47" s="16"/>
      <c r="BP47" s="1" t="str">
        <f t="shared" si="45"/>
        <v>OREGON</v>
      </c>
      <c r="BQ47" s="1"/>
      <c r="BR47" s="1" t="str">
        <f t="shared" si="46"/>
        <v>INDY</v>
      </c>
      <c r="BS47" s="1"/>
      <c r="BT47" s="1"/>
    </row>
    <row r="48" spans="1:72" ht="12" customHeight="1" x14ac:dyDescent="0.25">
      <c r="A48" s="1">
        <v>45</v>
      </c>
      <c r="B48" s="17">
        <v>45666</v>
      </c>
      <c r="C48" s="13" t="s">
        <v>61</v>
      </c>
      <c r="D48" s="31" t="str">
        <f>IF(G45="","TBD",G45)</f>
        <v>OLE MISS</v>
      </c>
      <c r="E48" s="1" t="s">
        <v>2</v>
      </c>
      <c r="F48" s="31" t="str">
        <f>IF(G46="","TBD",G46)</f>
        <v>MIAMI</v>
      </c>
      <c r="G48" s="1" t="s">
        <v>25</v>
      </c>
      <c r="H48" s="40">
        <v>4</v>
      </c>
      <c r="I48" s="7" t="str" cm="1">
        <f t="array" ref="I48">IFERROR(INDEX('Data Setup'!$B$3:$M$48,Bowls!$A48,(INDEX(Picks!$B$1:$AW$51,MATCH(Bowls!I$3,Picks!$B$1:$B$51,0),MATCH(Bowls!$A48,Picks!$B$1:$AW$1,0)))),"")</f>
        <v>UGA</v>
      </c>
      <c r="J48" s="16" t="str">
        <f t="shared" si="43"/>
        <v>L</v>
      </c>
      <c r="K48" s="43">
        <f t="shared" si="24"/>
        <v>0</v>
      </c>
      <c r="L48" s="7" t="str" cm="1">
        <f t="array" ref="L48">IFERROR(INDEX('Data Setup'!$B$3:$M$48,Bowls!$A48,(INDEX(Picks!$B$1:$AW$51,MATCH(Bowls!L$3,Picks!$B$1:$B$51,0),MATCH(Bowls!$A48,Picks!$B$1:$AW$1,0)))),"")</f>
        <v>UGA</v>
      </c>
      <c r="M48" s="16" t="str">
        <f t="shared" si="1"/>
        <v>L</v>
      </c>
      <c r="N48" s="43">
        <f t="shared" si="25"/>
        <v>0</v>
      </c>
      <c r="O48" s="7" t="str" cm="1">
        <f t="array" ref="O48">IFERROR(INDEX('Data Setup'!$B$3:$M$48,Bowls!$A48,(INDEX(Picks!$B$1:$AW$51,MATCH(Bowls!O$3,Picks!$B$1:$B$51,0),MATCH(Bowls!$A48,Picks!$B$1:$AW$1,0)))),"")</f>
        <v>UGA</v>
      </c>
      <c r="P48" s="16" t="str">
        <f t="shared" si="2"/>
        <v>L</v>
      </c>
      <c r="Q48" s="43">
        <f t="shared" si="26"/>
        <v>0</v>
      </c>
      <c r="R48" s="7" t="str" cm="1">
        <f t="array" ref="R48">IFERROR(INDEX('Data Setup'!$B$3:$M$48,Bowls!$A48,(INDEX(Picks!$B$1:$AW$51,MATCH(Bowls!R$3,Picks!$B$1:$B$51,0),MATCH(Bowls!$A48,Picks!$B$1:$AW$1,0)))),"")</f>
        <v>OSU</v>
      </c>
      <c r="S48" s="16" t="str">
        <f t="shared" si="3"/>
        <v>L</v>
      </c>
      <c r="T48" s="43">
        <f t="shared" si="27"/>
        <v>0</v>
      </c>
      <c r="U48" s="7" t="str" cm="1">
        <f t="array" ref="U48">IFERROR(INDEX('Data Setup'!$B$3:$M$48,Bowls!$A48,(INDEX(Picks!$B$1:$AW$51,MATCH(Bowls!U$3,Picks!$B$1:$B$51,0),MATCH(Bowls!$A48,Picks!$B$1:$AW$1,0)))),"")</f>
        <v>UGA</v>
      </c>
      <c r="V48" s="16" t="str">
        <f t="shared" si="4"/>
        <v>L</v>
      </c>
      <c r="W48" s="43">
        <f t="shared" si="28"/>
        <v>0</v>
      </c>
      <c r="X48" s="7" t="str" cm="1">
        <f t="array" ref="X48">IFERROR(INDEX('Data Setup'!$B$3:$M$48,Bowls!$A48,(INDEX(Picks!$B$1:$AW$51,MATCH(Bowls!X$3,Picks!$B$1:$B$51,0),MATCH(Bowls!$A48,Picks!$B$1:$AW$1,0)))),"")</f>
        <v>UGA</v>
      </c>
      <c r="Y48" s="16" t="str">
        <f t="shared" si="5"/>
        <v>L</v>
      </c>
      <c r="Z48" s="43">
        <f t="shared" si="29"/>
        <v>0</v>
      </c>
      <c r="AA48" s="7" t="str" cm="1">
        <f t="array" ref="AA48">IFERROR(INDEX('Data Setup'!$B$3:$M$48,Bowls!$A48,(INDEX(Picks!$B$1:$AW$51,MATCH(Bowls!AA$3,Picks!$B$1:$B$51,0),MATCH(Bowls!$A48,Picks!$B$1:$AW$1,0)))),"")</f>
        <v>UGA</v>
      </c>
      <c r="AB48" s="16" t="str">
        <f t="shared" si="6"/>
        <v>L</v>
      </c>
      <c r="AC48" s="43">
        <f t="shared" si="30"/>
        <v>0</v>
      </c>
      <c r="AD48" s="7" t="str" cm="1">
        <f t="array" ref="AD48">IFERROR(INDEX('Data Setup'!$B$3:$M$48,Bowls!$A48,(INDEX(Picks!$B$1:$AW$51,MATCH(Bowls!AD$3,Picks!$B$1:$B$51,0),MATCH(Bowls!$A48,Picks!$B$1:$AW$1,0)))),"")</f>
        <v>UGA</v>
      </c>
      <c r="AE48" s="16" t="str">
        <f t="shared" si="7"/>
        <v>L</v>
      </c>
      <c r="AF48" s="43">
        <f t="shared" si="31"/>
        <v>0</v>
      </c>
      <c r="AG48" s="7" t="str" cm="1">
        <f t="array" ref="AG48">IFERROR(INDEX('Data Setup'!$B$3:$M$48,Bowls!$A48,(INDEX(Picks!$B$1:$AW$51,MATCH(Bowls!AG$3,Picks!$B$1:$B$51,0),MATCH(Bowls!$A48,Picks!$B$1:$AW$1,0)))),"")</f>
        <v>OSU</v>
      </c>
      <c r="AH48" s="16" t="str">
        <f t="shared" si="8"/>
        <v>L</v>
      </c>
      <c r="AI48" s="43">
        <f t="shared" si="32"/>
        <v>0</v>
      </c>
      <c r="AJ48" s="7" t="str" cm="1">
        <f t="array" ref="AJ48">IFERROR(INDEX('Data Setup'!$B$3:$M$48,Bowls!$A48,(INDEX(Picks!$B$1:$AW$51,MATCH(Bowls!AJ$3,Picks!$B$1:$B$51,0),MATCH(Bowls!$A48,Picks!$B$1:$AW$1,0)))),"")</f>
        <v>UGA</v>
      </c>
      <c r="AK48" s="16" t="str">
        <f t="shared" si="9"/>
        <v>L</v>
      </c>
      <c r="AL48" s="43">
        <f t="shared" si="33"/>
        <v>0</v>
      </c>
      <c r="AM48" s="7" t="str" cm="1">
        <f t="array" ref="AM48">IFERROR(INDEX('Data Setup'!$B$3:$M$48,Bowls!$A48,(INDEX(Picks!$B$1:$AW$51,MATCH(Bowls!AM$3,Picks!$B$1:$B$51,0),MATCH(Bowls!$A48,Picks!$B$1:$AW$1,0)))),"")</f>
        <v>OSU</v>
      </c>
      <c r="AN48" s="16" t="str">
        <f t="shared" si="10"/>
        <v>L</v>
      </c>
      <c r="AO48" s="43">
        <f t="shared" si="34"/>
        <v>0</v>
      </c>
      <c r="AP48" s="7" t="str" cm="1">
        <f t="array" ref="AP48">IFERROR(INDEX('Data Setup'!$B$3:$M$48,Bowls!$A48,(INDEX(Picks!$B$1:$AW$51,MATCH(Bowls!AP$3,Picks!$B$1:$B$51,0),MATCH(Bowls!$A48,Picks!$B$1:$AW$1,0)))),"")</f>
        <v>OSU</v>
      </c>
      <c r="AQ48" s="16" t="str">
        <f t="shared" si="11"/>
        <v>L</v>
      </c>
      <c r="AR48" s="43">
        <f t="shared" si="35"/>
        <v>0</v>
      </c>
      <c r="AS48" s="7" t="str" cm="1">
        <f t="array" ref="AS48">IFERROR(INDEX('Data Setup'!$B$3:$M$48,Bowls!$A48,(INDEX(Picks!$B$1:$AW$51,MATCH(Bowls!AS$3,Picks!$B$1:$B$51,0),MATCH(Bowls!$A48,Picks!$B$1:$AW$1,0)))),"")</f>
        <v>UGA</v>
      </c>
      <c r="AT48" s="16" t="str">
        <f t="shared" si="12"/>
        <v>L</v>
      </c>
      <c r="AU48" s="43">
        <f t="shared" si="36"/>
        <v>0</v>
      </c>
      <c r="AV48" s="7" t="str" cm="1">
        <f t="array" ref="AV48">IFERROR(INDEX('Data Setup'!$B$3:$M$48,Bowls!$A48,(INDEX(Picks!$B$1:$AW$51,MATCH(Bowls!AV$3,Picks!$B$1:$B$51,0),MATCH(Bowls!$A48,Picks!$B$1:$AW$1,0)))),"")</f>
        <v>TAMU</v>
      </c>
      <c r="AW48" s="16" t="str">
        <f t="shared" si="13"/>
        <v>L</v>
      </c>
      <c r="AX48" s="43">
        <f t="shared" si="37"/>
        <v>0</v>
      </c>
      <c r="AY48" s="7" t="str" cm="1">
        <f t="array" ref="AY48">IFERROR(INDEX('Data Setup'!$B$3:$M$48,Bowls!$A48,(INDEX(Picks!$B$1:$AW$51,MATCH(Bowls!AY$3,Picks!$B$1:$B$51,0),MATCH(Bowls!$A48,Picks!$B$1:$AW$1,0)))),"")</f>
        <v>OSU</v>
      </c>
      <c r="AZ48" s="16" t="str">
        <f t="shared" si="14"/>
        <v>L</v>
      </c>
      <c r="BA48" s="43">
        <f t="shared" si="38"/>
        <v>0</v>
      </c>
      <c r="BB48" s="7" t="str" cm="1">
        <f t="array" ref="BB48">IFERROR(INDEX('Data Setup'!$B$3:$M$48,Bowls!$A48,(INDEX(Picks!$B$1:$AW$51,MATCH(Bowls!BB$3,Picks!$B$1:$B$51,0),MATCH(Bowls!$A48,Picks!$B$1:$AW$1,0)))),"")</f>
        <v>OSU</v>
      </c>
      <c r="BC48" s="16" t="str">
        <f t="shared" si="15"/>
        <v>L</v>
      </c>
      <c r="BD48" s="43">
        <f t="shared" si="39"/>
        <v>0</v>
      </c>
      <c r="BE48" s="7" t="str" cm="1">
        <f t="array" ref="BE48">IFERROR(INDEX('Data Setup'!$B$3:$M$48,Bowls!$A48,(INDEX(Picks!$B$1:$AW$51,MATCH(Bowls!BE$3,Picks!$B$1:$B$51,0),MATCH(Bowls!$A48,Picks!$B$1:$AW$1,0)))),"")</f>
        <v>OSU</v>
      </c>
      <c r="BF48" s="16" t="str">
        <f t="shared" si="16"/>
        <v>L</v>
      </c>
      <c r="BG48" s="43">
        <f t="shared" si="40"/>
        <v>0</v>
      </c>
      <c r="BH48" s="7" t="str" cm="1">
        <f t="array" ref="BH48">IFERROR(INDEX('Data Setup'!$B$3:$M$48,Bowls!$A48,(INDEX(Picks!$B$1:$AW$51,MATCH(Bowls!BH$3,Picks!$B$1:$B$51,0),MATCH(Bowls!$A48,Picks!$B$1:$AW$1,0)))),"")</f>
        <v>OSU</v>
      </c>
      <c r="BI48" s="16" t="str">
        <f t="shared" si="17"/>
        <v>L</v>
      </c>
      <c r="BJ48" s="43">
        <f t="shared" si="41"/>
        <v>0</v>
      </c>
      <c r="BK48" s="7" t="str" cm="1">
        <f t="array" ref="BK48">IFERROR(INDEX('Data Setup'!$B$3:$M$48,Bowls!$A48,(INDEX(Picks!$B$1:$AW$51,MATCH(Bowls!BK$3,Picks!$B$1:$B$51,0),MATCH(Bowls!$A48,Picks!$B$1:$AW$1,0)))),"")</f>
        <v>OSU</v>
      </c>
      <c r="BL48" s="16" t="str">
        <f t="shared" si="18"/>
        <v>L</v>
      </c>
      <c r="BM48" s="43">
        <f t="shared" si="42"/>
        <v>0</v>
      </c>
      <c r="BN48" s="16"/>
      <c r="BO48" s="16"/>
      <c r="BP48" s="1" t="str">
        <f t="shared" si="45"/>
        <v>OLE MISS</v>
      </c>
      <c r="BQ48" s="1"/>
      <c r="BR48" s="1" t="str">
        <f t="shared" si="46"/>
        <v>MIAMI</v>
      </c>
      <c r="BS48" s="1"/>
      <c r="BT48" s="1"/>
    </row>
    <row r="49" spans="1:72" ht="12" customHeight="1" x14ac:dyDescent="0.25">
      <c r="A49" s="1">
        <v>46</v>
      </c>
      <c r="B49" s="17">
        <v>45676</v>
      </c>
      <c r="C49" s="13" t="s">
        <v>132</v>
      </c>
      <c r="D49" s="31" t="str">
        <f>IF(G47="","TBD",G47)</f>
        <v>INDY</v>
      </c>
      <c r="E49" s="1" t="s">
        <v>2</v>
      </c>
      <c r="F49" s="31" t="str">
        <f>IF(G48="","TBD",G48)</f>
        <v>MIAMI</v>
      </c>
      <c r="G49" s="1" t="s">
        <v>30</v>
      </c>
      <c r="H49" s="40">
        <v>5</v>
      </c>
      <c r="I49" s="7" t="str" cm="1">
        <f t="array" ref="I49">IFERROR(INDEX('Data Setup'!$B$3:$M$48,Bowls!$A49,(INDEX(Picks!$B$1:$AW$51,MATCH(Bowls!I$3,Picks!$B$1:$B$51,0),MATCH(Bowls!$A49,Picks!$B$1:$AW$1,0)))),"")</f>
        <v>INDY</v>
      </c>
      <c r="J49" s="16" t="str">
        <f t="shared" si="43"/>
        <v>W</v>
      </c>
      <c r="K49" s="43">
        <f t="shared" si="24"/>
        <v>5</v>
      </c>
      <c r="L49" s="7" t="str" cm="1">
        <f t="array" ref="L49">IFERROR(INDEX('Data Setup'!$B$3:$M$48,Bowls!$A49,(INDEX(Picks!$B$1:$AW$51,MATCH(Bowls!L$3,Picks!$B$1:$B$51,0),MATCH(Bowls!$A49,Picks!$B$1:$AW$1,0)))),"")</f>
        <v>UGA</v>
      </c>
      <c r="M49" s="16" t="str">
        <f t="shared" si="1"/>
        <v>L</v>
      </c>
      <c r="N49" s="43">
        <f t="shared" si="25"/>
        <v>0</v>
      </c>
      <c r="O49" s="7" t="str" cm="1">
        <f t="array" ref="O49">IFERROR(INDEX('Data Setup'!$B$3:$M$48,Bowls!$A49,(INDEX(Picks!$B$1:$AW$51,MATCH(Bowls!O$3,Picks!$B$1:$B$51,0),MATCH(Bowls!$A49,Picks!$B$1:$AW$1,0)))),"")</f>
        <v>OLE MISS</v>
      </c>
      <c r="P49" s="16" t="str">
        <f t="shared" si="2"/>
        <v>L</v>
      </c>
      <c r="Q49" s="43">
        <f t="shared" si="26"/>
        <v>0</v>
      </c>
      <c r="R49" s="7" t="str" cm="1">
        <f t="array" ref="R49">IFERROR(INDEX('Data Setup'!$B$3:$M$48,Bowls!$A49,(INDEX(Picks!$B$1:$AW$51,MATCH(Bowls!R$3,Picks!$B$1:$B$51,0),MATCH(Bowls!$A49,Picks!$B$1:$AW$1,0)))),"")</f>
        <v>TTU</v>
      </c>
      <c r="S49" s="16" t="str">
        <f t="shared" si="3"/>
        <v>L</v>
      </c>
      <c r="T49" s="43">
        <f t="shared" si="27"/>
        <v>0</v>
      </c>
      <c r="U49" s="7" t="str" cm="1">
        <f t="array" ref="U49">IFERROR(INDEX('Data Setup'!$B$3:$M$48,Bowls!$A49,(INDEX(Picks!$B$1:$AW$51,MATCH(Bowls!U$3,Picks!$B$1:$B$51,0),MATCH(Bowls!$A49,Picks!$B$1:$AW$1,0)))),"")</f>
        <v>OU</v>
      </c>
      <c r="V49" s="16" t="str">
        <f t="shared" si="4"/>
        <v>L</v>
      </c>
      <c r="W49" s="43">
        <f t="shared" si="28"/>
        <v>0</v>
      </c>
      <c r="X49" s="7" t="str" cm="1">
        <f t="array" ref="X49">IFERROR(INDEX('Data Setup'!$B$3:$M$48,Bowls!$A49,(INDEX(Picks!$B$1:$AW$51,MATCH(Bowls!X$3,Picks!$B$1:$B$51,0),MATCH(Bowls!$A49,Picks!$B$1:$AW$1,0)))),"")</f>
        <v>INDY</v>
      </c>
      <c r="Y49" s="16" t="str">
        <f t="shared" si="5"/>
        <v>W</v>
      </c>
      <c r="Z49" s="43">
        <f t="shared" si="29"/>
        <v>5</v>
      </c>
      <c r="AA49" s="7" t="str" cm="1">
        <f t="array" ref="AA49">IFERROR(INDEX('Data Setup'!$B$3:$M$48,Bowls!$A49,(INDEX(Picks!$B$1:$AW$51,MATCH(Bowls!AA$3,Picks!$B$1:$B$51,0),MATCH(Bowls!$A49,Picks!$B$1:$AW$1,0)))),"")</f>
        <v>UGA</v>
      </c>
      <c r="AB49" s="16" t="str">
        <f t="shared" si="6"/>
        <v>L</v>
      </c>
      <c r="AC49" s="43">
        <f t="shared" si="30"/>
        <v>0</v>
      </c>
      <c r="AD49" s="7" t="str" cm="1">
        <f t="array" ref="AD49">IFERROR(INDEX('Data Setup'!$B$3:$M$48,Bowls!$A49,(INDEX(Picks!$B$1:$AW$51,MATCH(Bowls!AD$3,Picks!$B$1:$B$51,0),MATCH(Bowls!$A49,Picks!$B$1:$AW$1,0)))),"")</f>
        <v>INDY</v>
      </c>
      <c r="AE49" s="16" t="str">
        <f t="shared" si="7"/>
        <v>W</v>
      </c>
      <c r="AF49" s="43">
        <f t="shared" si="31"/>
        <v>5</v>
      </c>
      <c r="AG49" s="7" t="str" cm="1">
        <f t="array" ref="AG49">IFERROR(INDEX('Data Setup'!$B$3:$M$48,Bowls!$A49,(INDEX(Picks!$B$1:$AW$51,MATCH(Bowls!AG$3,Picks!$B$1:$B$51,0),MATCH(Bowls!$A49,Picks!$B$1:$AW$1,0)))),"")</f>
        <v>TTU</v>
      </c>
      <c r="AH49" s="16" t="str">
        <f t="shared" si="8"/>
        <v>L</v>
      </c>
      <c r="AI49" s="43">
        <f t="shared" si="32"/>
        <v>0</v>
      </c>
      <c r="AJ49" s="7" t="str" cm="1">
        <f t="array" ref="AJ49">IFERROR(INDEX('Data Setup'!$B$3:$M$48,Bowls!$A49,(INDEX(Picks!$B$1:$AW$51,MATCH(Bowls!AJ$3,Picks!$B$1:$B$51,0),MATCH(Bowls!$A49,Picks!$B$1:$AW$1,0)))),"")</f>
        <v>INDY</v>
      </c>
      <c r="AK49" s="16" t="str">
        <f t="shared" si="9"/>
        <v>W</v>
      </c>
      <c r="AL49" s="43">
        <f t="shared" si="33"/>
        <v>5</v>
      </c>
      <c r="AM49" s="7" t="str" cm="1">
        <f t="array" ref="AM49">IFERROR(INDEX('Data Setup'!$B$3:$M$48,Bowls!$A49,(INDEX(Picks!$B$1:$AW$51,MATCH(Bowls!AM$3,Picks!$B$1:$B$51,0),MATCH(Bowls!$A49,Picks!$B$1:$AW$1,0)))),"")</f>
        <v>OSU</v>
      </c>
      <c r="AN49" s="16" t="str">
        <f t="shared" si="10"/>
        <v>L</v>
      </c>
      <c r="AO49" s="43">
        <f t="shared" si="34"/>
        <v>0</v>
      </c>
      <c r="AP49" s="7" t="str" cm="1">
        <f t="array" ref="AP49">IFERROR(INDEX('Data Setup'!$B$3:$M$48,Bowls!$A49,(INDEX(Picks!$B$1:$AW$51,MATCH(Bowls!AP$3,Picks!$B$1:$B$51,0),MATCH(Bowls!$A49,Picks!$B$1:$AW$1,0)))),"")</f>
        <v>INDY</v>
      </c>
      <c r="AQ49" s="16" t="str">
        <f t="shared" si="11"/>
        <v>W</v>
      </c>
      <c r="AR49" s="43">
        <f t="shared" si="35"/>
        <v>5</v>
      </c>
      <c r="AS49" s="7" t="str" cm="1">
        <f t="array" ref="AS49">IFERROR(INDEX('Data Setup'!$B$3:$M$48,Bowls!$A49,(INDEX(Picks!$B$1:$AW$51,MATCH(Bowls!AS$3,Picks!$B$1:$B$51,0),MATCH(Bowls!$A49,Picks!$B$1:$AW$1,0)))),"")</f>
        <v>UGA</v>
      </c>
      <c r="AT49" s="16" t="str">
        <f t="shared" si="12"/>
        <v>L</v>
      </c>
      <c r="AU49" s="43">
        <f t="shared" si="36"/>
        <v>0</v>
      </c>
      <c r="AV49" s="7" t="str" cm="1">
        <f t="array" ref="AV49">IFERROR(INDEX('Data Setup'!$B$3:$M$48,Bowls!$A49,(INDEX(Picks!$B$1:$AW$51,MATCH(Bowls!AV$3,Picks!$B$1:$B$51,0),MATCH(Bowls!$A49,Picks!$B$1:$AW$1,0)))),"")</f>
        <v>INDY</v>
      </c>
      <c r="AW49" s="16" t="str">
        <f t="shared" si="13"/>
        <v>W</v>
      </c>
      <c r="AX49" s="43">
        <f t="shared" si="37"/>
        <v>5</v>
      </c>
      <c r="AY49" s="7" t="str" cm="1">
        <f t="array" ref="AY49">IFERROR(INDEX('Data Setup'!$B$3:$M$48,Bowls!$A49,(INDEX(Picks!$B$1:$AW$51,MATCH(Bowls!AY$3,Picks!$B$1:$B$51,0),MATCH(Bowls!$A49,Picks!$B$1:$AW$1,0)))),"")</f>
        <v>OSU</v>
      </c>
      <c r="AZ49" s="16" t="str">
        <f t="shared" si="14"/>
        <v>L</v>
      </c>
      <c r="BA49" s="43">
        <f t="shared" si="38"/>
        <v>0</v>
      </c>
      <c r="BB49" s="7" t="str" cm="1">
        <f t="array" ref="BB49">IFERROR(INDEX('Data Setup'!$B$3:$M$48,Bowls!$A49,(INDEX(Picks!$B$1:$AW$51,MATCH(Bowls!BB$3,Picks!$B$1:$B$51,0),MATCH(Bowls!$A49,Picks!$B$1:$AW$1,0)))),"")</f>
        <v>INDY</v>
      </c>
      <c r="BC49" s="16" t="str">
        <f t="shared" si="15"/>
        <v>W</v>
      </c>
      <c r="BD49" s="43">
        <f t="shared" si="39"/>
        <v>5</v>
      </c>
      <c r="BE49" s="7" t="str" cm="1">
        <f t="array" ref="BE49">IFERROR(INDEX('Data Setup'!$B$3:$M$48,Bowls!$A49,(INDEX(Picks!$B$1:$AW$51,MATCH(Bowls!BE$3,Picks!$B$1:$B$51,0),MATCH(Bowls!$A49,Picks!$B$1:$AW$1,0)))),"")</f>
        <v>OREGON</v>
      </c>
      <c r="BF49" s="16" t="str">
        <f t="shared" si="16"/>
        <v>L</v>
      </c>
      <c r="BG49" s="43">
        <f t="shared" si="40"/>
        <v>0</v>
      </c>
      <c r="BH49" s="7" t="str" cm="1">
        <f t="array" ref="BH49">IFERROR(INDEX('Data Setup'!$B$3:$M$48,Bowls!$A49,(INDEX(Picks!$B$1:$AW$51,MATCH(Bowls!BH$3,Picks!$B$1:$B$51,0),MATCH(Bowls!$A49,Picks!$B$1:$AW$1,0)))),"")</f>
        <v>INDY</v>
      </c>
      <c r="BI49" s="16" t="str">
        <f t="shared" si="17"/>
        <v>W</v>
      </c>
      <c r="BJ49" s="43">
        <f t="shared" si="41"/>
        <v>5</v>
      </c>
      <c r="BK49" s="7" t="str" cm="1">
        <f t="array" ref="BK49">IFERROR(INDEX('Data Setup'!$B$3:$M$48,Bowls!$A49,(INDEX(Picks!$B$1:$AW$51,MATCH(Bowls!BK$3,Picks!$B$1:$B$51,0),MATCH(Bowls!$A49,Picks!$B$1:$AW$1,0)))),"")</f>
        <v>INDY</v>
      </c>
      <c r="BL49" s="16" t="str">
        <f t="shared" si="18"/>
        <v>W</v>
      </c>
      <c r="BM49" s="43">
        <f t="shared" si="42"/>
        <v>5</v>
      </c>
      <c r="BN49" s="16"/>
      <c r="BO49" s="16"/>
      <c r="BP49" s="1" t="str">
        <f t="shared" si="45"/>
        <v>INDY</v>
      </c>
      <c r="BQ49" s="1"/>
      <c r="BR49" s="1" t="str">
        <f t="shared" si="46"/>
        <v>MIAMI</v>
      </c>
      <c r="BS49" s="1"/>
      <c r="BT49" s="1"/>
    </row>
    <row r="50" spans="1:72" ht="12" customHeight="1" x14ac:dyDescent="0.25">
      <c r="A50" s="1"/>
      <c r="B50" s="1"/>
      <c r="C50" s="1"/>
      <c r="D50" s="1"/>
      <c r="E50" s="1"/>
      <c r="F50" s="1"/>
      <c r="G50" s="1"/>
      <c r="H50" s="1"/>
      <c r="I50" s="8"/>
      <c r="J50" s="2"/>
      <c r="K50" s="9"/>
      <c r="L50" s="8"/>
      <c r="M50" s="2"/>
      <c r="N50" s="9"/>
      <c r="O50" s="8"/>
      <c r="P50" s="2"/>
      <c r="Q50" s="9"/>
      <c r="R50" s="8"/>
      <c r="S50" s="2"/>
      <c r="T50" s="9"/>
      <c r="U50" s="8"/>
      <c r="V50" s="2"/>
      <c r="W50" s="9"/>
      <c r="X50" s="8"/>
      <c r="Y50" s="2"/>
      <c r="Z50" s="9"/>
      <c r="AA50" s="8"/>
      <c r="AB50" s="2"/>
      <c r="AC50" s="9"/>
      <c r="AD50" s="8"/>
      <c r="AE50" s="2"/>
      <c r="AF50" s="9"/>
      <c r="AG50" s="8"/>
      <c r="AH50" s="2"/>
      <c r="AI50" s="9"/>
      <c r="AJ50" s="8"/>
      <c r="AK50" s="2"/>
      <c r="AL50" s="9"/>
      <c r="AM50" s="8"/>
      <c r="AN50" s="2"/>
      <c r="AO50" s="9"/>
      <c r="AP50" s="8"/>
      <c r="AQ50" s="2"/>
      <c r="AR50" s="9"/>
      <c r="AS50" s="8"/>
      <c r="AT50" s="2"/>
      <c r="AU50" s="9"/>
      <c r="AV50" s="8"/>
      <c r="AW50" s="2"/>
      <c r="AX50" s="9"/>
      <c r="AY50" s="8"/>
      <c r="AZ50" s="2"/>
      <c r="BA50" s="9"/>
      <c r="BB50" s="8"/>
      <c r="BC50" s="2"/>
      <c r="BD50" s="9"/>
      <c r="BE50" s="8"/>
      <c r="BF50" s="2"/>
      <c r="BG50" s="9"/>
      <c r="BH50" s="8"/>
      <c r="BI50" s="2"/>
      <c r="BJ50" s="9"/>
      <c r="BK50" s="8"/>
      <c r="BL50" s="2"/>
      <c r="BM50" s="9"/>
      <c r="BN50" s="16"/>
      <c r="BO50" s="16"/>
      <c r="BP50" s="1"/>
      <c r="BQ50" s="1"/>
      <c r="BR50" s="1"/>
      <c r="BS50" s="1"/>
      <c r="BT50" s="1"/>
    </row>
    <row r="51" spans="1:72" ht="12" customHeight="1" x14ac:dyDescent="0.25">
      <c r="A51" s="1"/>
      <c r="B51" s="1"/>
      <c r="C51" s="1"/>
      <c r="D51" s="1"/>
      <c r="E51" s="1"/>
      <c r="F51" s="1"/>
      <c r="G51" s="1"/>
      <c r="H51" s="1"/>
      <c r="I51" s="10"/>
      <c r="J51" s="10">
        <f>COUNTIF(J4:J49,"W")</f>
        <v>23</v>
      </c>
      <c r="K51" s="10">
        <f>SUM(K4:K49)</f>
        <v>34</v>
      </c>
      <c r="L51" s="10"/>
      <c r="M51" s="10">
        <f>COUNTIF(M4:M49,"W")</f>
        <v>23</v>
      </c>
      <c r="N51" s="10">
        <f>SUM(N4:N49)</f>
        <v>31</v>
      </c>
      <c r="O51" s="10"/>
      <c r="P51" s="10">
        <f>COUNTIF(P4:P49,"W")</f>
        <v>20</v>
      </c>
      <c r="Q51" s="10">
        <f>SUM(Q4:Q49)</f>
        <v>31</v>
      </c>
      <c r="R51" s="10"/>
      <c r="S51" s="10">
        <f>COUNTIF(S4:S49,"W")</f>
        <v>23</v>
      </c>
      <c r="T51" s="10">
        <f>SUM(T4:T49)</f>
        <v>27</v>
      </c>
      <c r="U51" s="10"/>
      <c r="V51" s="10">
        <f>COUNTIF(V4:V49,"W")</f>
        <v>17</v>
      </c>
      <c r="W51" s="10">
        <f>SUM(W4:W49)</f>
        <v>19</v>
      </c>
      <c r="X51" s="10"/>
      <c r="Y51" s="10">
        <f>COUNTIF(Y4:Y49,"W")</f>
        <v>27</v>
      </c>
      <c r="Z51" s="10">
        <f>SUM(Z4:Z49)</f>
        <v>42</v>
      </c>
      <c r="AA51" s="10"/>
      <c r="AB51" s="10">
        <f>COUNTIF(AB4:AB49,"W")</f>
        <v>22</v>
      </c>
      <c r="AC51" s="10">
        <f>SUM(AC4:AC49)</f>
        <v>27</v>
      </c>
      <c r="AD51" s="10"/>
      <c r="AE51" s="10">
        <f>COUNTIF(AE4:AE49,"W")</f>
        <v>26</v>
      </c>
      <c r="AF51" s="10">
        <f>SUM(AF4:AF49)</f>
        <v>38</v>
      </c>
      <c r="AG51" s="10"/>
      <c r="AH51" s="10">
        <f>COUNTIF(AH4:AH49,"W")</f>
        <v>20</v>
      </c>
      <c r="AI51" s="10">
        <f>SUM(AI4:AI49)</f>
        <v>24</v>
      </c>
      <c r="AJ51" s="10"/>
      <c r="AK51" s="10">
        <f>COUNTIF(AK4:AK49,"W")</f>
        <v>22</v>
      </c>
      <c r="AL51" s="10">
        <f>SUM(AL4:AL49)</f>
        <v>33</v>
      </c>
      <c r="AM51" s="10"/>
      <c r="AN51" s="10">
        <f>COUNTIF(AN4:AN49,"W")</f>
        <v>23</v>
      </c>
      <c r="AO51" s="10">
        <f>SUM(AO4:AO49)</f>
        <v>28</v>
      </c>
      <c r="AP51" s="10"/>
      <c r="AQ51" s="10">
        <f>COUNTIF(AQ4:AQ49,"W")</f>
        <v>18</v>
      </c>
      <c r="AR51" s="10">
        <f>SUM(AR4:AR49)</f>
        <v>29</v>
      </c>
      <c r="AS51" s="10"/>
      <c r="AT51" s="10">
        <f>COUNTIF(AT4:AT49,"W")</f>
        <v>26</v>
      </c>
      <c r="AU51" s="10">
        <f>SUM(AU4:AU49)</f>
        <v>36</v>
      </c>
      <c r="AV51" s="10"/>
      <c r="AW51" s="10">
        <f>COUNTIF(AW4:AW49,"W")</f>
        <v>20</v>
      </c>
      <c r="AX51" s="10">
        <f>SUM(AX4:AX49)</f>
        <v>32</v>
      </c>
      <c r="AY51" s="10"/>
      <c r="AZ51" s="10">
        <f>COUNTIF(AZ4:AZ49,"W")</f>
        <v>23</v>
      </c>
      <c r="BA51" s="10">
        <f>SUM(BA4:BA49)</f>
        <v>32</v>
      </c>
      <c r="BB51" s="10"/>
      <c r="BC51" s="10">
        <f>COUNTIF(BC4:BC49,"W")</f>
        <v>23</v>
      </c>
      <c r="BD51" s="10">
        <f>SUM(BD4:BD49)</f>
        <v>38</v>
      </c>
      <c r="BE51" s="10"/>
      <c r="BF51" s="10">
        <f>COUNTIF(BF4:BF49,"W")</f>
        <v>22</v>
      </c>
      <c r="BG51" s="10">
        <f>SUM(BG4:BG49)</f>
        <v>30</v>
      </c>
      <c r="BH51" s="10"/>
      <c r="BI51" s="10">
        <f>COUNTIF(BI4:BI49,"W")</f>
        <v>23</v>
      </c>
      <c r="BJ51" s="10">
        <f>SUM(BJ4:BJ49)</f>
        <v>37</v>
      </c>
      <c r="BK51" s="10"/>
      <c r="BL51" s="10">
        <f>COUNTIF(BL4:BL49,"W")</f>
        <v>23</v>
      </c>
      <c r="BM51" s="10">
        <f>SUM(BM4:BM49)</f>
        <v>36</v>
      </c>
      <c r="BN51" s="16"/>
      <c r="BO51" s="16"/>
      <c r="BP51" s="1"/>
      <c r="BQ51" s="1"/>
      <c r="BR51" s="1"/>
      <c r="BS51" s="1"/>
      <c r="BT51" s="1"/>
    </row>
    <row r="52" spans="1:72" ht="15" customHeight="1" x14ac:dyDescent="0.25">
      <c r="A52" s="63" t="s">
        <v>13</v>
      </c>
      <c r="B52" s="63"/>
      <c r="C52" s="63"/>
      <c r="D52" s="64"/>
      <c r="E52" s="64"/>
      <c r="F52" s="11">
        <v>48</v>
      </c>
      <c r="G52" s="1"/>
      <c r="H52" s="1"/>
      <c r="I52" s="4" t="s">
        <v>14</v>
      </c>
      <c r="J52" s="11">
        <f>INDEX(Picks!$B$1:$AW$51,MATCH(Bowls!I$3,Picks!$B$1:$B$51,0),48)</f>
        <v>45</v>
      </c>
      <c r="K52" s="15"/>
      <c r="L52" s="4" t="s">
        <v>14</v>
      </c>
      <c r="M52" s="11">
        <f>INDEX(Picks!$B$1:$AW$51,MATCH(Bowls!L$3,Picks!$B$1:$B$51,0),48)</f>
        <v>51</v>
      </c>
      <c r="N52" s="15"/>
      <c r="O52" s="4" t="s">
        <v>14</v>
      </c>
      <c r="P52" s="11">
        <f>INDEX(Picks!$B$1:$AW$51,MATCH(Bowls!O$3,Picks!$B$1:$B$51,0),48)</f>
        <v>53</v>
      </c>
      <c r="Q52" s="15"/>
      <c r="R52" s="4" t="s">
        <v>14</v>
      </c>
      <c r="S52" s="11">
        <f>INDEX(Picks!$B$1:$AW$51,MATCH(Bowls!R$3,Picks!$B$1:$B$51,0),48)</f>
        <v>44</v>
      </c>
      <c r="T52" s="15"/>
      <c r="U52" s="4" t="s">
        <v>14</v>
      </c>
      <c r="V52" s="11">
        <f>INDEX(Picks!$B$1:$AW$51,MATCH(Bowls!U$3,Picks!$B$1:$B$51,0),48)</f>
        <v>38</v>
      </c>
      <c r="W52" s="15"/>
      <c r="X52" s="4" t="s">
        <v>14</v>
      </c>
      <c r="Y52" s="11">
        <f>INDEX(Picks!$B$1:$AW$51,MATCH(Bowls!X$3,Picks!$B$1:$B$51,0),48)</f>
        <v>47</v>
      </c>
      <c r="Z52" s="15"/>
      <c r="AA52" s="4" t="s">
        <v>14</v>
      </c>
      <c r="AB52" s="11">
        <f>INDEX(Picks!$B$1:$AW$51,MATCH(Bowls!AA$3,Picks!$B$1:$B$51,0),48)</f>
        <v>55</v>
      </c>
      <c r="AC52" s="15"/>
      <c r="AD52" s="4" t="s">
        <v>14</v>
      </c>
      <c r="AE52" s="11">
        <f>INDEX(Picks!$B$1:$AW$51,MATCH(Bowls!AD$3,Picks!$B$1:$B$51,0),48)</f>
        <v>48</v>
      </c>
      <c r="AF52" s="15"/>
      <c r="AG52" s="4" t="s">
        <v>14</v>
      </c>
      <c r="AH52" s="11">
        <f>INDEX(Picks!$B$1:$AW$51,MATCH(Bowls!AG$3,Picks!$B$1:$B$51,0),48)</f>
        <v>49</v>
      </c>
      <c r="AI52" s="15"/>
      <c r="AJ52" s="4" t="s">
        <v>14</v>
      </c>
      <c r="AK52" s="11">
        <f>INDEX(Picks!$B$1:$AW$51,MATCH(Bowls!AJ$3,Picks!$B$1:$B$51,0),48)</f>
        <v>43</v>
      </c>
      <c r="AL52" s="15"/>
      <c r="AM52" s="4" t="s">
        <v>14</v>
      </c>
      <c r="AN52" s="11">
        <f>INDEX(Picks!$B$1:$AW$51,MATCH(Bowls!AM$3,Picks!$B$1:$B$51,0),48)</f>
        <v>48</v>
      </c>
      <c r="AO52" s="15"/>
      <c r="AP52" s="4" t="s">
        <v>14</v>
      </c>
      <c r="AQ52" s="11">
        <f>INDEX(Picks!$B$1:$AW$51,MATCH(Bowls!AP$3,Picks!$B$1:$B$51,0),48)</f>
        <v>30</v>
      </c>
      <c r="AR52" s="15"/>
      <c r="AS52" s="4" t="s">
        <v>14</v>
      </c>
      <c r="AT52" s="11">
        <f>INDEX(Picks!$B$1:$AW$51,MATCH(Bowls!AS$3,Picks!$B$1:$B$51,0),48)</f>
        <v>55</v>
      </c>
      <c r="AU52" s="15"/>
      <c r="AV52" s="4" t="s">
        <v>14</v>
      </c>
      <c r="AW52" s="11">
        <f>INDEX(Picks!$B$1:$AW$51,MATCH(Bowls!AV$3,Picks!$B$1:$B$51,0),48)</f>
        <v>35</v>
      </c>
      <c r="AX52" s="15"/>
      <c r="AY52" s="4" t="s">
        <v>14</v>
      </c>
      <c r="AZ52" s="11">
        <f>INDEX(Picks!$B$1:$AW$51,MATCH(Bowls!AY$3,Picks!$B$1:$B$51,0),48)</f>
        <v>45</v>
      </c>
      <c r="BA52" s="15"/>
      <c r="BB52" s="4" t="s">
        <v>14</v>
      </c>
      <c r="BC52" s="11">
        <f>INDEX(Picks!$B$1:$AW$51,MATCH(Bowls!BB$3,Picks!$B$1:$B$51,0),48)</f>
        <v>31</v>
      </c>
      <c r="BD52" s="15"/>
      <c r="BE52" s="4" t="s">
        <v>14</v>
      </c>
      <c r="BF52" s="11">
        <f>INDEX(Picks!$B$1:$AW$51,MATCH(Bowls!BE$3,Picks!$B$1:$B$51,0),48)</f>
        <v>58</v>
      </c>
      <c r="BG52" s="15"/>
      <c r="BH52" s="4" t="s">
        <v>14</v>
      </c>
      <c r="BI52" s="11">
        <f>INDEX(Picks!$B$1:$AW$51,MATCH(Bowls!BH$3,Picks!$B$1:$B$51,0),48)</f>
        <v>53</v>
      </c>
      <c r="BJ52" s="15"/>
      <c r="BK52" s="4" t="s">
        <v>14</v>
      </c>
      <c r="BL52" s="11">
        <f>INDEX(Picks!$B$1:$AW$51,MATCH(Bowls!BK$3,Picks!$B$1:$B$51,0),48)</f>
        <v>60</v>
      </c>
      <c r="BM52" s="15"/>
      <c r="BN52" s="15"/>
      <c r="BO52" s="15"/>
      <c r="BP52" s="1"/>
      <c r="BQ52" s="1"/>
      <c r="BR52" s="1"/>
      <c r="BS52" s="1"/>
      <c r="BT52" s="1"/>
    </row>
    <row r="53" spans="1:72" ht="12" customHeight="1" x14ac:dyDescent="0.25">
      <c r="A53" s="1"/>
      <c r="B53" s="1"/>
      <c r="C53" s="1"/>
      <c r="D53" s="1"/>
      <c r="E53" s="1"/>
      <c r="F53" s="1"/>
      <c r="G53" s="1"/>
      <c r="H53" s="1"/>
      <c r="I53" s="4" t="s">
        <v>15</v>
      </c>
      <c r="J53" s="11">
        <f>ABS($F$52-J52)</f>
        <v>3</v>
      </c>
      <c r="K53" s="15"/>
      <c r="L53" s="4" t="s">
        <v>15</v>
      </c>
      <c r="M53" s="11">
        <f>ABS($F$52-M52)</f>
        <v>3</v>
      </c>
      <c r="N53" s="15"/>
      <c r="O53" s="4" t="s">
        <v>15</v>
      </c>
      <c r="P53" s="11">
        <f>ABS($F$52-P52)</f>
        <v>5</v>
      </c>
      <c r="Q53" s="15"/>
      <c r="R53" s="4" t="s">
        <v>15</v>
      </c>
      <c r="S53" s="11">
        <f>ABS($F$52-S52)</f>
        <v>4</v>
      </c>
      <c r="T53" s="15"/>
      <c r="U53" s="4" t="s">
        <v>15</v>
      </c>
      <c r="V53" s="11">
        <f>ABS($F$52-V52)</f>
        <v>10</v>
      </c>
      <c r="W53" s="15"/>
      <c r="X53" s="4" t="s">
        <v>15</v>
      </c>
      <c r="Y53" s="11">
        <f>ABS($F$52-Y52)</f>
        <v>1</v>
      </c>
      <c r="Z53" s="15"/>
      <c r="AA53" s="4" t="s">
        <v>15</v>
      </c>
      <c r="AB53" s="11">
        <f>ABS($F$52-AB52)</f>
        <v>7</v>
      </c>
      <c r="AC53" s="15"/>
      <c r="AD53" s="4" t="s">
        <v>15</v>
      </c>
      <c r="AE53" s="11">
        <f>ABS($F$52-AE52)</f>
        <v>0</v>
      </c>
      <c r="AF53" s="15"/>
      <c r="AG53" s="4" t="s">
        <v>15</v>
      </c>
      <c r="AH53" s="11">
        <f>ABS($F$52-AH52)</f>
        <v>1</v>
      </c>
      <c r="AI53" s="15"/>
      <c r="AJ53" s="4" t="s">
        <v>15</v>
      </c>
      <c r="AK53" s="11">
        <f>ABS($F$52-AK52)</f>
        <v>5</v>
      </c>
      <c r="AL53" s="15"/>
      <c r="AM53" s="4" t="s">
        <v>15</v>
      </c>
      <c r="AN53" s="11">
        <f>ABS($F$52-AN52)</f>
        <v>0</v>
      </c>
      <c r="AO53" s="15"/>
      <c r="AP53" s="4" t="s">
        <v>15</v>
      </c>
      <c r="AQ53" s="11">
        <f>ABS($F$52-AQ52)</f>
        <v>18</v>
      </c>
      <c r="AR53" s="15"/>
      <c r="AS53" s="4" t="s">
        <v>15</v>
      </c>
      <c r="AT53" s="11">
        <f>ABS($F$52-AT52)</f>
        <v>7</v>
      </c>
      <c r="AU53" s="15"/>
      <c r="AV53" s="4" t="s">
        <v>15</v>
      </c>
      <c r="AW53" s="11">
        <f>ABS($F$52-AW52)</f>
        <v>13</v>
      </c>
      <c r="AX53" s="15"/>
      <c r="AY53" s="4" t="s">
        <v>15</v>
      </c>
      <c r="AZ53" s="11">
        <f>ABS($F$52-AZ52)</f>
        <v>3</v>
      </c>
      <c r="BA53" s="15"/>
      <c r="BB53" s="4" t="s">
        <v>15</v>
      </c>
      <c r="BC53" s="11">
        <f>ABS($F$52-BC52)</f>
        <v>17</v>
      </c>
      <c r="BD53" s="15"/>
      <c r="BE53" s="4" t="s">
        <v>15</v>
      </c>
      <c r="BF53" s="11">
        <f>ABS($F$52-BF52)</f>
        <v>10</v>
      </c>
      <c r="BG53" s="15"/>
      <c r="BH53" s="4" t="s">
        <v>15</v>
      </c>
      <c r="BI53" s="11">
        <f>ABS($F$52-BI52)</f>
        <v>5</v>
      </c>
      <c r="BJ53" s="15"/>
      <c r="BK53" s="4" t="s">
        <v>15</v>
      </c>
      <c r="BL53" s="11">
        <f>ABS($F$52-BL52)</f>
        <v>12</v>
      </c>
      <c r="BM53" s="15"/>
      <c r="BN53" s="15"/>
      <c r="BO53" s="15"/>
      <c r="BP53" s="1"/>
      <c r="BQ53" s="1"/>
      <c r="BR53" s="1"/>
      <c r="BS53" s="1"/>
      <c r="BT53" s="1"/>
    </row>
    <row r="54" spans="1:72" ht="1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pans="1:72" ht="1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pans="1:72" ht="1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ht="1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</row>
    <row r="58" spans="1:72" ht="1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pans="1:72" ht="1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pans="1:72" ht="1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ht="1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pans="1:72" ht="1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pans="1:72" ht="1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pans="1:72" ht="1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ht="1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</row>
    <row r="66" spans="1:72" ht="1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pans="1:72" ht="1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</row>
    <row r="68" spans="1:72" ht="1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ht="1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</row>
    <row r="70" spans="1:72" ht="1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pans="1:72" ht="1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pans="1:72" ht="1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ht="1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pans="1:72" ht="1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pans="1:72" ht="1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pans="1:72" ht="1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pans="1:72" ht="1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pans="1:72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</row>
    <row r="79" spans="1:72" ht="1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pans="1:72" ht="1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pans="1:72" ht="1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</row>
    <row r="82" spans="1:72" ht="1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</row>
    <row r="83" spans="1:72" ht="1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</row>
    <row r="84" spans="1:72" ht="1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</row>
    <row r="85" spans="1:72" ht="1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</row>
    <row r="86" spans="1:72" ht="1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ht="1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pans="1:72" ht="1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ht="1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pans="1:72" ht="1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ht="1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pans="1:72" ht="1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ht="1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pans="1:72" ht="1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ht="1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ht="1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pans="1:72" ht="1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ht="1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ht="1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 ht="1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</row>
    <row r="101" spans="1:72" ht="1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 ht="1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</row>
    <row r="103" spans="1:72" ht="1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pans="1:72" ht="1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</row>
    <row r="105" spans="1:72" ht="1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pans="1:72" ht="1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</row>
    <row r="107" spans="1:72" ht="1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</row>
    <row r="108" spans="1:72" ht="1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</row>
    <row r="109" spans="1:72" ht="1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pans="1:72" ht="1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</row>
    <row r="111" spans="1:72" ht="1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pans="1:72" ht="1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</row>
    <row r="113" spans="1:72" ht="1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ht="1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</row>
    <row r="115" spans="1:72" ht="1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ht="1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</row>
    <row r="117" spans="1:72" ht="1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</row>
    <row r="118" spans="1:72" ht="1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</row>
    <row r="119" spans="1:72" ht="1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</row>
    <row r="120" spans="1:72" ht="1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</row>
    <row r="121" spans="1:72" ht="1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</row>
    <row r="122" spans="1:72" ht="1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</row>
    <row r="123" spans="1:72" ht="1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</row>
    <row r="124" spans="1:72" ht="1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</row>
    <row r="125" spans="1:72" ht="1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</row>
    <row r="126" spans="1:72" ht="1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</row>
    <row r="127" spans="1:72" ht="1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</row>
    <row r="128" spans="1:72" ht="1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</row>
    <row r="129" spans="1:72" ht="1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</row>
    <row r="130" spans="1:72" ht="1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</row>
    <row r="131" spans="1:72" ht="1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</row>
    <row r="132" spans="1:72" ht="1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</row>
    <row r="133" spans="1:72" ht="1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</row>
    <row r="134" spans="1:72" ht="1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</row>
    <row r="135" spans="1:72" ht="1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</row>
    <row r="136" spans="1:72" ht="1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</row>
    <row r="137" spans="1:72" ht="1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</row>
    <row r="138" spans="1:72" ht="1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</row>
    <row r="139" spans="1:72" ht="1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</row>
    <row r="140" spans="1:72" ht="1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</row>
    <row r="141" spans="1:72" ht="1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</row>
    <row r="142" spans="1:72" ht="1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</row>
    <row r="143" spans="1:72" ht="1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</row>
    <row r="144" spans="1:72" ht="1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</row>
    <row r="145" spans="1:72" ht="1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</row>
    <row r="146" spans="1:72" ht="1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</row>
    <row r="147" spans="1:72" ht="1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</row>
    <row r="148" spans="1:72" ht="1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ht="1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ht="1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ht="1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ht="1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ht="1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ht="1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ht="1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ht="1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ht="1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ht="1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ht="1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ht="1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ht="1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ht="1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ht="1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ht="1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ht="1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ht="1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ht="1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ht="1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ht="1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ht="1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ht="1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ht="1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ht="1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ht="1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ht="1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ht="1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pans="1:72" ht="1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</row>
    <row r="178" spans="1:72" ht="1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</row>
    <row r="179" spans="1:72" ht="1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</row>
    <row r="180" spans="1:72" ht="1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</row>
    <row r="181" spans="1:72" ht="1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</row>
    <row r="182" spans="1:72" ht="1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</row>
    <row r="183" spans="1:72" ht="1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spans="1:72" ht="1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</row>
    <row r="185" spans="1:72" ht="1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spans="1:72" ht="1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spans="1:72" ht="1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</row>
    <row r="188" spans="1:72" ht="1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</row>
    <row r="189" spans="1:72" ht="1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</row>
    <row r="190" spans="1:72" ht="1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</row>
    <row r="191" spans="1:72" ht="1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</row>
    <row r="192" spans="1:72" ht="1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</row>
    <row r="193" spans="1:72" ht="1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ht="1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ht="1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ht="1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ht="1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ht="1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ht="1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ht="1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ht="1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ht="1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ht="1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ht="1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ht="1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ht="1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ht="1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ht="1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ht="1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ht="1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ht="1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ht="1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ht="1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ht="1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ht="1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ht="1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ht="1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ht="1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ht="1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ht="1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ht="1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ht="1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ht="1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ht="1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pans="1:72" ht="1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</row>
    <row r="226" spans="1:72" ht="1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</row>
    <row r="227" spans="1:72" ht="1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</row>
    <row r="228" spans="1:72" ht="1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</row>
    <row r="229" spans="1:72" ht="1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</row>
    <row r="230" spans="1:72" ht="1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</row>
    <row r="231" spans="1:72" ht="1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</row>
    <row r="232" spans="1:72" ht="1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</row>
    <row r="233" spans="1:72" ht="1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</row>
    <row r="234" spans="1:72" ht="1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</row>
    <row r="235" spans="1:72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</row>
    <row r="236" spans="1:72" ht="1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</row>
    <row r="237" spans="1:72" ht="1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</row>
    <row r="238" spans="1:72" ht="1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</row>
    <row r="239" spans="1:72" ht="1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</row>
    <row r="240" spans="1:72" ht="1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</row>
    <row r="241" spans="1:72" ht="1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</row>
    <row r="242" spans="1:72" ht="1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</row>
    <row r="243" spans="1:72" ht="1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</row>
    <row r="244" spans="1:72" ht="1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</row>
    <row r="245" spans="1:72" ht="1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</row>
    <row r="246" spans="1:72" ht="1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</row>
    <row r="247" spans="1:72" ht="1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</row>
    <row r="248" spans="1:72" ht="1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</row>
    <row r="249" spans="1:72" ht="1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</row>
    <row r="250" spans="1:72" ht="1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</row>
    <row r="251" spans="1:72" ht="1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</row>
    <row r="252" spans="1:72" ht="1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</row>
    <row r="253" spans="1:72" ht="1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</row>
    <row r="254" spans="1:72" ht="1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</row>
    <row r="255" spans="1:72" ht="1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</row>
    <row r="256" spans="1:72" ht="1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</row>
    <row r="257" spans="1:72" ht="1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</row>
    <row r="258" spans="1:72" ht="1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</row>
    <row r="259" spans="1:72" ht="1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</row>
    <row r="260" spans="1:72" ht="1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</row>
    <row r="261" spans="1:72" ht="1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</row>
    <row r="262" spans="1:72" ht="1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</row>
    <row r="263" spans="1:72" ht="1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</row>
    <row r="264" spans="1:72" ht="1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</row>
    <row r="265" spans="1:72" ht="1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</row>
    <row r="266" spans="1:72" ht="1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</row>
    <row r="267" spans="1:72" ht="1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</row>
    <row r="268" spans="1:72" ht="1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</row>
    <row r="269" spans="1:72" ht="1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</row>
    <row r="270" spans="1:72" ht="1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</row>
    <row r="271" spans="1:72" ht="1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</row>
    <row r="272" spans="1:72" ht="1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</row>
    <row r="273" spans="1:72" ht="1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</row>
    <row r="274" spans="1:72" ht="1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</row>
    <row r="275" spans="1:72" ht="1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</row>
    <row r="276" spans="1:72" ht="1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</row>
    <row r="277" spans="1:72" ht="1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</row>
    <row r="278" spans="1:72" ht="1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</row>
    <row r="279" spans="1:72" ht="1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</row>
    <row r="280" spans="1:72" ht="1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</row>
    <row r="281" spans="1:72" ht="1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</row>
    <row r="282" spans="1:72" ht="1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</row>
    <row r="283" spans="1:72" ht="1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</row>
    <row r="284" spans="1:72" ht="1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</row>
    <row r="285" spans="1:72" ht="1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</row>
    <row r="286" spans="1:72" ht="1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</row>
    <row r="287" spans="1:72" ht="1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</row>
    <row r="288" spans="1:72" ht="1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</row>
    <row r="289" spans="1:72" ht="1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</row>
    <row r="290" spans="1:72" ht="1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</row>
    <row r="291" spans="1:72" ht="1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</row>
    <row r="292" spans="1:72" ht="1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</row>
    <row r="293" spans="1:72" ht="1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</row>
    <row r="294" spans="1:72" ht="1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</row>
    <row r="295" spans="1:72" ht="1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</row>
    <row r="296" spans="1:72" ht="1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</row>
    <row r="297" spans="1:72" ht="1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</row>
    <row r="298" spans="1:72" ht="1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</row>
    <row r="299" spans="1:72" ht="1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</row>
    <row r="300" spans="1:72" ht="1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</row>
    <row r="301" spans="1:72" ht="1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</row>
    <row r="302" spans="1:72" ht="1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</row>
    <row r="303" spans="1:72" ht="1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</row>
    <row r="304" spans="1:72" ht="1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</row>
    <row r="305" spans="1:72" ht="1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</row>
    <row r="306" spans="1:72" ht="1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</row>
    <row r="307" spans="1:72" ht="1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</row>
    <row r="308" spans="1:72" ht="1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</row>
    <row r="309" spans="1:72" ht="1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</row>
    <row r="310" spans="1:72" ht="1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</row>
    <row r="311" spans="1:72" ht="1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</row>
    <row r="312" spans="1:72" ht="1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</row>
    <row r="313" spans="1:72" ht="1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</row>
    <row r="314" spans="1:72" ht="1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</row>
    <row r="315" spans="1:72" ht="1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</row>
    <row r="316" spans="1:72" ht="1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</row>
    <row r="317" spans="1:72" ht="1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</row>
    <row r="318" spans="1:72" ht="1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</row>
    <row r="319" spans="1:72" ht="1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</row>
    <row r="320" spans="1:72" ht="1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</row>
    <row r="321" spans="1:72" ht="1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</row>
    <row r="322" spans="1:72" ht="1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</row>
    <row r="323" spans="1:72" ht="1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</row>
    <row r="324" spans="1:72" ht="1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</row>
    <row r="325" spans="1:72" ht="1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</row>
    <row r="326" spans="1:72" ht="1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</row>
    <row r="327" spans="1:72" ht="1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</row>
    <row r="328" spans="1:72" ht="1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</row>
    <row r="329" spans="1:72" ht="1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</row>
    <row r="330" spans="1:72" ht="1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</row>
    <row r="331" spans="1:72" ht="1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</row>
    <row r="332" spans="1:72" ht="1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</row>
    <row r="333" spans="1:72" ht="1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</row>
    <row r="334" spans="1:72" ht="1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</row>
    <row r="335" spans="1:72" ht="1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</row>
    <row r="336" spans="1:72" ht="1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</row>
    <row r="337" spans="1:72" ht="1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</row>
    <row r="338" spans="1:72" ht="1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</row>
    <row r="339" spans="1:72" ht="1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</row>
    <row r="340" spans="1:72" ht="1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</row>
    <row r="341" spans="1:72" ht="1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</row>
    <row r="342" spans="1:72" ht="1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</row>
    <row r="343" spans="1:72" ht="1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</row>
    <row r="344" spans="1:72" ht="1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</row>
    <row r="345" spans="1:72" ht="1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</row>
    <row r="346" spans="1:72" ht="1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</row>
    <row r="347" spans="1:72" ht="1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</row>
    <row r="348" spans="1:72" ht="1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</row>
    <row r="349" spans="1:72" ht="1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</row>
    <row r="350" spans="1:72" ht="1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</row>
    <row r="351" spans="1:72" ht="1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</row>
    <row r="352" spans="1:72" ht="1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</row>
    <row r="353" spans="1:72" ht="1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</row>
    <row r="354" spans="1:72" ht="1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</row>
    <row r="355" spans="1:72" ht="1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</row>
    <row r="356" spans="1:72" ht="1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</row>
    <row r="357" spans="1:72" ht="1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</row>
    <row r="358" spans="1:72" ht="1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</row>
    <row r="359" spans="1:72" ht="1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</row>
    <row r="360" spans="1:72" ht="1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ht="1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ht="1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ht="1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ht="1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</row>
    <row r="365" spans="1:72" ht="1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</row>
    <row r="366" spans="1:72" ht="1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</row>
    <row r="367" spans="1:72" ht="1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</row>
    <row r="368" spans="1:72" ht="1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</row>
    <row r="369" spans="1:72" ht="1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</row>
    <row r="370" spans="1:72" ht="1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</row>
    <row r="371" spans="1:72" ht="1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</row>
    <row r="372" spans="1:72" ht="1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</row>
    <row r="373" spans="1:72" ht="1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</row>
    <row r="374" spans="1:72" ht="1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</row>
    <row r="375" spans="1:72" ht="1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</row>
    <row r="376" spans="1:72" ht="1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</row>
    <row r="377" spans="1:72" ht="1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</row>
    <row r="378" spans="1:72" ht="1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</row>
    <row r="379" spans="1:72" ht="1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</row>
    <row r="380" spans="1:72" ht="1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</row>
    <row r="381" spans="1:72" ht="1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</row>
    <row r="382" spans="1:72" ht="1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</row>
    <row r="383" spans="1:72" ht="1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</row>
    <row r="384" spans="1:72" ht="1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</row>
    <row r="385" spans="1:72" ht="1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</row>
    <row r="386" spans="1:72" ht="1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</row>
    <row r="387" spans="1:72" ht="1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</row>
    <row r="388" spans="1:72" ht="1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</row>
    <row r="389" spans="1:72" ht="1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</row>
    <row r="390" spans="1:72" ht="1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</row>
    <row r="391" spans="1:72" ht="1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</row>
    <row r="392" spans="1:72" ht="1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</row>
    <row r="393" spans="1:72" ht="1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</row>
    <row r="394" spans="1:72" ht="1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</row>
    <row r="395" spans="1:72" ht="1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</row>
    <row r="396" spans="1:72" ht="1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</row>
    <row r="397" spans="1:72" ht="1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</row>
    <row r="398" spans="1:72" ht="1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</row>
    <row r="399" spans="1:72" ht="1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</row>
    <row r="400" spans="1:72" ht="1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</row>
    <row r="401" spans="1:72" ht="1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</row>
    <row r="402" spans="1:72" ht="1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</row>
    <row r="403" spans="1:72" ht="1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</row>
    <row r="404" spans="1:72" ht="1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</row>
    <row r="405" spans="1:72" ht="1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</row>
    <row r="406" spans="1:72" ht="1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</row>
    <row r="407" spans="1:72" ht="1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</row>
    <row r="408" spans="1:72" ht="1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</row>
    <row r="409" spans="1:72" ht="1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</row>
    <row r="410" spans="1:72" ht="1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</row>
    <row r="411" spans="1:72" ht="1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</row>
    <row r="412" spans="1:72" ht="1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</row>
    <row r="413" spans="1:72" ht="1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</row>
    <row r="414" spans="1:72" ht="1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</row>
    <row r="415" spans="1:72" ht="1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</row>
    <row r="416" spans="1:72" ht="1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</row>
    <row r="417" spans="1:72" ht="1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</row>
    <row r="418" spans="1:72" ht="1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</row>
    <row r="419" spans="1:72" ht="1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</row>
    <row r="420" spans="1:72" ht="1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</row>
    <row r="421" spans="1:72" ht="1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</row>
    <row r="422" spans="1:72" ht="1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</row>
    <row r="423" spans="1:72" ht="1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</row>
    <row r="424" spans="1:72" ht="1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</row>
    <row r="425" spans="1:72" ht="1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</row>
    <row r="426" spans="1:72" ht="1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</row>
    <row r="427" spans="1:72" ht="1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</row>
    <row r="428" spans="1:72" ht="1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</row>
    <row r="429" spans="1:72" ht="1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</row>
    <row r="430" spans="1:72" ht="1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</row>
    <row r="431" spans="1:72" ht="1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</row>
    <row r="432" spans="1:72" ht="1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</row>
    <row r="433" spans="1:72" ht="1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</row>
    <row r="434" spans="1:72" ht="1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</row>
    <row r="435" spans="1:72" ht="1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</row>
    <row r="436" spans="1:72" ht="1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</row>
    <row r="437" spans="1:72" ht="1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</row>
    <row r="438" spans="1:72" ht="1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</row>
    <row r="439" spans="1:72" ht="1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</row>
    <row r="440" spans="1:72" ht="1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</row>
    <row r="441" spans="1:72" ht="1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</row>
    <row r="442" spans="1:72" ht="1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</row>
    <row r="443" spans="1:72" ht="1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</row>
    <row r="444" spans="1:72" ht="1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</row>
    <row r="445" spans="1:72" ht="1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</row>
    <row r="446" spans="1:72" ht="1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</row>
    <row r="447" spans="1:72" ht="1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</row>
    <row r="448" spans="1:72" ht="1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</row>
    <row r="449" spans="1:72" ht="1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</row>
    <row r="450" spans="1:72" ht="1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</row>
    <row r="451" spans="1:72" ht="1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</row>
    <row r="452" spans="1:72" ht="1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</row>
    <row r="453" spans="1:72" ht="1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</row>
    <row r="454" spans="1:72" ht="1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</row>
    <row r="455" spans="1:72" ht="1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</row>
    <row r="456" spans="1:72" ht="1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</row>
    <row r="457" spans="1:72" ht="1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</row>
    <row r="458" spans="1:72" ht="1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</row>
    <row r="459" spans="1:72" ht="1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</row>
    <row r="460" spans="1:72" ht="1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</row>
    <row r="461" spans="1:72" ht="1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</row>
    <row r="462" spans="1:72" ht="1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</row>
    <row r="463" spans="1:72" ht="1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</row>
    <row r="464" spans="1:72" ht="1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</row>
    <row r="465" spans="1:72" ht="1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</row>
    <row r="466" spans="1:72" ht="1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</row>
    <row r="467" spans="1:72" ht="1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</row>
    <row r="468" spans="1:72" ht="1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</row>
    <row r="469" spans="1:72" ht="1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</row>
    <row r="470" spans="1:72" ht="1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</row>
    <row r="471" spans="1:72" ht="1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</row>
    <row r="472" spans="1:72" ht="1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</row>
    <row r="473" spans="1:72" ht="1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</row>
    <row r="474" spans="1:72" ht="1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</row>
    <row r="475" spans="1:72" ht="1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</row>
    <row r="476" spans="1:72" ht="1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</row>
    <row r="477" spans="1:72" ht="1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</row>
    <row r="478" spans="1:72" ht="1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</row>
    <row r="479" spans="1:72" ht="1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</row>
    <row r="480" spans="1:72" ht="1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</row>
    <row r="481" spans="1:72" ht="1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</row>
    <row r="482" spans="1:72" ht="1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</row>
    <row r="483" spans="1:72" ht="1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</row>
    <row r="484" spans="1:72" ht="1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</row>
    <row r="485" spans="1:72" ht="1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</row>
    <row r="486" spans="1:72" ht="1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</row>
    <row r="487" spans="1:72" ht="1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</row>
    <row r="488" spans="1:72" ht="1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</row>
    <row r="489" spans="1:72" ht="1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</row>
    <row r="490" spans="1:72" ht="1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</row>
    <row r="491" spans="1:72" ht="1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</row>
    <row r="492" spans="1:72" ht="1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</row>
    <row r="493" spans="1:72" ht="1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</row>
    <row r="494" spans="1:72" ht="1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</row>
    <row r="495" spans="1:72" ht="1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</row>
    <row r="496" spans="1:72" ht="1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</row>
    <row r="497" spans="1:72" ht="1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</row>
    <row r="498" spans="1:72" ht="1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</row>
    <row r="499" spans="1:72" ht="1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</row>
    <row r="500" spans="1:72" ht="1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</row>
    <row r="501" spans="1:72" ht="1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</row>
    <row r="502" spans="1:72" ht="1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</row>
    <row r="503" spans="1:72" ht="1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</row>
    <row r="504" spans="1:72" ht="1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</row>
    <row r="505" spans="1:72" ht="1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</row>
    <row r="506" spans="1:72" ht="1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</row>
    <row r="507" spans="1:72" ht="1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</row>
    <row r="508" spans="1:72" ht="1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</row>
    <row r="509" spans="1:72" ht="1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</row>
    <row r="510" spans="1:72" ht="1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</row>
    <row r="511" spans="1:72" ht="1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</row>
    <row r="512" spans="1:72" ht="1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</row>
    <row r="513" spans="1:72" ht="1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</row>
    <row r="514" spans="1:72" ht="1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</row>
    <row r="515" spans="1:72" ht="1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</row>
    <row r="516" spans="1:72" ht="1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</row>
    <row r="517" spans="1:72" ht="1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</row>
    <row r="518" spans="1:72" ht="1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</row>
    <row r="519" spans="1:72" ht="1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</row>
    <row r="520" spans="1:72" ht="1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</row>
    <row r="521" spans="1:72" ht="1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</row>
    <row r="522" spans="1:72" ht="1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</row>
    <row r="523" spans="1:72" ht="1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</row>
    <row r="524" spans="1:72" ht="1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</row>
    <row r="525" spans="1:72" ht="1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</row>
    <row r="526" spans="1:72" ht="1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</row>
    <row r="527" spans="1:72" ht="1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</row>
    <row r="528" spans="1:72" ht="1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</row>
    <row r="529" spans="1:72" ht="1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</row>
    <row r="530" spans="1:72" ht="1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</row>
    <row r="531" spans="1:72" ht="1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</row>
    <row r="532" spans="1:72" ht="1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</row>
    <row r="533" spans="1:72" ht="1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</row>
    <row r="534" spans="1:72" ht="1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</row>
    <row r="535" spans="1:72" ht="1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</row>
    <row r="536" spans="1:72" ht="1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</row>
    <row r="537" spans="1:72" ht="1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</row>
    <row r="538" spans="1:72" ht="1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</row>
    <row r="539" spans="1:72" ht="1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</row>
    <row r="540" spans="1:72" ht="1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</row>
    <row r="541" spans="1:72" ht="1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</row>
    <row r="542" spans="1:72" ht="1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</row>
    <row r="543" spans="1:72" ht="1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</row>
    <row r="544" spans="1:72" ht="1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</row>
    <row r="545" spans="1:72" ht="1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</row>
    <row r="546" spans="1:72" ht="1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</row>
    <row r="547" spans="1:72" ht="1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</row>
    <row r="548" spans="1:72" ht="1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</row>
    <row r="549" spans="1:72" ht="1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</row>
    <row r="550" spans="1:72" ht="1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</row>
    <row r="551" spans="1:72" ht="1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</row>
    <row r="552" spans="1:72" ht="1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</row>
    <row r="553" spans="1:72" ht="1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</row>
    <row r="554" spans="1:72" ht="1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</row>
    <row r="555" spans="1:72" ht="1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</row>
    <row r="556" spans="1:72" ht="1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</row>
    <row r="557" spans="1:72" ht="1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</row>
    <row r="558" spans="1:72" ht="1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</row>
    <row r="559" spans="1:72" ht="1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</row>
    <row r="560" spans="1:72" ht="1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</row>
    <row r="561" spans="1:72" ht="1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</row>
    <row r="562" spans="1:72" ht="1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</row>
    <row r="563" spans="1:72" ht="1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</row>
    <row r="564" spans="1:72" ht="1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</row>
    <row r="565" spans="1:72" ht="1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</row>
    <row r="566" spans="1:72" ht="1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</row>
    <row r="567" spans="1:72" ht="1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</row>
    <row r="568" spans="1:72" ht="1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</row>
    <row r="569" spans="1:72" ht="1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</row>
    <row r="570" spans="1:72" ht="1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</row>
    <row r="571" spans="1:72" ht="1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</row>
    <row r="572" spans="1:72" ht="1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</row>
    <row r="573" spans="1:72" ht="1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</row>
    <row r="574" spans="1:72" ht="1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</row>
    <row r="575" spans="1:72" ht="1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</row>
    <row r="576" spans="1:72" ht="1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</row>
    <row r="577" spans="1:72" ht="1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</row>
    <row r="578" spans="1:72" ht="1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</row>
    <row r="579" spans="1:72" ht="1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</row>
    <row r="580" spans="1:72" ht="1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</row>
    <row r="581" spans="1:72" ht="1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</row>
    <row r="582" spans="1:72" ht="1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</row>
    <row r="583" spans="1:72" ht="1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</row>
    <row r="584" spans="1:72" ht="1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</row>
    <row r="585" spans="1:72" ht="1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</row>
    <row r="586" spans="1:72" ht="1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</row>
    <row r="587" spans="1:72" ht="1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</row>
    <row r="588" spans="1:72" ht="1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</row>
    <row r="589" spans="1:72" ht="1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</row>
    <row r="590" spans="1:72" ht="1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</row>
    <row r="591" spans="1:72" ht="1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</row>
    <row r="592" spans="1:72" ht="1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</row>
    <row r="593" spans="1:72" ht="1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</row>
    <row r="594" spans="1:72" ht="1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</row>
    <row r="595" spans="1:72" ht="1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</row>
    <row r="596" spans="1:72" ht="1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</row>
    <row r="597" spans="1:72" ht="1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</row>
    <row r="598" spans="1:72" ht="1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</row>
    <row r="599" spans="1:72" ht="1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</row>
    <row r="600" spans="1:72" ht="1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</row>
    <row r="601" spans="1:72" ht="1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</row>
    <row r="602" spans="1:72" ht="1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</row>
    <row r="603" spans="1:72" ht="1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</row>
    <row r="604" spans="1:72" ht="1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</row>
    <row r="605" spans="1:72" ht="1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</row>
    <row r="606" spans="1:72" ht="1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</row>
    <row r="607" spans="1:72" ht="1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</row>
    <row r="608" spans="1:72" ht="1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</row>
    <row r="609" spans="1:72" ht="1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</row>
    <row r="610" spans="1:72" ht="1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</row>
    <row r="611" spans="1:72" ht="1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</row>
    <row r="612" spans="1:72" ht="1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</row>
    <row r="613" spans="1:72" ht="1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</row>
    <row r="614" spans="1:72" ht="1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</row>
    <row r="615" spans="1:72" ht="1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</row>
    <row r="616" spans="1:72" ht="1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</row>
    <row r="617" spans="1:72" ht="1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</row>
    <row r="618" spans="1:72" ht="1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</row>
    <row r="619" spans="1:72" ht="1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</row>
    <row r="620" spans="1:72" ht="1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</row>
    <row r="621" spans="1:72" ht="1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</row>
    <row r="622" spans="1:72" ht="1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</row>
    <row r="623" spans="1:72" ht="1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</row>
    <row r="624" spans="1:72" ht="1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</row>
    <row r="625" spans="1:72" ht="1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</row>
    <row r="626" spans="1:72" ht="1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</row>
    <row r="627" spans="1:72" ht="1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</row>
    <row r="628" spans="1:72" ht="1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</row>
    <row r="629" spans="1:72" ht="1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</row>
    <row r="630" spans="1:72" ht="1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</row>
    <row r="631" spans="1:72" ht="1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</row>
    <row r="632" spans="1:72" ht="1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</row>
    <row r="633" spans="1:72" ht="1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</row>
    <row r="634" spans="1:72" ht="1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</row>
    <row r="635" spans="1:72" ht="1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</row>
    <row r="636" spans="1:72" ht="1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</row>
    <row r="637" spans="1:72" ht="1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</row>
    <row r="638" spans="1:72" ht="1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</row>
    <row r="639" spans="1:72" ht="1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</row>
    <row r="640" spans="1:72" ht="1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</row>
    <row r="641" spans="1:72" ht="1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</row>
    <row r="642" spans="1:72" ht="1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</row>
    <row r="643" spans="1:72" ht="1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</row>
    <row r="644" spans="1:72" ht="1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</row>
    <row r="645" spans="1:72" ht="1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</row>
    <row r="646" spans="1:72" ht="1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</row>
    <row r="647" spans="1:72" ht="1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</row>
    <row r="648" spans="1:72" ht="1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</row>
    <row r="649" spans="1:72" ht="1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</row>
    <row r="650" spans="1:72" ht="1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</row>
    <row r="651" spans="1:72" ht="1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</row>
    <row r="652" spans="1:72" ht="1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</row>
    <row r="653" spans="1:72" ht="1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</row>
    <row r="654" spans="1:72" ht="1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</row>
    <row r="655" spans="1:72" ht="1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</row>
    <row r="656" spans="1:72" ht="1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</row>
    <row r="657" spans="1:72" ht="1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</row>
    <row r="658" spans="1:72" ht="1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</row>
    <row r="659" spans="1:72" ht="1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</row>
    <row r="660" spans="1:72" ht="1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</row>
    <row r="661" spans="1:72" ht="1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</row>
    <row r="662" spans="1:72" ht="1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</row>
    <row r="663" spans="1:72" ht="1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</row>
    <row r="664" spans="1:72" ht="1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</row>
    <row r="665" spans="1:72" ht="1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</row>
    <row r="666" spans="1:72" ht="1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</row>
    <row r="667" spans="1:72" ht="1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</row>
    <row r="668" spans="1:72" ht="1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</row>
    <row r="669" spans="1:72" ht="1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</row>
    <row r="670" spans="1:72" ht="1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</row>
    <row r="671" spans="1:72" ht="1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</row>
    <row r="672" spans="1:72" ht="1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</row>
    <row r="673" spans="1:72" ht="1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</row>
    <row r="674" spans="1:72" ht="1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</row>
    <row r="675" spans="1:72" ht="1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</row>
    <row r="676" spans="1:72" ht="1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</row>
    <row r="677" spans="1:72" ht="1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</row>
    <row r="678" spans="1:72" ht="1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</row>
    <row r="679" spans="1:72" ht="1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</row>
    <row r="680" spans="1:72" ht="1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</row>
    <row r="681" spans="1:72" ht="1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</row>
    <row r="682" spans="1:72" ht="1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</row>
    <row r="683" spans="1:72" ht="1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</row>
    <row r="684" spans="1:72" ht="1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</row>
    <row r="685" spans="1:72" ht="1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</row>
    <row r="686" spans="1:72" ht="1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</row>
    <row r="687" spans="1:72" ht="1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</row>
    <row r="688" spans="1:72" ht="1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</row>
    <row r="689" spans="1:72" ht="1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</row>
    <row r="690" spans="1:72" ht="1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</row>
    <row r="691" spans="1:72" ht="1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</row>
    <row r="692" spans="1:72" ht="1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</row>
    <row r="693" spans="1:72" ht="1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</row>
    <row r="694" spans="1:72" ht="1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</row>
    <row r="695" spans="1:72" ht="1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</row>
    <row r="696" spans="1:72" ht="1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</row>
    <row r="697" spans="1:72" ht="1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</row>
    <row r="698" spans="1:72" ht="1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</row>
    <row r="699" spans="1:72" ht="1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</row>
    <row r="700" spans="1:72" ht="1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</row>
    <row r="701" spans="1:72" ht="1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</row>
    <row r="702" spans="1:72" ht="1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</row>
    <row r="703" spans="1:72" ht="1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</row>
    <row r="704" spans="1:72" ht="1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</row>
    <row r="705" spans="1:72" ht="1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</row>
    <row r="706" spans="1:72" ht="1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</row>
    <row r="707" spans="1:72" ht="1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</row>
    <row r="708" spans="1:72" ht="1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</row>
    <row r="709" spans="1:72" ht="1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</row>
    <row r="710" spans="1:72" ht="1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</row>
    <row r="711" spans="1:72" ht="1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</row>
    <row r="712" spans="1:72" ht="1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</row>
    <row r="713" spans="1:72" ht="1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</row>
    <row r="714" spans="1:72" ht="1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</row>
    <row r="715" spans="1:72" ht="1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</row>
    <row r="716" spans="1:72" ht="1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</row>
    <row r="717" spans="1:72" ht="1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</row>
    <row r="718" spans="1:72" ht="1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</row>
    <row r="719" spans="1:72" ht="1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</row>
    <row r="720" spans="1:72" ht="1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</row>
    <row r="721" spans="1:72" ht="1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</row>
    <row r="722" spans="1:72" ht="1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</row>
    <row r="723" spans="1:72" ht="1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</row>
    <row r="724" spans="1:72" ht="1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</row>
    <row r="725" spans="1:72" ht="1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</row>
    <row r="726" spans="1:72" ht="1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</row>
    <row r="727" spans="1:72" ht="1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</row>
    <row r="728" spans="1:72" ht="1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</row>
    <row r="729" spans="1:72" ht="1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</row>
    <row r="730" spans="1:72" ht="1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</row>
    <row r="731" spans="1:72" ht="1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</row>
    <row r="732" spans="1:72" ht="1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</row>
    <row r="733" spans="1:72" ht="1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</row>
    <row r="734" spans="1:72" ht="1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</row>
    <row r="735" spans="1:72" ht="1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</row>
    <row r="736" spans="1:72" ht="1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</row>
    <row r="737" spans="1:72" ht="1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</row>
    <row r="738" spans="1:72" ht="1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</row>
    <row r="739" spans="1:72" ht="1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</row>
    <row r="740" spans="1:72" ht="1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</row>
    <row r="741" spans="1:72" ht="1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</row>
    <row r="742" spans="1:72" ht="1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</row>
    <row r="743" spans="1:72" ht="1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</row>
    <row r="744" spans="1:72" ht="1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</row>
    <row r="745" spans="1:72" ht="1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</row>
    <row r="746" spans="1:72" ht="1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</row>
    <row r="747" spans="1:72" ht="1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</row>
    <row r="748" spans="1:72" ht="1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</row>
    <row r="749" spans="1:72" ht="1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</row>
    <row r="750" spans="1:72" ht="1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</row>
    <row r="751" spans="1:72" ht="1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</row>
    <row r="752" spans="1:72" ht="1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</row>
    <row r="753" spans="1:72" ht="1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</row>
    <row r="754" spans="1:72" ht="1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</row>
    <row r="755" spans="1:72" ht="1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</row>
    <row r="756" spans="1:72" ht="1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</row>
    <row r="757" spans="1:72" ht="1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</row>
    <row r="758" spans="1:72" ht="1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</row>
    <row r="759" spans="1:72" ht="1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</row>
    <row r="760" spans="1:72" ht="1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</row>
    <row r="761" spans="1:72" ht="1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</row>
    <row r="762" spans="1:72" ht="1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</row>
    <row r="763" spans="1:72" ht="1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</row>
    <row r="764" spans="1:72" ht="1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</row>
    <row r="765" spans="1:72" ht="1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</row>
    <row r="766" spans="1:72" ht="1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</row>
    <row r="767" spans="1:72" ht="1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</row>
    <row r="768" spans="1:72" ht="1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</row>
    <row r="769" spans="1:72" ht="1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</row>
    <row r="770" spans="1:72" ht="1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</row>
    <row r="771" spans="1:72" ht="1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</row>
    <row r="772" spans="1:72" ht="1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</row>
    <row r="773" spans="1:72" ht="1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</row>
    <row r="774" spans="1:72" ht="1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</row>
    <row r="775" spans="1:72" ht="1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</row>
    <row r="776" spans="1:72" ht="1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</row>
    <row r="777" spans="1:72" ht="1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</row>
    <row r="778" spans="1:72" ht="1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</row>
    <row r="779" spans="1:72" ht="1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</row>
    <row r="780" spans="1:72" ht="1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</row>
    <row r="781" spans="1:72" ht="1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</row>
    <row r="782" spans="1:72" ht="1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</row>
    <row r="783" spans="1:72" ht="1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</row>
    <row r="784" spans="1:72" ht="1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</row>
    <row r="785" spans="1:72" ht="1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</row>
    <row r="786" spans="1:72" ht="1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</row>
    <row r="787" spans="1:72" ht="1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</row>
    <row r="788" spans="1:72" ht="1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</row>
    <row r="789" spans="1:72" ht="1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</row>
    <row r="790" spans="1:72" ht="1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</row>
    <row r="791" spans="1:72" ht="1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</row>
    <row r="792" spans="1:72" ht="1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</row>
    <row r="793" spans="1:72" ht="1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</row>
    <row r="794" spans="1:72" ht="1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</row>
    <row r="795" spans="1:72" ht="1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</row>
    <row r="796" spans="1:72" ht="1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</row>
    <row r="797" spans="1:72" ht="1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</row>
    <row r="798" spans="1:72" ht="1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</row>
    <row r="799" spans="1:72" ht="1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</row>
    <row r="800" spans="1:72" ht="1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</row>
    <row r="801" spans="1:72" ht="1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</row>
    <row r="802" spans="1:72" ht="1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</row>
    <row r="803" spans="1:72" ht="1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</row>
    <row r="804" spans="1:72" ht="1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</row>
    <row r="805" spans="1:72" ht="1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</row>
    <row r="806" spans="1:72" ht="1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</row>
    <row r="807" spans="1:72" ht="1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</row>
    <row r="808" spans="1:72" ht="1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</row>
    <row r="809" spans="1:72" ht="1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</row>
    <row r="810" spans="1:72" ht="1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</row>
    <row r="811" spans="1:72" ht="1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</row>
    <row r="812" spans="1:72" ht="1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</row>
    <row r="813" spans="1:72" ht="1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</row>
    <row r="814" spans="1:72" ht="1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</row>
    <row r="815" spans="1:72" ht="1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</row>
    <row r="816" spans="1:72" ht="1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</row>
    <row r="817" spans="1:72" ht="1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</row>
    <row r="818" spans="1:72" ht="1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</row>
    <row r="819" spans="1:72" ht="1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</row>
    <row r="820" spans="1:72" ht="1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</row>
    <row r="821" spans="1:72" ht="1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</row>
    <row r="822" spans="1:72" ht="1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</row>
    <row r="823" spans="1:72" ht="1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</row>
    <row r="824" spans="1:72" ht="1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</row>
    <row r="825" spans="1:72" ht="1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</row>
    <row r="826" spans="1:72" ht="1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</row>
    <row r="827" spans="1:72" ht="1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</row>
    <row r="828" spans="1:72" ht="1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</row>
    <row r="829" spans="1:72" ht="1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</row>
    <row r="830" spans="1:72" ht="1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</row>
    <row r="831" spans="1:72" ht="1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</row>
    <row r="832" spans="1:72" ht="1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</row>
    <row r="833" spans="1:72" ht="1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</row>
    <row r="834" spans="1:72" ht="1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</row>
    <row r="835" spans="1:72" ht="1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</row>
    <row r="836" spans="1:72" ht="1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</row>
    <row r="837" spans="1:72" ht="1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</row>
    <row r="838" spans="1:72" ht="1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</row>
    <row r="839" spans="1:72" ht="1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</row>
    <row r="840" spans="1:72" ht="1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</row>
    <row r="841" spans="1:72" ht="1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</row>
    <row r="842" spans="1:72" ht="1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</row>
    <row r="843" spans="1:72" ht="1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</row>
    <row r="844" spans="1:72" ht="1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</row>
    <row r="845" spans="1:72" ht="1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</row>
    <row r="846" spans="1:72" ht="1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</row>
    <row r="847" spans="1:72" ht="1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</row>
    <row r="848" spans="1:72" ht="1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</row>
    <row r="849" spans="1:72" ht="1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</row>
    <row r="850" spans="1:72" ht="1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</row>
    <row r="851" spans="1:72" ht="1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</row>
    <row r="852" spans="1:72" ht="1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</row>
    <row r="853" spans="1:72" ht="1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</row>
    <row r="854" spans="1:72" ht="1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</row>
    <row r="855" spans="1:72" ht="1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</row>
    <row r="856" spans="1:72" ht="1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</row>
    <row r="857" spans="1:72" ht="1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</row>
    <row r="858" spans="1:72" ht="1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</row>
    <row r="859" spans="1:72" ht="1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</row>
    <row r="860" spans="1:72" ht="1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</row>
    <row r="861" spans="1:72" ht="1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</row>
    <row r="862" spans="1:72" ht="1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</row>
    <row r="863" spans="1:72" ht="1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</row>
    <row r="864" spans="1:72" ht="1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</row>
    <row r="865" spans="1:72" ht="1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</row>
    <row r="866" spans="1:72" ht="1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</row>
    <row r="867" spans="1:72" ht="1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</row>
    <row r="868" spans="1:72" ht="1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</row>
    <row r="869" spans="1:72" ht="1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</row>
    <row r="870" spans="1:72" ht="1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</row>
    <row r="871" spans="1:72" ht="1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</row>
    <row r="872" spans="1:72" ht="1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</row>
    <row r="873" spans="1:72" ht="1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</row>
    <row r="874" spans="1:72" ht="1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</row>
    <row r="875" spans="1:72" ht="1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</row>
    <row r="876" spans="1:72" ht="1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</row>
    <row r="877" spans="1:72" ht="1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</row>
    <row r="878" spans="1:72" ht="1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</row>
    <row r="879" spans="1:72" ht="1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</row>
    <row r="880" spans="1:72" ht="1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</row>
    <row r="881" spans="1:72" ht="1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</row>
    <row r="882" spans="1:72" ht="1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</row>
    <row r="883" spans="1:72" ht="1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</row>
    <row r="884" spans="1:72" ht="1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</row>
    <row r="885" spans="1:72" ht="1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</row>
    <row r="886" spans="1:72" ht="1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</row>
    <row r="887" spans="1:72" ht="1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</row>
    <row r="888" spans="1:72" ht="1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</row>
    <row r="889" spans="1:72" ht="1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</row>
    <row r="890" spans="1:72" ht="1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</row>
    <row r="891" spans="1:72" ht="1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</row>
    <row r="892" spans="1:72" ht="1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</row>
    <row r="893" spans="1:72" ht="1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</row>
    <row r="894" spans="1:72" ht="1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</row>
    <row r="895" spans="1:72" ht="1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</row>
    <row r="896" spans="1:72" ht="1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</row>
    <row r="897" spans="1:72" ht="1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</row>
    <row r="898" spans="1:72" ht="1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</row>
    <row r="899" spans="1:72" ht="1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</row>
    <row r="900" spans="1:72" ht="1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</row>
    <row r="901" spans="1:72" ht="1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</row>
    <row r="902" spans="1:72" ht="1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</row>
    <row r="903" spans="1:72" ht="1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</row>
    <row r="904" spans="1:72" ht="1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</row>
    <row r="905" spans="1:72" ht="1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</row>
    <row r="906" spans="1:72" ht="1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</row>
    <row r="907" spans="1:72" ht="1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</row>
    <row r="908" spans="1:72" ht="1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</row>
    <row r="909" spans="1:72" ht="1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</row>
    <row r="910" spans="1:72" ht="1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</row>
    <row r="911" spans="1:72" ht="1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</row>
    <row r="912" spans="1:72" ht="1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</row>
    <row r="913" spans="1:72" ht="1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</row>
    <row r="914" spans="1:72" ht="1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</row>
    <row r="915" spans="1:72" ht="1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</row>
    <row r="916" spans="1:72" ht="1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</row>
    <row r="917" spans="1:72" ht="1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</row>
    <row r="918" spans="1:72" ht="1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</row>
    <row r="919" spans="1:72" ht="1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</row>
    <row r="920" spans="1:72" ht="1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</row>
    <row r="921" spans="1:72" ht="1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</row>
    <row r="922" spans="1:72" ht="1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</row>
    <row r="923" spans="1:72" ht="1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</row>
    <row r="924" spans="1:72" ht="1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</row>
    <row r="925" spans="1:72" ht="1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</row>
    <row r="926" spans="1:72" ht="1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</row>
    <row r="927" spans="1:72" ht="1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</row>
    <row r="928" spans="1:72" ht="1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</row>
    <row r="929" spans="1:72" ht="1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</row>
    <row r="930" spans="1:72" ht="1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</row>
    <row r="931" spans="1:72" ht="1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</row>
    <row r="932" spans="1:72" ht="1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</row>
    <row r="933" spans="1:72" ht="1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</row>
    <row r="934" spans="1:72" ht="1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</row>
    <row r="935" spans="1:72" ht="1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</row>
    <row r="936" spans="1:72" ht="1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</row>
    <row r="937" spans="1:72" ht="1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</row>
    <row r="938" spans="1:72" ht="1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</row>
    <row r="939" spans="1:72" ht="1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</row>
    <row r="940" spans="1:72" ht="1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</row>
    <row r="941" spans="1:72" ht="1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</row>
    <row r="942" spans="1:72" ht="1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</row>
    <row r="943" spans="1:72" ht="1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</row>
    <row r="944" spans="1:72" ht="1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</row>
    <row r="945" spans="1:72" ht="1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</row>
    <row r="946" spans="1:72" ht="1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</row>
    <row r="947" spans="1:72" ht="1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</row>
    <row r="948" spans="1:72" ht="1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</row>
    <row r="949" spans="1:72" ht="1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</row>
    <row r="950" spans="1:72" ht="1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</row>
    <row r="951" spans="1:72" ht="1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</row>
    <row r="952" spans="1:72" ht="1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</row>
    <row r="953" spans="1:72" ht="1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</row>
    <row r="954" spans="1:72" ht="1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</row>
    <row r="955" spans="1:72" ht="1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</row>
    <row r="956" spans="1:72" ht="1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</row>
    <row r="957" spans="1:72" ht="1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</row>
    <row r="958" spans="1:72" ht="1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</row>
    <row r="959" spans="1:72" ht="1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</row>
    <row r="960" spans="1:72" ht="1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</row>
    <row r="961" spans="1:72" ht="1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</row>
    <row r="962" spans="1:72" ht="1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</row>
    <row r="963" spans="1:72" ht="1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</row>
    <row r="964" spans="1:72" ht="1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</row>
    <row r="965" spans="1:72" ht="1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</row>
    <row r="966" spans="1:72" ht="1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</row>
    <row r="967" spans="1:72" ht="1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</row>
    <row r="968" spans="1:72" ht="1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</row>
    <row r="969" spans="1:72" ht="1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</row>
    <row r="970" spans="1:72" ht="1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</row>
    <row r="971" spans="1:72" ht="1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</row>
    <row r="972" spans="1:72" ht="1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</row>
    <row r="973" spans="1:72" ht="1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</row>
    <row r="974" spans="1:72" ht="1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</row>
    <row r="975" spans="1:72" ht="1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</row>
    <row r="976" spans="1:72" ht="1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</row>
    <row r="977" spans="1:72" ht="1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</row>
    <row r="978" spans="1:72" ht="1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</row>
    <row r="979" spans="1:72" ht="1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</row>
    <row r="980" spans="1:72" ht="1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</row>
    <row r="981" spans="1:72" ht="1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</row>
    <row r="982" spans="1:72" ht="1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</row>
    <row r="983" spans="1:72" ht="1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</row>
    <row r="984" spans="1:72" ht="1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</row>
    <row r="985" spans="1:72" ht="1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</row>
    <row r="986" spans="1:72" ht="1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</row>
    <row r="987" spans="1:72" ht="1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</row>
    <row r="988" spans="1:72" ht="1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</row>
    <row r="989" spans="1:72" ht="1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</row>
    <row r="990" spans="1:72" ht="1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</row>
    <row r="991" spans="1:72" ht="1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</row>
    <row r="992" spans="1:72" ht="1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</row>
    <row r="993" spans="1:72" ht="1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</row>
    <row r="994" spans="1:72" ht="1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</row>
    <row r="995" spans="1:72" ht="1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</row>
    <row r="996" spans="1:72" ht="1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</row>
    <row r="997" spans="1:72" ht="1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</row>
    <row r="998" spans="1:72" ht="1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</row>
    <row r="999" spans="1:72" ht="1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</row>
    <row r="1000" spans="1:72" ht="1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</row>
    <row r="1001" spans="1:72" ht="12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</row>
    <row r="1002" spans="1:72" ht="12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</row>
    <row r="1003" spans="1:72" ht="12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</row>
    <row r="1004" spans="1:72" ht="12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</row>
    <row r="1005" spans="1:72" ht="12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</row>
    <row r="1006" spans="1:72" ht="12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</row>
    <row r="1007" spans="1:72" ht="12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</row>
    <row r="1008" spans="1:72" ht="12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</row>
    <row r="1009" spans="1:72" ht="12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</row>
    <row r="1010" spans="1:72" ht="12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</row>
    <row r="1011" spans="1:72" ht="12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</row>
    <row r="1012" spans="1:72" ht="12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</row>
    <row r="1013" spans="1:72" ht="12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</row>
    <row r="1014" spans="1:72" ht="12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</row>
    <row r="1015" spans="1:72" ht="12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</row>
    <row r="1016" spans="1:72" ht="12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</row>
    <row r="1017" spans="1:72" ht="12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</row>
    <row r="1018" spans="1:72" ht="12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</row>
    <row r="1019" spans="1:72" ht="12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</row>
    <row r="1020" spans="1:72" ht="12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</row>
    <row r="1021" spans="1:72" ht="12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</row>
    <row r="1022" spans="1:72" ht="12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</row>
    <row r="1023" spans="1:72" ht="12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</row>
    <row r="1024" spans="1:72" ht="12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</row>
    <row r="1025" spans="1:72" ht="12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</row>
    <row r="1026" spans="1:72" ht="12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</row>
    <row r="1027" spans="1:72" ht="12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</row>
    <row r="1028" spans="1:72" ht="12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</row>
    <row r="1029" spans="1:72" ht="12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</row>
    <row r="1030" spans="1:72" ht="12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</row>
    <row r="1031" spans="1:72" ht="12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</row>
    <row r="1032" spans="1:72" ht="12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</row>
    <row r="1033" spans="1:72" ht="12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</row>
  </sheetData>
  <mergeCells count="21">
    <mergeCell ref="AY3:BA3"/>
    <mergeCell ref="BB3:BD3"/>
    <mergeCell ref="BE3:BG3"/>
    <mergeCell ref="BH3:BJ3"/>
    <mergeCell ref="BK3:BM3"/>
    <mergeCell ref="D3:F3"/>
    <mergeCell ref="I3:K3"/>
    <mergeCell ref="L3:N3"/>
    <mergeCell ref="O3:Q3"/>
    <mergeCell ref="A52:E52"/>
    <mergeCell ref="R3:T3"/>
    <mergeCell ref="U3:W3"/>
    <mergeCell ref="X3:Z3"/>
    <mergeCell ref="AA3:AC3"/>
    <mergeCell ref="AD3:AF3"/>
    <mergeCell ref="AV3:AX3"/>
    <mergeCell ref="AG3:AI3"/>
    <mergeCell ref="AJ3:AL3"/>
    <mergeCell ref="AM3:AO3"/>
    <mergeCell ref="AP3:AR3"/>
    <mergeCell ref="AS3:AU3"/>
  </mergeCells>
  <conditionalFormatting sqref="F4:BM57">
    <cfRule type="cellIs" dxfId="1" priority="1" operator="equal">
      <formula>"L"</formula>
    </cfRule>
    <cfRule type="cellIs" dxfId="0" priority="2" operator="equal">
      <formula>"W"</formula>
    </cfRule>
  </conditionalFormatting>
  <pageMargins left="0.7" right="0.7" top="0.75" bottom="0.75" header="0" footer="0"/>
  <pageSetup orientation="portrait" r:id="rId1"/>
  <ignoredErrors>
    <ignoredError sqref="D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K1001"/>
  <sheetViews>
    <sheetView tabSelected="1" workbookViewId="0">
      <selection activeCell="H10" sqref="H10"/>
    </sheetView>
  </sheetViews>
  <sheetFormatPr defaultColWidth="14.42578125" defaultRowHeight="15" customHeight="1" x14ac:dyDescent="0.25"/>
  <cols>
    <col min="1" max="1" width="8.5703125" customWidth="1"/>
    <col min="2" max="2" width="8" bestFit="1" customWidth="1"/>
    <col min="3" max="3" width="15.140625" bestFit="1" customWidth="1"/>
    <col min="4" max="4" width="11.85546875" customWidth="1"/>
    <col min="5" max="5" width="7.5703125" customWidth="1"/>
    <col min="6" max="6" width="8.42578125" bestFit="1" customWidth="1"/>
    <col min="7" max="7" width="5.5703125" customWidth="1"/>
    <col min="8" max="10" width="9.140625" customWidth="1"/>
    <col min="11" max="11" width="15.140625" bestFit="1" customWidth="1"/>
    <col min="12" max="37" width="9.140625" customWidth="1"/>
  </cols>
  <sheetData>
    <row r="2" spans="2:37" ht="28.7" customHeight="1" thickBot="1" x14ac:dyDescent="0.3">
      <c r="B2" s="44" t="s">
        <v>193</v>
      </c>
      <c r="C2" s="44" t="s">
        <v>192</v>
      </c>
      <c r="D2" s="45" t="s">
        <v>196</v>
      </c>
      <c r="E2" s="45" t="s">
        <v>194</v>
      </c>
      <c r="F2" s="44" t="s">
        <v>133</v>
      </c>
      <c r="G2" s="1"/>
      <c r="H2" s="1"/>
      <c r="I2" s="1"/>
      <c r="J2" s="44" t="s">
        <v>198</v>
      </c>
      <c r="K2" s="44" t="s">
        <v>192</v>
      </c>
      <c r="L2" s="45" t="s">
        <v>196</v>
      </c>
      <c r="M2" s="45" t="s">
        <v>194</v>
      </c>
      <c r="N2" s="44" t="s">
        <v>133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37" ht="12" customHeight="1" x14ac:dyDescent="0.25">
      <c r="B3" s="46">
        <v>1</v>
      </c>
      <c r="C3" s="47" t="str">
        <f>Picks!B4</f>
        <v>Aaron Lippe</v>
      </c>
      <c r="D3" s="48">
        <f>Bowls!J$51</f>
        <v>23</v>
      </c>
      <c r="E3" s="48">
        <f>Bowls!K$51</f>
        <v>34</v>
      </c>
      <c r="F3" s="49">
        <f>Bowls!$J$53</f>
        <v>3</v>
      </c>
      <c r="G3" s="1"/>
      <c r="H3" s="1"/>
      <c r="I3" s="1"/>
      <c r="J3" s="46">
        <v>1</v>
      </c>
      <c r="K3" s="47" t="str" cm="1">
        <f t="array" ref="K3:N21">_xlfn._xlws.SORT(C3:F21,{3,4},{-1,1},FALSE)</f>
        <v>Marcus</v>
      </c>
      <c r="L3" s="48">
        <v>27</v>
      </c>
      <c r="M3" s="48">
        <v>42</v>
      </c>
      <c r="N3" s="49">
        <v>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37" ht="12" customHeight="1" x14ac:dyDescent="0.25">
      <c r="B4" s="50">
        <v>2</v>
      </c>
      <c r="C4" s="14" t="str">
        <f>Picks!B5</f>
        <v>Steven Smith</v>
      </c>
      <c r="D4" s="15">
        <f>Bowls!M$51</f>
        <v>23</v>
      </c>
      <c r="E4" s="15">
        <f>Bowls!N$51</f>
        <v>31</v>
      </c>
      <c r="F4" s="51">
        <f>Bowls!$M$53</f>
        <v>3</v>
      </c>
      <c r="G4" s="1"/>
      <c r="H4" s="1"/>
      <c r="I4" s="1"/>
      <c r="J4" s="50">
        <v>2</v>
      </c>
      <c r="K4" s="14" t="str">
        <v>Cage</v>
      </c>
      <c r="L4" s="15">
        <v>26</v>
      </c>
      <c r="M4" s="15">
        <v>38</v>
      </c>
      <c r="N4" s="51">
        <v>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37" ht="12" customHeight="1" x14ac:dyDescent="0.25">
      <c r="B5" s="50">
        <v>3</v>
      </c>
      <c r="C5" s="14" t="str">
        <f>Picks!B6</f>
        <v>Uncle Bill</v>
      </c>
      <c r="D5" s="15">
        <f>Bowls!P$51</f>
        <v>20</v>
      </c>
      <c r="E5" s="15">
        <f>Bowls!Q$51</f>
        <v>31</v>
      </c>
      <c r="F5" s="51">
        <f>Bowls!$P$53</f>
        <v>5</v>
      </c>
      <c r="G5" s="1"/>
      <c r="H5" s="1"/>
      <c r="I5" s="1"/>
      <c r="J5" s="50">
        <v>3</v>
      </c>
      <c r="K5" s="14" t="str">
        <v>Brock Larson</v>
      </c>
      <c r="L5" s="15">
        <v>23</v>
      </c>
      <c r="M5" s="15">
        <v>38</v>
      </c>
      <c r="N5" s="51">
        <v>17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37" ht="12" customHeight="1" x14ac:dyDescent="0.25">
      <c r="B6" s="50">
        <v>4</v>
      </c>
      <c r="C6" s="14" t="str">
        <f>Picks!B7</f>
        <v>Kelly Henry</v>
      </c>
      <c r="D6" s="15">
        <f>Bowls!S$51</f>
        <v>23</v>
      </c>
      <c r="E6" s="15">
        <f>Bowls!T$51</f>
        <v>27</v>
      </c>
      <c r="F6" s="51">
        <f>Bowls!$S$53</f>
        <v>4</v>
      </c>
      <c r="G6" s="1"/>
      <c r="H6" s="1"/>
      <c r="I6" s="1"/>
      <c r="J6" s="50">
        <v>4</v>
      </c>
      <c r="K6" s="14" t="str">
        <v>T-Bone</v>
      </c>
      <c r="L6" s="15">
        <v>23</v>
      </c>
      <c r="M6" s="15">
        <v>37</v>
      </c>
      <c r="N6" s="51">
        <v>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37" ht="12" customHeight="1" x14ac:dyDescent="0.25">
      <c r="B7" s="50">
        <v>5</v>
      </c>
      <c r="C7" s="14" t="str">
        <f>Picks!B8</f>
        <v>Brett</v>
      </c>
      <c r="D7" s="15">
        <f>Bowls!V$51</f>
        <v>17</v>
      </c>
      <c r="E7" s="15">
        <f>Bowls!W$51</f>
        <v>19</v>
      </c>
      <c r="F7" s="51">
        <f>Bowls!$V$53</f>
        <v>10</v>
      </c>
      <c r="G7" s="1"/>
      <c r="H7" s="1"/>
      <c r="I7" s="1"/>
      <c r="J7" s="50">
        <v>5</v>
      </c>
      <c r="K7" s="14" t="str">
        <v>Moon</v>
      </c>
      <c r="L7" s="15">
        <v>26</v>
      </c>
      <c r="M7" s="15">
        <v>36</v>
      </c>
      <c r="N7" s="51">
        <v>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37" ht="12" customHeight="1" x14ac:dyDescent="0.25">
      <c r="B8" s="50">
        <v>6</v>
      </c>
      <c r="C8" s="14" t="str">
        <f>Picks!B9</f>
        <v>Marcus</v>
      </c>
      <c r="D8" s="15">
        <f>Bowls!Y$51</f>
        <v>27</v>
      </c>
      <c r="E8" s="15">
        <f>Bowls!Z$51</f>
        <v>42</v>
      </c>
      <c r="F8" s="51">
        <f>Bowls!$Y$53</f>
        <v>1</v>
      </c>
      <c r="G8" s="1"/>
      <c r="H8" s="1"/>
      <c r="I8" s="1"/>
      <c r="J8" s="50">
        <v>6</v>
      </c>
      <c r="K8" s="14" t="str">
        <v>Teresa Kacerguis</v>
      </c>
      <c r="L8" s="15">
        <v>23</v>
      </c>
      <c r="M8" s="15">
        <v>36</v>
      </c>
      <c r="N8" s="51">
        <v>12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2:37" ht="12" customHeight="1" x14ac:dyDescent="0.25">
      <c r="B9" s="50">
        <v>7</v>
      </c>
      <c r="C9" s="14" t="str">
        <f>Picks!B10</f>
        <v>Tim</v>
      </c>
      <c r="D9" s="15">
        <f>Bowls!AB$51</f>
        <v>22</v>
      </c>
      <c r="E9" s="15">
        <f>Bowls!AC$51</f>
        <v>27</v>
      </c>
      <c r="F9" s="51">
        <f>Bowls!$AB$53</f>
        <v>7</v>
      </c>
      <c r="G9" s="1"/>
      <c r="H9" s="1"/>
      <c r="I9" s="1"/>
      <c r="J9" s="50">
        <v>7</v>
      </c>
      <c r="K9" s="14" t="str">
        <v>Aaron Lippe</v>
      </c>
      <c r="L9" s="15">
        <v>23</v>
      </c>
      <c r="M9" s="15">
        <v>34</v>
      </c>
      <c r="N9" s="51">
        <v>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2:37" ht="12" customHeight="1" x14ac:dyDescent="0.25">
      <c r="B10" s="50">
        <v>8</v>
      </c>
      <c r="C10" s="14" t="str">
        <f>Picks!B11</f>
        <v>Cage</v>
      </c>
      <c r="D10" s="15">
        <f>Bowls!AE$51</f>
        <v>26</v>
      </c>
      <c r="E10" s="15">
        <f>Bowls!AF$51</f>
        <v>38</v>
      </c>
      <c r="F10" s="51">
        <f>Bowls!$AE$53</f>
        <v>0</v>
      </c>
      <c r="G10" s="1"/>
      <c r="H10" s="1"/>
      <c r="I10" s="1"/>
      <c r="J10" s="50">
        <v>8</v>
      </c>
      <c r="K10" s="14" t="str">
        <v>Michael</v>
      </c>
      <c r="L10" s="15">
        <v>22</v>
      </c>
      <c r="M10" s="15">
        <v>33</v>
      </c>
      <c r="N10" s="51">
        <v>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2:37" ht="12" customHeight="1" x14ac:dyDescent="0.25">
      <c r="B11" s="50">
        <v>9</v>
      </c>
      <c r="C11" s="14" t="str">
        <f>Picks!B12</f>
        <v>Jim Hogg</v>
      </c>
      <c r="D11" s="15">
        <f>Bowls!AH$51</f>
        <v>20</v>
      </c>
      <c r="E11" s="15">
        <f>Bowls!AI$51</f>
        <v>24</v>
      </c>
      <c r="F11" s="51">
        <f>Bowls!$AH$53</f>
        <v>1</v>
      </c>
      <c r="G11" s="1"/>
      <c r="H11" s="1"/>
      <c r="I11" s="1"/>
      <c r="J11" s="50">
        <v>9</v>
      </c>
      <c r="K11" s="14" t="str">
        <v>Stanton</v>
      </c>
      <c r="L11" s="15">
        <v>23</v>
      </c>
      <c r="M11" s="15">
        <v>32</v>
      </c>
      <c r="N11" s="51">
        <v>3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2:37" ht="12" customHeight="1" x14ac:dyDescent="0.25">
      <c r="B12" s="50">
        <v>10</v>
      </c>
      <c r="C12" s="14" t="str">
        <f>Picks!B13</f>
        <v>Michael</v>
      </c>
      <c r="D12" s="15">
        <f>Bowls!AK$51</f>
        <v>22</v>
      </c>
      <c r="E12" s="15">
        <f>Bowls!AL$51</f>
        <v>33</v>
      </c>
      <c r="F12" s="51">
        <f>Bowls!$AK$53</f>
        <v>5</v>
      </c>
      <c r="G12" s="1"/>
      <c r="H12" s="1"/>
      <c r="I12" s="1"/>
      <c r="J12" s="50">
        <v>10</v>
      </c>
      <c r="K12" s="14" t="str">
        <v>Rocky Clark</v>
      </c>
      <c r="L12" s="15">
        <v>20</v>
      </c>
      <c r="M12" s="15">
        <v>32</v>
      </c>
      <c r="N12" s="51">
        <v>13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2:37" ht="12" customHeight="1" x14ac:dyDescent="0.25">
      <c r="B13" s="50">
        <v>11</v>
      </c>
      <c r="C13" s="14" t="str">
        <f>Picks!B14</f>
        <v>Jim Smith</v>
      </c>
      <c r="D13" s="15">
        <f>Bowls!AN$51</f>
        <v>23</v>
      </c>
      <c r="E13" s="15">
        <f>Bowls!AO$51</f>
        <v>28</v>
      </c>
      <c r="F13" s="51">
        <f>Bowls!$AN$53</f>
        <v>0</v>
      </c>
      <c r="G13" s="1"/>
      <c r="H13" s="1"/>
      <c r="I13" s="1"/>
      <c r="J13" s="50">
        <v>11</v>
      </c>
      <c r="K13" s="14" t="str">
        <v>Steven Smith</v>
      </c>
      <c r="L13" s="15">
        <v>23</v>
      </c>
      <c r="M13" s="15">
        <v>31</v>
      </c>
      <c r="N13" s="51">
        <v>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2:37" ht="12" customHeight="1" x14ac:dyDescent="0.25">
      <c r="B14" s="50">
        <v>12</v>
      </c>
      <c r="C14" s="14" t="str">
        <f>Picks!B15</f>
        <v>Busta</v>
      </c>
      <c r="D14" s="15">
        <f>Bowls!AQ$51</f>
        <v>18</v>
      </c>
      <c r="E14" s="15">
        <f>Bowls!AR$51</f>
        <v>29</v>
      </c>
      <c r="F14" s="51">
        <f>Bowls!$AQ$53</f>
        <v>18</v>
      </c>
      <c r="G14" s="1"/>
      <c r="H14" s="1"/>
      <c r="I14" s="1"/>
      <c r="J14" s="50">
        <v>12</v>
      </c>
      <c r="K14" s="14" t="str">
        <v>Uncle Bill</v>
      </c>
      <c r="L14" s="15">
        <v>20</v>
      </c>
      <c r="M14" s="15">
        <v>31</v>
      </c>
      <c r="N14" s="51">
        <v>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2:37" ht="12" customHeight="1" x14ac:dyDescent="0.25">
      <c r="B15" s="50">
        <v>13</v>
      </c>
      <c r="C15" s="14" t="str">
        <f>Picks!B16</f>
        <v>Moon</v>
      </c>
      <c r="D15" s="15">
        <f>Bowls!AT$51</f>
        <v>26</v>
      </c>
      <c r="E15" s="15">
        <f>Bowls!AU$51</f>
        <v>36</v>
      </c>
      <c r="F15" s="51">
        <f>Bowls!$AT$53</f>
        <v>7</v>
      </c>
      <c r="G15" s="1"/>
      <c r="H15" s="1"/>
      <c r="I15" s="1"/>
      <c r="J15" s="50">
        <v>13</v>
      </c>
      <c r="K15" s="14" t="str">
        <v>Crystal</v>
      </c>
      <c r="L15" s="15">
        <v>22</v>
      </c>
      <c r="M15" s="15">
        <v>30</v>
      </c>
      <c r="N15" s="51">
        <v>10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2:37" ht="12" customHeight="1" x14ac:dyDescent="0.25">
      <c r="B16" s="50">
        <v>14</v>
      </c>
      <c r="C16" s="14" t="str">
        <f>Picks!B17</f>
        <v>Rocky Clark</v>
      </c>
      <c r="D16" s="15">
        <f>Bowls!AW$51</f>
        <v>20</v>
      </c>
      <c r="E16" s="15">
        <f>Bowls!AX$51</f>
        <v>32</v>
      </c>
      <c r="F16" s="51">
        <f>Bowls!$AW$53</f>
        <v>13</v>
      </c>
      <c r="G16" s="1"/>
      <c r="H16" s="1"/>
      <c r="I16" s="1"/>
      <c r="J16" s="50">
        <v>14</v>
      </c>
      <c r="K16" s="14" t="str">
        <v>Busta</v>
      </c>
      <c r="L16" s="15">
        <v>18</v>
      </c>
      <c r="M16" s="15">
        <v>29</v>
      </c>
      <c r="N16" s="51">
        <v>18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2:37" ht="12" customHeight="1" x14ac:dyDescent="0.25">
      <c r="B17" s="50">
        <v>15</v>
      </c>
      <c r="C17" s="14" t="str">
        <f>Picks!B18</f>
        <v>Stanton</v>
      </c>
      <c r="D17" s="15">
        <f>Bowls!AZ$51</f>
        <v>23</v>
      </c>
      <c r="E17" s="15">
        <f>Bowls!BA$51</f>
        <v>32</v>
      </c>
      <c r="F17" s="51">
        <f>Bowls!$AZ$53</f>
        <v>3</v>
      </c>
      <c r="G17" s="1"/>
      <c r="H17" s="1"/>
      <c r="I17" s="1"/>
      <c r="J17" s="50">
        <v>15</v>
      </c>
      <c r="K17" s="14" t="str">
        <v>Jim Smith</v>
      </c>
      <c r="L17" s="15">
        <v>23</v>
      </c>
      <c r="M17" s="15">
        <v>28</v>
      </c>
      <c r="N17" s="51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2:37" ht="12" customHeight="1" x14ac:dyDescent="0.25">
      <c r="B18" s="50">
        <v>16</v>
      </c>
      <c r="C18" s="14" t="str">
        <f>Picks!B19</f>
        <v>Brock Larson</v>
      </c>
      <c r="D18" s="15">
        <f>Bowls!BC$51</f>
        <v>23</v>
      </c>
      <c r="E18" s="15">
        <f>Bowls!BD$51</f>
        <v>38</v>
      </c>
      <c r="F18" s="51">
        <f>Bowls!$BC$53</f>
        <v>17</v>
      </c>
      <c r="G18" s="1"/>
      <c r="H18" s="1"/>
      <c r="I18" s="1"/>
      <c r="J18" s="50">
        <v>16</v>
      </c>
      <c r="K18" s="14" t="str">
        <v>Kelly Henry</v>
      </c>
      <c r="L18" s="15">
        <v>23</v>
      </c>
      <c r="M18" s="15">
        <v>27</v>
      </c>
      <c r="N18" s="51">
        <v>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2:37" ht="12" customHeight="1" x14ac:dyDescent="0.25">
      <c r="B19" s="50">
        <v>17</v>
      </c>
      <c r="C19" s="14" t="str">
        <f>Picks!B20</f>
        <v>Crystal</v>
      </c>
      <c r="D19" s="15">
        <f>Bowls!BF$51</f>
        <v>22</v>
      </c>
      <c r="E19" s="15">
        <f>Bowls!BG$51</f>
        <v>30</v>
      </c>
      <c r="F19" s="51">
        <f>Bowls!$BF$53</f>
        <v>10</v>
      </c>
      <c r="G19" s="1"/>
      <c r="H19" s="1"/>
      <c r="I19" s="1"/>
      <c r="J19" s="50">
        <v>17</v>
      </c>
      <c r="K19" s="14" t="str">
        <v>Tim</v>
      </c>
      <c r="L19" s="15">
        <v>22</v>
      </c>
      <c r="M19" s="15">
        <v>27</v>
      </c>
      <c r="N19" s="51">
        <v>7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2:37" ht="12" customHeight="1" x14ac:dyDescent="0.25">
      <c r="B20" s="50">
        <v>18</v>
      </c>
      <c r="C20" s="14" t="str">
        <f>Picks!B21</f>
        <v>T-Bone</v>
      </c>
      <c r="D20" s="15">
        <f>Bowls!BI$51</f>
        <v>23</v>
      </c>
      <c r="E20" s="15">
        <f>Bowls!BJ$51</f>
        <v>37</v>
      </c>
      <c r="F20" s="51">
        <f>Bowls!$BI$53</f>
        <v>5</v>
      </c>
      <c r="G20" s="1"/>
      <c r="H20" s="1"/>
      <c r="I20" s="1"/>
      <c r="J20" s="50">
        <v>18</v>
      </c>
      <c r="K20" s="14" t="str">
        <v>Jim Hogg</v>
      </c>
      <c r="L20" s="15">
        <v>20</v>
      </c>
      <c r="M20" s="15">
        <v>24</v>
      </c>
      <c r="N20" s="51">
        <v>1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2:37" ht="12" customHeight="1" thickBot="1" x14ac:dyDescent="0.3">
      <c r="B21" s="52">
        <v>19</v>
      </c>
      <c r="C21" s="53" t="str">
        <f>Picks!B22</f>
        <v>Teresa Kacerguis</v>
      </c>
      <c r="D21" s="54">
        <f>Bowls!BL$51</f>
        <v>23</v>
      </c>
      <c r="E21" s="54">
        <f>Bowls!BM$51</f>
        <v>36</v>
      </c>
      <c r="F21" s="55">
        <f>Bowls!$BL$53</f>
        <v>12</v>
      </c>
      <c r="G21" s="1"/>
      <c r="H21" s="1"/>
      <c r="I21" s="1"/>
      <c r="J21" s="52">
        <v>19</v>
      </c>
      <c r="K21" s="53" t="str">
        <v>Brett</v>
      </c>
      <c r="L21" s="54">
        <v>17</v>
      </c>
      <c r="M21" s="54">
        <v>19</v>
      </c>
      <c r="N21" s="55">
        <v>10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2:37" ht="12" customHeight="1" x14ac:dyDescent="0.25">
      <c r="C22" s="1"/>
      <c r="D22" s="3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2:37" ht="12" customHeight="1" x14ac:dyDescent="0.25">
      <c r="C23" s="1"/>
      <c r="D23" s="3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2:37" ht="12" customHeight="1" x14ac:dyDescent="0.25">
      <c r="C24" s="1"/>
      <c r="D24" s="3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2:37" ht="12" customHeight="1" x14ac:dyDescent="0.25">
      <c r="C25" s="1"/>
      <c r="D25" s="3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2:37" ht="12" customHeight="1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2:37" ht="12" customHeight="1" x14ac:dyDescent="0.2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2:37" ht="12" customHeight="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2:37" ht="12" customHeight="1" x14ac:dyDescent="0.2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2:37" ht="12" customHeight="1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2:37" ht="12" customHeight="1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2:37" ht="12" customHeight="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3:37" ht="12" customHeight="1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3:37" ht="12" customHeight="1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3:37" ht="12" customHeight="1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3:37" ht="12" customHeight="1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3:37" ht="12" customHeight="1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3:37" ht="12" customHeight="1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3:37" ht="12" customHeight="1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3:37" ht="12" customHeight="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3:37" ht="12" customHeight="1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3:37" ht="12" customHeight="1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3:37" ht="12" customHeight="1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3:37" ht="12" customHeight="1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3:37" ht="12" customHeight="1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3:37" ht="12" customHeight="1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3:37" ht="12" customHeight="1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3:37" ht="12" customHeight="1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3:37" ht="12" customHeigh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3:37" ht="12" customHeight="1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3:37" ht="12" customHeight="1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3:37" ht="12" customHeight="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3:37" ht="12" customHeight="1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3:37" ht="12" customHeight="1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3:37" ht="12" customHeight="1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3:37" ht="12" customHeigh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3:37" ht="12" customHeight="1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3:37" ht="12" customHeight="1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3:37" ht="12" customHeight="1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3:37" ht="12" customHeight="1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3:37" ht="12" customHeight="1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3:37" ht="12" customHeight="1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3:37" ht="12" customHeight="1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3:37" ht="12" customHeight="1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3:37" ht="12" customHeight="1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3:37" ht="12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3:37" ht="12" customHeight="1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3:37" ht="12" customHeight="1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3:37" ht="12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3:37" ht="12" customHeight="1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3:37" ht="12" customHeight="1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3:37" ht="12" customHeight="1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3:37" ht="12" customHeight="1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3:37" ht="12" customHeight="1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3:37" ht="12" customHeight="1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3:37" ht="12" customHeight="1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3:37" ht="12" customHeight="1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3:37" ht="12" customHeight="1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3:37" ht="12" customHeight="1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3:37" ht="12" customHeight="1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3:37" ht="12" customHeight="1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3:37" ht="12" customHeight="1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3:37" ht="12" customHeight="1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3:37" ht="12" customHeight="1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3:37" ht="12" customHeight="1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3:37" ht="12" customHeight="1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3:37" ht="12" customHeight="1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3:37" ht="12" customHeight="1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3:37" ht="12" customHeight="1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3:37" ht="12" customHeight="1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3:37" ht="12" customHeight="1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3:37" ht="12" customHeight="1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3:37" ht="12" customHeight="1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3:37" ht="12" customHeight="1" x14ac:dyDescent="0.2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3:37" ht="12" customHeight="1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3:37" ht="12" customHeight="1" x14ac:dyDescent="0.2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3:37" ht="12" customHeight="1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3:37" ht="12" customHeight="1" x14ac:dyDescent="0.2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3:37" ht="12" customHeight="1" x14ac:dyDescent="0.2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3:37" ht="12" customHeight="1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3:37" ht="12" customHeight="1" x14ac:dyDescent="0.2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3:37" ht="12" customHeight="1" x14ac:dyDescent="0.2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3:37" ht="12" customHeight="1" x14ac:dyDescent="0.2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3:37" ht="12" customHeight="1" x14ac:dyDescent="0.2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3:37" ht="12" customHeight="1" x14ac:dyDescent="0.2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3:37" ht="12" customHeight="1" x14ac:dyDescent="0.2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3:37" ht="12" customHeight="1" x14ac:dyDescent="0.2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3:37" ht="12" customHeight="1" x14ac:dyDescent="0.2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3:37" ht="12" customHeight="1" x14ac:dyDescent="0.2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3:37" ht="12" customHeight="1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3:37" ht="12" customHeight="1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3:37" ht="12" customHeight="1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3:37" ht="12" customHeight="1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3:37" ht="12" customHeight="1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3:37" ht="12" customHeight="1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3:37" ht="12" customHeight="1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3:37" ht="12" customHeight="1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3:37" ht="12" customHeight="1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3:37" ht="12" customHeight="1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3:37" ht="12" customHeight="1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3:37" ht="12" customHeight="1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3:37" ht="12" customHeight="1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3:37" ht="12" customHeight="1" x14ac:dyDescent="0.2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3:37" ht="12" customHeight="1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3:37" ht="12" customHeight="1" x14ac:dyDescent="0.2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3:37" ht="12" customHeight="1" x14ac:dyDescent="0.2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3:37" ht="12" customHeight="1" x14ac:dyDescent="0.2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3:37" ht="12" customHeight="1" x14ac:dyDescent="0.2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3:37" ht="12" customHeight="1" x14ac:dyDescent="0.2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3:37" ht="12" customHeight="1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3:37" ht="12" customHeight="1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3:37" ht="12" customHeight="1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3:37" ht="12" customHeight="1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3:37" ht="12" customHeight="1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3:37" ht="12" customHeight="1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3:37" ht="12" customHeight="1" x14ac:dyDescent="0.25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3:37" ht="12" customHeight="1" x14ac:dyDescent="0.2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3:37" ht="12" customHeight="1" x14ac:dyDescent="0.2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3:37" ht="12" customHeight="1" x14ac:dyDescent="0.2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3:37" ht="12" customHeight="1" x14ac:dyDescent="0.2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3:37" ht="12" customHeight="1" x14ac:dyDescent="0.2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3:37" ht="12" customHeight="1" x14ac:dyDescent="0.2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3:37" ht="12" customHeight="1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3:37" ht="12" customHeight="1" x14ac:dyDescent="0.2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3:37" ht="12" customHeight="1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3:37" ht="12" customHeight="1" x14ac:dyDescent="0.2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3:37" ht="12" customHeight="1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3:37" ht="12" customHeight="1" x14ac:dyDescent="0.2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3:37" ht="12" customHeight="1" x14ac:dyDescent="0.25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3:37" ht="12" customHeight="1" x14ac:dyDescent="0.25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3:37" ht="12" customHeight="1" x14ac:dyDescent="0.25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3:37" ht="12" customHeight="1" x14ac:dyDescent="0.25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3:37" ht="12" customHeight="1" x14ac:dyDescent="0.25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3:37" ht="12" customHeight="1" x14ac:dyDescent="0.25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3:37" ht="12" customHeight="1" x14ac:dyDescent="0.25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3:37" ht="12" customHeight="1" x14ac:dyDescent="0.25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3:37" ht="12" customHeight="1" x14ac:dyDescent="0.25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3:37" ht="12" customHeight="1" x14ac:dyDescent="0.25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3:37" ht="12" customHeight="1" x14ac:dyDescent="0.25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3:37" ht="12" customHeight="1" x14ac:dyDescent="0.25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3:37" ht="12" customHeight="1" x14ac:dyDescent="0.25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3:37" ht="12" customHeight="1" x14ac:dyDescent="0.25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3:37" ht="12" customHeight="1" x14ac:dyDescent="0.25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3:37" ht="12" customHeight="1" x14ac:dyDescent="0.25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3:37" ht="12" customHeight="1" x14ac:dyDescent="0.25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3:37" ht="12" customHeight="1" x14ac:dyDescent="0.25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3:37" ht="12" customHeight="1" x14ac:dyDescent="0.25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3:37" ht="12" customHeight="1" x14ac:dyDescent="0.25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3:37" ht="12" customHeight="1" x14ac:dyDescent="0.25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3:37" ht="12" customHeight="1" x14ac:dyDescent="0.25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3:37" ht="12" customHeight="1" x14ac:dyDescent="0.25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3:37" ht="12" customHeight="1" x14ac:dyDescent="0.25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3:37" ht="12" customHeight="1" x14ac:dyDescent="0.25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3:37" ht="12" customHeight="1" x14ac:dyDescent="0.25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3:37" ht="12" customHeight="1" x14ac:dyDescent="0.25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3:37" ht="12" customHeight="1" x14ac:dyDescent="0.25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3:37" ht="12" customHeight="1" x14ac:dyDescent="0.25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3:37" ht="12" customHeight="1" x14ac:dyDescent="0.25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3:37" ht="12" customHeight="1" x14ac:dyDescent="0.25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3:37" ht="12" customHeight="1" x14ac:dyDescent="0.25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3:37" ht="12" customHeight="1" x14ac:dyDescent="0.25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3:37" ht="12" customHeight="1" x14ac:dyDescent="0.25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3:37" ht="12" customHeight="1" x14ac:dyDescent="0.25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3:37" ht="12" customHeight="1" x14ac:dyDescent="0.25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3:37" ht="12" customHeight="1" x14ac:dyDescent="0.25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3:37" ht="12" customHeight="1" x14ac:dyDescent="0.25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3:37" ht="12" customHeight="1" x14ac:dyDescent="0.25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3:37" ht="12" customHeight="1" x14ac:dyDescent="0.25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3:37" ht="12" customHeight="1" x14ac:dyDescent="0.25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3:37" ht="12" customHeight="1" x14ac:dyDescent="0.25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3:37" ht="12" customHeight="1" x14ac:dyDescent="0.25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3:37" ht="12" customHeight="1" x14ac:dyDescent="0.25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3:37" ht="12" customHeight="1" x14ac:dyDescent="0.25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3:37" ht="12" customHeight="1" x14ac:dyDescent="0.25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3:37" ht="12" customHeight="1" x14ac:dyDescent="0.25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3:37" ht="12" customHeight="1" x14ac:dyDescent="0.25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3:37" ht="12" customHeight="1" x14ac:dyDescent="0.25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3:37" ht="12" customHeight="1" x14ac:dyDescent="0.25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3:37" ht="12" customHeight="1" x14ac:dyDescent="0.25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3:37" ht="12" customHeight="1" x14ac:dyDescent="0.25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3:37" ht="12" customHeight="1" x14ac:dyDescent="0.25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3:37" ht="12" customHeight="1" x14ac:dyDescent="0.25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3:37" ht="12" customHeight="1" x14ac:dyDescent="0.25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3:37" ht="12" customHeight="1" x14ac:dyDescent="0.25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3:37" ht="12" customHeight="1" x14ac:dyDescent="0.25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3:37" ht="12" customHeight="1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3:37" ht="12" customHeight="1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3:37" ht="12" customHeight="1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3:37" ht="12" customHeight="1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3:37" ht="12" customHeight="1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3:37" ht="12" customHeight="1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3:37" ht="12" customHeight="1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3:37" ht="12" customHeight="1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3:37" ht="12" customHeight="1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3:37" ht="12" customHeight="1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3:37" ht="12" customHeight="1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3:37" ht="12" customHeight="1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3:37" ht="12" customHeight="1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3:37" ht="12" customHeight="1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3:37" ht="12" customHeight="1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3:37" ht="12" customHeight="1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3:37" ht="12" customHeight="1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3:37" ht="12" customHeight="1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3:37" ht="12" customHeight="1" x14ac:dyDescent="0.25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3:37" ht="12" customHeight="1" x14ac:dyDescent="0.25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3:37" ht="12" customHeight="1" x14ac:dyDescent="0.25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3:37" ht="12" customHeight="1" x14ac:dyDescent="0.25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3:37" ht="12" customHeight="1" x14ac:dyDescent="0.25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3:37" ht="12" customHeight="1" x14ac:dyDescent="0.25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3:37" ht="12" customHeight="1" x14ac:dyDescent="0.25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3:37" ht="12" customHeight="1" x14ac:dyDescent="0.25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3:37" ht="12" customHeight="1" x14ac:dyDescent="0.25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3:37" ht="12" customHeight="1" x14ac:dyDescent="0.25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3:37" ht="12" customHeight="1" x14ac:dyDescent="0.25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3:37" ht="12" customHeight="1" x14ac:dyDescent="0.25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3:37" ht="12" customHeight="1" x14ac:dyDescent="0.25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3:37" ht="12" customHeight="1" x14ac:dyDescent="0.25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3:37" ht="12" customHeight="1" x14ac:dyDescent="0.25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3:37" ht="12" customHeight="1" x14ac:dyDescent="0.25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3:37" ht="12" customHeight="1" x14ac:dyDescent="0.25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3:37" ht="12" customHeight="1" x14ac:dyDescent="0.25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3:37" ht="12" customHeight="1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3:37" ht="12" customHeight="1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3:37" ht="12" customHeight="1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3:37" ht="12" customHeight="1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3:37" ht="12" customHeight="1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3:37" ht="12" customHeight="1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3:37" ht="12" customHeight="1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3:37" ht="12" customHeight="1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3:37" ht="12" customHeight="1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3:37" ht="12" customHeight="1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3:37" ht="12" customHeight="1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3:37" ht="12" customHeight="1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3:37" ht="12" customHeight="1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3:37" ht="12" customHeight="1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3:37" ht="12" customHeight="1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3:37" ht="12" customHeight="1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3:37" ht="12" customHeight="1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3:37" ht="12" customHeight="1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3:37" ht="12" customHeight="1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3:37" ht="12" customHeight="1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3:37" ht="12" customHeight="1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3:37" ht="12" customHeight="1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3:37" ht="12" customHeight="1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3:37" ht="12" customHeight="1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3:37" ht="12" customHeight="1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3:37" ht="12" customHeight="1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3:37" ht="12" customHeight="1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3:37" ht="12" customHeight="1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3:37" ht="12" customHeight="1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3:37" ht="12" customHeight="1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3:37" ht="12" customHeight="1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3:37" ht="12" customHeight="1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3:37" ht="12" customHeight="1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3:37" ht="12" customHeight="1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3:37" ht="12" customHeight="1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3:37" ht="12" customHeight="1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3:37" ht="12" customHeight="1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3:37" ht="12" customHeight="1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3:37" ht="12" customHeight="1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3:37" ht="12" customHeight="1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3:37" ht="12" customHeight="1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3:37" ht="12" customHeight="1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3:37" ht="12" customHeight="1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3:37" ht="12" customHeight="1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3:37" ht="12" customHeight="1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3:37" ht="12" customHeight="1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3:37" ht="12" customHeight="1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3:37" ht="12" customHeight="1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3:37" ht="12" customHeight="1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3:37" ht="12" customHeight="1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3:37" ht="12" customHeight="1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3:37" ht="12" customHeight="1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3:37" ht="12" customHeight="1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3:37" ht="12" customHeight="1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3:37" ht="12" customHeight="1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3:37" ht="12" customHeight="1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3:37" ht="12" customHeight="1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3:37" ht="12" customHeight="1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3:37" ht="12" customHeight="1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3:37" ht="12" customHeight="1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3:37" ht="12" customHeight="1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3:37" ht="12" customHeight="1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3:37" ht="12" customHeight="1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3:37" ht="12" customHeight="1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3:37" ht="12" customHeight="1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3:37" ht="12" customHeight="1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3:37" ht="12" customHeight="1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3:37" ht="12" customHeight="1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3:37" ht="12" customHeight="1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3:37" ht="12" customHeight="1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3:37" ht="12" customHeight="1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3:37" ht="12" customHeight="1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3:37" ht="12" customHeight="1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3:37" ht="12" customHeight="1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3:37" ht="12" customHeight="1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3:37" ht="12" customHeight="1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3:37" ht="12" customHeight="1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3:37" ht="12" customHeight="1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3:37" ht="12" customHeight="1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3:37" ht="12" customHeight="1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3:37" ht="12" customHeight="1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3:37" ht="12" customHeight="1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3:37" ht="12" customHeight="1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3:37" ht="12" customHeight="1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3:37" ht="12" customHeight="1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3:37" ht="12" customHeight="1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3:37" ht="12" customHeight="1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3:37" ht="12" customHeight="1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3:37" ht="12" customHeight="1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3:37" ht="12" customHeight="1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3:37" ht="12" customHeight="1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3:37" ht="12" customHeight="1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3:37" ht="12" customHeight="1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3:37" ht="12" customHeight="1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3:37" ht="12" customHeight="1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3:37" ht="12" customHeight="1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3:37" ht="12" customHeight="1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3:37" ht="12" customHeight="1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3:37" ht="12" customHeight="1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3:37" ht="12" customHeight="1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3:37" ht="12" customHeight="1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3:37" ht="12" customHeight="1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3:37" ht="12" customHeight="1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3:37" ht="12" customHeight="1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3:37" ht="12" customHeight="1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3:37" ht="12" customHeight="1" x14ac:dyDescent="0.25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3:37" ht="12" customHeight="1" x14ac:dyDescent="0.25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3:37" ht="12" customHeight="1" x14ac:dyDescent="0.25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3:37" ht="12" customHeight="1" x14ac:dyDescent="0.25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3:37" ht="12" customHeight="1" x14ac:dyDescent="0.25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3:37" ht="12" customHeight="1" x14ac:dyDescent="0.25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3:37" ht="12" customHeight="1" x14ac:dyDescent="0.25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3:37" ht="12" customHeight="1" x14ac:dyDescent="0.25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3:37" ht="12" customHeight="1" x14ac:dyDescent="0.25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3:37" ht="12" customHeight="1" x14ac:dyDescent="0.25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3:37" ht="12" customHeight="1" x14ac:dyDescent="0.25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3:37" ht="12" customHeight="1" x14ac:dyDescent="0.25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3:37" ht="12" customHeight="1" x14ac:dyDescent="0.25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3:37" ht="12" customHeight="1" x14ac:dyDescent="0.25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3:37" ht="12" customHeight="1" x14ac:dyDescent="0.25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3:37" ht="12" customHeight="1" x14ac:dyDescent="0.25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3:37" ht="12" customHeight="1" x14ac:dyDescent="0.25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3:37" ht="12" customHeight="1" x14ac:dyDescent="0.25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3:37" ht="12" customHeight="1" x14ac:dyDescent="0.25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3:37" ht="12" customHeight="1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3:37" ht="12" customHeight="1" x14ac:dyDescent="0.25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3:37" ht="12" customHeight="1" x14ac:dyDescent="0.25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3:37" ht="12" customHeight="1" x14ac:dyDescent="0.25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3:37" ht="12" customHeight="1" x14ac:dyDescent="0.25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3:37" ht="12" customHeight="1" x14ac:dyDescent="0.25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3:37" ht="12" customHeight="1" x14ac:dyDescent="0.25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3:37" ht="12" customHeight="1" x14ac:dyDescent="0.25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3:37" ht="12" customHeight="1" x14ac:dyDescent="0.2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3:37" ht="12" customHeight="1" x14ac:dyDescent="0.25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3:37" ht="12" customHeight="1" x14ac:dyDescent="0.25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3:37" ht="12" customHeight="1" x14ac:dyDescent="0.25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3:37" ht="12" customHeight="1" x14ac:dyDescent="0.25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3:37" ht="12" customHeight="1" x14ac:dyDescent="0.25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3:37" ht="12" customHeight="1" x14ac:dyDescent="0.25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3:37" ht="12" customHeight="1" x14ac:dyDescent="0.25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3:37" ht="12" customHeight="1" x14ac:dyDescent="0.25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3:37" ht="12" customHeight="1" x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3:37" ht="12" customHeight="1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3:37" ht="12" customHeight="1" x14ac:dyDescent="0.25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3:37" ht="12" customHeight="1" x14ac:dyDescent="0.25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3:37" ht="12" customHeight="1" x14ac:dyDescent="0.25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3:37" ht="12" customHeight="1" x14ac:dyDescent="0.25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3:37" ht="12" customHeight="1" x14ac:dyDescent="0.25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3:37" ht="12" customHeight="1" x14ac:dyDescent="0.25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3:37" ht="12" customHeight="1" x14ac:dyDescent="0.25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3:37" ht="12" customHeight="1" x14ac:dyDescent="0.25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3:37" ht="12" customHeight="1" x14ac:dyDescent="0.25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3:37" ht="12" customHeight="1" x14ac:dyDescent="0.25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3:37" ht="12" customHeight="1" x14ac:dyDescent="0.25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3:37" ht="12" customHeight="1" x14ac:dyDescent="0.25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3:37" ht="12" customHeight="1" x14ac:dyDescent="0.25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3:37" ht="12" customHeight="1" x14ac:dyDescent="0.25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3:37" ht="12" customHeight="1" x14ac:dyDescent="0.25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3:37" ht="12" customHeight="1" x14ac:dyDescent="0.25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3:37" ht="12" customHeight="1" x14ac:dyDescent="0.25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3:37" ht="12" customHeight="1" x14ac:dyDescent="0.25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3:37" ht="12" customHeight="1" x14ac:dyDescent="0.25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3:37" ht="12" customHeight="1" x14ac:dyDescent="0.25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3:37" ht="12" customHeight="1" x14ac:dyDescent="0.25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3:37" ht="12" customHeight="1" x14ac:dyDescent="0.25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3:37" ht="12" customHeight="1" x14ac:dyDescent="0.25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3:37" ht="12" customHeight="1" x14ac:dyDescent="0.25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3:37" ht="12" customHeight="1" x14ac:dyDescent="0.25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3:37" ht="12" customHeight="1" x14ac:dyDescent="0.25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3:37" ht="12" customHeight="1" x14ac:dyDescent="0.25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3:37" ht="12" customHeight="1" x14ac:dyDescent="0.25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3:37" ht="12" customHeight="1" x14ac:dyDescent="0.25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3:37" ht="12" customHeight="1" x14ac:dyDescent="0.25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3:37" ht="12" customHeight="1" x14ac:dyDescent="0.25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3:37" ht="12" customHeight="1" x14ac:dyDescent="0.25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3:37" ht="12" customHeight="1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3:37" ht="12" customHeight="1" x14ac:dyDescent="0.25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3:37" ht="12" customHeight="1" x14ac:dyDescent="0.25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3:37" ht="12" customHeight="1" x14ac:dyDescent="0.25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3:37" ht="12" customHeight="1" x14ac:dyDescent="0.25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3:37" ht="12" customHeight="1" x14ac:dyDescent="0.25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3:37" ht="12" customHeight="1" x14ac:dyDescent="0.25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3:37" ht="12" customHeight="1" x14ac:dyDescent="0.25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3:37" ht="12" customHeight="1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3:37" ht="12" customHeight="1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3:37" ht="12" customHeight="1" x14ac:dyDescent="0.25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3:37" ht="12" customHeight="1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3:37" ht="12" customHeight="1" x14ac:dyDescent="0.25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3:37" ht="12" customHeight="1" x14ac:dyDescent="0.25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3:37" ht="12" customHeight="1" x14ac:dyDescent="0.25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3:37" ht="12" customHeight="1" x14ac:dyDescent="0.25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3:37" ht="12" customHeight="1" x14ac:dyDescent="0.25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3:37" ht="12" customHeight="1" x14ac:dyDescent="0.25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3:37" ht="12" customHeight="1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3:37" ht="12" customHeight="1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3:37" ht="12" customHeight="1" x14ac:dyDescent="0.25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3:37" ht="12" customHeight="1" x14ac:dyDescent="0.25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3:37" ht="12" customHeight="1" x14ac:dyDescent="0.25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3:37" ht="12" customHeight="1" x14ac:dyDescent="0.25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3:37" ht="12" customHeight="1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3:37" ht="12" customHeight="1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3:37" ht="12" customHeight="1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3:37" ht="12" customHeight="1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3:37" ht="12" customHeight="1" x14ac:dyDescent="0.25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3:37" ht="12" customHeight="1" x14ac:dyDescent="0.25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3:37" ht="12" customHeight="1" x14ac:dyDescent="0.25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3:37" ht="12" customHeight="1" x14ac:dyDescent="0.25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3:37" ht="12" customHeight="1" x14ac:dyDescent="0.25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3:37" ht="12" customHeight="1" x14ac:dyDescent="0.25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3:37" ht="12" customHeight="1" x14ac:dyDescent="0.25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3:37" ht="12" customHeight="1" x14ac:dyDescent="0.25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3:37" ht="12" customHeight="1" x14ac:dyDescent="0.25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3:37" ht="12" customHeight="1" x14ac:dyDescent="0.25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3:37" ht="12" customHeight="1" x14ac:dyDescent="0.25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3:37" ht="12" customHeight="1" x14ac:dyDescent="0.25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3:37" ht="12" customHeight="1" x14ac:dyDescent="0.25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3:37" ht="12" customHeight="1" x14ac:dyDescent="0.25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3:37" ht="12" customHeight="1" x14ac:dyDescent="0.25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3:37" ht="12" customHeight="1" x14ac:dyDescent="0.25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3:37" ht="12" customHeight="1" x14ac:dyDescent="0.25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3:37" ht="12" customHeight="1" x14ac:dyDescent="0.25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3:37" ht="12" customHeight="1" x14ac:dyDescent="0.25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3:37" ht="12" customHeight="1" x14ac:dyDescent="0.25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3:37" ht="12" customHeight="1" x14ac:dyDescent="0.25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3:37" ht="12" customHeight="1" x14ac:dyDescent="0.25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3:37" ht="12" customHeight="1" x14ac:dyDescent="0.25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3:37" ht="12" customHeight="1" x14ac:dyDescent="0.25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3:37" ht="12" customHeight="1" x14ac:dyDescent="0.25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3:37" ht="12" customHeight="1" x14ac:dyDescent="0.25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3:37" ht="12" customHeight="1" x14ac:dyDescent="0.25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3:37" ht="12" customHeight="1" x14ac:dyDescent="0.25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3:37" ht="12" customHeight="1" x14ac:dyDescent="0.25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3:37" ht="12" customHeight="1" x14ac:dyDescent="0.25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3:37" ht="12" customHeight="1" x14ac:dyDescent="0.25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3:37" ht="12" customHeight="1" x14ac:dyDescent="0.25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3:37" ht="12" customHeight="1" x14ac:dyDescent="0.25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3:37" ht="12" customHeight="1" x14ac:dyDescent="0.25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3:37" ht="12" customHeight="1" x14ac:dyDescent="0.25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3:37" ht="12" customHeight="1" x14ac:dyDescent="0.25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3:37" ht="12" customHeight="1" x14ac:dyDescent="0.25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3:37" ht="12" customHeight="1" x14ac:dyDescent="0.25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3:37" ht="12" customHeight="1" x14ac:dyDescent="0.25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3:37" ht="12" customHeight="1" x14ac:dyDescent="0.25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3:37" ht="12" customHeight="1" x14ac:dyDescent="0.25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3:37" ht="12" customHeight="1" x14ac:dyDescent="0.25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3:37" ht="12" customHeight="1" x14ac:dyDescent="0.25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3:37" ht="12" customHeight="1" x14ac:dyDescent="0.25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3:37" ht="12" customHeight="1" x14ac:dyDescent="0.25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3:37" ht="12" customHeight="1" x14ac:dyDescent="0.25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3:37" ht="12" customHeight="1" x14ac:dyDescent="0.25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3:37" ht="12" customHeight="1" x14ac:dyDescent="0.25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3:37" ht="12" customHeight="1" x14ac:dyDescent="0.25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3:37" ht="12" customHeight="1" x14ac:dyDescent="0.25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3:37" ht="12" customHeight="1" x14ac:dyDescent="0.25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3:37" ht="12" customHeight="1" x14ac:dyDescent="0.25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3:37" ht="12" customHeight="1" x14ac:dyDescent="0.25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3:37" ht="12" customHeight="1" x14ac:dyDescent="0.25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3:37" ht="12" customHeight="1" x14ac:dyDescent="0.25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3:37" ht="12" customHeight="1" x14ac:dyDescent="0.25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3:37" ht="12" customHeight="1" x14ac:dyDescent="0.25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3:37" ht="12" customHeight="1" x14ac:dyDescent="0.25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3:37" ht="12" customHeight="1" x14ac:dyDescent="0.25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3:37" ht="12" customHeight="1" x14ac:dyDescent="0.25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3:37" ht="12" customHeight="1" x14ac:dyDescent="0.25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3:37" ht="12" customHeight="1" x14ac:dyDescent="0.25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3:37" ht="12" customHeight="1" x14ac:dyDescent="0.25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3:37" ht="12" customHeight="1" x14ac:dyDescent="0.25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3:37" ht="12" customHeight="1" x14ac:dyDescent="0.25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3:37" ht="12" customHeight="1" x14ac:dyDescent="0.25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3:37" ht="12" customHeight="1" x14ac:dyDescent="0.25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3:37" ht="12" customHeight="1" x14ac:dyDescent="0.25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3:37" ht="12" customHeight="1" x14ac:dyDescent="0.25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3:37" ht="12" customHeight="1" x14ac:dyDescent="0.25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3:37" ht="12" customHeight="1" x14ac:dyDescent="0.25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3:37" ht="12" customHeight="1" x14ac:dyDescent="0.25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3:37" ht="12" customHeight="1" x14ac:dyDescent="0.25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3:37" ht="12" customHeight="1" x14ac:dyDescent="0.25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3:37" ht="12" customHeight="1" x14ac:dyDescent="0.25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3:37" ht="12" customHeight="1" x14ac:dyDescent="0.25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3:37" ht="12" customHeight="1" x14ac:dyDescent="0.25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3:37" ht="12" customHeight="1" x14ac:dyDescent="0.25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3:37" ht="12" customHeight="1" x14ac:dyDescent="0.25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3:37" ht="12" customHeight="1" x14ac:dyDescent="0.25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3:37" ht="12" customHeight="1" x14ac:dyDescent="0.25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3:37" ht="12" customHeight="1" x14ac:dyDescent="0.25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3:37" ht="12" customHeight="1" x14ac:dyDescent="0.25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3:37" ht="12" customHeight="1" x14ac:dyDescent="0.25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3:37" ht="12" customHeight="1" x14ac:dyDescent="0.25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3:37" ht="12" customHeight="1" x14ac:dyDescent="0.25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3:37" ht="12" customHeight="1" x14ac:dyDescent="0.25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3:37" ht="12" customHeight="1" x14ac:dyDescent="0.25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3:37" ht="12" customHeight="1" x14ac:dyDescent="0.25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3:37" ht="12" customHeight="1" x14ac:dyDescent="0.25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3:37" ht="12" customHeight="1" x14ac:dyDescent="0.25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3:37" ht="12" customHeight="1" x14ac:dyDescent="0.25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3:37" ht="12" customHeight="1" x14ac:dyDescent="0.25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3:37" ht="12" customHeight="1" x14ac:dyDescent="0.25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3:37" ht="12" customHeight="1" x14ac:dyDescent="0.25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3:37" ht="12" customHeight="1" x14ac:dyDescent="0.25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3:37" ht="12" customHeight="1" x14ac:dyDescent="0.25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3:37" ht="12" customHeight="1" x14ac:dyDescent="0.25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3:37" ht="12" customHeight="1" x14ac:dyDescent="0.25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3:37" ht="12" customHeight="1" x14ac:dyDescent="0.25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3:37" ht="12" customHeight="1" x14ac:dyDescent="0.25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3:37" ht="12" customHeight="1" x14ac:dyDescent="0.25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3:37" ht="12" customHeight="1" x14ac:dyDescent="0.25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3:37" ht="12" customHeight="1" x14ac:dyDescent="0.25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3:37" ht="12" customHeight="1" x14ac:dyDescent="0.25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3:37" ht="12" customHeight="1" x14ac:dyDescent="0.25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3:37" ht="12" customHeight="1" x14ac:dyDescent="0.25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3:37" ht="12" customHeight="1" x14ac:dyDescent="0.25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3:37" ht="12" customHeight="1" x14ac:dyDescent="0.25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3:37" ht="12" customHeight="1" x14ac:dyDescent="0.25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3:37" ht="12" customHeight="1" x14ac:dyDescent="0.25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3:37" ht="12" customHeight="1" x14ac:dyDescent="0.25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3:37" ht="12" customHeight="1" x14ac:dyDescent="0.25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3:37" ht="12" customHeight="1" x14ac:dyDescent="0.25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3:37" ht="12" customHeight="1" x14ac:dyDescent="0.25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3:37" ht="12" customHeight="1" x14ac:dyDescent="0.25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3:37" ht="12" customHeight="1" x14ac:dyDescent="0.25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3:37" ht="12" customHeight="1" x14ac:dyDescent="0.25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3:37" ht="12" customHeight="1" x14ac:dyDescent="0.25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3:37" ht="12" customHeight="1" x14ac:dyDescent="0.25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3:37" ht="12" customHeight="1" x14ac:dyDescent="0.25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3:37" ht="12" customHeight="1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3:37" ht="12" customHeight="1" x14ac:dyDescent="0.25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3:37" ht="12" customHeight="1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3:37" ht="12" customHeight="1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3:37" ht="12" customHeight="1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3:37" ht="12" customHeight="1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3:37" ht="12" customHeight="1" x14ac:dyDescent="0.25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3:37" ht="12" customHeight="1" x14ac:dyDescent="0.25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3:37" ht="12" customHeight="1" x14ac:dyDescent="0.25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3:37" ht="12" customHeight="1" x14ac:dyDescent="0.25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3:37" ht="12" customHeight="1" x14ac:dyDescent="0.25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3:37" ht="12" customHeight="1" x14ac:dyDescent="0.25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3:37" ht="12" customHeight="1" x14ac:dyDescent="0.25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3:37" ht="12" customHeight="1" x14ac:dyDescent="0.25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3:37" ht="12" customHeight="1" x14ac:dyDescent="0.25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3:37" ht="12" customHeight="1" x14ac:dyDescent="0.25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3:37" ht="12" customHeight="1" x14ac:dyDescent="0.25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3:37" ht="12" customHeight="1" x14ac:dyDescent="0.25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3:37" ht="12" customHeight="1" x14ac:dyDescent="0.25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3:37" ht="12" customHeight="1" x14ac:dyDescent="0.25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3:37" ht="12" customHeight="1" x14ac:dyDescent="0.25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3:37" ht="12" customHeight="1" x14ac:dyDescent="0.25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3:37" ht="12" customHeight="1" x14ac:dyDescent="0.25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3:37" ht="12" customHeight="1" x14ac:dyDescent="0.25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3:37" ht="12" customHeight="1" x14ac:dyDescent="0.25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3:37" ht="12" customHeight="1" x14ac:dyDescent="0.25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3:37" ht="12" customHeight="1" x14ac:dyDescent="0.25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3:37" ht="12" customHeight="1" x14ac:dyDescent="0.25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3:37" ht="12" customHeight="1" x14ac:dyDescent="0.25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3:37" ht="12" customHeight="1" x14ac:dyDescent="0.25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3:37" ht="12" customHeight="1" x14ac:dyDescent="0.25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3:37" ht="12" customHeight="1" x14ac:dyDescent="0.25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3:37" ht="12" customHeight="1" x14ac:dyDescent="0.25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3:37" ht="12" customHeight="1" x14ac:dyDescent="0.25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3:37" ht="12" customHeight="1" x14ac:dyDescent="0.25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3:37" ht="12" customHeight="1" x14ac:dyDescent="0.25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3:37" ht="12" customHeight="1" x14ac:dyDescent="0.25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3:37" ht="12" customHeight="1" x14ac:dyDescent="0.25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3:37" ht="12" customHeight="1" x14ac:dyDescent="0.25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3:37" ht="12" customHeight="1" x14ac:dyDescent="0.25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3:37" ht="12" customHeight="1" x14ac:dyDescent="0.25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3:37" ht="12" customHeight="1" x14ac:dyDescent="0.25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3:37" ht="12" customHeight="1" x14ac:dyDescent="0.25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3:37" ht="12" customHeight="1" x14ac:dyDescent="0.25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3:37" ht="12" customHeight="1" x14ac:dyDescent="0.25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3:37" ht="12" customHeight="1" x14ac:dyDescent="0.25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3:37" ht="12" customHeight="1" x14ac:dyDescent="0.25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3:37" ht="12" customHeight="1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3:37" ht="12" customHeight="1" x14ac:dyDescent="0.25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3:37" ht="12" customHeight="1" x14ac:dyDescent="0.25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3:37" ht="12" customHeight="1" x14ac:dyDescent="0.25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3:37" ht="12" customHeight="1" x14ac:dyDescent="0.25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3:37" ht="12" customHeight="1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3:37" ht="12" customHeight="1" x14ac:dyDescent="0.25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3:37" ht="12" customHeight="1" x14ac:dyDescent="0.25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3:37" ht="12" customHeight="1" x14ac:dyDescent="0.25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3:37" ht="12" customHeight="1" x14ac:dyDescent="0.25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3:37" ht="12" customHeight="1" x14ac:dyDescent="0.25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3:37" ht="12" customHeight="1" x14ac:dyDescent="0.25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3:37" ht="12" customHeight="1" x14ac:dyDescent="0.25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3:37" ht="12" customHeight="1" x14ac:dyDescent="0.25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3:37" ht="12" customHeight="1" x14ac:dyDescent="0.25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3:37" ht="12" customHeight="1" x14ac:dyDescent="0.25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3:37" ht="12" customHeight="1" x14ac:dyDescent="0.25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3:37" ht="12" customHeight="1" x14ac:dyDescent="0.25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3:37" ht="12" customHeight="1" x14ac:dyDescent="0.25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3:37" ht="12" customHeight="1" x14ac:dyDescent="0.25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3:37" ht="12" customHeight="1" x14ac:dyDescent="0.25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3:37" ht="12" customHeight="1" x14ac:dyDescent="0.25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3:37" ht="12" customHeight="1" x14ac:dyDescent="0.25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3:37" ht="12" customHeight="1" x14ac:dyDescent="0.25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3:37" ht="12" customHeight="1" x14ac:dyDescent="0.25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3:37" ht="12" customHeight="1" x14ac:dyDescent="0.25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3:37" ht="12" customHeight="1" x14ac:dyDescent="0.25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3:37" ht="12" customHeight="1" x14ac:dyDescent="0.25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3:37" ht="12" customHeight="1" x14ac:dyDescent="0.25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3:37" ht="12" customHeight="1" x14ac:dyDescent="0.25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3:37" ht="12" customHeight="1" x14ac:dyDescent="0.25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3:37" ht="12" customHeight="1" x14ac:dyDescent="0.25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3:37" ht="12" customHeight="1" x14ac:dyDescent="0.25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3:37" ht="12" customHeight="1" x14ac:dyDescent="0.25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3:37" ht="12" customHeight="1" x14ac:dyDescent="0.25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3:37" ht="12" customHeight="1" x14ac:dyDescent="0.25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3:37" ht="12" customHeight="1" x14ac:dyDescent="0.25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3:37" ht="12" customHeight="1" x14ac:dyDescent="0.25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3:37" ht="12" customHeight="1" x14ac:dyDescent="0.25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3:37" ht="12" customHeight="1" x14ac:dyDescent="0.25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3:37" ht="12" customHeight="1" x14ac:dyDescent="0.25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3:37" ht="12" customHeight="1" x14ac:dyDescent="0.25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3:37" ht="12" customHeight="1" x14ac:dyDescent="0.25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3:37" ht="12" customHeight="1" x14ac:dyDescent="0.25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3:37" ht="12" customHeight="1" x14ac:dyDescent="0.25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3:37" ht="12" customHeight="1" x14ac:dyDescent="0.25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3:37" ht="12" customHeight="1" x14ac:dyDescent="0.25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3:37" ht="12" customHeight="1" x14ac:dyDescent="0.25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3:37" ht="12" customHeight="1" x14ac:dyDescent="0.25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3:37" ht="12" customHeight="1" x14ac:dyDescent="0.25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3:37" ht="12" customHeight="1" x14ac:dyDescent="0.25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3:37" ht="12" customHeight="1" x14ac:dyDescent="0.25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3:37" ht="12" customHeight="1" x14ac:dyDescent="0.25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3:37" ht="12" customHeight="1" x14ac:dyDescent="0.25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3:37" ht="12" customHeight="1" x14ac:dyDescent="0.25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3:37" ht="12" customHeight="1" x14ac:dyDescent="0.25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3:37" ht="12" customHeight="1" x14ac:dyDescent="0.25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3:37" ht="12" customHeight="1" x14ac:dyDescent="0.25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3:37" ht="12" customHeight="1" x14ac:dyDescent="0.25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3:37" ht="12" customHeight="1" x14ac:dyDescent="0.25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3:37" ht="12" customHeight="1" x14ac:dyDescent="0.25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3:37" ht="12" customHeight="1" x14ac:dyDescent="0.25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3:37" ht="12" customHeight="1" x14ac:dyDescent="0.25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3:37" ht="12" customHeight="1" x14ac:dyDescent="0.25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3:37" ht="12" customHeight="1" x14ac:dyDescent="0.25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3:37" ht="12" customHeight="1" x14ac:dyDescent="0.25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3:37" ht="12" customHeight="1" x14ac:dyDescent="0.25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3:37" ht="12" customHeight="1" x14ac:dyDescent="0.25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3:37" ht="12" customHeight="1" x14ac:dyDescent="0.25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3:37" ht="12" customHeight="1" x14ac:dyDescent="0.25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3:37" ht="12" customHeight="1" x14ac:dyDescent="0.25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3:37" ht="12" customHeight="1" x14ac:dyDescent="0.25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3:37" ht="12" customHeight="1" x14ac:dyDescent="0.25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3:37" ht="12" customHeight="1" x14ac:dyDescent="0.25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3:37" ht="12" customHeight="1" x14ac:dyDescent="0.25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3:37" ht="12" customHeight="1" x14ac:dyDescent="0.25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3:37" ht="12" customHeight="1" x14ac:dyDescent="0.25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3:37" ht="12" customHeight="1" x14ac:dyDescent="0.25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3:37" ht="12" customHeight="1" x14ac:dyDescent="0.25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3:37" ht="12" customHeight="1" x14ac:dyDescent="0.25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3:37" ht="12" customHeight="1" x14ac:dyDescent="0.25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3:37" ht="12" customHeight="1" x14ac:dyDescent="0.25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3:37" ht="12" customHeight="1" x14ac:dyDescent="0.25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3:37" ht="12" customHeight="1" x14ac:dyDescent="0.25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3:37" ht="12" customHeight="1" x14ac:dyDescent="0.25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3:37" ht="12" customHeight="1" x14ac:dyDescent="0.25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3:37" ht="12" customHeight="1" x14ac:dyDescent="0.25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3:37" ht="12" customHeight="1" x14ac:dyDescent="0.25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3:37" ht="12" customHeight="1" x14ac:dyDescent="0.25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3:37" ht="12" customHeight="1" x14ac:dyDescent="0.25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3:37" ht="12" customHeight="1" x14ac:dyDescent="0.25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3:37" ht="12" customHeight="1" x14ac:dyDescent="0.25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3:37" ht="12" customHeight="1" x14ac:dyDescent="0.25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3:37" ht="12" customHeight="1" x14ac:dyDescent="0.25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3:37" ht="12" customHeight="1" x14ac:dyDescent="0.25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3:37" ht="12" customHeight="1" x14ac:dyDescent="0.25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3:37" ht="12" customHeight="1" x14ac:dyDescent="0.25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3:37" ht="12" customHeight="1" x14ac:dyDescent="0.25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3:37" ht="12" customHeight="1" x14ac:dyDescent="0.25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3:37" ht="12" customHeight="1" x14ac:dyDescent="0.25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3:37" ht="12" customHeight="1" x14ac:dyDescent="0.25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3:37" ht="12" customHeight="1" x14ac:dyDescent="0.25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3:37" ht="12" customHeight="1" x14ac:dyDescent="0.25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3:37" ht="12" customHeight="1" x14ac:dyDescent="0.25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3:37" ht="12" customHeight="1" x14ac:dyDescent="0.25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3:37" ht="12" customHeight="1" x14ac:dyDescent="0.25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3:37" ht="12" customHeight="1" x14ac:dyDescent="0.25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3:37" ht="12" customHeight="1" x14ac:dyDescent="0.25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3:37" ht="12" customHeight="1" x14ac:dyDescent="0.25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3:37" ht="12" customHeight="1" x14ac:dyDescent="0.25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3:37" ht="12" customHeight="1" x14ac:dyDescent="0.25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3:37" ht="12" customHeight="1" x14ac:dyDescent="0.25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3:37" ht="12" customHeight="1" x14ac:dyDescent="0.25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3:37" ht="12" customHeight="1" x14ac:dyDescent="0.25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3:37" ht="12" customHeight="1" x14ac:dyDescent="0.25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3:37" ht="12" customHeight="1" x14ac:dyDescent="0.25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3:37" ht="12" customHeight="1" x14ac:dyDescent="0.25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3:37" ht="12" customHeight="1" x14ac:dyDescent="0.25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3:37" ht="12" customHeight="1" x14ac:dyDescent="0.25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3:37" ht="12" customHeight="1" x14ac:dyDescent="0.25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3:37" ht="12" customHeight="1" x14ac:dyDescent="0.25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3:37" ht="12" customHeight="1" x14ac:dyDescent="0.25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3:37" ht="12" customHeight="1" x14ac:dyDescent="0.25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3:37" ht="12" customHeight="1" x14ac:dyDescent="0.25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3:37" ht="12" customHeight="1" x14ac:dyDescent="0.25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3:37" ht="12" customHeight="1" x14ac:dyDescent="0.25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3:37" ht="12" customHeight="1" x14ac:dyDescent="0.25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3:37" ht="12" customHeight="1" x14ac:dyDescent="0.25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3:37" ht="12" customHeight="1" x14ac:dyDescent="0.25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3:37" ht="12" customHeight="1" x14ac:dyDescent="0.25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3:37" ht="12" customHeight="1" x14ac:dyDescent="0.25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3:37" ht="12" customHeight="1" x14ac:dyDescent="0.25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3:37" ht="12" customHeight="1" x14ac:dyDescent="0.25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3:37" ht="12" customHeight="1" x14ac:dyDescent="0.25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3:37" ht="12" customHeight="1" x14ac:dyDescent="0.25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3:37" ht="12" customHeight="1" x14ac:dyDescent="0.25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3:37" ht="12" customHeight="1" x14ac:dyDescent="0.25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3:37" ht="12" customHeight="1" x14ac:dyDescent="0.25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3:37" ht="12" customHeight="1" x14ac:dyDescent="0.25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3:37" ht="12" customHeight="1" x14ac:dyDescent="0.25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3:37" ht="12" customHeight="1" x14ac:dyDescent="0.25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3:37" ht="12" customHeight="1" x14ac:dyDescent="0.25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3:37" ht="12" customHeight="1" x14ac:dyDescent="0.25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3:37" ht="12" customHeight="1" x14ac:dyDescent="0.25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3:37" ht="12" customHeight="1" x14ac:dyDescent="0.25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3:37" ht="12" customHeight="1" x14ac:dyDescent="0.25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3:37" ht="12" customHeight="1" x14ac:dyDescent="0.25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3:37" ht="12" customHeight="1" x14ac:dyDescent="0.25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3:37" ht="12" customHeight="1" x14ac:dyDescent="0.25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3:37" ht="12" customHeight="1" x14ac:dyDescent="0.25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3:37" ht="12" customHeight="1" x14ac:dyDescent="0.25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3:37" ht="12" customHeight="1" x14ac:dyDescent="0.25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3:37" ht="12" customHeight="1" x14ac:dyDescent="0.25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3:37" ht="12" customHeight="1" x14ac:dyDescent="0.25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3:37" ht="12" customHeight="1" x14ac:dyDescent="0.25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3:37" ht="12" customHeight="1" x14ac:dyDescent="0.25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3:37" ht="12" customHeight="1" x14ac:dyDescent="0.25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3:37" ht="12" customHeight="1" x14ac:dyDescent="0.25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3:37" ht="12" customHeight="1" x14ac:dyDescent="0.25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3:37" ht="12" customHeight="1" x14ac:dyDescent="0.25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3:37" ht="12" customHeight="1" x14ac:dyDescent="0.25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3:37" ht="12" customHeight="1" x14ac:dyDescent="0.25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3:37" ht="12" customHeight="1" x14ac:dyDescent="0.25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3:37" ht="12" customHeight="1" x14ac:dyDescent="0.25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3:37" ht="12" customHeight="1" x14ac:dyDescent="0.25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3:37" ht="12" customHeight="1" x14ac:dyDescent="0.25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3:37" ht="12" customHeight="1" x14ac:dyDescent="0.25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3:37" ht="12" customHeight="1" x14ac:dyDescent="0.25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3:37" ht="12" customHeight="1" x14ac:dyDescent="0.25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3:37" ht="12" customHeight="1" x14ac:dyDescent="0.25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3:37" ht="12" customHeight="1" x14ac:dyDescent="0.25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3:37" ht="12" customHeight="1" x14ac:dyDescent="0.25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3:37" ht="12" customHeight="1" x14ac:dyDescent="0.25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3:37" ht="12" customHeight="1" x14ac:dyDescent="0.25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3:37" ht="12" customHeight="1" x14ac:dyDescent="0.25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3:37" ht="12" customHeight="1" x14ac:dyDescent="0.25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3:37" ht="12" customHeight="1" x14ac:dyDescent="0.25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3:37" ht="12" customHeight="1" x14ac:dyDescent="0.25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3:37" ht="12" customHeight="1" x14ac:dyDescent="0.25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3:37" ht="12" customHeight="1" x14ac:dyDescent="0.25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3:37" ht="12" customHeight="1" x14ac:dyDescent="0.25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3:37" ht="12" customHeight="1" x14ac:dyDescent="0.25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3:37" ht="12" customHeight="1" x14ac:dyDescent="0.25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3:37" ht="12" customHeight="1" x14ac:dyDescent="0.25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3:37" ht="12" customHeight="1" x14ac:dyDescent="0.25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3:37" ht="12" customHeight="1" x14ac:dyDescent="0.25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3:37" ht="12" customHeight="1" x14ac:dyDescent="0.25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3:37" ht="12" customHeight="1" x14ac:dyDescent="0.25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3:37" ht="12" customHeight="1" x14ac:dyDescent="0.25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3:37" ht="12" customHeight="1" x14ac:dyDescent="0.25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3:37" ht="12" customHeight="1" x14ac:dyDescent="0.25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3:37" ht="12" customHeight="1" x14ac:dyDescent="0.25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3:37" ht="12" customHeight="1" x14ac:dyDescent="0.25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3:37" ht="12" customHeight="1" x14ac:dyDescent="0.25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3:37" ht="12" customHeight="1" x14ac:dyDescent="0.25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3:37" ht="12" customHeight="1" x14ac:dyDescent="0.25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3:37" ht="12" customHeight="1" x14ac:dyDescent="0.25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3:37" ht="12" customHeight="1" x14ac:dyDescent="0.25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3:37" ht="12" customHeight="1" x14ac:dyDescent="0.25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3:37" ht="12" customHeight="1" x14ac:dyDescent="0.25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3:37" ht="12" customHeight="1" x14ac:dyDescent="0.25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3:37" ht="12" customHeight="1" x14ac:dyDescent="0.25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3:37" ht="12" customHeight="1" x14ac:dyDescent="0.25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3:37" ht="12" customHeight="1" x14ac:dyDescent="0.25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3:37" ht="12" customHeight="1" x14ac:dyDescent="0.25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3:37" ht="12" customHeight="1" x14ac:dyDescent="0.25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3:37" ht="12" customHeight="1" x14ac:dyDescent="0.25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3:37" ht="12" customHeight="1" x14ac:dyDescent="0.25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3:37" ht="12" customHeight="1" x14ac:dyDescent="0.25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3:37" ht="12" customHeight="1" x14ac:dyDescent="0.25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3:37" ht="12" customHeight="1" x14ac:dyDescent="0.25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3:37" ht="12" customHeight="1" x14ac:dyDescent="0.25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3:37" ht="12" customHeight="1" x14ac:dyDescent="0.25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3:37" ht="12" customHeight="1" x14ac:dyDescent="0.25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3:37" ht="12" customHeight="1" x14ac:dyDescent="0.25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3:37" ht="12" customHeight="1" x14ac:dyDescent="0.25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3:37" ht="12" customHeight="1" x14ac:dyDescent="0.25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3:37" ht="12" customHeight="1" x14ac:dyDescent="0.25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3:37" ht="12" customHeight="1" x14ac:dyDescent="0.25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3:37" ht="12" customHeight="1" x14ac:dyDescent="0.25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3:37" ht="12" customHeight="1" x14ac:dyDescent="0.25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3:37" ht="12" customHeight="1" x14ac:dyDescent="0.25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3:37" ht="12" customHeight="1" x14ac:dyDescent="0.25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3:37" ht="12" customHeight="1" x14ac:dyDescent="0.25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3:37" ht="12" customHeight="1" x14ac:dyDescent="0.25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3:37" ht="12" customHeight="1" x14ac:dyDescent="0.25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3:37" ht="12" customHeight="1" x14ac:dyDescent="0.25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3:37" ht="12" customHeight="1" x14ac:dyDescent="0.25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3:37" ht="12" customHeight="1" x14ac:dyDescent="0.25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3:37" ht="12" customHeight="1" x14ac:dyDescent="0.25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3:37" ht="12" customHeight="1" x14ac:dyDescent="0.25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3:37" ht="12" customHeight="1" x14ac:dyDescent="0.25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3:37" ht="12" customHeight="1" x14ac:dyDescent="0.25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3:37" ht="12" customHeight="1" x14ac:dyDescent="0.25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3:37" ht="12" customHeight="1" x14ac:dyDescent="0.25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3:37" ht="12" customHeight="1" x14ac:dyDescent="0.25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3:37" ht="12" customHeight="1" x14ac:dyDescent="0.25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3:37" ht="12" customHeight="1" x14ac:dyDescent="0.25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3:37" ht="12" customHeight="1" x14ac:dyDescent="0.25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3:37" ht="12" customHeight="1" x14ac:dyDescent="0.25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3:37" ht="12" customHeight="1" x14ac:dyDescent="0.25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3:37" ht="12" customHeight="1" x14ac:dyDescent="0.25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3:37" ht="12" customHeight="1" x14ac:dyDescent="0.25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3:37" ht="12" customHeight="1" x14ac:dyDescent="0.25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3:37" ht="12" customHeight="1" x14ac:dyDescent="0.25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3:37" ht="12" customHeight="1" x14ac:dyDescent="0.25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3:37" ht="12" customHeight="1" x14ac:dyDescent="0.25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3:37" ht="12" customHeight="1" x14ac:dyDescent="0.25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3:37" ht="12" customHeight="1" x14ac:dyDescent="0.25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3:37" ht="12" customHeight="1" x14ac:dyDescent="0.25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3:37" ht="12" customHeight="1" x14ac:dyDescent="0.25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3:37" ht="12" customHeight="1" x14ac:dyDescent="0.25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3:37" ht="12" customHeight="1" x14ac:dyDescent="0.25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3:37" ht="12" customHeight="1" x14ac:dyDescent="0.25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3:37" ht="12" customHeight="1" x14ac:dyDescent="0.25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3:37" ht="12" customHeight="1" x14ac:dyDescent="0.25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3:37" ht="12" customHeight="1" x14ac:dyDescent="0.25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3:37" ht="12" customHeight="1" x14ac:dyDescent="0.25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3:37" ht="12" customHeight="1" x14ac:dyDescent="0.25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3:37" ht="12" customHeight="1" x14ac:dyDescent="0.25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3:37" ht="12" customHeight="1" x14ac:dyDescent="0.25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3:37" ht="12" customHeight="1" x14ac:dyDescent="0.25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3:37" ht="12" customHeight="1" x14ac:dyDescent="0.25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3:37" ht="12" customHeight="1" x14ac:dyDescent="0.25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3:37" ht="12" customHeight="1" x14ac:dyDescent="0.25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3:37" ht="12" customHeight="1" x14ac:dyDescent="0.25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3:37" ht="12" customHeight="1" x14ac:dyDescent="0.25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3:37" ht="12" customHeight="1" x14ac:dyDescent="0.25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3:37" ht="12" customHeight="1" x14ac:dyDescent="0.25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3:37" ht="12" customHeight="1" x14ac:dyDescent="0.25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3:37" ht="12" customHeight="1" x14ac:dyDescent="0.25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3:37" ht="12" customHeight="1" x14ac:dyDescent="0.25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3:37" ht="12" customHeight="1" x14ac:dyDescent="0.25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3:37" ht="12" customHeight="1" x14ac:dyDescent="0.25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3:37" ht="12" customHeight="1" x14ac:dyDescent="0.25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3:37" ht="12" customHeight="1" x14ac:dyDescent="0.25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3:37" ht="12" customHeight="1" x14ac:dyDescent="0.25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3:37" ht="12" customHeight="1" x14ac:dyDescent="0.25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3:37" ht="12" customHeight="1" x14ac:dyDescent="0.25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3:37" ht="12" customHeight="1" x14ac:dyDescent="0.25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3:37" ht="12" customHeight="1" x14ac:dyDescent="0.25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3:37" ht="12" customHeight="1" x14ac:dyDescent="0.25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3:37" ht="12" customHeight="1" x14ac:dyDescent="0.25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3:37" ht="12" customHeight="1" x14ac:dyDescent="0.25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3:37" ht="12" customHeight="1" x14ac:dyDescent="0.25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3:37" ht="12" customHeight="1" x14ac:dyDescent="0.25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3:37" ht="12" customHeight="1" x14ac:dyDescent="0.25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3:37" ht="12" customHeight="1" x14ac:dyDescent="0.25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3:37" ht="12" customHeight="1" x14ac:dyDescent="0.25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3:37" ht="12" customHeight="1" x14ac:dyDescent="0.25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3:37" ht="12" customHeight="1" x14ac:dyDescent="0.25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3:37" ht="12" customHeight="1" x14ac:dyDescent="0.25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3:37" ht="12" customHeight="1" x14ac:dyDescent="0.25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3:37" ht="12" customHeight="1" x14ac:dyDescent="0.25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3:37" ht="12" customHeight="1" x14ac:dyDescent="0.25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3:37" ht="12" customHeight="1" x14ac:dyDescent="0.25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3:37" ht="12" customHeight="1" x14ac:dyDescent="0.25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3:37" ht="12" customHeight="1" x14ac:dyDescent="0.25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3:37" ht="12" customHeight="1" x14ac:dyDescent="0.25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3:37" ht="12" customHeight="1" x14ac:dyDescent="0.25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3:37" ht="12" customHeight="1" x14ac:dyDescent="0.25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3:37" ht="12" customHeight="1" x14ac:dyDescent="0.25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3:37" ht="12" customHeight="1" x14ac:dyDescent="0.25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3:37" ht="12" customHeight="1" x14ac:dyDescent="0.25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3:37" ht="12" customHeight="1" x14ac:dyDescent="0.25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3:37" ht="12" customHeight="1" x14ac:dyDescent="0.25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3:37" ht="12" customHeight="1" x14ac:dyDescent="0.25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3:37" ht="12" customHeight="1" x14ac:dyDescent="0.25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3:37" ht="12" customHeight="1" x14ac:dyDescent="0.25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3:37" ht="12" customHeight="1" x14ac:dyDescent="0.25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3:37" ht="12" customHeight="1" x14ac:dyDescent="0.25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3:37" ht="12" customHeight="1" x14ac:dyDescent="0.25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3:37" ht="12" customHeight="1" x14ac:dyDescent="0.25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3:37" ht="12" customHeight="1" x14ac:dyDescent="0.25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3:37" ht="12" customHeight="1" x14ac:dyDescent="0.25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3:37" ht="12" customHeight="1" x14ac:dyDescent="0.25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3:37" ht="12" customHeight="1" x14ac:dyDescent="0.25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3:37" ht="12" customHeight="1" x14ac:dyDescent="0.25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3:37" ht="12" customHeight="1" x14ac:dyDescent="0.25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3:37" ht="12" customHeight="1" x14ac:dyDescent="0.25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3:37" ht="12" customHeight="1" x14ac:dyDescent="0.25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3:37" ht="12" customHeight="1" x14ac:dyDescent="0.25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3:37" ht="12" customHeight="1" x14ac:dyDescent="0.25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3:37" ht="12" customHeight="1" x14ac:dyDescent="0.25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3:37" ht="12" customHeight="1" x14ac:dyDescent="0.25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3:37" ht="12" customHeight="1" x14ac:dyDescent="0.25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3:37" ht="12" customHeight="1" x14ac:dyDescent="0.25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3:37" ht="12" customHeight="1" x14ac:dyDescent="0.25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3:37" ht="12" customHeight="1" x14ac:dyDescent="0.25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3:37" ht="12" customHeight="1" x14ac:dyDescent="0.25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3:37" ht="12" customHeight="1" x14ac:dyDescent="0.25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3:37" ht="12" customHeight="1" x14ac:dyDescent="0.25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3:37" ht="12" customHeight="1" x14ac:dyDescent="0.25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3:37" ht="12" customHeight="1" x14ac:dyDescent="0.25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3:37" ht="12" customHeight="1" x14ac:dyDescent="0.25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3:37" ht="12" customHeight="1" x14ac:dyDescent="0.25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3:37" ht="12" customHeight="1" x14ac:dyDescent="0.25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3:37" ht="12" customHeight="1" x14ac:dyDescent="0.25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3:37" ht="12" customHeight="1" x14ac:dyDescent="0.25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3:37" ht="12" customHeight="1" x14ac:dyDescent="0.25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3:37" ht="12" customHeight="1" x14ac:dyDescent="0.25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3:37" ht="12" customHeight="1" x14ac:dyDescent="0.25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3:37" ht="12" customHeight="1" x14ac:dyDescent="0.25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3:37" ht="12" customHeight="1" x14ac:dyDescent="0.25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3:37" ht="12" customHeight="1" x14ac:dyDescent="0.25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3:37" ht="12" customHeight="1" x14ac:dyDescent="0.25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3:37" ht="12" customHeight="1" x14ac:dyDescent="0.25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3:37" ht="12" customHeight="1" x14ac:dyDescent="0.25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3:37" ht="12" customHeight="1" x14ac:dyDescent="0.25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3:37" ht="12" customHeight="1" x14ac:dyDescent="0.25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3:37" ht="12" customHeight="1" x14ac:dyDescent="0.25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3:37" ht="12" customHeight="1" x14ac:dyDescent="0.25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3:37" ht="12" customHeight="1" x14ac:dyDescent="0.25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3:37" ht="12" customHeight="1" x14ac:dyDescent="0.25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3:37" ht="12" customHeight="1" x14ac:dyDescent="0.25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3:37" ht="12" customHeight="1" x14ac:dyDescent="0.25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3:37" ht="12" customHeight="1" x14ac:dyDescent="0.25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3:37" ht="12" customHeight="1" x14ac:dyDescent="0.25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3:37" ht="12" customHeight="1" x14ac:dyDescent="0.25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3:37" ht="12" customHeight="1" x14ac:dyDescent="0.25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3:37" ht="12" customHeight="1" x14ac:dyDescent="0.25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3:37" ht="12" customHeight="1" x14ac:dyDescent="0.25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3:37" ht="12" customHeight="1" x14ac:dyDescent="0.25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3:37" ht="12" customHeight="1" x14ac:dyDescent="0.25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3:37" ht="12" customHeight="1" x14ac:dyDescent="0.25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3:37" ht="12" customHeight="1" x14ac:dyDescent="0.25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3:37" ht="12" customHeight="1" x14ac:dyDescent="0.25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3:37" ht="12" customHeight="1" x14ac:dyDescent="0.25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3:37" ht="12" customHeight="1" x14ac:dyDescent="0.25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3:37" ht="12" customHeight="1" x14ac:dyDescent="0.25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3:37" ht="12" customHeight="1" x14ac:dyDescent="0.25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3:37" ht="12" customHeight="1" x14ac:dyDescent="0.25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3:37" ht="12" customHeight="1" x14ac:dyDescent="0.25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3:37" ht="12" customHeight="1" x14ac:dyDescent="0.25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3:37" ht="12" customHeight="1" x14ac:dyDescent="0.25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3:37" ht="12" customHeight="1" x14ac:dyDescent="0.25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3:37" ht="12" customHeight="1" x14ac:dyDescent="0.25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3:37" ht="12" customHeight="1" x14ac:dyDescent="0.25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3:37" ht="12" customHeight="1" x14ac:dyDescent="0.25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3:37" ht="12" customHeight="1" x14ac:dyDescent="0.25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3:37" ht="12" customHeight="1" x14ac:dyDescent="0.25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3:37" ht="12" customHeight="1" x14ac:dyDescent="0.25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3:37" ht="12" customHeight="1" x14ac:dyDescent="0.25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3:37" ht="12" customHeight="1" x14ac:dyDescent="0.25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3:37" ht="12" customHeight="1" x14ac:dyDescent="0.25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3:37" ht="12" customHeight="1" x14ac:dyDescent="0.25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3:37" ht="12" customHeight="1" x14ac:dyDescent="0.25"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3:37" ht="12" customHeight="1" x14ac:dyDescent="0.25"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3:37" ht="12" customHeight="1" x14ac:dyDescent="0.25"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DD6B-4465-4312-9210-DEE6A6F9317C}">
  <dimension ref="A1:AW26"/>
  <sheetViews>
    <sheetView workbookViewId="0">
      <selection activeCell="C21" sqref="C21"/>
    </sheetView>
  </sheetViews>
  <sheetFormatPr defaultRowHeight="15" x14ac:dyDescent="0.25"/>
  <cols>
    <col min="1" max="1" width="17.42578125" bestFit="1" customWidth="1"/>
    <col min="2" max="2" width="14.42578125" bestFit="1" customWidth="1"/>
    <col min="3" max="3" width="21.85546875" bestFit="1" customWidth="1"/>
    <col min="4" max="4" width="20.5703125" bestFit="1" customWidth="1"/>
    <col min="5" max="5" width="24.85546875" bestFit="1" customWidth="1"/>
    <col min="6" max="6" width="18.140625" bestFit="1" customWidth="1"/>
    <col min="7" max="7" width="26.5703125" bestFit="1" customWidth="1"/>
    <col min="8" max="8" width="30.85546875" bestFit="1" customWidth="1"/>
    <col min="9" max="9" width="16" bestFit="1" customWidth="1"/>
    <col min="10" max="10" width="26" bestFit="1" customWidth="1"/>
    <col min="11" max="11" width="16" bestFit="1" customWidth="1"/>
    <col min="12" max="12" width="29.42578125" bestFit="1" customWidth="1"/>
    <col min="13" max="13" width="11.5703125" bestFit="1" customWidth="1"/>
    <col min="14" max="14" width="11.140625" bestFit="1" customWidth="1"/>
    <col min="15" max="15" width="27.85546875" bestFit="1" customWidth="1"/>
    <col min="16" max="16" width="21.5703125" bestFit="1" customWidth="1"/>
    <col min="17" max="17" width="23.85546875" bestFit="1" customWidth="1"/>
    <col min="18" max="18" width="16.42578125" bestFit="1" customWidth="1"/>
    <col min="19" max="19" width="18.85546875" bestFit="1" customWidth="1"/>
    <col min="20" max="20" width="13.140625" bestFit="1" customWidth="1"/>
    <col min="21" max="21" width="16.85546875" bestFit="1" customWidth="1"/>
    <col min="22" max="22" width="23.85546875" bestFit="1" customWidth="1"/>
    <col min="23" max="23" width="25.140625" bestFit="1" customWidth="1"/>
    <col min="24" max="24" width="15.140625" bestFit="1" customWidth="1"/>
    <col min="25" max="25" width="13.140625" bestFit="1" customWidth="1"/>
    <col min="26" max="26" width="25" bestFit="1" customWidth="1"/>
    <col min="27" max="27" width="27.85546875" bestFit="1" customWidth="1"/>
    <col min="28" max="28" width="16.5703125" bestFit="1" customWidth="1"/>
    <col min="29" max="29" width="9.85546875" bestFit="1" customWidth="1"/>
    <col min="30" max="30" width="15.42578125" bestFit="1" customWidth="1"/>
    <col min="31" max="31" width="18" bestFit="1" customWidth="1"/>
    <col min="32" max="32" width="15" bestFit="1" customWidth="1"/>
    <col min="33" max="33" width="14.5703125" bestFit="1" customWidth="1"/>
    <col min="34" max="34" width="15.42578125" bestFit="1" customWidth="1"/>
    <col min="35" max="35" width="15.140625" bestFit="1" customWidth="1"/>
    <col min="36" max="36" width="13.42578125" bestFit="1" customWidth="1"/>
    <col min="37" max="37" width="26.5703125" bestFit="1" customWidth="1"/>
    <col min="38" max="38" width="10.42578125" bestFit="1" customWidth="1"/>
    <col min="39" max="39" width="17.5703125" bestFit="1" customWidth="1"/>
    <col min="40" max="40" width="15.42578125" bestFit="1" customWidth="1"/>
    <col min="41" max="41" width="21.42578125" bestFit="1" customWidth="1"/>
    <col min="42" max="42" width="34.42578125" bestFit="1" customWidth="1"/>
    <col min="43" max="43" width="20.140625" bestFit="1" customWidth="1"/>
    <col min="44" max="44" width="25.5703125" bestFit="1" customWidth="1"/>
    <col min="45" max="45" width="26.42578125" bestFit="1" customWidth="1"/>
    <col min="46" max="46" width="42.42578125" bestFit="1" customWidth="1"/>
    <col min="47" max="47" width="41.5703125" bestFit="1" customWidth="1"/>
    <col min="48" max="48" width="71.42578125" bestFit="1" customWidth="1"/>
    <col min="49" max="49" width="30" bestFit="1" customWidth="1"/>
  </cols>
  <sheetData>
    <row r="1" spans="1:49" x14ac:dyDescent="0.25">
      <c r="A1" s="33" t="s">
        <v>191</v>
      </c>
      <c r="B1" s="34"/>
      <c r="C1" s="34">
        <v>1</v>
      </c>
      <c r="D1" s="34">
        <v>2</v>
      </c>
      <c r="E1" s="34">
        <v>3</v>
      </c>
      <c r="F1" s="34">
        <v>4</v>
      </c>
      <c r="G1" s="34">
        <v>5</v>
      </c>
      <c r="H1" s="34">
        <v>6</v>
      </c>
      <c r="I1" s="34">
        <v>7</v>
      </c>
      <c r="J1" s="34">
        <v>8</v>
      </c>
      <c r="K1" s="34">
        <v>9</v>
      </c>
      <c r="L1" s="34">
        <v>10</v>
      </c>
      <c r="M1" s="34">
        <v>11</v>
      </c>
      <c r="N1" s="34">
        <v>12</v>
      </c>
      <c r="O1" s="34">
        <v>13</v>
      </c>
      <c r="P1" s="34">
        <v>14</v>
      </c>
      <c r="Q1" s="34">
        <v>15</v>
      </c>
      <c r="R1" s="34">
        <v>16</v>
      </c>
      <c r="S1" s="34">
        <v>17</v>
      </c>
      <c r="T1" s="34">
        <v>18</v>
      </c>
      <c r="U1" s="34">
        <v>19</v>
      </c>
      <c r="V1" s="34">
        <v>20</v>
      </c>
      <c r="W1" s="34">
        <v>21</v>
      </c>
      <c r="X1" s="34">
        <v>22</v>
      </c>
      <c r="Y1" s="34">
        <v>23</v>
      </c>
      <c r="Z1" s="34">
        <v>24</v>
      </c>
      <c r="AA1" s="34">
        <v>25</v>
      </c>
      <c r="AB1" s="34">
        <v>26</v>
      </c>
      <c r="AC1" s="34">
        <v>27</v>
      </c>
      <c r="AD1" s="34">
        <v>28</v>
      </c>
      <c r="AE1" s="34">
        <v>29</v>
      </c>
      <c r="AF1" s="34">
        <v>30</v>
      </c>
      <c r="AG1" s="34">
        <v>31</v>
      </c>
      <c r="AH1" s="34">
        <v>32</v>
      </c>
      <c r="AI1" s="34">
        <v>33</v>
      </c>
      <c r="AJ1" s="34">
        <v>34</v>
      </c>
      <c r="AK1" s="34">
        <v>35</v>
      </c>
      <c r="AL1" s="34">
        <v>36</v>
      </c>
      <c r="AM1" s="34">
        <v>37</v>
      </c>
      <c r="AN1" s="34">
        <v>38</v>
      </c>
      <c r="AO1" s="34">
        <v>39</v>
      </c>
      <c r="AP1" s="34">
        <v>40</v>
      </c>
      <c r="AQ1" s="34">
        <v>41</v>
      </c>
      <c r="AR1" s="34">
        <v>42</v>
      </c>
      <c r="AS1" s="34">
        <v>43</v>
      </c>
      <c r="AT1" s="34">
        <v>44</v>
      </c>
      <c r="AU1" s="34">
        <v>45</v>
      </c>
      <c r="AV1" s="34">
        <v>46</v>
      </c>
      <c r="AW1" s="34">
        <v>47</v>
      </c>
    </row>
    <row r="2" spans="1:49" x14ac:dyDescent="0.25">
      <c r="A2" s="33" t="s">
        <v>195</v>
      </c>
      <c r="B2" s="34">
        <v>1</v>
      </c>
      <c r="C2" s="34">
        <v>1</v>
      </c>
      <c r="D2" s="34">
        <v>1</v>
      </c>
      <c r="E2" s="34">
        <v>1</v>
      </c>
      <c r="F2" s="34">
        <v>1</v>
      </c>
      <c r="G2" s="34">
        <v>1</v>
      </c>
      <c r="H2" s="34">
        <v>1</v>
      </c>
      <c r="I2" s="34">
        <v>1</v>
      </c>
      <c r="J2" s="34">
        <v>1</v>
      </c>
      <c r="K2" s="34">
        <v>1</v>
      </c>
      <c r="L2" s="34">
        <v>1</v>
      </c>
      <c r="M2" s="34">
        <v>1</v>
      </c>
      <c r="N2" s="34">
        <v>1</v>
      </c>
      <c r="O2" s="34">
        <v>1</v>
      </c>
      <c r="P2" s="34">
        <v>1</v>
      </c>
      <c r="Q2" s="34">
        <v>1</v>
      </c>
      <c r="R2" s="34">
        <v>1</v>
      </c>
      <c r="S2" s="34">
        <v>1</v>
      </c>
      <c r="T2" s="34">
        <v>1</v>
      </c>
      <c r="U2" s="34">
        <v>1</v>
      </c>
      <c r="V2" s="34">
        <v>1</v>
      </c>
      <c r="W2" s="34">
        <v>1</v>
      </c>
      <c r="X2" s="34">
        <v>1</v>
      </c>
      <c r="Y2" s="34">
        <v>1</v>
      </c>
      <c r="Z2" s="34">
        <v>1</v>
      </c>
      <c r="AA2" s="34">
        <v>1</v>
      </c>
      <c r="AB2" s="34">
        <v>1</v>
      </c>
      <c r="AC2" s="34">
        <v>1</v>
      </c>
      <c r="AD2" s="34">
        <v>1</v>
      </c>
      <c r="AE2" s="34">
        <v>1</v>
      </c>
      <c r="AF2" s="34">
        <v>1</v>
      </c>
      <c r="AG2" s="34">
        <v>1</v>
      </c>
      <c r="AH2" s="34">
        <v>1</v>
      </c>
      <c r="AI2" s="34">
        <v>1</v>
      </c>
      <c r="AJ2" s="34">
        <v>1</v>
      </c>
      <c r="AK2" s="34">
        <v>1</v>
      </c>
      <c r="AL2" s="34">
        <v>2</v>
      </c>
      <c r="AM2" s="34">
        <v>2</v>
      </c>
      <c r="AN2" s="34">
        <v>2</v>
      </c>
      <c r="AO2" s="34">
        <v>2</v>
      </c>
      <c r="AP2" s="34">
        <v>3</v>
      </c>
      <c r="AQ2" s="34">
        <v>3</v>
      </c>
      <c r="AR2" s="34">
        <v>3</v>
      </c>
      <c r="AS2" s="34">
        <v>3</v>
      </c>
      <c r="AT2" s="34">
        <v>4</v>
      </c>
      <c r="AU2" s="34">
        <v>4</v>
      </c>
      <c r="AV2" s="34">
        <v>5</v>
      </c>
      <c r="AW2" s="34"/>
    </row>
    <row r="3" spans="1:49" ht="15.75" thickBot="1" x14ac:dyDescent="0.3">
      <c r="A3" s="32" t="s">
        <v>134</v>
      </c>
      <c r="B3" s="32" t="s">
        <v>135</v>
      </c>
      <c r="C3" s="32" t="s">
        <v>136</v>
      </c>
      <c r="D3" s="32" t="s">
        <v>137</v>
      </c>
      <c r="E3" s="32" t="s">
        <v>138</v>
      </c>
      <c r="F3" s="32" t="s">
        <v>139</v>
      </c>
      <c r="G3" s="32" t="s">
        <v>140</v>
      </c>
      <c r="H3" s="32" t="s">
        <v>141</v>
      </c>
      <c r="I3" s="32" t="s">
        <v>142</v>
      </c>
      <c r="J3" s="32" t="s">
        <v>143</v>
      </c>
      <c r="K3" s="32" t="s">
        <v>144</v>
      </c>
      <c r="L3" s="32" t="s">
        <v>145</v>
      </c>
      <c r="M3" s="32" t="s">
        <v>146</v>
      </c>
      <c r="N3" s="32" t="s">
        <v>147</v>
      </c>
      <c r="O3" s="32" t="s">
        <v>148</v>
      </c>
      <c r="P3" s="32" t="s">
        <v>149</v>
      </c>
      <c r="Q3" s="32" t="s">
        <v>150</v>
      </c>
      <c r="R3" s="32" t="s">
        <v>151</v>
      </c>
      <c r="S3" s="32" t="s">
        <v>152</v>
      </c>
      <c r="T3" s="32" t="s">
        <v>153</v>
      </c>
      <c r="U3" s="32" t="s">
        <v>154</v>
      </c>
      <c r="V3" s="32" t="s">
        <v>155</v>
      </c>
      <c r="W3" s="32" t="s">
        <v>156</v>
      </c>
      <c r="X3" s="32" t="s">
        <v>157</v>
      </c>
      <c r="Y3" s="32" t="s">
        <v>158</v>
      </c>
      <c r="Z3" s="32" t="s">
        <v>159</v>
      </c>
      <c r="AA3" s="32" t="s">
        <v>160</v>
      </c>
      <c r="AB3" s="32" t="s">
        <v>161</v>
      </c>
      <c r="AC3" s="32" t="s">
        <v>162</v>
      </c>
      <c r="AD3" s="32" t="s">
        <v>163</v>
      </c>
      <c r="AE3" s="32" t="s">
        <v>164</v>
      </c>
      <c r="AF3" s="32" t="s">
        <v>165</v>
      </c>
      <c r="AG3" s="32" t="s">
        <v>166</v>
      </c>
      <c r="AH3" s="32" t="s">
        <v>167</v>
      </c>
      <c r="AI3" s="32" t="s">
        <v>168</v>
      </c>
      <c r="AJ3" s="32" t="s">
        <v>169</v>
      </c>
      <c r="AK3" s="32" t="s">
        <v>170</v>
      </c>
      <c r="AL3" s="32" t="s">
        <v>171</v>
      </c>
      <c r="AM3" s="32" t="s">
        <v>172</v>
      </c>
      <c r="AN3" s="32" t="s">
        <v>173</v>
      </c>
      <c r="AO3" s="32" t="s">
        <v>174</v>
      </c>
      <c r="AP3" s="32" t="s">
        <v>175</v>
      </c>
      <c r="AQ3" s="32" t="s">
        <v>176</v>
      </c>
      <c r="AR3" s="32" t="s">
        <v>177</v>
      </c>
      <c r="AS3" s="32" t="s">
        <v>178</v>
      </c>
      <c r="AT3" s="32" t="s">
        <v>179</v>
      </c>
      <c r="AU3" s="32" t="s">
        <v>180</v>
      </c>
      <c r="AV3" s="32" t="s">
        <v>181</v>
      </c>
      <c r="AW3" s="32" t="s">
        <v>182</v>
      </c>
    </row>
    <row r="4" spans="1:49" ht="15.75" thickBot="1" x14ac:dyDescent="0.3">
      <c r="A4" s="59">
        <v>46002.421203703707</v>
      </c>
      <c r="B4" s="56" t="s">
        <v>199</v>
      </c>
      <c r="C4" s="57">
        <v>2</v>
      </c>
      <c r="D4" s="57">
        <v>1</v>
      </c>
      <c r="E4" s="57">
        <v>2</v>
      </c>
      <c r="F4" s="57">
        <v>1</v>
      </c>
      <c r="G4" s="57">
        <v>1</v>
      </c>
      <c r="H4" s="57">
        <v>2</v>
      </c>
      <c r="I4" s="57">
        <v>2</v>
      </c>
      <c r="J4" s="57">
        <v>1</v>
      </c>
      <c r="K4" s="57">
        <v>2</v>
      </c>
      <c r="L4" s="57">
        <v>2</v>
      </c>
      <c r="M4" s="57">
        <v>1</v>
      </c>
      <c r="N4" s="57">
        <v>2</v>
      </c>
      <c r="O4" s="57">
        <v>2</v>
      </c>
      <c r="P4" s="57">
        <v>2</v>
      </c>
      <c r="Q4" s="57">
        <v>2</v>
      </c>
      <c r="R4" s="57">
        <v>1</v>
      </c>
      <c r="S4" s="57">
        <v>2</v>
      </c>
      <c r="T4" s="57">
        <v>2</v>
      </c>
      <c r="U4" s="57">
        <v>2</v>
      </c>
      <c r="V4" s="57">
        <v>2</v>
      </c>
      <c r="W4" s="57">
        <v>1</v>
      </c>
      <c r="X4" s="57">
        <v>2</v>
      </c>
      <c r="Y4" s="57">
        <v>2</v>
      </c>
      <c r="Z4" s="57">
        <v>1</v>
      </c>
      <c r="AA4" s="57">
        <v>2</v>
      </c>
      <c r="AB4" s="57">
        <v>1</v>
      </c>
      <c r="AC4" s="57">
        <v>1</v>
      </c>
      <c r="AD4" s="57">
        <v>2</v>
      </c>
      <c r="AE4" s="57">
        <v>1</v>
      </c>
      <c r="AF4" s="57">
        <v>2</v>
      </c>
      <c r="AG4" s="57">
        <v>2</v>
      </c>
      <c r="AH4" s="57">
        <v>2</v>
      </c>
      <c r="AI4" s="57">
        <v>2</v>
      </c>
      <c r="AJ4" s="57">
        <v>2</v>
      </c>
      <c r="AK4" s="57">
        <v>2</v>
      </c>
      <c r="AL4" s="57">
        <v>2</v>
      </c>
      <c r="AM4" s="57">
        <v>2</v>
      </c>
      <c r="AN4" s="57">
        <v>2</v>
      </c>
      <c r="AO4" s="57">
        <v>2</v>
      </c>
      <c r="AP4" s="57">
        <v>3</v>
      </c>
      <c r="AQ4" s="57">
        <v>3</v>
      </c>
      <c r="AR4" s="57">
        <v>3</v>
      </c>
      <c r="AS4" s="57">
        <v>3</v>
      </c>
      <c r="AT4" s="57">
        <v>1</v>
      </c>
      <c r="AU4" s="57">
        <v>2</v>
      </c>
      <c r="AV4" s="57">
        <v>1</v>
      </c>
      <c r="AW4" s="57">
        <v>45</v>
      </c>
    </row>
    <row r="5" spans="1:49" ht="15.75" thickBot="1" x14ac:dyDescent="0.3">
      <c r="A5" s="59">
        <v>46002.633831018517</v>
      </c>
      <c r="B5" s="56" t="s">
        <v>200</v>
      </c>
      <c r="C5" s="57">
        <v>2</v>
      </c>
      <c r="D5" s="57">
        <v>1</v>
      </c>
      <c r="E5" s="57">
        <v>2</v>
      </c>
      <c r="F5" s="57">
        <v>1</v>
      </c>
      <c r="G5" s="57">
        <v>2</v>
      </c>
      <c r="H5" s="57">
        <v>2</v>
      </c>
      <c r="I5" s="57">
        <v>2</v>
      </c>
      <c r="J5" s="57">
        <v>1</v>
      </c>
      <c r="K5" s="57">
        <v>2</v>
      </c>
      <c r="L5" s="57">
        <v>2</v>
      </c>
      <c r="M5" s="57">
        <v>2</v>
      </c>
      <c r="N5" s="57">
        <v>2</v>
      </c>
      <c r="O5" s="57">
        <v>1</v>
      </c>
      <c r="P5" s="57">
        <v>1</v>
      </c>
      <c r="Q5" s="57">
        <v>2</v>
      </c>
      <c r="R5" s="57">
        <v>1</v>
      </c>
      <c r="S5" s="57">
        <v>2</v>
      </c>
      <c r="T5" s="57">
        <v>2</v>
      </c>
      <c r="U5" s="57">
        <v>2</v>
      </c>
      <c r="V5" s="57">
        <v>2</v>
      </c>
      <c r="W5" s="57">
        <v>1</v>
      </c>
      <c r="X5" s="57">
        <v>2</v>
      </c>
      <c r="Y5" s="57">
        <v>2</v>
      </c>
      <c r="Z5" s="57">
        <v>1</v>
      </c>
      <c r="AA5" s="57">
        <v>2</v>
      </c>
      <c r="AB5" s="57">
        <v>1</v>
      </c>
      <c r="AC5" s="57">
        <v>1</v>
      </c>
      <c r="AD5" s="57">
        <v>2</v>
      </c>
      <c r="AE5" s="57">
        <v>1</v>
      </c>
      <c r="AF5" s="57">
        <v>2</v>
      </c>
      <c r="AG5" s="57">
        <v>2</v>
      </c>
      <c r="AH5" s="57">
        <v>2</v>
      </c>
      <c r="AI5" s="57">
        <v>1</v>
      </c>
      <c r="AJ5" s="57">
        <v>1</v>
      </c>
      <c r="AK5" s="57">
        <v>1</v>
      </c>
      <c r="AL5" s="57">
        <v>1</v>
      </c>
      <c r="AM5" s="57">
        <v>2</v>
      </c>
      <c r="AN5" s="57">
        <v>2</v>
      </c>
      <c r="AO5" s="57">
        <v>2</v>
      </c>
      <c r="AP5" s="57">
        <v>3</v>
      </c>
      <c r="AQ5" s="57">
        <v>3</v>
      </c>
      <c r="AR5" s="57">
        <v>3</v>
      </c>
      <c r="AS5" s="57">
        <v>3</v>
      </c>
      <c r="AT5" s="57">
        <v>1</v>
      </c>
      <c r="AU5" s="57">
        <v>2</v>
      </c>
      <c r="AV5" s="57">
        <v>3</v>
      </c>
      <c r="AW5" s="57">
        <v>51</v>
      </c>
    </row>
    <row r="6" spans="1:49" ht="15.75" thickBot="1" x14ac:dyDescent="0.3">
      <c r="A6" s="59">
        <v>46002.645844907405</v>
      </c>
      <c r="B6" s="56" t="s">
        <v>201</v>
      </c>
      <c r="C6" s="57">
        <v>2</v>
      </c>
      <c r="D6" s="57">
        <v>1</v>
      </c>
      <c r="E6" s="57">
        <v>2</v>
      </c>
      <c r="F6" s="57">
        <v>1</v>
      </c>
      <c r="G6" s="57">
        <v>2</v>
      </c>
      <c r="H6" s="57">
        <v>2</v>
      </c>
      <c r="I6" s="57">
        <v>1</v>
      </c>
      <c r="J6" s="57">
        <v>2</v>
      </c>
      <c r="K6" s="57">
        <v>2</v>
      </c>
      <c r="L6" s="57">
        <v>1</v>
      </c>
      <c r="M6" s="57">
        <v>1</v>
      </c>
      <c r="N6" s="57">
        <v>2</v>
      </c>
      <c r="O6" s="57">
        <v>2</v>
      </c>
      <c r="P6" s="57">
        <v>2</v>
      </c>
      <c r="Q6" s="57">
        <v>1</v>
      </c>
      <c r="R6" s="57">
        <v>2</v>
      </c>
      <c r="S6" s="57">
        <v>2</v>
      </c>
      <c r="T6" s="57">
        <v>1</v>
      </c>
      <c r="U6" s="57">
        <v>2</v>
      </c>
      <c r="V6" s="57">
        <v>1</v>
      </c>
      <c r="W6" s="57">
        <v>2</v>
      </c>
      <c r="X6" s="57">
        <v>2</v>
      </c>
      <c r="Y6" s="57">
        <v>1</v>
      </c>
      <c r="Z6" s="57">
        <v>2</v>
      </c>
      <c r="AA6" s="57">
        <v>2</v>
      </c>
      <c r="AB6" s="57">
        <v>1</v>
      </c>
      <c r="AC6" s="57">
        <v>1</v>
      </c>
      <c r="AD6" s="57">
        <v>2</v>
      </c>
      <c r="AE6" s="57">
        <v>1</v>
      </c>
      <c r="AF6" s="57">
        <v>2</v>
      </c>
      <c r="AG6" s="57">
        <v>2</v>
      </c>
      <c r="AH6" s="57">
        <v>2</v>
      </c>
      <c r="AI6" s="57">
        <v>2</v>
      </c>
      <c r="AJ6" s="57">
        <v>2</v>
      </c>
      <c r="AK6" s="57">
        <v>2</v>
      </c>
      <c r="AL6" s="57">
        <v>1</v>
      </c>
      <c r="AM6" s="57">
        <v>1</v>
      </c>
      <c r="AN6" s="57">
        <v>2</v>
      </c>
      <c r="AO6" s="57">
        <v>2</v>
      </c>
      <c r="AP6" s="57">
        <v>2</v>
      </c>
      <c r="AQ6" s="57">
        <v>3</v>
      </c>
      <c r="AR6" s="57">
        <v>3</v>
      </c>
      <c r="AS6" s="57">
        <v>3</v>
      </c>
      <c r="AT6" s="57">
        <v>1</v>
      </c>
      <c r="AU6" s="57">
        <v>2</v>
      </c>
      <c r="AV6" s="57">
        <v>6</v>
      </c>
      <c r="AW6" s="57">
        <v>53</v>
      </c>
    </row>
    <row r="7" spans="1:49" ht="15.75" thickBot="1" x14ac:dyDescent="0.3">
      <c r="A7" s="59">
        <v>46002.814687500002</v>
      </c>
      <c r="B7" s="56" t="s">
        <v>202</v>
      </c>
      <c r="C7" s="57">
        <v>2</v>
      </c>
      <c r="D7" s="57">
        <v>2</v>
      </c>
      <c r="E7" s="57">
        <v>2</v>
      </c>
      <c r="F7" s="57">
        <v>2</v>
      </c>
      <c r="G7" s="57">
        <v>2</v>
      </c>
      <c r="H7" s="57">
        <v>2</v>
      </c>
      <c r="I7" s="57">
        <v>2</v>
      </c>
      <c r="J7" s="57">
        <v>1</v>
      </c>
      <c r="K7" s="57">
        <v>2</v>
      </c>
      <c r="L7" s="57">
        <v>1</v>
      </c>
      <c r="M7" s="57">
        <v>1</v>
      </c>
      <c r="N7" s="57">
        <v>1</v>
      </c>
      <c r="O7" s="57">
        <v>2</v>
      </c>
      <c r="P7" s="57">
        <v>2</v>
      </c>
      <c r="Q7" s="57">
        <v>2</v>
      </c>
      <c r="R7" s="57">
        <v>1</v>
      </c>
      <c r="S7" s="57">
        <v>2</v>
      </c>
      <c r="T7" s="57">
        <v>2</v>
      </c>
      <c r="U7" s="57">
        <v>2</v>
      </c>
      <c r="V7" s="57">
        <v>2</v>
      </c>
      <c r="W7" s="57">
        <v>2</v>
      </c>
      <c r="X7" s="57">
        <v>2</v>
      </c>
      <c r="Y7" s="57">
        <v>1</v>
      </c>
      <c r="Z7" s="57">
        <v>1</v>
      </c>
      <c r="AA7" s="57">
        <v>2</v>
      </c>
      <c r="AB7" s="57">
        <v>2</v>
      </c>
      <c r="AC7" s="57">
        <v>1</v>
      </c>
      <c r="AD7" s="57">
        <v>2</v>
      </c>
      <c r="AE7" s="57">
        <v>1</v>
      </c>
      <c r="AF7" s="57">
        <v>2</v>
      </c>
      <c r="AG7" s="57">
        <v>2</v>
      </c>
      <c r="AH7" s="57">
        <v>2</v>
      </c>
      <c r="AI7" s="57">
        <v>1</v>
      </c>
      <c r="AJ7" s="57">
        <v>1</v>
      </c>
      <c r="AK7" s="57">
        <v>2</v>
      </c>
      <c r="AL7" s="57">
        <v>2</v>
      </c>
      <c r="AM7" s="57">
        <v>2</v>
      </c>
      <c r="AN7" s="57">
        <v>2</v>
      </c>
      <c r="AO7" s="57">
        <v>2</v>
      </c>
      <c r="AP7" s="57">
        <v>3</v>
      </c>
      <c r="AQ7" s="57">
        <v>3</v>
      </c>
      <c r="AR7" s="57">
        <v>3</v>
      </c>
      <c r="AS7" s="57">
        <v>3</v>
      </c>
      <c r="AT7" s="57">
        <v>2</v>
      </c>
      <c r="AU7" s="57">
        <v>1</v>
      </c>
      <c r="AV7" s="57">
        <v>4</v>
      </c>
      <c r="AW7" s="57">
        <v>44</v>
      </c>
    </row>
    <row r="8" spans="1:49" ht="15.75" thickBot="1" x14ac:dyDescent="0.3">
      <c r="A8" s="59">
        <v>46002.816516203704</v>
      </c>
      <c r="B8" s="56" t="s">
        <v>203</v>
      </c>
      <c r="C8" s="57">
        <v>2</v>
      </c>
      <c r="D8" s="57">
        <v>1</v>
      </c>
      <c r="E8" s="57">
        <v>2</v>
      </c>
      <c r="F8" s="57">
        <v>1</v>
      </c>
      <c r="G8" s="57">
        <v>2</v>
      </c>
      <c r="H8" s="57">
        <v>1</v>
      </c>
      <c r="I8" s="57">
        <v>1</v>
      </c>
      <c r="J8" s="57">
        <v>2</v>
      </c>
      <c r="K8" s="57">
        <v>2</v>
      </c>
      <c r="L8" s="57">
        <v>2</v>
      </c>
      <c r="M8" s="57">
        <v>1</v>
      </c>
      <c r="N8" s="57">
        <v>2</v>
      </c>
      <c r="O8" s="57">
        <v>2</v>
      </c>
      <c r="P8" s="57">
        <v>2</v>
      </c>
      <c r="Q8" s="57">
        <v>2</v>
      </c>
      <c r="R8" s="57">
        <v>1</v>
      </c>
      <c r="S8" s="57">
        <v>2</v>
      </c>
      <c r="T8" s="57">
        <v>2</v>
      </c>
      <c r="U8" s="57">
        <v>2</v>
      </c>
      <c r="V8" s="57">
        <v>2</v>
      </c>
      <c r="W8" s="57">
        <v>1</v>
      </c>
      <c r="X8" s="57">
        <v>1</v>
      </c>
      <c r="Y8" s="57">
        <v>1</v>
      </c>
      <c r="Z8" s="57">
        <v>2</v>
      </c>
      <c r="AA8" s="57">
        <v>1</v>
      </c>
      <c r="AB8" s="57">
        <v>1</v>
      </c>
      <c r="AC8" s="57">
        <v>2</v>
      </c>
      <c r="AD8" s="57">
        <v>2</v>
      </c>
      <c r="AE8" s="57">
        <v>1</v>
      </c>
      <c r="AF8" s="57">
        <v>2</v>
      </c>
      <c r="AG8" s="57">
        <v>2</v>
      </c>
      <c r="AH8" s="57">
        <v>2</v>
      </c>
      <c r="AI8" s="57">
        <v>1</v>
      </c>
      <c r="AJ8" s="57">
        <v>2</v>
      </c>
      <c r="AK8" s="57">
        <v>2</v>
      </c>
      <c r="AL8" s="57">
        <v>2</v>
      </c>
      <c r="AM8" s="57">
        <v>2</v>
      </c>
      <c r="AN8" s="57">
        <v>2</v>
      </c>
      <c r="AO8" s="57">
        <v>2</v>
      </c>
      <c r="AP8" s="57">
        <v>3</v>
      </c>
      <c r="AQ8" s="57">
        <v>2</v>
      </c>
      <c r="AR8" s="57">
        <v>3</v>
      </c>
      <c r="AS8" s="57">
        <v>2</v>
      </c>
      <c r="AT8" s="57">
        <v>4</v>
      </c>
      <c r="AU8" s="57">
        <v>2</v>
      </c>
      <c r="AV8" s="57">
        <v>8</v>
      </c>
      <c r="AW8" s="57">
        <v>38</v>
      </c>
    </row>
    <row r="9" spans="1:49" ht="15.75" thickBot="1" x14ac:dyDescent="0.3">
      <c r="A9" s="59">
        <v>46002.820868055554</v>
      </c>
      <c r="B9" s="56" t="s">
        <v>204</v>
      </c>
      <c r="C9" s="57">
        <v>2</v>
      </c>
      <c r="D9" s="57">
        <v>1</v>
      </c>
      <c r="E9" s="57">
        <v>2</v>
      </c>
      <c r="F9" s="57">
        <v>1</v>
      </c>
      <c r="G9" s="57">
        <v>2</v>
      </c>
      <c r="H9" s="57">
        <v>2</v>
      </c>
      <c r="I9" s="57">
        <v>2</v>
      </c>
      <c r="J9" s="57">
        <v>1</v>
      </c>
      <c r="K9" s="57">
        <v>2</v>
      </c>
      <c r="L9" s="57">
        <v>1</v>
      </c>
      <c r="M9" s="57">
        <v>1</v>
      </c>
      <c r="N9" s="57">
        <v>1</v>
      </c>
      <c r="O9" s="57">
        <v>2</v>
      </c>
      <c r="P9" s="57">
        <v>2</v>
      </c>
      <c r="Q9" s="57">
        <v>2</v>
      </c>
      <c r="R9" s="57">
        <v>1</v>
      </c>
      <c r="S9" s="57">
        <v>2</v>
      </c>
      <c r="T9" s="57">
        <v>2</v>
      </c>
      <c r="U9" s="57">
        <v>1</v>
      </c>
      <c r="V9" s="57">
        <v>2</v>
      </c>
      <c r="W9" s="57">
        <v>1</v>
      </c>
      <c r="X9" s="57">
        <v>2</v>
      </c>
      <c r="Y9" s="57">
        <v>2</v>
      </c>
      <c r="Z9" s="57">
        <v>1</v>
      </c>
      <c r="AA9" s="57">
        <v>2</v>
      </c>
      <c r="AB9" s="57">
        <v>1</v>
      </c>
      <c r="AC9" s="57">
        <v>1</v>
      </c>
      <c r="AD9" s="57">
        <v>2</v>
      </c>
      <c r="AE9" s="57">
        <v>2</v>
      </c>
      <c r="AF9" s="57">
        <v>2</v>
      </c>
      <c r="AG9" s="57">
        <v>2</v>
      </c>
      <c r="AH9" s="57">
        <v>2</v>
      </c>
      <c r="AI9" s="57">
        <v>1</v>
      </c>
      <c r="AJ9" s="57">
        <v>1</v>
      </c>
      <c r="AK9" s="57">
        <v>1</v>
      </c>
      <c r="AL9" s="57">
        <v>1</v>
      </c>
      <c r="AM9" s="57">
        <v>1</v>
      </c>
      <c r="AN9" s="57">
        <v>2</v>
      </c>
      <c r="AO9" s="57">
        <v>2</v>
      </c>
      <c r="AP9" s="57">
        <v>2</v>
      </c>
      <c r="AQ9" s="57">
        <v>3</v>
      </c>
      <c r="AR9" s="57">
        <v>3</v>
      </c>
      <c r="AS9" s="57">
        <v>3</v>
      </c>
      <c r="AT9" s="57">
        <v>1</v>
      </c>
      <c r="AU9" s="57">
        <v>2</v>
      </c>
      <c r="AV9" s="57">
        <v>1</v>
      </c>
      <c r="AW9" s="57">
        <v>47</v>
      </c>
    </row>
    <row r="10" spans="1:49" ht="15.75" thickBot="1" x14ac:dyDescent="0.3">
      <c r="A10" s="59">
        <v>46002.905092592591</v>
      </c>
      <c r="B10" s="56" t="s">
        <v>205</v>
      </c>
      <c r="C10" s="57">
        <v>2</v>
      </c>
      <c r="D10" s="57">
        <v>1</v>
      </c>
      <c r="E10" s="57">
        <v>2</v>
      </c>
      <c r="F10" s="57">
        <v>1</v>
      </c>
      <c r="G10" s="57">
        <v>2</v>
      </c>
      <c r="H10" s="57">
        <v>2</v>
      </c>
      <c r="I10" s="57">
        <v>2</v>
      </c>
      <c r="J10" s="57">
        <v>1</v>
      </c>
      <c r="K10" s="57">
        <v>2</v>
      </c>
      <c r="L10" s="57">
        <v>1</v>
      </c>
      <c r="M10" s="57">
        <v>2</v>
      </c>
      <c r="N10" s="57">
        <v>1</v>
      </c>
      <c r="O10" s="57">
        <v>2</v>
      </c>
      <c r="P10" s="57">
        <v>2</v>
      </c>
      <c r="Q10" s="57">
        <v>2</v>
      </c>
      <c r="R10" s="57">
        <v>1</v>
      </c>
      <c r="S10" s="57">
        <v>2</v>
      </c>
      <c r="T10" s="57">
        <v>2</v>
      </c>
      <c r="U10" s="57">
        <v>2</v>
      </c>
      <c r="V10" s="57">
        <v>1</v>
      </c>
      <c r="W10" s="57">
        <v>1</v>
      </c>
      <c r="X10" s="57">
        <v>2</v>
      </c>
      <c r="Y10" s="57">
        <v>1</v>
      </c>
      <c r="Z10" s="57">
        <v>1</v>
      </c>
      <c r="AA10" s="57">
        <v>2</v>
      </c>
      <c r="AB10" s="57">
        <v>1</v>
      </c>
      <c r="AC10" s="57">
        <v>1</v>
      </c>
      <c r="AD10" s="57">
        <v>2</v>
      </c>
      <c r="AE10" s="57">
        <v>1</v>
      </c>
      <c r="AF10" s="57">
        <v>2</v>
      </c>
      <c r="AG10" s="57">
        <v>2</v>
      </c>
      <c r="AH10" s="57">
        <v>2</v>
      </c>
      <c r="AI10" s="57">
        <v>2</v>
      </c>
      <c r="AJ10" s="57">
        <v>1</v>
      </c>
      <c r="AK10" s="57">
        <v>2</v>
      </c>
      <c r="AL10" s="57">
        <v>1</v>
      </c>
      <c r="AM10" s="57">
        <v>2</v>
      </c>
      <c r="AN10" s="57">
        <v>2</v>
      </c>
      <c r="AO10" s="57">
        <v>2</v>
      </c>
      <c r="AP10" s="57">
        <v>3</v>
      </c>
      <c r="AQ10" s="57">
        <v>3</v>
      </c>
      <c r="AR10" s="57">
        <v>3</v>
      </c>
      <c r="AS10" s="57">
        <v>3</v>
      </c>
      <c r="AT10" s="57">
        <v>2</v>
      </c>
      <c r="AU10" s="57">
        <v>2</v>
      </c>
      <c r="AV10" s="57">
        <v>3</v>
      </c>
      <c r="AW10" s="57">
        <v>55</v>
      </c>
    </row>
    <row r="11" spans="1:49" ht="15.75" thickBot="1" x14ac:dyDescent="0.3">
      <c r="A11" s="59">
        <v>46003.386990740742</v>
      </c>
      <c r="B11" s="56" t="s">
        <v>206</v>
      </c>
      <c r="C11" s="57">
        <v>2</v>
      </c>
      <c r="D11" s="57">
        <v>2</v>
      </c>
      <c r="E11" s="57">
        <v>2</v>
      </c>
      <c r="F11" s="57">
        <v>1</v>
      </c>
      <c r="G11" s="57">
        <v>1</v>
      </c>
      <c r="H11" s="57">
        <v>1</v>
      </c>
      <c r="I11" s="57">
        <v>2</v>
      </c>
      <c r="J11" s="57">
        <v>1</v>
      </c>
      <c r="K11" s="57">
        <v>2</v>
      </c>
      <c r="L11" s="57">
        <v>1</v>
      </c>
      <c r="M11" s="57">
        <v>1</v>
      </c>
      <c r="N11" s="57">
        <v>1</v>
      </c>
      <c r="O11" s="57">
        <v>2</v>
      </c>
      <c r="P11" s="57">
        <v>2</v>
      </c>
      <c r="Q11" s="57">
        <v>2</v>
      </c>
      <c r="R11" s="57">
        <v>1</v>
      </c>
      <c r="S11" s="57">
        <v>1</v>
      </c>
      <c r="T11" s="57">
        <v>2</v>
      </c>
      <c r="U11" s="57">
        <v>2</v>
      </c>
      <c r="V11" s="57">
        <v>1</v>
      </c>
      <c r="W11" s="57">
        <v>1</v>
      </c>
      <c r="X11" s="57">
        <v>1</v>
      </c>
      <c r="Y11" s="57">
        <v>2</v>
      </c>
      <c r="Z11" s="57">
        <v>1</v>
      </c>
      <c r="AA11" s="57">
        <v>2</v>
      </c>
      <c r="AB11" s="57">
        <v>1</v>
      </c>
      <c r="AC11" s="57">
        <v>1</v>
      </c>
      <c r="AD11" s="57">
        <v>2</v>
      </c>
      <c r="AE11" s="57">
        <v>2</v>
      </c>
      <c r="AF11" s="57">
        <v>2</v>
      </c>
      <c r="AG11" s="57">
        <v>2</v>
      </c>
      <c r="AH11" s="57">
        <v>2</v>
      </c>
      <c r="AI11" s="57">
        <v>1</v>
      </c>
      <c r="AJ11" s="57">
        <v>1</v>
      </c>
      <c r="AK11" s="57">
        <v>2</v>
      </c>
      <c r="AL11" s="57">
        <v>1</v>
      </c>
      <c r="AM11" s="57">
        <v>2</v>
      </c>
      <c r="AN11" s="57">
        <v>2</v>
      </c>
      <c r="AO11" s="57">
        <v>2</v>
      </c>
      <c r="AP11" s="57">
        <v>3</v>
      </c>
      <c r="AQ11" s="57">
        <v>3</v>
      </c>
      <c r="AR11" s="57">
        <v>3</v>
      </c>
      <c r="AS11" s="57">
        <v>3</v>
      </c>
      <c r="AT11" s="57">
        <v>1</v>
      </c>
      <c r="AU11" s="57">
        <v>2</v>
      </c>
      <c r="AV11" s="57">
        <v>1</v>
      </c>
      <c r="AW11" s="57">
        <v>48</v>
      </c>
    </row>
    <row r="12" spans="1:49" ht="15.75" thickBot="1" x14ac:dyDescent="0.3">
      <c r="A12" s="59">
        <v>46003.435300925928</v>
      </c>
      <c r="B12" s="56" t="s">
        <v>207</v>
      </c>
      <c r="C12" s="57">
        <v>2</v>
      </c>
      <c r="D12" s="57">
        <v>1</v>
      </c>
      <c r="E12" s="57">
        <v>1</v>
      </c>
      <c r="F12" s="57">
        <v>2</v>
      </c>
      <c r="G12" s="57">
        <v>1</v>
      </c>
      <c r="H12" s="57">
        <v>2</v>
      </c>
      <c r="I12" s="57">
        <v>2</v>
      </c>
      <c r="J12" s="57">
        <v>1</v>
      </c>
      <c r="K12" s="57">
        <v>1</v>
      </c>
      <c r="L12" s="57">
        <v>1</v>
      </c>
      <c r="M12" s="57">
        <v>1</v>
      </c>
      <c r="N12" s="57">
        <v>2</v>
      </c>
      <c r="O12" s="57">
        <v>1</v>
      </c>
      <c r="P12" s="57">
        <v>2</v>
      </c>
      <c r="Q12" s="57">
        <v>2</v>
      </c>
      <c r="R12" s="57">
        <v>1</v>
      </c>
      <c r="S12" s="57">
        <v>2</v>
      </c>
      <c r="T12" s="57">
        <v>1</v>
      </c>
      <c r="U12" s="57">
        <v>1</v>
      </c>
      <c r="V12" s="57">
        <v>2</v>
      </c>
      <c r="W12" s="57">
        <v>1</v>
      </c>
      <c r="X12" s="57">
        <v>2</v>
      </c>
      <c r="Y12" s="57">
        <v>2</v>
      </c>
      <c r="Z12" s="57">
        <v>1</v>
      </c>
      <c r="AA12" s="57">
        <v>2</v>
      </c>
      <c r="AB12" s="57">
        <v>1</v>
      </c>
      <c r="AC12" s="57">
        <v>1</v>
      </c>
      <c r="AD12" s="57">
        <v>2</v>
      </c>
      <c r="AE12" s="57">
        <v>1</v>
      </c>
      <c r="AF12" s="57">
        <v>2</v>
      </c>
      <c r="AG12" s="57">
        <v>2</v>
      </c>
      <c r="AH12" s="57">
        <v>2</v>
      </c>
      <c r="AI12" s="57">
        <v>1</v>
      </c>
      <c r="AJ12" s="57">
        <v>1</v>
      </c>
      <c r="AK12" s="57">
        <v>1</v>
      </c>
      <c r="AL12" s="57">
        <v>2</v>
      </c>
      <c r="AM12" s="57">
        <v>2</v>
      </c>
      <c r="AN12" s="57">
        <v>2</v>
      </c>
      <c r="AO12" s="57">
        <v>2</v>
      </c>
      <c r="AP12" s="57">
        <v>3</v>
      </c>
      <c r="AQ12" s="57">
        <v>3</v>
      </c>
      <c r="AR12" s="57">
        <v>3</v>
      </c>
      <c r="AS12" s="57">
        <v>3</v>
      </c>
      <c r="AT12" s="57">
        <v>2</v>
      </c>
      <c r="AU12" s="57">
        <v>1</v>
      </c>
      <c r="AV12" s="57">
        <v>4</v>
      </c>
      <c r="AW12" s="57">
        <v>49</v>
      </c>
    </row>
    <row r="13" spans="1:49" ht="15.75" thickBot="1" x14ac:dyDescent="0.3">
      <c r="A13" s="59">
        <v>46003.450868055559</v>
      </c>
      <c r="B13" s="56" t="s">
        <v>208</v>
      </c>
      <c r="C13" s="57">
        <v>2</v>
      </c>
      <c r="D13" s="57">
        <v>2</v>
      </c>
      <c r="E13" s="57">
        <v>2</v>
      </c>
      <c r="F13" s="57">
        <v>1</v>
      </c>
      <c r="G13" s="57">
        <v>2</v>
      </c>
      <c r="H13" s="57">
        <v>1</v>
      </c>
      <c r="I13" s="57">
        <v>2</v>
      </c>
      <c r="J13" s="57">
        <v>2</v>
      </c>
      <c r="K13" s="57">
        <v>2</v>
      </c>
      <c r="L13" s="57">
        <v>2</v>
      </c>
      <c r="M13" s="57">
        <v>1</v>
      </c>
      <c r="N13" s="57">
        <v>2</v>
      </c>
      <c r="O13" s="57">
        <v>2</v>
      </c>
      <c r="P13" s="57">
        <v>2</v>
      </c>
      <c r="Q13" s="57">
        <v>2</v>
      </c>
      <c r="R13" s="57">
        <v>1</v>
      </c>
      <c r="S13" s="57">
        <v>2</v>
      </c>
      <c r="T13" s="57">
        <v>1</v>
      </c>
      <c r="U13" s="57">
        <v>2</v>
      </c>
      <c r="V13" s="57">
        <v>2</v>
      </c>
      <c r="W13" s="57">
        <v>1</v>
      </c>
      <c r="X13" s="57">
        <v>1</v>
      </c>
      <c r="Y13" s="57">
        <v>2</v>
      </c>
      <c r="Z13" s="57">
        <v>2</v>
      </c>
      <c r="AA13" s="57">
        <v>1</v>
      </c>
      <c r="AB13" s="57">
        <v>1</v>
      </c>
      <c r="AC13" s="57">
        <v>1</v>
      </c>
      <c r="AD13" s="57">
        <v>2</v>
      </c>
      <c r="AE13" s="57">
        <v>2</v>
      </c>
      <c r="AF13" s="57">
        <v>2</v>
      </c>
      <c r="AG13" s="57">
        <v>2</v>
      </c>
      <c r="AH13" s="57">
        <v>2</v>
      </c>
      <c r="AI13" s="57">
        <v>2</v>
      </c>
      <c r="AJ13" s="57">
        <v>1</v>
      </c>
      <c r="AK13" s="57">
        <v>2</v>
      </c>
      <c r="AL13" s="57">
        <v>2</v>
      </c>
      <c r="AM13" s="57">
        <v>2</v>
      </c>
      <c r="AN13" s="57">
        <v>2</v>
      </c>
      <c r="AO13" s="57">
        <v>2</v>
      </c>
      <c r="AP13" s="57">
        <v>3</v>
      </c>
      <c r="AQ13" s="57">
        <v>3</v>
      </c>
      <c r="AR13" s="57">
        <v>3</v>
      </c>
      <c r="AS13" s="57">
        <v>3</v>
      </c>
      <c r="AT13" s="57">
        <v>1</v>
      </c>
      <c r="AU13" s="57">
        <v>2</v>
      </c>
      <c r="AV13" s="57">
        <v>1</v>
      </c>
      <c r="AW13" s="57">
        <v>43</v>
      </c>
    </row>
    <row r="14" spans="1:49" ht="15.75" thickBot="1" x14ac:dyDescent="0.3">
      <c r="A14" s="59">
        <v>46003.491041666668</v>
      </c>
      <c r="B14" s="56" t="s">
        <v>209</v>
      </c>
      <c r="C14" s="57">
        <v>2</v>
      </c>
      <c r="D14" s="57">
        <v>1</v>
      </c>
      <c r="E14" s="57">
        <v>2</v>
      </c>
      <c r="F14" s="57">
        <v>1</v>
      </c>
      <c r="G14" s="57">
        <v>2</v>
      </c>
      <c r="H14" s="57">
        <v>2</v>
      </c>
      <c r="I14" s="57">
        <v>2</v>
      </c>
      <c r="J14" s="57">
        <v>1</v>
      </c>
      <c r="K14" s="57">
        <v>2</v>
      </c>
      <c r="L14" s="57">
        <v>1</v>
      </c>
      <c r="M14" s="57">
        <v>1</v>
      </c>
      <c r="N14" s="57">
        <v>1</v>
      </c>
      <c r="O14" s="57">
        <v>2</v>
      </c>
      <c r="P14" s="57">
        <v>2</v>
      </c>
      <c r="Q14" s="57">
        <v>2</v>
      </c>
      <c r="R14" s="57">
        <v>1</v>
      </c>
      <c r="S14" s="57">
        <v>1</v>
      </c>
      <c r="T14" s="57">
        <v>1</v>
      </c>
      <c r="U14" s="57">
        <v>2</v>
      </c>
      <c r="V14" s="57">
        <v>2</v>
      </c>
      <c r="W14" s="57">
        <v>1</v>
      </c>
      <c r="X14" s="57">
        <v>2</v>
      </c>
      <c r="Y14" s="57">
        <v>1</v>
      </c>
      <c r="Z14" s="57">
        <v>1</v>
      </c>
      <c r="AA14" s="57">
        <v>2</v>
      </c>
      <c r="AB14" s="57">
        <v>1</v>
      </c>
      <c r="AC14" s="57">
        <v>1</v>
      </c>
      <c r="AD14" s="57">
        <v>2</v>
      </c>
      <c r="AE14" s="57">
        <v>2</v>
      </c>
      <c r="AF14" s="57">
        <v>2</v>
      </c>
      <c r="AG14" s="57">
        <v>2</v>
      </c>
      <c r="AH14" s="57">
        <v>2</v>
      </c>
      <c r="AI14" s="57">
        <v>2</v>
      </c>
      <c r="AJ14" s="57">
        <v>2</v>
      </c>
      <c r="AK14" s="57">
        <v>2</v>
      </c>
      <c r="AL14" s="57">
        <v>1</v>
      </c>
      <c r="AM14" s="57">
        <v>2</v>
      </c>
      <c r="AN14" s="57">
        <v>2</v>
      </c>
      <c r="AO14" s="57">
        <v>2</v>
      </c>
      <c r="AP14" s="57">
        <v>3</v>
      </c>
      <c r="AQ14" s="57">
        <v>3</v>
      </c>
      <c r="AR14" s="57">
        <v>3</v>
      </c>
      <c r="AS14" s="57">
        <v>3</v>
      </c>
      <c r="AT14" s="57">
        <v>2</v>
      </c>
      <c r="AU14" s="57">
        <v>1</v>
      </c>
      <c r="AV14" s="57">
        <v>2</v>
      </c>
      <c r="AW14" s="57">
        <v>48</v>
      </c>
    </row>
    <row r="15" spans="1:49" ht="15.75" thickBot="1" x14ac:dyDescent="0.3">
      <c r="A15" s="59">
        <v>46003.520370370374</v>
      </c>
      <c r="B15" s="56" t="s">
        <v>210</v>
      </c>
      <c r="C15" s="57">
        <v>1</v>
      </c>
      <c r="D15" s="57">
        <v>1</v>
      </c>
      <c r="E15" s="57">
        <v>2</v>
      </c>
      <c r="F15" s="57">
        <v>2</v>
      </c>
      <c r="G15" s="57">
        <v>2</v>
      </c>
      <c r="H15" s="57">
        <v>1</v>
      </c>
      <c r="I15" s="57">
        <v>1</v>
      </c>
      <c r="J15" s="57">
        <v>2</v>
      </c>
      <c r="K15" s="57">
        <v>2</v>
      </c>
      <c r="L15" s="57">
        <v>2</v>
      </c>
      <c r="M15" s="57">
        <v>1</v>
      </c>
      <c r="N15" s="57">
        <v>2</v>
      </c>
      <c r="O15" s="57">
        <v>1</v>
      </c>
      <c r="P15" s="57">
        <v>1</v>
      </c>
      <c r="Q15" s="57">
        <v>1</v>
      </c>
      <c r="R15" s="57">
        <v>1</v>
      </c>
      <c r="S15" s="57">
        <v>1</v>
      </c>
      <c r="T15" s="57">
        <v>1</v>
      </c>
      <c r="U15" s="57">
        <v>1</v>
      </c>
      <c r="V15" s="57">
        <v>2</v>
      </c>
      <c r="W15" s="57">
        <v>1</v>
      </c>
      <c r="X15" s="57">
        <v>2</v>
      </c>
      <c r="Y15" s="57">
        <v>2</v>
      </c>
      <c r="Z15" s="57">
        <v>1</v>
      </c>
      <c r="AA15" s="57">
        <v>1</v>
      </c>
      <c r="AB15" s="57">
        <v>2</v>
      </c>
      <c r="AC15" s="57">
        <v>2</v>
      </c>
      <c r="AD15" s="57">
        <v>2</v>
      </c>
      <c r="AE15" s="57">
        <v>1</v>
      </c>
      <c r="AF15" s="57">
        <v>2</v>
      </c>
      <c r="AG15" s="57">
        <v>2</v>
      </c>
      <c r="AH15" s="57">
        <v>2</v>
      </c>
      <c r="AI15" s="57">
        <v>2</v>
      </c>
      <c r="AJ15" s="57">
        <v>2</v>
      </c>
      <c r="AK15" s="57">
        <v>2</v>
      </c>
      <c r="AL15" s="57">
        <v>2</v>
      </c>
      <c r="AM15" s="57">
        <v>2</v>
      </c>
      <c r="AN15" s="57">
        <v>2</v>
      </c>
      <c r="AO15" s="57">
        <v>2</v>
      </c>
      <c r="AP15" s="57">
        <v>3</v>
      </c>
      <c r="AQ15" s="57">
        <v>3</v>
      </c>
      <c r="AR15" s="57">
        <v>3</v>
      </c>
      <c r="AS15" s="57">
        <v>3</v>
      </c>
      <c r="AT15" s="57">
        <v>1</v>
      </c>
      <c r="AU15" s="57">
        <v>1</v>
      </c>
      <c r="AV15" s="57">
        <v>1</v>
      </c>
      <c r="AW15" s="57">
        <v>30</v>
      </c>
    </row>
    <row r="16" spans="1:49" ht="15.75" thickBot="1" x14ac:dyDescent="0.3">
      <c r="A16" s="59">
        <v>46003.658576388887</v>
      </c>
      <c r="B16" s="56" t="s">
        <v>212</v>
      </c>
      <c r="C16" s="57">
        <v>2</v>
      </c>
      <c r="D16" s="57">
        <v>1</v>
      </c>
      <c r="E16" s="57">
        <v>2</v>
      </c>
      <c r="F16" s="57">
        <v>1</v>
      </c>
      <c r="G16" s="57">
        <v>2</v>
      </c>
      <c r="H16" s="57">
        <v>1</v>
      </c>
      <c r="I16" s="57">
        <v>2</v>
      </c>
      <c r="J16" s="57">
        <v>1</v>
      </c>
      <c r="K16" s="57">
        <v>2</v>
      </c>
      <c r="L16" s="57">
        <v>1</v>
      </c>
      <c r="M16" s="57">
        <v>1</v>
      </c>
      <c r="N16" s="57">
        <v>2</v>
      </c>
      <c r="O16" s="57">
        <v>2</v>
      </c>
      <c r="P16" s="57">
        <v>2</v>
      </c>
      <c r="Q16" s="57">
        <v>2</v>
      </c>
      <c r="R16" s="57">
        <v>1</v>
      </c>
      <c r="S16" s="57">
        <v>1</v>
      </c>
      <c r="T16" s="57">
        <v>1</v>
      </c>
      <c r="U16" s="57">
        <v>2</v>
      </c>
      <c r="V16" s="57">
        <v>2</v>
      </c>
      <c r="W16" s="57">
        <v>1</v>
      </c>
      <c r="X16" s="57">
        <v>1</v>
      </c>
      <c r="Y16" s="57">
        <v>2</v>
      </c>
      <c r="Z16" s="57">
        <v>2</v>
      </c>
      <c r="AA16" s="57">
        <v>2</v>
      </c>
      <c r="AB16" s="57">
        <v>1</v>
      </c>
      <c r="AC16" s="57">
        <v>1</v>
      </c>
      <c r="AD16" s="57">
        <v>2</v>
      </c>
      <c r="AE16" s="57">
        <v>2</v>
      </c>
      <c r="AF16" s="57">
        <v>2</v>
      </c>
      <c r="AG16" s="57">
        <v>2</v>
      </c>
      <c r="AH16" s="57">
        <v>2</v>
      </c>
      <c r="AI16" s="57">
        <v>2</v>
      </c>
      <c r="AJ16" s="57">
        <v>2</v>
      </c>
      <c r="AK16" s="57">
        <v>2</v>
      </c>
      <c r="AL16" s="57">
        <v>1</v>
      </c>
      <c r="AM16" s="57">
        <v>2</v>
      </c>
      <c r="AN16" s="57">
        <v>2</v>
      </c>
      <c r="AO16" s="57">
        <v>2</v>
      </c>
      <c r="AP16" s="57">
        <v>2</v>
      </c>
      <c r="AQ16" s="57">
        <v>3</v>
      </c>
      <c r="AR16" s="57">
        <v>3</v>
      </c>
      <c r="AS16" s="57">
        <v>2</v>
      </c>
      <c r="AT16" s="57">
        <v>1</v>
      </c>
      <c r="AU16" s="57">
        <v>2</v>
      </c>
      <c r="AV16" s="57">
        <v>3</v>
      </c>
      <c r="AW16" s="57">
        <v>55</v>
      </c>
    </row>
    <row r="17" spans="1:49" ht="15.75" thickBot="1" x14ac:dyDescent="0.3">
      <c r="A17" s="59">
        <v>46003.700335648151</v>
      </c>
      <c r="B17" s="56" t="s">
        <v>211</v>
      </c>
      <c r="C17" s="57">
        <v>1</v>
      </c>
      <c r="D17" s="57">
        <v>2</v>
      </c>
      <c r="E17" s="57">
        <v>2</v>
      </c>
      <c r="F17" s="57">
        <v>1</v>
      </c>
      <c r="G17" s="57">
        <v>2</v>
      </c>
      <c r="H17" s="57">
        <v>1</v>
      </c>
      <c r="I17" s="57">
        <v>1</v>
      </c>
      <c r="J17" s="57">
        <v>1</v>
      </c>
      <c r="K17" s="57">
        <v>2</v>
      </c>
      <c r="L17" s="57">
        <v>2</v>
      </c>
      <c r="M17" s="57">
        <v>1</v>
      </c>
      <c r="N17" s="57">
        <v>1</v>
      </c>
      <c r="O17" s="57">
        <v>2</v>
      </c>
      <c r="P17" s="57">
        <v>2</v>
      </c>
      <c r="Q17" s="57">
        <v>2</v>
      </c>
      <c r="R17" s="57">
        <v>1</v>
      </c>
      <c r="S17" s="57">
        <v>2</v>
      </c>
      <c r="T17" s="57">
        <v>2</v>
      </c>
      <c r="U17" s="57">
        <v>1</v>
      </c>
      <c r="V17" s="57">
        <v>2</v>
      </c>
      <c r="W17" s="57">
        <v>1</v>
      </c>
      <c r="X17" s="57">
        <v>1</v>
      </c>
      <c r="Y17" s="57">
        <v>2</v>
      </c>
      <c r="Z17" s="57">
        <v>2</v>
      </c>
      <c r="AA17" s="57">
        <v>2</v>
      </c>
      <c r="AB17" s="57">
        <v>1</v>
      </c>
      <c r="AC17" s="57">
        <v>1</v>
      </c>
      <c r="AD17" s="57">
        <v>2</v>
      </c>
      <c r="AE17" s="57">
        <v>1</v>
      </c>
      <c r="AF17" s="57">
        <v>2</v>
      </c>
      <c r="AG17" s="57">
        <v>1</v>
      </c>
      <c r="AH17" s="57">
        <v>2</v>
      </c>
      <c r="AI17" s="57">
        <v>2</v>
      </c>
      <c r="AJ17" s="57">
        <v>2</v>
      </c>
      <c r="AK17" s="57">
        <v>2</v>
      </c>
      <c r="AL17" s="57">
        <v>1</v>
      </c>
      <c r="AM17" s="57">
        <v>2</v>
      </c>
      <c r="AN17" s="57">
        <v>2</v>
      </c>
      <c r="AO17" s="57">
        <v>2</v>
      </c>
      <c r="AP17" s="57">
        <v>3</v>
      </c>
      <c r="AQ17" s="57">
        <v>3</v>
      </c>
      <c r="AR17" s="57">
        <v>3</v>
      </c>
      <c r="AS17" s="57">
        <v>2</v>
      </c>
      <c r="AT17" s="57">
        <v>1</v>
      </c>
      <c r="AU17" s="57">
        <v>4</v>
      </c>
      <c r="AV17" s="57">
        <v>1</v>
      </c>
      <c r="AW17" s="57">
        <v>35</v>
      </c>
    </row>
    <row r="18" spans="1:49" ht="15.75" thickBot="1" x14ac:dyDescent="0.3">
      <c r="A18" s="59">
        <v>46003.904988425929</v>
      </c>
      <c r="B18" s="56" t="s">
        <v>213</v>
      </c>
      <c r="C18" s="57">
        <v>2</v>
      </c>
      <c r="D18" s="57">
        <v>2</v>
      </c>
      <c r="E18" s="57">
        <v>2</v>
      </c>
      <c r="F18" s="57">
        <v>1</v>
      </c>
      <c r="G18" s="57">
        <v>2</v>
      </c>
      <c r="H18" s="57">
        <v>1</v>
      </c>
      <c r="I18" s="57">
        <v>2</v>
      </c>
      <c r="J18" s="57">
        <v>1</v>
      </c>
      <c r="K18" s="57">
        <v>2</v>
      </c>
      <c r="L18" s="57">
        <v>2</v>
      </c>
      <c r="M18" s="57">
        <v>2</v>
      </c>
      <c r="N18" s="57">
        <v>1</v>
      </c>
      <c r="O18" s="57">
        <v>2</v>
      </c>
      <c r="P18" s="57">
        <v>1</v>
      </c>
      <c r="Q18" s="57">
        <v>2</v>
      </c>
      <c r="R18" s="57">
        <v>1</v>
      </c>
      <c r="S18" s="57">
        <v>2</v>
      </c>
      <c r="T18" s="57">
        <v>2</v>
      </c>
      <c r="U18" s="57">
        <v>2</v>
      </c>
      <c r="V18" s="57">
        <v>2</v>
      </c>
      <c r="W18" s="57">
        <v>1</v>
      </c>
      <c r="X18" s="57">
        <v>1</v>
      </c>
      <c r="Y18" s="57">
        <v>2</v>
      </c>
      <c r="Z18" s="57">
        <v>2</v>
      </c>
      <c r="AA18" s="57">
        <v>2</v>
      </c>
      <c r="AB18" s="57">
        <v>1</v>
      </c>
      <c r="AC18" s="57">
        <v>1</v>
      </c>
      <c r="AD18" s="57">
        <v>2</v>
      </c>
      <c r="AE18" s="57">
        <v>1</v>
      </c>
      <c r="AF18" s="57">
        <v>2</v>
      </c>
      <c r="AG18" s="57">
        <v>2</v>
      </c>
      <c r="AH18" s="57">
        <v>2</v>
      </c>
      <c r="AI18" s="57">
        <v>2</v>
      </c>
      <c r="AJ18" s="57">
        <v>2</v>
      </c>
      <c r="AK18" s="57">
        <v>2</v>
      </c>
      <c r="AL18" s="57">
        <v>2</v>
      </c>
      <c r="AM18" s="57">
        <v>2</v>
      </c>
      <c r="AN18" s="57">
        <v>2</v>
      </c>
      <c r="AO18" s="57">
        <v>2</v>
      </c>
      <c r="AP18" s="57">
        <v>2</v>
      </c>
      <c r="AQ18" s="57">
        <v>3</v>
      </c>
      <c r="AR18" s="57">
        <v>3</v>
      </c>
      <c r="AS18" s="57">
        <v>3</v>
      </c>
      <c r="AT18" s="57">
        <v>1</v>
      </c>
      <c r="AU18" s="57">
        <v>1</v>
      </c>
      <c r="AV18" s="57">
        <v>2</v>
      </c>
      <c r="AW18" s="57">
        <v>45</v>
      </c>
    </row>
    <row r="19" spans="1:49" ht="15.75" thickBot="1" x14ac:dyDescent="0.3">
      <c r="A19" s="59">
        <v>46003.911481481482</v>
      </c>
      <c r="B19" s="56" t="s">
        <v>214</v>
      </c>
      <c r="C19" s="57">
        <v>1</v>
      </c>
      <c r="D19" s="57">
        <v>2</v>
      </c>
      <c r="E19" s="57">
        <v>2</v>
      </c>
      <c r="F19" s="57">
        <v>1</v>
      </c>
      <c r="G19" s="57">
        <v>2</v>
      </c>
      <c r="H19" s="57">
        <v>2</v>
      </c>
      <c r="I19" s="57">
        <v>2</v>
      </c>
      <c r="J19" s="57">
        <v>2</v>
      </c>
      <c r="K19" s="57">
        <v>2</v>
      </c>
      <c r="L19" s="57">
        <v>1</v>
      </c>
      <c r="M19" s="57">
        <v>2</v>
      </c>
      <c r="N19" s="57">
        <v>1</v>
      </c>
      <c r="O19" s="57">
        <v>2</v>
      </c>
      <c r="P19" s="57">
        <v>2</v>
      </c>
      <c r="Q19" s="57">
        <v>2</v>
      </c>
      <c r="R19" s="57">
        <v>1</v>
      </c>
      <c r="S19" s="57">
        <v>2</v>
      </c>
      <c r="T19" s="57">
        <v>2</v>
      </c>
      <c r="U19" s="57">
        <v>2</v>
      </c>
      <c r="V19" s="57">
        <v>2</v>
      </c>
      <c r="W19" s="57">
        <v>2</v>
      </c>
      <c r="X19" s="57">
        <v>2</v>
      </c>
      <c r="Y19" s="57">
        <v>1</v>
      </c>
      <c r="Z19" s="57">
        <v>2</v>
      </c>
      <c r="AA19" s="57">
        <v>1</v>
      </c>
      <c r="AB19" s="57">
        <v>1</v>
      </c>
      <c r="AC19" s="57">
        <v>1</v>
      </c>
      <c r="AD19" s="57">
        <v>2</v>
      </c>
      <c r="AE19" s="57">
        <v>1</v>
      </c>
      <c r="AF19" s="57">
        <v>2</v>
      </c>
      <c r="AG19" s="57">
        <v>2</v>
      </c>
      <c r="AH19" s="57">
        <v>2</v>
      </c>
      <c r="AI19" s="57">
        <v>2</v>
      </c>
      <c r="AJ19" s="57">
        <v>2</v>
      </c>
      <c r="AK19" s="57">
        <v>2</v>
      </c>
      <c r="AL19" s="57">
        <v>1</v>
      </c>
      <c r="AM19" s="57">
        <v>1</v>
      </c>
      <c r="AN19" s="57">
        <v>2</v>
      </c>
      <c r="AO19" s="57">
        <v>2</v>
      </c>
      <c r="AP19" s="57">
        <v>2</v>
      </c>
      <c r="AQ19" s="57">
        <v>3</v>
      </c>
      <c r="AR19" s="57">
        <v>3</v>
      </c>
      <c r="AS19" s="57">
        <v>3</v>
      </c>
      <c r="AT19" s="57">
        <v>1</v>
      </c>
      <c r="AU19" s="57">
        <v>1</v>
      </c>
      <c r="AV19" s="57">
        <v>1</v>
      </c>
      <c r="AW19" s="57">
        <v>31</v>
      </c>
    </row>
    <row r="20" spans="1:49" ht="15.75" thickBot="1" x14ac:dyDescent="0.3">
      <c r="A20" s="59">
        <v>46003.914780092593</v>
      </c>
      <c r="B20" s="56" t="s">
        <v>215</v>
      </c>
      <c r="C20" s="57">
        <v>2</v>
      </c>
      <c r="D20" s="57">
        <v>2</v>
      </c>
      <c r="E20" s="57">
        <v>2</v>
      </c>
      <c r="F20" s="57">
        <v>1</v>
      </c>
      <c r="G20" s="57">
        <v>2</v>
      </c>
      <c r="H20" s="57">
        <v>2</v>
      </c>
      <c r="I20" s="57">
        <v>2</v>
      </c>
      <c r="J20" s="57">
        <v>1</v>
      </c>
      <c r="K20" s="57">
        <v>2</v>
      </c>
      <c r="L20" s="57">
        <v>2</v>
      </c>
      <c r="M20" s="57">
        <v>1</v>
      </c>
      <c r="N20" s="57">
        <v>1</v>
      </c>
      <c r="O20" s="57">
        <v>2</v>
      </c>
      <c r="P20" s="57">
        <v>2</v>
      </c>
      <c r="Q20" s="57">
        <v>2</v>
      </c>
      <c r="R20" s="57">
        <v>1</v>
      </c>
      <c r="S20" s="57">
        <v>1</v>
      </c>
      <c r="T20" s="57">
        <v>1</v>
      </c>
      <c r="U20" s="57">
        <v>2</v>
      </c>
      <c r="V20" s="57">
        <v>2</v>
      </c>
      <c r="W20" s="57">
        <v>2</v>
      </c>
      <c r="X20" s="57">
        <v>1</v>
      </c>
      <c r="Y20" s="57">
        <v>1</v>
      </c>
      <c r="Z20" s="57">
        <v>2</v>
      </c>
      <c r="AA20" s="57">
        <v>2</v>
      </c>
      <c r="AB20" s="57">
        <v>1</v>
      </c>
      <c r="AC20" s="57">
        <v>1</v>
      </c>
      <c r="AD20" s="57">
        <v>1</v>
      </c>
      <c r="AE20" s="57">
        <v>1</v>
      </c>
      <c r="AF20" s="57">
        <v>1</v>
      </c>
      <c r="AG20" s="57">
        <v>2</v>
      </c>
      <c r="AH20" s="57">
        <v>2</v>
      </c>
      <c r="AI20" s="57">
        <v>2</v>
      </c>
      <c r="AJ20" s="57">
        <v>1</v>
      </c>
      <c r="AK20" s="57">
        <v>2</v>
      </c>
      <c r="AL20" s="57">
        <v>2</v>
      </c>
      <c r="AM20" s="57">
        <v>2</v>
      </c>
      <c r="AN20" s="57">
        <v>2</v>
      </c>
      <c r="AO20" s="57">
        <v>2</v>
      </c>
      <c r="AP20" s="57">
        <v>2</v>
      </c>
      <c r="AQ20" s="57">
        <v>3</v>
      </c>
      <c r="AR20" s="57">
        <v>2</v>
      </c>
      <c r="AS20" s="57">
        <v>3</v>
      </c>
      <c r="AT20" s="57">
        <v>3</v>
      </c>
      <c r="AU20" s="57">
        <v>1</v>
      </c>
      <c r="AV20" s="57">
        <v>5</v>
      </c>
      <c r="AW20" s="57">
        <v>58</v>
      </c>
    </row>
    <row r="21" spans="1:49" ht="15.75" thickBot="1" x14ac:dyDescent="0.3">
      <c r="A21" s="59">
        <v>46003.91710648148</v>
      </c>
      <c r="B21" s="56" t="s">
        <v>216</v>
      </c>
      <c r="C21" s="57">
        <v>2</v>
      </c>
      <c r="D21" s="57">
        <v>2</v>
      </c>
      <c r="E21" s="57">
        <v>2</v>
      </c>
      <c r="F21" s="57">
        <v>1</v>
      </c>
      <c r="G21" s="57">
        <v>1</v>
      </c>
      <c r="H21" s="57">
        <v>2</v>
      </c>
      <c r="I21" s="57">
        <v>2</v>
      </c>
      <c r="J21" s="57">
        <v>1</v>
      </c>
      <c r="K21" s="57">
        <v>1</v>
      </c>
      <c r="L21" s="57">
        <v>2</v>
      </c>
      <c r="M21" s="57">
        <v>2</v>
      </c>
      <c r="N21" s="57">
        <v>1</v>
      </c>
      <c r="O21" s="57">
        <v>2</v>
      </c>
      <c r="P21" s="57">
        <v>2</v>
      </c>
      <c r="Q21" s="57">
        <v>2</v>
      </c>
      <c r="R21" s="57">
        <v>1</v>
      </c>
      <c r="S21" s="57">
        <v>1</v>
      </c>
      <c r="T21" s="57">
        <v>1</v>
      </c>
      <c r="U21" s="57">
        <v>2</v>
      </c>
      <c r="V21" s="57">
        <v>2</v>
      </c>
      <c r="W21" s="57">
        <v>2</v>
      </c>
      <c r="X21" s="57">
        <v>1</v>
      </c>
      <c r="Y21" s="57">
        <v>1</v>
      </c>
      <c r="Z21" s="57">
        <v>2</v>
      </c>
      <c r="AA21" s="57">
        <v>2</v>
      </c>
      <c r="AB21" s="57">
        <v>1</v>
      </c>
      <c r="AC21" s="57">
        <v>1</v>
      </c>
      <c r="AD21" s="57">
        <v>1</v>
      </c>
      <c r="AE21" s="57">
        <v>1</v>
      </c>
      <c r="AF21" s="57">
        <v>1</v>
      </c>
      <c r="AG21" s="57">
        <v>2</v>
      </c>
      <c r="AH21" s="57">
        <v>2</v>
      </c>
      <c r="AI21" s="57">
        <v>2</v>
      </c>
      <c r="AJ21" s="57">
        <v>1</v>
      </c>
      <c r="AK21" s="57">
        <v>2</v>
      </c>
      <c r="AL21" s="57">
        <v>2</v>
      </c>
      <c r="AM21" s="57">
        <v>1</v>
      </c>
      <c r="AN21" s="57">
        <v>2</v>
      </c>
      <c r="AO21" s="57">
        <v>2</v>
      </c>
      <c r="AP21" s="57">
        <v>2</v>
      </c>
      <c r="AQ21" s="57">
        <v>3</v>
      </c>
      <c r="AR21" s="57">
        <v>3</v>
      </c>
      <c r="AS21" s="57">
        <v>3</v>
      </c>
      <c r="AT21" s="57">
        <v>1</v>
      </c>
      <c r="AU21" s="57">
        <v>1</v>
      </c>
      <c r="AV21" s="57">
        <v>1</v>
      </c>
      <c r="AW21" s="57">
        <v>53</v>
      </c>
    </row>
    <row r="22" spans="1:49" ht="27" thickBot="1" x14ac:dyDescent="0.3">
      <c r="A22" s="59">
        <v>46004.428518518522</v>
      </c>
      <c r="B22" s="56" t="s">
        <v>217</v>
      </c>
      <c r="C22" s="57">
        <v>2</v>
      </c>
      <c r="D22" s="57">
        <v>2</v>
      </c>
      <c r="E22" s="57">
        <v>2</v>
      </c>
      <c r="F22" s="57">
        <v>2</v>
      </c>
      <c r="G22" s="57">
        <v>2</v>
      </c>
      <c r="H22" s="57">
        <v>2</v>
      </c>
      <c r="I22" s="57">
        <v>2</v>
      </c>
      <c r="J22" s="57">
        <v>1</v>
      </c>
      <c r="K22" s="57">
        <v>2</v>
      </c>
      <c r="L22" s="57">
        <v>2</v>
      </c>
      <c r="M22" s="57">
        <v>2</v>
      </c>
      <c r="N22" s="57">
        <v>1</v>
      </c>
      <c r="O22" s="57">
        <v>2</v>
      </c>
      <c r="P22" s="57">
        <v>2</v>
      </c>
      <c r="Q22" s="57">
        <v>2</v>
      </c>
      <c r="R22" s="57">
        <v>1</v>
      </c>
      <c r="S22" s="57">
        <v>1</v>
      </c>
      <c r="T22" s="57">
        <v>1</v>
      </c>
      <c r="U22" s="57">
        <v>1</v>
      </c>
      <c r="V22" s="57">
        <v>1</v>
      </c>
      <c r="W22" s="57">
        <v>2</v>
      </c>
      <c r="X22" s="57">
        <v>1</v>
      </c>
      <c r="Y22" s="57">
        <v>1</v>
      </c>
      <c r="Z22" s="57">
        <v>2</v>
      </c>
      <c r="AA22" s="57">
        <v>1</v>
      </c>
      <c r="AB22" s="57">
        <v>1</v>
      </c>
      <c r="AC22" s="57">
        <v>2</v>
      </c>
      <c r="AD22" s="57">
        <v>2</v>
      </c>
      <c r="AE22" s="57">
        <v>2</v>
      </c>
      <c r="AF22" s="57">
        <v>2</v>
      </c>
      <c r="AG22" s="57">
        <v>1</v>
      </c>
      <c r="AH22" s="57">
        <v>2</v>
      </c>
      <c r="AI22" s="57">
        <v>2</v>
      </c>
      <c r="AJ22" s="57">
        <v>1</v>
      </c>
      <c r="AK22" s="57">
        <v>2</v>
      </c>
      <c r="AL22" s="57">
        <v>2</v>
      </c>
      <c r="AM22" s="57">
        <v>2</v>
      </c>
      <c r="AN22" s="57">
        <v>2</v>
      </c>
      <c r="AO22" s="57">
        <v>2</v>
      </c>
      <c r="AP22" s="57">
        <v>2</v>
      </c>
      <c r="AQ22" s="57">
        <v>3</v>
      </c>
      <c r="AR22" s="57">
        <v>3</v>
      </c>
      <c r="AS22" s="57">
        <v>3</v>
      </c>
      <c r="AT22" s="57">
        <v>1</v>
      </c>
      <c r="AU22" s="57">
        <v>1</v>
      </c>
      <c r="AV22" s="57">
        <v>1</v>
      </c>
      <c r="AW22" s="57">
        <v>60</v>
      </c>
    </row>
    <row r="23" spans="1:49" x14ac:dyDescent="0.25">
      <c r="B23" s="35"/>
    </row>
    <row r="24" spans="1:49" x14ac:dyDescent="0.25">
      <c r="B24" s="35"/>
    </row>
    <row r="25" spans="1:49" x14ac:dyDescent="0.25">
      <c r="B25" s="35"/>
    </row>
    <row r="26" spans="1:49" x14ac:dyDescent="0.25">
      <c r="B26" s="35"/>
    </row>
  </sheetData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A3965-36BC-409B-9699-8C0FD55BB51B}">
  <dimension ref="A1:M48"/>
  <sheetViews>
    <sheetView topLeftCell="A15" workbookViewId="0">
      <selection activeCell="C21" sqref="C21"/>
    </sheetView>
  </sheetViews>
  <sheetFormatPr defaultRowHeight="15" x14ac:dyDescent="0.25"/>
  <cols>
    <col min="2" max="2" width="10.42578125" bestFit="1" customWidth="1"/>
  </cols>
  <sheetData>
    <row r="1" spans="1:13" x14ac:dyDescent="0.25">
      <c r="B1" s="65" t="s">
        <v>190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x14ac:dyDescent="0.25">
      <c r="A2" t="s">
        <v>185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</row>
    <row r="3" spans="1:13" x14ac:dyDescent="0.25">
      <c r="A3">
        <v>1</v>
      </c>
      <c r="B3" s="13" t="s">
        <v>64</v>
      </c>
      <c r="C3" s="13" t="s">
        <v>65</v>
      </c>
    </row>
    <row r="4" spans="1:13" x14ac:dyDescent="0.25">
      <c r="A4">
        <v>2</v>
      </c>
      <c r="B4" s="13" t="s">
        <v>67</v>
      </c>
      <c r="C4" s="13" t="s">
        <v>68</v>
      </c>
    </row>
    <row r="5" spans="1:13" x14ac:dyDescent="0.25">
      <c r="A5">
        <v>3</v>
      </c>
      <c r="B5" s="13" t="s">
        <v>70</v>
      </c>
      <c r="C5" s="13" t="s">
        <v>71</v>
      </c>
    </row>
    <row r="6" spans="1:13" x14ac:dyDescent="0.25">
      <c r="A6">
        <v>4</v>
      </c>
      <c r="B6" s="13" t="s">
        <v>72</v>
      </c>
      <c r="C6" s="13" t="s">
        <v>73</v>
      </c>
    </row>
    <row r="7" spans="1:13" x14ac:dyDescent="0.25">
      <c r="A7">
        <v>5</v>
      </c>
      <c r="B7" s="13" t="s">
        <v>186</v>
      </c>
      <c r="C7" s="13" t="s">
        <v>76</v>
      </c>
    </row>
    <row r="8" spans="1:13" x14ac:dyDescent="0.25">
      <c r="A8">
        <v>6</v>
      </c>
      <c r="B8" s="13" t="s">
        <v>77</v>
      </c>
      <c r="C8" s="13" t="s">
        <v>78</v>
      </c>
    </row>
    <row r="9" spans="1:13" x14ac:dyDescent="0.25">
      <c r="A9">
        <v>7</v>
      </c>
      <c r="B9" s="13" t="s">
        <v>79</v>
      </c>
      <c r="C9" s="13" t="s">
        <v>80</v>
      </c>
    </row>
    <row r="10" spans="1:13" x14ac:dyDescent="0.25">
      <c r="A10">
        <v>8</v>
      </c>
      <c r="B10" s="13" t="s">
        <v>82</v>
      </c>
      <c r="C10" s="13" t="s">
        <v>83</v>
      </c>
    </row>
    <row r="11" spans="1:13" x14ac:dyDescent="0.25">
      <c r="A11">
        <v>9</v>
      </c>
      <c r="B11" s="13" t="s">
        <v>11</v>
      </c>
      <c r="C11" s="13" t="s">
        <v>32</v>
      </c>
    </row>
    <row r="12" spans="1:13" x14ac:dyDescent="0.25">
      <c r="A12">
        <v>10</v>
      </c>
      <c r="B12" s="13" t="s">
        <v>85</v>
      </c>
      <c r="C12" s="13" t="s">
        <v>187</v>
      </c>
    </row>
    <row r="13" spans="1:13" x14ac:dyDescent="0.25">
      <c r="A13">
        <v>11</v>
      </c>
      <c r="B13" s="13" t="s">
        <v>86</v>
      </c>
      <c r="C13" s="13" t="s">
        <v>87</v>
      </c>
    </row>
    <row r="14" spans="1:13" x14ac:dyDescent="0.25">
      <c r="A14">
        <v>12</v>
      </c>
      <c r="B14" s="13" t="s">
        <v>9</v>
      </c>
      <c r="C14" s="13" t="s">
        <v>89</v>
      </c>
    </row>
    <row r="15" spans="1:13" x14ac:dyDescent="0.25">
      <c r="A15">
        <v>13</v>
      </c>
      <c r="B15" s="13" t="s">
        <v>91</v>
      </c>
      <c r="C15" s="13" t="s">
        <v>8</v>
      </c>
    </row>
    <row r="16" spans="1:13" x14ac:dyDescent="0.25">
      <c r="A16">
        <v>14</v>
      </c>
      <c r="B16" s="13" t="s">
        <v>7</v>
      </c>
      <c r="C16" s="13" t="s">
        <v>27</v>
      </c>
    </row>
    <row r="17" spans="1:3" x14ac:dyDescent="0.25">
      <c r="A17">
        <v>15</v>
      </c>
      <c r="B17" s="13" t="s">
        <v>92</v>
      </c>
      <c r="C17" s="13" t="s">
        <v>5</v>
      </c>
    </row>
    <row r="18" spans="1:3" x14ac:dyDescent="0.25">
      <c r="A18">
        <v>16</v>
      </c>
      <c r="B18" s="13" t="s">
        <v>20</v>
      </c>
      <c r="C18" s="13" t="s">
        <v>94</v>
      </c>
    </row>
    <row r="19" spans="1:3" x14ac:dyDescent="0.25">
      <c r="A19">
        <v>17</v>
      </c>
      <c r="B19" s="13" t="s">
        <v>95</v>
      </c>
      <c r="C19" s="13" t="s">
        <v>96</v>
      </c>
    </row>
    <row r="20" spans="1:3" x14ac:dyDescent="0.25">
      <c r="A20">
        <v>18</v>
      </c>
      <c r="B20" s="13" t="s">
        <v>97</v>
      </c>
      <c r="C20" s="13" t="s">
        <v>98</v>
      </c>
    </row>
    <row r="21" spans="1:3" x14ac:dyDescent="0.25">
      <c r="A21">
        <v>19</v>
      </c>
      <c r="B21" s="13" t="s">
        <v>100</v>
      </c>
      <c r="C21" s="13" t="s">
        <v>34</v>
      </c>
    </row>
    <row r="22" spans="1:3" x14ac:dyDescent="0.25">
      <c r="A22">
        <v>20</v>
      </c>
      <c r="B22" s="13" t="s">
        <v>101</v>
      </c>
      <c r="C22" s="13" t="s">
        <v>102</v>
      </c>
    </row>
    <row r="23" spans="1:3" x14ac:dyDescent="0.25">
      <c r="A23">
        <v>21</v>
      </c>
      <c r="B23" s="13" t="s">
        <v>103</v>
      </c>
      <c r="C23" s="13" t="s">
        <v>104</v>
      </c>
    </row>
    <row r="24" spans="1:3" x14ac:dyDescent="0.25">
      <c r="A24">
        <v>22</v>
      </c>
      <c r="B24" s="13" t="s">
        <v>105</v>
      </c>
      <c r="C24" s="13" t="s">
        <v>106</v>
      </c>
    </row>
    <row r="25" spans="1:3" x14ac:dyDescent="0.25">
      <c r="A25">
        <v>23</v>
      </c>
      <c r="B25" s="13" t="s">
        <v>6</v>
      </c>
      <c r="C25" s="13" t="s">
        <v>33</v>
      </c>
    </row>
    <row r="26" spans="1:3" x14ac:dyDescent="0.25">
      <c r="A26">
        <v>24</v>
      </c>
      <c r="B26" s="13" t="s">
        <v>188</v>
      </c>
      <c r="C26" s="13" t="s">
        <v>108</v>
      </c>
    </row>
    <row r="27" spans="1:3" x14ac:dyDescent="0.25">
      <c r="A27">
        <v>25</v>
      </c>
      <c r="B27" s="13" t="s">
        <v>110</v>
      </c>
      <c r="C27" s="13" t="s">
        <v>111</v>
      </c>
    </row>
    <row r="28" spans="1:3" x14ac:dyDescent="0.25">
      <c r="A28">
        <v>26</v>
      </c>
      <c r="B28" s="13" t="s">
        <v>3</v>
      </c>
      <c r="C28" s="13" t="s">
        <v>16</v>
      </c>
    </row>
    <row r="29" spans="1:3" x14ac:dyDescent="0.25">
      <c r="A29">
        <v>27</v>
      </c>
      <c r="B29" s="13" t="s">
        <v>24</v>
      </c>
      <c r="C29" s="13" t="s">
        <v>28</v>
      </c>
    </row>
    <row r="30" spans="1:3" x14ac:dyDescent="0.25">
      <c r="A30">
        <v>28</v>
      </c>
      <c r="B30" s="13" t="s">
        <v>19</v>
      </c>
      <c r="C30" s="13" t="s">
        <v>21</v>
      </c>
    </row>
    <row r="31" spans="1:3" x14ac:dyDescent="0.25">
      <c r="A31">
        <v>29</v>
      </c>
      <c r="B31" s="13" t="s">
        <v>113</v>
      </c>
      <c r="C31" s="13" t="s">
        <v>17</v>
      </c>
    </row>
    <row r="32" spans="1:3" x14ac:dyDescent="0.25">
      <c r="A32">
        <v>30</v>
      </c>
      <c r="B32" s="13" t="s">
        <v>114</v>
      </c>
      <c r="C32" s="13" t="s">
        <v>35</v>
      </c>
    </row>
    <row r="33" spans="1:13" x14ac:dyDescent="0.25">
      <c r="A33">
        <v>31</v>
      </c>
      <c r="B33" s="13" t="s">
        <v>29</v>
      </c>
      <c r="C33" s="13" t="s">
        <v>10</v>
      </c>
    </row>
    <row r="34" spans="1:13" x14ac:dyDescent="0.25">
      <c r="A34">
        <v>32</v>
      </c>
      <c r="B34" s="13" t="s">
        <v>116</v>
      </c>
      <c r="C34" s="13" t="s">
        <v>117</v>
      </c>
    </row>
    <row r="35" spans="1:13" x14ac:dyDescent="0.25">
      <c r="A35">
        <v>33</v>
      </c>
      <c r="B35" s="13" t="s">
        <v>36</v>
      </c>
      <c r="C35" s="13" t="s">
        <v>31</v>
      </c>
    </row>
    <row r="36" spans="1:13" x14ac:dyDescent="0.25">
      <c r="A36">
        <v>34</v>
      </c>
      <c r="B36" s="13" t="s">
        <v>118</v>
      </c>
      <c r="C36" s="13" t="s">
        <v>18</v>
      </c>
    </row>
    <row r="37" spans="1:13" x14ac:dyDescent="0.25">
      <c r="A37">
        <v>35</v>
      </c>
      <c r="B37" s="13" t="s">
        <v>119</v>
      </c>
      <c r="C37" s="13" t="s">
        <v>120</v>
      </c>
    </row>
    <row r="38" spans="1:13" x14ac:dyDescent="0.25">
      <c r="A38">
        <v>36</v>
      </c>
      <c r="B38" t="s">
        <v>4</v>
      </c>
      <c r="C38" t="s">
        <v>22</v>
      </c>
    </row>
    <row r="39" spans="1:13" x14ac:dyDescent="0.25">
      <c r="A39">
        <v>37</v>
      </c>
      <c r="B39" t="s">
        <v>25</v>
      </c>
      <c r="C39" t="s">
        <v>122</v>
      </c>
    </row>
    <row r="40" spans="1:13" x14ac:dyDescent="0.25">
      <c r="A40">
        <v>38</v>
      </c>
      <c r="B40" t="s">
        <v>26</v>
      </c>
      <c r="C40" t="s">
        <v>123</v>
      </c>
    </row>
    <row r="41" spans="1:13" x14ac:dyDescent="0.25">
      <c r="A41">
        <v>39</v>
      </c>
      <c r="B41" t="s">
        <v>124</v>
      </c>
      <c r="C41" t="s">
        <v>125</v>
      </c>
    </row>
    <row r="42" spans="1:13" x14ac:dyDescent="0.25">
      <c r="A42">
        <v>40</v>
      </c>
      <c r="B42" t="s">
        <v>124</v>
      </c>
      <c r="C42" t="s">
        <v>125</v>
      </c>
      <c r="D42" t="s">
        <v>127</v>
      </c>
    </row>
    <row r="43" spans="1:13" x14ac:dyDescent="0.25">
      <c r="A43">
        <v>41</v>
      </c>
      <c r="B43" t="s">
        <v>4</v>
      </c>
      <c r="C43" t="s">
        <v>22</v>
      </c>
      <c r="D43" t="s">
        <v>30</v>
      </c>
    </row>
    <row r="44" spans="1:13" x14ac:dyDescent="0.25">
      <c r="A44">
        <v>42</v>
      </c>
      <c r="B44" t="s">
        <v>26</v>
      </c>
      <c r="C44" t="s">
        <v>123</v>
      </c>
      <c r="D44" t="s">
        <v>23</v>
      </c>
    </row>
    <row r="45" spans="1:13" x14ac:dyDescent="0.25">
      <c r="A45">
        <v>43</v>
      </c>
      <c r="B45" t="s">
        <v>25</v>
      </c>
      <c r="C45" t="s">
        <v>122</v>
      </c>
      <c r="D45" t="s">
        <v>12</v>
      </c>
    </row>
    <row r="46" spans="1:13" x14ac:dyDescent="0.25">
      <c r="A46">
        <v>44</v>
      </c>
      <c r="B46" t="s">
        <v>30</v>
      </c>
      <c r="C46" t="s">
        <v>127</v>
      </c>
      <c r="D46" t="s">
        <v>125</v>
      </c>
      <c r="E46" t="s">
        <v>22</v>
      </c>
      <c r="F46" t="s">
        <v>4</v>
      </c>
      <c r="G46" t="s">
        <v>124</v>
      </c>
    </row>
    <row r="47" spans="1:13" x14ac:dyDescent="0.25">
      <c r="A47">
        <v>45</v>
      </c>
      <c r="B47" t="s">
        <v>12</v>
      </c>
      <c r="C47" t="s">
        <v>23</v>
      </c>
      <c r="D47" t="s">
        <v>123</v>
      </c>
      <c r="E47" t="s">
        <v>122</v>
      </c>
      <c r="F47" t="s">
        <v>25</v>
      </c>
      <c r="G47" t="s">
        <v>26</v>
      </c>
    </row>
    <row r="48" spans="1:13" x14ac:dyDescent="0.25">
      <c r="A48">
        <v>46</v>
      </c>
      <c r="B48" t="s">
        <v>30</v>
      </c>
      <c r="C48" t="s">
        <v>12</v>
      </c>
      <c r="D48" t="s">
        <v>23</v>
      </c>
      <c r="E48" t="s">
        <v>127</v>
      </c>
      <c r="F48" t="s">
        <v>125</v>
      </c>
      <c r="G48" t="s">
        <v>123</v>
      </c>
      <c r="H48" t="s">
        <v>122</v>
      </c>
      <c r="I48" t="s">
        <v>22</v>
      </c>
      <c r="J48" t="s">
        <v>4</v>
      </c>
      <c r="K48" t="s">
        <v>25</v>
      </c>
      <c r="L48" t="s">
        <v>26</v>
      </c>
      <c r="M48" t="s">
        <v>124</v>
      </c>
    </row>
  </sheetData>
  <mergeCells count="1">
    <mergeCell ref="B1:M1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C603-19E5-40AF-802D-E6C6EF256BC2}">
  <dimension ref="A1:AX20"/>
  <sheetViews>
    <sheetView workbookViewId="0">
      <selection activeCell="C21" sqref="C21"/>
    </sheetView>
  </sheetViews>
  <sheetFormatPr defaultRowHeight="15" x14ac:dyDescent="0.25"/>
  <cols>
    <col min="2" max="2" width="15.140625" bestFit="1" customWidth="1"/>
    <col min="3" max="3" width="18.140625" customWidth="1"/>
  </cols>
  <sheetData>
    <row r="1" spans="1:50" ht="154.5" thickBot="1" x14ac:dyDescent="0.3">
      <c r="B1" s="56" t="s">
        <v>134</v>
      </c>
      <c r="C1" s="56" t="s">
        <v>135</v>
      </c>
      <c r="D1" s="56" t="s">
        <v>136</v>
      </c>
      <c r="E1" s="56" t="s">
        <v>137</v>
      </c>
      <c r="F1" s="56" t="s">
        <v>138</v>
      </c>
      <c r="G1" s="56" t="s">
        <v>139</v>
      </c>
      <c r="H1" s="56" t="s">
        <v>140</v>
      </c>
      <c r="I1" s="56" t="s">
        <v>218</v>
      </c>
      <c r="J1" s="56" t="s">
        <v>219</v>
      </c>
      <c r="K1" s="56" t="s">
        <v>143</v>
      </c>
      <c r="L1" s="56" t="s">
        <v>144</v>
      </c>
      <c r="M1" s="56" t="s">
        <v>145</v>
      </c>
      <c r="N1" s="56" t="s">
        <v>146</v>
      </c>
      <c r="O1" s="56" t="s">
        <v>147</v>
      </c>
      <c r="P1" s="56" t="s">
        <v>148</v>
      </c>
      <c r="Q1" s="56" t="s">
        <v>149</v>
      </c>
      <c r="R1" s="56" t="s">
        <v>150</v>
      </c>
      <c r="S1" s="56" t="s">
        <v>151</v>
      </c>
      <c r="T1" s="56" t="s">
        <v>152</v>
      </c>
      <c r="U1" s="56" t="s">
        <v>153</v>
      </c>
      <c r="V1" s="56" t="s">
        <v>154</v>
      </c>
      <c r="W1" s="56" t="s">
        <v>155</v>
      </c>
      <c r="X1" s="56" t="s">
        <v>156</v>
      </c>
      <c r="Y1" s="56" t="s">
        <v>157</v>
      </c>
      <c r="Z1" s="56" t="s">
        <v>158</v>
      </c>
      <c r="AA1" s="56" t="s">
        <v>159</v>
      </c>
      <c r="AB1" s="56" t="s">
        <v>160</v>
      </c>
      <c r="AC1" s="56" t="s">
        <v>161</v>
      </c>
      <c r="AD1" s="56" t="s">
        <v>162</v>
      </c>
      <c r="AE1" s="56" t="s">
        <v>163</v>
      </c>
      <c r="AF1" s="56" t="s">
        <v>164</v>
      </c>
      <c r="AG1" s="56" t="s">
        <v>165</v>
      </c>
      <c r="AH1" s="56" t="s">
        <v>166</v>
      </c>
      <c r="AI1" s="56" t="s">
        <v>167</v>
      </c>
      <c r="AJ1" s="56" t="s">
        <v>168</v>
      </c>
      <c r="AK1" s="56" t="s">
        <v>169</v>
      </c>
      <c r="AL1" s="56" t="s">
        <v>170</v>
      </c>
      <c r="AM1" s="56" t="s">
        <v>171</v>
      </c>
      <c r="AN1" s="56" t="s">
        <v>172</v>
      </c>
      <c r="AO1" s="56" t="s">
        <v>173</v>
      </c>
      <c r="AP1" s="56" t="s">
        <v>174</v>
      </c>
      <c r="AQ1" s="56" t="s">
        <v>175</v>
      </c>
      <c r="AR1" s="56" t="s">
        <v>176</v>
      </c>
      <c r="AS1" s="56" t="s">
        <v>177</v>
      </c>
      <c r="AT1" s="56" t="s">
        <v>178</v>
      </c>
      <c r="AU1" s="56" t="s">
        <v>179</v>
      </c>
      <c r="AV1" s="56" t="s">
        <v>180</v>
      </c>
      <c r="AW1" s="56" t="s">
        <v>181</v>
      </c>
      <c r="AX1" s="58" t="s">
        <v>182</v>
      </c>
    </row>
    <row r="2" spans="1:50" ht="15.75" thickBot="1" x14ac:dyDescent="0.3">
      <c r="A2">
        <f>COUNTIF($C$2:$C$20,$C2)</f>
        <v>1</v>
      </c>
      <c r="B2" s="59">
        <v>46002.421203703707</v>
      </c>
      <c r="C2" s="56" t="s">
        <v>199</v>
      </c>
      <c r="D2" s="57">
        <v>2</v>
      </c>
      <c r="E2" s="57">
        <v>1</v>
      </c>
      <c r="F2" s="57">
        <v>2</v>
      </c>
      <c r="G2" s="57">
        <v>1</v>
      </c>
      <c r="H2" s="57">
        <v>1</v>
      </c>
      <c r="I2" s="57">
        <v>2</v>
      </c>
      <c r="J2" s="57">
        <v>2</v>
      </c>
      <c r="K2" s="57">
        <v>1</v>
      </c>
      <c r="L2" s="57">
        <v>2</v>
      </c>
      <c r="M2" s="57">
        <v>2</v>
      </c>
      <c r="N2" s="57">
        <v>1</v>
      </c>
      <c r="O2" s="57">
        <v>2</v>
      </c>
      <c r="P2" s="57">
        <v>2</v>
      </c>
      <c r="Q2" s="57">
        <v>2</v>
      </c>
      <c r="R2" s="57">
        <v>2</v>
      </c>
      <c r="S2" s="57">
        <v>1</v>
      </c>
      <c r="T2" s="57">
        <v>2</v>
      </c>
      <c r="U2" s="57">
        <v>2</v>
      </c>
      <c r="V2" s="57">
        <v>2</v>
      </c>
      <c r="W2" s="57">
        <v>2</v>
      </c>
      <c r="X2" s="57">
        <v>1</v>
      </c>
      <c r="Y2" s="57">
        <v>2</v>
      </c>
      <c r="Z2" s="57">
        <v>2</v>
      </c>
      <c r="AA2" s="57">
        <v>1</v>
      </c>
      <c r="AB2" s="57">
        <v>2</v>
      </c>
      <c r="AC2" s="57">
        <v>1</v>
      </c>
      <c r="AD2" s="57">
        <v>1</v>
      </c>
      <c r="AE2" s="57">
        <v>2</v>
      </c>
      <c r="AF2" s="57">
        <v>1</v>
      </c>
      <c r="AG2" s="57">
        <v>2</v>
      </c>
      <c r="AH2" s="57">
        <v>2</v>
      </c>
      <c r="AI2" s="57">
        <v>2</v>
      </c>
      <c r="AJ2" s="57">
        <v>2</v>
      </c>
      <c r="AK2" s="57">
        <v>2</v>
      </c>
      <c r="AL2" s="57">
        <v>2</v>
      </c>
      <c r="AM2" s="57">
        <v>2</v>
      </c>
      <c r="AN2" s="57">
        <v>2</v>
      </c>
      <c r="AO2" s="57">
        <v>2</v>
      </c>
      <c r="AP2" s="57">
        <v>2</v>
      </c>
      <c r="AQ2" s="57">
        <v>3</v>
      </c>
      <c r="AR2" s="57">
        <v>3</v>
      </c>
      <c r="AS2" s="57">
        <v>3</v>
      </c>
      <c r="AT2" s="57">
        <v>3</v>
      </c>
      <c r="AU2" s="57">
        <v>1</v>
      </c>
      <c r="AV2" s="57">
        <v>2</v>
      </c>
      <c r="AW2" s="57">
        <v>1</v>
      </c>
      <c r="AX2" s="57">
        <v>45</v>
      </c>
    </row>
    <row r="3" spans="1:50" ht="15.75" thickBot="1" x14ac:dyDescent="0.3">
      <c r="A3">
        <f t="shared" ref="A3:A20" si="0">COUNTIF($C$2:$C$20,$C3)</f>
        <v>1</v>
      </c>
      <c r="B3" s="59">
        <v>46002.633831018517</v>
      </c>
      <c r="C3" s="56" t="s">
        <v>200</v>
      </c>
      <c r="D3" s="57">
        <v>2</v>
      </c>
      <c r="E3" s="57">
        <v>1</v>
      </c>
      <c r="F3" s="57">
        <v>2</v>
      </c>
      <c r="G3" s="57">
        <v>1</v>
      </c>
      <c r="H3" s="57">
        <v>2</v>
      </c>
      <c r="I3" s="57">
        <v>2</v>
      </c>
      <c r="J3" s="57">
        <v>2</v>
      </c>
      <c r="K3" s="57">
        <v>1</v>
      </c>
      <c r="L3" s="57">
        <v>2</v>
      </c>
      <c r="M3" s="57">
        <v>2</v>
      </c>
      <c r="N3" s="57">
        <v>2</v>
      </c>
      <c r="O3" s="57">
        <v>2</v>
      </c>
      <c r="P3" s="57">
        <v>1</v>
      </c>
      <c r="Q3" s="57">
        <v>1</v>
      </c>
      <c r="R3" s="57">
        <v>2</v>
      </c>
      <c r="S3" s="57">
        <v>1</v>
      </c>
      <c r="T3" s="57">
        <v>2</v>
      </c>
      <c r="U3" s="57">
        <v>2</v>
      </c>
      <c r="V3" s="57">
        <v>2</v>
      </c>
      <c r="W3" s="57">
        <v>2</v>
      </c>
      <c r="X3" s="57">
        <v>1</v>
      </c>
      <c r="Y3" s="57">
        <v>2</v>
      </c>
      <c r="Z3" s="57">
        <v>2</v>
      </c>
      <c r="AA3" s="57">
        <v>1</v>
      </c>
      <c r="AB3" s="57">
        <v>2</v>
      </c>
      <c r="AC3" s="57">
        <v>1</v>
      </c>
      <c r="AD3" s="57">
        <v>1</v>
      </c>
      <c r="AE3" s="57">
        <v>2</v>
      </c>
      <c r="AF3" s="57">
        <v>1</v>
      </c>
      <c r="AG3" s="57">
        <v>2</v>
      </c>
      <c r="AH3" s="57">
        <v>2</v>
      </c>
      <c r="AI3" s="57">
        <v>2</v>
      </c>
      <c r="AJ3" s="57">
        <v>1</v>
      </c>
      <c r="AK3" s="57">
        <v>1</v>
      </c>
      <c r="AL3" s="57">
        <v>1</v>
      </c>
      <c r="AM3" s="57">
        <v>1</v>
      </c>
      <c r="AN3" s="57">
        <v>2</v>
      </c>
      <c r="AO3" s="57">
        <v>2</v>
      </c>
      <c r="AP3" s="57">
        <v>2</v>
      </c>
      <c r="AQ3" s="57">
        <v>3</v>
      </c>
      <c r="AR3" s="57">
        <v>3</v>
      </c>
      <c r="AS3" s="57">
        <v>3</v>
      </c>
      <c r="AT3" s="57">
        <v>3</v>
      </c>
      <c r="AU3" s="57">
        <v>1</v>
      </c>
      <c r="AV3" s="57">
        <v>2</v>
      </c>
      <c r="AW3" s="57">
        <v>3</v>
      </c>
      <c r="AX3" s="57">
        <v>51</v>
      </c>
    </row>
    <row r="4" spans="1:50" ht="15.75" thickBot="1" x14ac:dyDescent="0.3">
      <c r="A4">
        <f t="shared" si="0"/>
        <v>1</v>
      </c>
      <c r="B4" s="59">
        <v>46002.645844907405</v>
      </c>
      <c r="C4" s="56" t="s">
        <v>201</v>
      </c>
      <c r="D4" s="57">
        <v>2</v>
      </c>
      <c r="E4" s="57">
        <v>1</v>
      </c>
      <c r="F4" s="57">
        <v>2</v>
      </c>
      <c r="G4" s="57">
        <v>1</v>
      </c>
      <c r="H4" s="57">
        <v>2</v>
      </c>
      <c r="I4" s="57">
        <v>2</v>
      </c>
      <c r="J4" s="57">
        <v>1</v>
      </c>
      <c r="K4" s="57">
        <v>2</v>
      </c>
      <c r="L4" s="57">
        <v>2</v>
      </c>
      <c r="M4" s="57">
        <v>1</v>
      </c>
      <c r="N4" s="57">
        <v>1</v>
      </c>
      <c r="O4" s="57">
        <v>2</v>
      </c>
      <c r="P4" s="57">
        <v>2</v>
      </c>
      <c r="Q4" s="57">
        <v>2</v>
      </c>
      <c r="R4" s="57">
        <v>1</v>
      </c>
      <c r="S4" s="57">
        <v>2</v>
      </c>
      <c r="T4" s="57">
        <v>2</v>
      </c>
      <c r="U4" s="57">
        <v>1</v>
      </c>
      <c r="V4" s="57">
        <v>2</v>
      </c>
      <c r="W4" s="57">
        <v>1</v>
      </c>
      <c r="X4" s="57">
        <v>2</v>
      </c>
      <c r="Y4" s="57">
        <v>2</v>
      </c>
      <c r="Z4" s="57">
        <v>1</v>
      </c>
      <c r="AA4" s="57">
        <v>2</v>
      </c>
      <c r="AB4" s="57">
        <v>2</v>
      </c>
      <c r="AC4" s="57">
        <v>1</v>
      </c>
      <c r="AD4" s="57">
        <v>1</v>
      </c>
      <c r="AE4" s="57">
        <v>2</v>
      </c>
      <c r="AF4" s="57">
        <v>1</v>
      </c>
      <c r="AG4" s="57">
        <v>2</v>
      </c>
      <c r="AH4" s="57">
        <v>2</v>
      </c>
      <c r="AI4" s="57">
        <v>2</v>
      </c>
      <c r="AJ4" s="57">
        <v>2</v>
      </c>
      <c r="AK4" s="57">
        <v>2</v>
      </c>
      <c r="AL4" s="57">
        <v>2</v>
      </c>
      <c r="AM4" s="57">
        <v>1</v>
      </c>
      <c r="AN4" s="57">
        <v>1</v>
      </c>
      <c r="AO4" s="57">
        <v>2</v>
      </c>
      <c r="AP4" s="57">
        <v>2</v>
      </c>
      <c r="AQ4" s="57">
        <v>2</v>
      </c>
      <c r="AR4" s="57">
        <v>3</v>
      </c>
      <c r="AS4" s="57">
        <v>3</v>
      </c>
      <c r="AT4" s="57">
        <v>3</v>
      </c>
      <c r="AU4" s="57">
        <v>1</v>
      </c>
      <c r="AV4" s="57">
        <v>2</v>
      </c>
      <c r="AW4" s="57">
        <v>6</v>
      </c>
      <c r="AX4" s="57">
        <v>53</v>
      </c>
    </row>
    <row r="5" spans="1:50" ht="15.75" thickBot="1" x14ac:dyDescent="0.3">
      <c r="A5">
        <f t="shared" si="0"/>
        <v>1</v>
      </c>
      <c r="B5" s="59">
        <v>46002.814687500002</v>
      </c>
      <c r="C5" s="56" t="s">
        <v>202</v>
      </c>
      <c r="D5" s="57">
        <v>2</v>
      </c>
      <c r="E5" s="57">
        <v>2</v>
      </c>
      <c r="F5" s="57">
        <v>2</v>
      </c>
      <c r="G5" s="57">
        <v>2</v>
      </c>
      <c r="H5" s="57">
        <v>2</v>
      </c>
      <c r="I5" s="57">
        <v>2</v>
      </c>
      <c r="J5" s="57">
        <v>2</v>
      </c>
      <c r="K5" s="57">
        <v>1</v>
      </c>
      <c r="L5" s="57">
        <v>2</v>
      </c>
      <c r="M5" s="57">
        <v>1</v>
      </c>
      <c r="N5" s="57">
        <v>1</v>
      </c>
      <c r="O5" s="57">
        <v>1</v>
      </c>
      <c r="P5" s="57">
        <v>2</v>
      </c>
      <c r="Q5" s="57">
        <v>2</v>
      </c>
      <c r="R5" s="57">
        <v>2</v>
      </c>
      <c r="S5" s="57">
        <v>1</v>
      </c>
      <c r="T5" s="57">
        <v>2</v>
      </c>
      <c r="U5" s="57">
        <v>2</v>
      </c>
      <c r="V5" s="57">
        <v>2</v>
      </c>
      <c r="W5" s="57">
        <v>2</v>
      </c>
      <c r="X5" s="57">
        <v>2</v>
      </c>
      <c r="Y5" s="57">
        <v>2</v>
      </c>
      <c r="Z5" s="57">
        <v>1</v>
      </c>
      <c r="AA5" s="57">
        <v>1</v>
      </c>
      <c r="AB5" s="57">
        <v>2</v>
      </c>
      <c r="AC5" s="57">
        <v>2</v>
      </c>
      <c r="AD5" s="57">
        <v>1</v>
      </c>
      <c r="AE5" s="57">
        <v>2</v>
      </c>
      <c r="AF5" s="57">
        <v>1</v>
      </c>
      <c r="AG5" s="57">
        <v>2</v>
      </c>
      <c r="AH5" s="57">
        <v>2</v>
      </c>
      <c r="AI5" s="57">
        <v>2</v>
      </c>
      <c r="AJ5" s="57">
        <v>1</v>
      </c>
      <c r="AK5" s="57">
        <v>1</v>
      </c>
      <c r="AL5" s="57">
        <v>2</v>
      </c>
      <c r="AM5" s="57">
        <v>2</v>
      </c>
      <c r="AN5" s="57">
        <v>2</v>
      </c>
      <c r="AO5" s="57">
        <v>2</v>
      </c>
      <c r="AP5" s="57">
        <v>2</v>
      </c>
      <c r="AQ5" s="57">
        <v>3</v>
      </c>
      <c r="AR5" s="57">
        <v>3</v>
      </c>
      <c r="AS5" s="57">
        <v>3</v>
      </c>
      <c r="AT5" s="57">
        <v>3</v>
      </c>
      <c r="AU5" s="57">
        <v>2</v>
      </c>
      <c r="AV5" s="57">
        <v>1</v>
      </c>
      <c r="AW5" s="57">
        <v>4</v>
      </c>
      <c r="AX5" s="57">
        <v>44</v>
      </c>
    </row>
    <row r="6" spans="1:50" ht="15.75" thickBot="1" x14ac:dyDescent="0.3">
      <c r="A6">
        <f t="shared" si="0"/>
        <v>1</v>
      </c>
      <c r="B6" s="59">
        <v>46002.816516203704</v>
      </c>
      <c r="C6" s="56" t="s">
        <v>203</v>
      </c>
      <c r="D6" s="57">
        <v>2</v>
      </c>
      <c r="E6" s="57">
        <v>1</v>
      </c>
      <c r="F6" s="57">
        <v>2</v>
      </c>
      <c r="G6" s="57">
        <v>1</v>
      </c>
      <c r="H6" s="57">
        <v>2</v>
      </c>
      <c r="I6" s="57">
        <v>1</v>
      </c>
      <c r="J6" s="57">
        <v>1</v>
      </c>
      <c r="K6" s="57">
        <v>2</v>
      </c>
      <c r="L6" s="57">
        <v>2</v>
      </c>
      <c r="M6" s="57">
        <v>2</v>
      </c>
      <c r="N6" s="57">
        <v>1</v>
      </c>
      <c r="O6" s="57">
        <v>2</v>
      </c>
      <c r="P6" s="57">
        <v>2</v>
      </c>
      <c r="Q6" s="57">
        <v>2</v>
      </c>
      <c r="R6" s="57">
        <v>2</v>
      </c>
      <c r="S6" s="57">
        <v>1</v>
      </c>
      <c r="T6" s="57">
        <v>2</v>
      </c>
      <c r="U6" s="57">
        <v>2</v>
      </c>
      <c r="V6" s="57">
        <v>2</v>
      </c>
      <c r="W6" s="57">
        <v>2</v>
      </c>
      <c r="X6" s="57">
        <v>1</v>
      </c>
      <c r="Y6" s="57">
        <v>1</v>
      </c>
      <c r="Z6" s="57">
        <v>1</v>
      </c>
      <c r="AA6" s="57">
        <v>2</v>
      </c>
      <c r="AB6" s="57">
        <v>1</v>
      </c>
      <c r="AC6" s="57">
        <v>1</v>
      </c>
      <c r="AD6" s="57">
        <v>2</v>
      </c>
      <c r="AE6" s="57">
        <v>2</v>
      </c>
      <c r="AF6" s="57">
        <v>1</v>
      </c>
      <c r="AG6" s="57">
        <v>2</v>
      </c>
      <c r="AH6" s="57">
        <v>2</v>
      </c>
      <c r="AI6" s="57">
        <v>2</v>
      </c>
      <c r="AJ6" s="57">
        <v>1</v>
      </c>
      <c r="AK6" s="57">
        <v>2</v>
      </c>
      <c r="AL6" s="57">
        <v>2</v>
      </c>
      <c r="AM6" s="57">
        <v>2</v>
      </c>
      <c r="AN6" s="57">
        <v>2</v>
      </c>
      <c r="AO6" s="57">
        <v>2</v>
      </c>
      <c r="AP6" s="57">
        <v>2</v>
      </c>
      <c r="AQ6" s="57">
        <v>3</v>
      </c>
      <c r="AR6" s="57">
        <v>2</v>
      </c>
      <c r="AS6" s="57">
        <v>3</v>
      </c>
      <c r="AT6" s="57">
        <v>2</v>
      </c>
      <c r="AU6" s="57">
        <v>4</v>
      </c>
      <c r="AV6" s="57">
        <v>2</v>
      </c>
      <c r="AW6" s="57">
        <v>8</v>
      </c>
      <c r="AX6" s="57">
        <v>38</v>
      </c>
    </row>
    <row r="7" spans="1:50" ht="15.75" thickBot="1" x14ac:dyDescent="0.3">
      <c r="A7">
        <f t="shared" si="0"/>
        <v>1</v>
      </c>
      <c r="B7" s="59">
        <v>46002.820868055554</v>
      </c>
      <c r="C7" s="56" t="s">
        <v>204</v>
      </c>
      <c r="D7" s="57">
        <v>2</v>
      </c>
      <c r="E7" s="57">
        <v>1</v>
      </c>
      <c r="F7" s="57">
        <v>2</v>
      </c>
      <c r="G7" s="57">
        <v>1</v>
      </c>
      <c r="H7" s="57">
        <v>2</v>
      </c>
      <c r="I7" s="57">
        <v>2</v>
      </c>
      <c r="J7" s="57">
        <v>2</v>
      </c>
      <c r="K7" s="57">
        <v>1</v>
      </c>
      <c r="L7" s="57">
        <v>2</v>
      </c>
      <c r="M7" s="57">
        <v>1</v>
      </c>
      <c r="N7" s="57">
        <v>1</v>
      </c>
      <c r="O7" s="57">
        <v>1</v>
      </c>
      <c r="P7" s="57">
        <v>2</v>
      </c>
      <c r="Q7" s="57">
        <v>2</v>
      </c>
      <c r="R7" s="57">
        <v>2</v>
      </c>
      <c r="S7" s="57">
        <v>1</v>
      </c>
      <c r="T7" s="57">
        <v>2</v>
      </c>
      <c r="U7" s="57">
        <v>2</v>
      </c>
      <c r="V7" s="57">
        <v>1</v>
      </c>
      <c r="W7" s="57">
        <v>2</v>
      </c>
      <c r="X7" s="57">
        <v>1</v>
      </c>
      <c r="Y7" s="57">
        <v>2</v>
      </c>
      <c r="Z7" s="57">
        <v>2</v>
      </c>
      <c r="AA7" s="57">
        <v>1</v>
      </c>
      <c r="AB7" s="57">
        <v>2</v>
      </c>
      <c r="AC7" s="57">
        <v>1</v>
      </c>
      <c r="AD7" s="57">
        <v>1</v>
      </c>
      <c r="AE7" s="57">
        <v>2</v>
      </c>
      <c r="AF7" s="57">
        <v>2</v>
      </c>
      <c r="AG7" s="57">
        <v>2</v>
      </c>
      <c r="AH7" s="57">
        <v>2</v>
      </c>
      <c r="AI7" s="57">
        <v>2</v>
      </c>
      <c r="AJ7" s="57">
        <v>1</v>
      </c>
      <c r="AK7" s="57">
        <v>1</v>
      </c>
      <c r="AL7" s="57">
        <v>1</v>
      </c>
      <c r="AM7" s="57">
        <v>1</v>
      </c>
      <c r="AN7" s="57">
        <v>1</v>
      </c>
      <c r="AO7" s="57">
        <v>2</v>
      </c>
      <c r="AP7" s="57">
        <v>2</v>
      </c>
      <c r="AQ7" s="57">
        <v>2</v>
      </c>
      <c r="AR7" s="57">
        <v>3</v>
      </c>
      <c r="AS7" s="57">
        <v>3</v>
      </c>
      <c r="AT7" s="57">
        <v>3</v>
      </c>
      <c r="AU7" s="57">
        <v>1</v>
      </c>
      <c r="AV7" s="57">
        <v>2</v>
      </c>
      <c r="AW7" s="57">
        <v>1</v>
      </c>
      <c r="AX7" s="57">
        <v>47</v>
      </c>
    </row>
    <row r="8" spans="1:50" ht="15.75" thickBot="1" x14ac:dyDescent="0.3">
      <c r="A8">
        <f t="shared" si="0"/>
        <v>1</v>
      </c>
      <c r="B8" s="59">
        <v>46002.905092592591</v>
      </c>
      <c r="C8" s="56" t="s">
        <v>205</v>
      </c>
      <c r="D8" s="57">
        <v>2</v>
      </c>
      <c r="E8" s="57">
        <v>1</v>
      </c>
      <c r="F8" s="57">
        <v>2</v>
      </c>
      <c r="G8" s="57">
        <v>1</v>
      </c>
      <c r="H8" s="57">
        <v>2</v>
      </c>
      <c r="I8" s="57">
        <v>2</v>
      </c>
      <c r="J8" s="57">
        <v>2</v>
      </c>
      <c r="K8" s="57">
        <v>1</v>
      </c>
      <c r="L8" s="57">
        <v>2</v>
      </c>
      <c r="M8" s="57">
        <v>1</v>
      </c>
      <c r="N8" s="57">
        <v>2</v>
      </c>
      <c r="O8" s="57">
        <v>1</v>
      </c>
      <c r="P8" s="57">
        <v>2</v>
      </c>
      <c r="Q8" s="57">
        <v>2</v>
      </c>
      <c r="R8" s="57">
        <v>2</v>
      </c>
      <c r="S8" s="57">
        <v>1</v>
      </c>
      <c r="T8" s="57">
        <v>2</v>
      </c>
      <c r="U8" s="57">
        <v>2</v>
      </c>
      <c r="V8" s="57">
        <v>2</v>
      </c>
      <c r="W8" s="57">
        <v>1</v>
      </c>
      <c r="X8" s="57">
        <v>1</v>
      </c>
      <c r="Y8" s="57">
        <v>2</v>
      </c>
      <c r="Z8" s="57">
        <v>1</v>
      </c>
      <c r="AA8" s="57">
        <v>1</v>
      </c>
      <c r="AB8" s="57">
        <v>2</v>
      </c>
      <c r="AC8" s="57">
        <v>1</v>
      </c>
      <c r="AD8" s="57">
        <v>1</v>
      </c>
      <c r="AE8" s="57">
        <v>2</v>
      </c>
      <c r="AF8" s="57">
        <v>1</v>
      </c>
      <c r="AG8" s="57">
        <v>2</v>
      </c>
      <c r="AH8" s="57">
        <v>2</v>
      </c>
      <c r="AI8" s="57">
        <v>2</v>
      </c>
      <c r="AJ8" s="57">
        <v>2</v>
      </c>
      <c r="AK8" s="57">
        <v>1</v>
      </c>
      <c r="AL8" s="57">
        <v>2</v>
      </c>
      <c r="AM8" s="57">
        <v>1</v>
      </c>
      <c r="AN8" s="57">
        <v>2</v>
      </c>
      <c r="AO8" s="57">
        <v>2</v>
      </c>
      <c r="AP8" s="57">
        <v>2</v>
      </c>
      <c r="AQ8" s="57">
        <v>3</v>
      </c>
      <c r="AR8" s="57">
        <v>3</v>
      </c>
      <c r="AS8" s="57">
        <v>3</v>
      </c>
      <c r="AT8" s="57">
        <v>3</v>
      </c>
      <c r="AU8" s="57">
        <v>2</v>
      </c>
      <c r="AV8" s="57">
        <v>2</v>
      </c>
      <c r="AW8" s="57">
        <v>3</v>
      </c>
      <c r="AX8" s="57">
        <v>55</v>
      </c>
    </row>
    <row r="9" spans="1:50" ht="15.75" thickBot="1" x14ac:dyDescent="0.3">
      <c r="A9">
        <f t="shared" si="0"/>
        <v>1</v>
      </c>
      <c r="B9" s="59">
        <v>46003.386990740742</v>
      </c>
      <c r="C9" s="56" t="s">
        <v>206</v>
      </c>
      <c r="D9" s="57">
        <v>2</v>
      </c>
      <c r="E9" s="57">
        <v>2</v>
      </c>
      <c r="F9" s="57">
        <v>2</v>
      </c>
      <c r="G9" s="57">
        <v>1</v>
      </c>
      <c r="H9" s="57">
        <v>1</v>
      </c>
      <c r="I9" s="57">
        <v>1</v>
      </c>
      <c r="J9" s="57">
        <v>2</v>
      </c>
      <c r="K9" s="57">
        <v>1</v>
      </c>
      <c r="L9" s="57">
        <v>2</v>
      </c>
      <c r="M9" s="57">
        <v>1</v>
      </c>
      <c r="N9" s="57">
        <v>1</v>
      </c>
      <c r="O9" s="57">
        <v>1</v>
      </c>
      <c r="P9" s="57">
        <v>2</v>
      </c>
      <c r="Q9" s="57">
        <v>2</v>
      </c>
      <c r="R9" s="57">
        <v>2</v>
      </c>
      <c r="S9" s="57">
        <v>1</v>
      </c>
      <c r="T9" s="57">
        <v>1</v>
      </c>
      <c r="U9" s="57">
        <v>2</v>
      </c>
      <c r="V9" s="57">
        <v>2</v>
      </c>
      <c r="W9" s="57">
        <v>1</v>
      </c>
      <c r="X9" s="57">
        <v>1</v>
      </c>
      <c r="Y9" s="57">
        <v>1</v>
      </c>
      <c r="Z9" s="57">
        <v>2</v>
      </c>
      <c r="AA9" s="57">
        <v>1</v>
      </c>
      <c r="AB9" s="57">
        <v>2</v>
      </c>
      <c r="AC9" s="57">
        <v>1</v>
      </c>
      <c r="AD9" s="57">
        <v>1</v>
      </c>
      <c r="AE9" s="57">
        <v>2</v>
      </c>
      <c r="AF9" s="57">
        <v>2</v>
      </c>
      <c r="AG9" s="57">
        <v>2</v>
      </c>
      <c r="AH9" s="57">
        <v>2</v>
      </c>
      <c r="AI9" s="57">
        <v>2</v>
      </c>
      <c r="AJ9" s="57">
        <v>1</v>
      </c>
      <c r="AK9" s="57">
        <v>1</v>
      </c>
      <c r="AL9" s="57">
        <v>2</v>
      </c>
      <c r="AM9" s="57">
        <v>1</v>
      </c>
      <c r="AN9" s="57">
        <v>2</v>
      </c>
      <c r="AO9" s="57">
        <v>2</v>
      </c>
      <c r="AP9" s="57">
        <v>2</v>
      </c>
      <c r="AQ9" s="57">
        <v>3</v>
      </c>
      <c r="AR9" s="57">
        <v>3</v>
      </c>
      <c r="AS9" s="57">
        <v>3</v>
      </c>
      <c r="AT9" s="57">
        <v>3</v>
      </c>
      <c r="AU9" s="57">
        <v>1</v>
      </c>
      <c r="AV9" s="57">
        <v>2</v>
      </c>
      <c r="AW9" s="57">
        <v>1</v>
      </c>
      <c r="AX9" s="57">
        <v>48</v>
      </c>
    </row>
    <row r="10" spans="1:50" ht="15.75" thickBot="1" x14ac:dyDescent="0.3">
      <c r="A10">
        <f t="shared" si="0"/>
        <v>1</v>
      </c>
      <c r="B10" s="59">
        <v>46003.435300925928</v>
      </c>
      <c r="C10" s="56" t="s">
        <v>207</v>
      </c>
      <c r="D10" s="57">
        <v>2</v>
      </c>
      <c r="E10" s="57">
        <v>1</v>
      </c>
      <c r="F10" s="57">
        <v>1</v>
      </c>
      <c r="G10" s="57">
        <v>2</v>
      </c>
      <c r="H10" s="57">
        <v>1</v>
      </c>
      <c r="I10" s="57">
        <v>2</v>
      </c>
      <c r="J10" s="57">
        <v>2</v>
      </c>
      <c r="K10" s="57">
        <v>1</v>
      </c>
      <c r="L10" s="57">
        <v>1</v>
      </c>
      <c r="M10" s="57">
        <v>1</v>
      </c>
      <c r="N10" s="57">
        <v>1</v>
      </c>
      <c r="O10" s="57">
        <v>2</v>
      </c>
      <c r="P10" s="57">
        <v>1</v>
      </c>
      <c r="Q10" s="57">
        <v>2</v>
      </c>
      <c r="R10" s="57">
        <v>2</v>
      </c>
      <c r="S10" s="57">
        <v>1</v>
      </c>
      <c r="T10" s="57">
        <v>2</v>
      </c>
      <c r="U10" s="57">
        <v>1</v>
      </c>
      <c r="V10" s="57">
        <v>1</v>
      </c>
      <c r="W10" s="57">
        <v>2</v>
      </c>
      <c r="X10" s="57">
        <v>1</v>
      </c>
      <c r="Y10" s="57">
        <v>2</v>
      </c>
      <c r="Z10" s="57">
        <v>2</v>
      </c>
      <c r="AA10" s="57">
        <v>1</v>
      </c>
      <c r="AB10" s="57">
        <v>2</v>
      </c>
      <c r="AC10" s="57">
        <v>1</v>
      </c>
      <c r="AD10" s="57">
        <v>1</v>
      </c>
      <c r="AE10" s="57">
        <v>2</v>
      </c>
      <c r="AF10" s="57">
        <v>1</v>
      </c>
      <c r="AG10" s="57">
        <v>2</v>
      </c>
      <c r="AH10" s="57">
        <v>2</v>
      </c>
      <c r="AI10" s="57">
        <v>2</v>
      </c>
      <c r="AJ10" s="57">
        <v>1</v>
      </c>
      <c r="AK10" s="57">
        <v>1</v>
      </c>
      <c r="AL10" s="57">
        <v>1</v>
      </c>
      <c r="AM10" s="57">
        <v>2</v>
      </c>
      <c r="AN10" s="57">
        <v>2</v>
      </c>
      <c r="AO10" s="57">
        <v>2</v>
      </c>
      <c r="AP10" s="57">
        <v>2</v>
      </c>
      <c r="AQ10" s="57">
        <v>3</v>
      </c>
      <c r="AR10" s="57">
        <v>3</v>
      </c>
      <c r="AS10" s="57">
        <v>3</v>
      </c>
      <c r="AT10" s="57">
        <v>3</v>
      </c>
      <c r="AU10" s="57">
        <v>2</v>
      </c>
      <c r="AV10" s="57">
        <v>1</v>
      </c>
      <c r="AW10" s="57">
        <v>4</v>
      </c>
      <c r="AX10" s="57">
        <v>49</v>
      </c>
    </row>
    <row r="11" spans="1:50" ht="15.75" thickBot="1" x14ac:dyDescent="0.3">
      <c r="A11">
        <f t="shared" si="0"/>
        <v>1</v>
      </c>
      <c r="B11" s="59">
        <v>46003.450868055559</v>
      </c>
      <c r="C11" s="56" t="s">
        <v>208</v>
      </c>
      <c r="D11" s="57">
        <v>2</v>
      </c>
      <c r="E11" s="57">
        <v>2</v>
      </c>
      <c r="F11" s="57">
        <v>2</v>
      </c>
      <c r="G11" s="57">
        <v>1</v>
      </c>
      <c r="H11" s="57">
        <v>2</v>
      </c>
      <c r="I11" s="57">
        <v>1</v>
      </c>
      <c r="J11" s="57">
        <v>2</v>
      </c>
      <c r="K11" s="57">
        <v>2</v>
      </c>
      <c r="L11" s="57">
        <v>2</v>
      </c>
      <c r="M11" s="57">
        <v>2</v>
      </c>
      <c r="N11" s="57">
        <v>1</v>
      </c>
      <c r="O11" s="57">
        <v>2</v>
      </c>
      <c r="P11" s="57">
        <v>2</v>
      </c>
      <c r="Q11" s="57">
        <v>2</v>
      </c>
      <c r="R11" s="57">
        <v>2</v>
      </c>
      <c r="S11" s="57">
        <v>1</v>
      </c>
      <c r="T11" s="57">
        <v>2</v>
      </c>
      <c r="U11" s="57">
        <v>1</v>
      </c>
      <c r="V11" s="57">
        <v>2</v>
      </c>
      <c r="W11" s="57">
        <v>2</v>
      </c>
      <c r="X11" s="57">
        <v>1</v>
      </c>
      <c r="Y11" s="57">
        <v>1</v>
      </c>
      <c r="Z11" s="57">
        <v>2</v>
      </c>
      <c r="AA11" s="57">
        <v>2</v>
      </c>
      <c r="AB11" s="57">
        <v>1</v>
      </c>
      <c r="AC11" s="57">
        <v>1</v>
      </c>
      <c r="AD11" s="57">
        <v>1</v>
      </c>
      <c r="AE11" s="57">
        <v>2</v>
      </c>
      <c r="AF11" s="57">
        <v>2</v>
      </c>
      <c r="AG11" s="57">
        <v>2</v>
      </c>
      <c r="AH11" s="57">
        <v>2</v>
      </c>
      <c r="AI11" s="57">
        <v>2</v>
      </c>
      <c r="AJ11" s="57">
        <v>2</v>
      </c>
      <c r="AK11" s="57">
        <v>1</v>
      </c>
      <c r="AL11" s="57">
        <v>2</v>
      </c>
      <c r="AM11" s="57">
        <v>2</v>
      </c>
      <c r="AN11" s="57">
        <v>2</v>
      </c>
      <c r="AO11" s="57">
        <v>2</v>
      </c>
      <c r="AP11" s="57">
        <v>2</v>
      </c>
      <c r="AQ11" s="57">
        <v>3</v>
      </c>
      <c r="AR11" s="57">
        <v>3</v>
      </c>
      <c r="AS11" s="57">
        <v>3</v>
      </c>
      <c r="AT11" s="57">
        <v>3</v>
      </c>
      <c r="AU11" s="57">
        <v>1</v>
      </c>
      <c r="AV11" s="57">
        <v>2</v>
      </c>
      <c r="AW11" s="57">
        <v>1</v>
      </c>
      <c r="AX11" s="57">
        <v>43</v>
      </c>
    </row>
    <row r="12" spans="1:50" ht="15.75" thickBot="1" x14ac:dyDescent="0.3">
      <c r="A12">
        <f t="shared" si="0"/>
        <v>1</v>
      </c>
      <c r="B12" s="59">
        <v>46003.491041666668</v>
      </c>
      <c r="C12" s="56" t="s">
        <v>209</v>
      </c>
      <c r="D12" s="57">
        <v>2</v>
      </c>
      <c r="E12" s="57">
        <v>1</v>
      </c>
      <c r="F12" s="57">
        <v>2</v>
      </c>
      <c r="G12" s="57">
        <v>1</v>
      </c>
      <c r="H12" s="57">
        <v>2</v>
      </c>
      <c r="I12" s="57">
        <v>2</v>
      </c>
      <c r="J12" s="57">
        <v>2</v>
      </c>
      <c r="K12" s="57">
        <v>1</v>
      </c>
      <c r="L12" s="57">
        <v>2</v>
      </c>
      <c r="M12" s="57">
        <v>1</v>
      </c>
      <c r="N12" s="57">
        <v>1</v>
      </c>
      <c r="O12" s="57">
        <v>1</v>
      </c>
      <c r="P12" s="57">
        <v>2</v>
      </c>
      <c r="Q12" s="57">
        <v>2</v>
      </c>
      <c r="R12" s="57">
        <v>2</v>
      </c>
      <c r="S12" s="57">
        <v>1</v>
      </c>
      <c r="T12" s="57">
        <v>1</v>
      </c>
      <c r="U12" s="57">
        <v>1</v>
      </c>
      <c r="V12" s="57">
        <v>2</v>
      </c>
      <c r="W12" s="57">
        <v>2</v>
      </c>
      <c r="X12" s="57">
        <v>1</v>
      </c>
      <c r="Y12" s="57">
        <v>2</v>
      </c>
      <c r="Z12" s="57">
        <v>1</v>
      </c>
      <c r="AA12" s="57">
        <v>1</v>
      </c>
      <c r="AB12" s="57">
        <v>2</v>
      </c>
      <c r="AC12" s="57">
        <v>1</v>
      </c>
      <c r="AD12" s="57">
        <v>1</v>
      </c>
      <c r="AE12" s="57">
        <v>2</v>
      </c>
      <c r="AF12" s="57">
        <v>2</v>
      </c>
      <c r="AG12" s="57">
        <v>2</v>
      </c>
      <c r="AH12" s="57">
        <v>2</v>
      </c>
      <c r="AI12" s="57">
        <v>2</v>
      </c>
      <c r="AJ12" s="57">
        <v>2</v>
      </c>
      <c r="AK12" s="57">
        <v>2</v>
      </c>
      <c r="AL12" s="57">
        <v>2</v>
      </c>
      <c r="AM12" s="57">
        <v>1</v>
      </c>
      <c r="AN12" s="57">
        <v>2</v>
      </c>
      <c r="AO12" s="57">
        <v>2</v>
      </c>
      <c r="AP12" s="57">
        <v>2</v>
      </c>
      <c r="AQ12" s="57">
        <v>3</v>
      </c>
      <c r="AR12" s="57">
        <v>3</v>
      </c>
      <c r="AS12" s="57">
        <v>3</v>
      </c>
      <c r="AT12" s="57">
        <v>3</v>
      </c>
      <c r="AU12" s="57">
        <v>2</v>
      </c>
      <c r="AV12" s="57">
        <v>1</v>
      </c>
      <c r="AW12" s="57">
        <v>2</v>
      </c>
      <c r="AX12" s="57">
        <v>48</v>
      </c>
    </row>
    <row r="13" spans="1:50" ht="15.75" thickBot="1" x14ac:dyDescent="0.3">
      <c r="A13">
        <f t="shared" si="0"/>
        <v>1</v>
      </c>
      <c r="B13" s="59">
        <v>46003.520370370374</v>
      </c>
      <c r="C13" s="56" t="s">
        <v>210</v>
      </c>
      <c r="D13" s="57">
        <v>1</v>
      </c>
      <c r="E13" s="57">
        <v>1</v>
      </c>
      <c r="F13" s="57">
        <v>2</v>
      </c>
      <c r="G13" s="57">
        <v>2</v>
      </c>
      <c r="H13" s="57">
        <v>2</v>
      </c>
      <c r="I13" s="57">
        <v>1</v>
      </c>
      <c r="J13" s="57">
        <v>1</v>
      </c>
      <c r="K13" s="57">
        <v>2</v>
      </c>
      <c r="L13" s="57">
        <v>2</v>
      </c>
      <c r="M13" s="57">
        <v>2</v>
      </c>
      <c r="N13" s="57">
        <v>1</v>
      </c>
      <c r="O13" s="57">
        <v>2</v>
      </c>
      <c r="P13" s="57">
        <v>1</v>
      </c>
      <c r="Q13" s="57">
        <v>1</v>
      </c>
      <c r="R13" s="57">
        <v>1</v>
      </c>
      <c r="S13" s="57">
        <v>1</v>
      </c>
      <c r="T13" s="57">
        <v>1</v>
      </c>
      <c r="U13" s="57">
        <v>1</v>
      </c>
      <c r="V13" s="57">
        <v>1</v>
      </c>
      <c r="W13" s="57">
        <v>2</v>
      </c>
      <c r="X13" s="57">
        <v>1</v>
      </c>
      <c r="Y13" s="57">
        <v>2</v>
      </c>
      <c r="Z13" s="57">
        <v>2</v>
      </c>
      <c r="AA13" s="57">
        <v>1</v>
      </c>
      <c r="AB13" s="57">
        <v>1</v>
      </c>
      <c r="AC13" s="57">
        <v>2</v>
      </c>
      <c r="AD13" s="57">
        <v>2</v>
      </c>
      <c r="AE13" s="57">
        <v>2</v>
      </c>
      <c r="AF13" s="57">
        <v>1</v>
      </c>
      <c r="AG13" s="57">
        <v>2</v>
      </c>
      <c r="AH13" s="57">
        <v>2</v>
      </c>
      <c r="AI13" s="57">
        <v>2</v>
      </c>
      <c r="AJ13" s="57">
        <v>2</v>
      </c>
      <c r="AK13" s="57">
        <v>2</v>
      </c>
      <c r="AL13" s="57">
        <v>2</v>
      </c>
      <c r="AM13" s="57">
        <v>2</v>
      </c>
      <c r="AN13" s="57">
        <v>2</v>
      </c>
      <c r="AO13" s="57">
        <v>2</v>
      </c>
      <c r="AP13" s="57">
        <v>2</v>
      </c>
      <c r="AQ13" s="57">
        <v>3</v>
      </c>
      <c r="AR13" s="57">
        <v>3</v>
      </c>
      <c r="AS13" s="57">
        <v>3</v>
      </c>
      <c r="AT13" s="57">
        <v>3</v>
      </c>
      <c r="AU13" s="57">
        <v>1</v>
      </c>
      <c r="AV13" s="57">
        <v>1</v>
      </c>
      <c r="AW13" s="57">
        <v>1</v>
      </c>
      <c r="AX13" s="57">
        <v>30</v>
      </c>
    </row>
    <row r="14" spans="1:50" ht="15.75" thickBot="1" x14ac:dyDescent="0.3">
      <c r="A14">
        <f t="shared" si="0"/>
        <v>1</v>
      </c>
      <c r="B14" s="59">
        <v>46003.658576388887</v>
      </c>
      <c r="C14" s="56" t="s">
        <v>212</v>
      </c>
      <c r="D14" s="57">
        <v>2</v>
      </c>
      <c r="E14" s="57">
        <v>1</v>
      </c>
      <c r="F14" s="57">
        <v>2</v>
      </c>
      <c r="G14" s="57">
        <v>1</v>
      </c>
      <c r="H14" s="57">
        <v>2</v>
      </c>
      <c r="I14" s="57">
        <v>1</v>
      </c>
      <c r="J14" s="57">
        <v>2</v>
      </c>
      <c r="K14" s="57">
        <v>1</v>
      </c>
      <c r="L14" s="57">
        <v>2</v>
      </c>
      <c r="M14" s="57">
        <v>1</v>
      </c>
      <c r="N14" s="57">
        <v>1</v>
      </c>
      <c r="O14" s="57">
        <v>2</v>
      </c>
      <c r="P14" s="57">
        <v>2</v>
      </c>
      <c r="Q14" s="57">
        <v>2</v>
      </c>
      <c r="R14" s="57">
        <v>2</v>
      </c>
      <c r="S14" s="57">
        <v>1</v>
      </c>
      <c r="T14" s="57">
        <v>1</v>
      </c>
      <c r="U14" s="57">
        <v>1</v>
      </c>
      <c r="V14" s="57">
        <v>2</v>
      </c>
      <c r="W14" s="57">
        <v>2</v>
      </c>
      <c r="X14" s="57">
        <v>1</v>
      </c>
      <c r="Y14" s="57">
        <v>1</v>
      </c>
      <c r="Z14" s="57">
        <v>2</v>
      </c>
      <c r="AA14" s="57">
        <v>2</v>
      </c>
      <c r="AB14" s="57">
        <v>2</v>
      </c>
      <c r="AC14" s="57">
        <v>1</v>
      </c>
      <c r="AD14" s="57">
        <v>1</v>
      </c>
      <c r="AE14" s="57">
        <v>2</v>
      </c>
      <c r="AF14" s="57">
        <v>2</v>
      </c>
      <c r="AG14" s="57">
        <v>2</v>
      </c>
      <c r="AH14" s="57">
        <v>2</v>
      </c>
      <c r="AI14" s="57">
        <v>2</v>
      </c>
      <c r="AJ14" s="57">
        <v>2</v>
      </c>
      <c r="AK14" s="57">
        <v>2</v>
      </c>
      <c r="AL14" s="57">
        <v>2</v>
      </c>
      <c r="AM14" s="57">
        <v>1</v>
      </c>
      <c r="AN14" s="57">
        <v>2</v>
      </c>
      <c r="AO14" s="57">
        <v>2</v>
      </c>
      <c r="AP14" s="57">
        <v>2</v>
      </c>
      <c r="AQ14" s="57">
        <v>2</v>
      </c>
      <c r="AR14" s="57">
        <v>3</v>
      </c>
      <c r="AS14" s="57">
        <v>3</v>
      </c>
      <c r="AT14" s="57">
        <v>2</v>
      </c>
      <c r="AU14" s="57">
        <v>1</v>
      </c>
      <c r="AV14" s="57">
        <v>2</v>
      </c>
      <c r="AW14" s="57">
        <v>3</v>
      </c>
      <c r="AX14" s="57">
        <v>55</v>
      </c>
    </row>
    <row r="15" spans="1:50" ht="15.75" thickBot="1" x14ac:dyDescent="0.3">
      <c r="A15">
        <f t="shared" si="0"/>
        <v>1</v>
      </c>
      <c r="B15" s="59">
        <v>46003.700335648151</v>
      </c>
      <c r="C15" s="56" t="s">
        <v>211</v>
      </c>
      <c r="D15" s="57">
        <v>1</v>
      </c>
      <c r="E15" s="57">
        <v>2</v>
      </c>
      <c r="F15" s="57">
        <v>2</v>
      </c>
      <c r="G15" s="57">
        <v>1</v>
      </c>
      <c r="H15" s="57">
        <v>2</v>
      </c>
      <c r="I15" s="57">
        <v>1</v>
      </c>
      <c r="J15" s="57">
        <v>1</v>
      </c>
      <c r="K15" s="57">
        <v>1</v>
      </c>
      <c r="L15" s="57">
        <v>2</v>
      </c>
      <c r="M15" s="57">
        <v>2</v>
      </c>
      <c r="N15" s="57">
        <v>1</v>
      </c>
      <c r="O15" s="57">
        <v>1</v>
      </c>
      <c r="P15" s="57">
        <v>2</v>
      </c>
      <c r="Q15" s="57">
        <v>2</v>
      </c>
      <c r="R15" s="57">
        <v>2</v>
      </c>
      <c r="S15" s="57">
        <v>1</v>
      </c>
      <c r="T15" s="57">
        <v>2</v>
      </c>
      <c r="U15" s="57">
        <v>2</v>
      </c>
      <c r="V15" s="57">
        <v>1</v>
      </c>
      <c r="W15" s="57">
        <v>2</v>
      </c>
      <c r="X15" s="57">
        <v>1</v>
      </c>
      <c r="Y15" s="57">
        <v>1</v>
      </c>
      <c r="Z15" s="57">
        <v>2</v>
      </c>
      <c r="AA15" s="57">
        <v>2</v>
      </c>
      <c r="AB15" s="57">
        <v>2</v>
      </c>
      <c r="AC15" s="57">
        <v>1</v>
      </c>
      <c r="AD15" s="57">
        <v>1</v>
      </c>
      <c r="AE15" s="57">
        <v>2</v>
      </c>
      <c r="AF15" s="57">
        <v>1</v>
      </c>
      <c r="AG15" s="57">
        <v>2</v>
      </c>
      <c r="AH15" s="57">
        <v>1</v>
      </c>
      <c r="AI15" s="57">
        <v>2</v>
      </c>
      <c r="AJ15" s="57">
        <v>2</v>
      </c>
      <c r="AK15" s="57">
        <v>2</v>
      </c>
      <c r="AL15" s="57">
        <v>2</v>
      </c>
      <c r="AM15" s="57">
        <v>1</v>
      </c>
      <c r="AN15" s="57">
        <v>2</v>
      </c>
      <c r="AO15" s="57">
        <v>2</v>
      </c>
      <c r="AP15" s="57">
        <v>2</v>
      </c>
      <c r="AQ15" s="57">
        <v>3</v>
      </c>
      <c r="AR15" s="57">
        <v>3</v>
      </c>
      <c r="AS15" s="57">
        <v>3</v>
      </c>
      <c r="AT15" s="57">
        <v>2</v>
      </c>
      <c r="AU15" s="57">
        <v>1</v>
      </c>
      <c r="AV15" s="57">
        <v>4</v>
      </c>
      <c r="AW15" s="57">
        <v>1</v>
      </c>
      <c r="AX15" s="57">
        <v>35</v>
      </c>
    </row>
    <row r="16" spans="1:50" ht="15.75" thickBot="1" x14ac:dyDescent="0.3">
      <c r="A16">
        <f t="shared" si="0"/>
        <v>1</v>
      </c>
      <c r="B16" s="59">
        <v>46003.904988425929</v>
      </c>
      <c r="C16" s="56" t="s">
        <v>213</v>
      </c>
      <c r="D16" s="57">
        <v>2</v>
      </c>
      <c r="E16" s="57">
        <v>2</v>
      </c>
      <c r="F16" s="57">
        <v>2</v>
      </c>
      <c r="G16" s="57">
        <v>1</v>
      </c>
      <c r="H16" s="57">
        <v>2</v>
      </c>
      <c r="I16" s="57">
        <v>1</v>
      </c>
      <c r="J16" s="57">
        <v>2</v>
      </c>
      <c r="K16" s="57">
        <v>1</v>
      </c>
      <c r="L16" s="57">
        <v>2</v>
      </c>
      <c r="M16" s="57">
        <v>2</v>
      </c>
      <c r="N16" s="57">
        <v>2</v>
      </c>
      <c r="O16" s="57">
        <v>1</v>
      </c>
      <c r="P16" s="57">
        <v>2</v>
      </c>
      <c r="Q16" s="57">
        <v>1</v>
      </c>
      <c r="R16" s="57">
        <v>2</v>
      </c>
      <c r="S16" s="57">
        <v>1</v>
      </c>
      <c r="T16" s="57">
        <v>2</v>
      </c>
      <c r="U16" s="57">
        <v>2</v>
      </c>
      <c r="V16" s="57">
        <v>2</v>
      </c>
      <c r="W16" s="57">
        <v>2</v>
      </c>
      <c r="X16" s="57">
        <v>1</v>
      </c>
      <c r="Y16" s="57">
        <v>1</v>
      </c>
      <c r="Z16" s="57">
        <v>2</v>
      </c>
      <c r="AA16" s="57">
        <v>2</v>
      </c>
      <c r="AB16" s="57">
        <v>2</v>
      </c>
      <c r="AC16" s="57">
        <v>1</v>
      </c>
      <c r="AD16" s="57">
        <v>1</v>
      </c>
      <c r="AE16" s="57">
        <v>2</v>
      </c>
      <c r="AF16" s="57">
        <v>1</v>
      </c>
      <c r="AG16" s="57">
        <v>2</v>
      </c>
      <c r="AH16" s="57">
        <v>2</v>
      </c>
      <c r="AI16" s="57">
        <v>2</v>
      </c>
      <c r="AJ16" s="57">
        <v>2</v>
      </c>
      <c r="AK16" s="57">
        <v>2</v>
      </c>
      <c r="AL16" s="57">
        <v>2</v>
      </c>
      <c r="AM16" s="57">
        <v>2</v>
      </c>
      <c r="AN16" s="57">
        <v>2</v>
      </c>
      <c r="AO16" s="57">
        <v>2</v>
      </c>
      <c r="AP16" s="57">
        <v>2</v>
      </c>
      <c r="AQ16" s="57">
        <v>2</v>
      </c>
      <c r="AR16" s="57">
        <v>3</v>
      </c>
      <c r="AS16" s="57">
        <v>3</v>
      </c>
      <c r="AT16" s="57">
        <v>3</v>
      </c>
      <c r="AU16" s="57">
        <v>1</v>
      </c>
      <c r="AV16" s="57">
        <v>1</v>
      </c>
      <c r="AW16" s="57">
        <v>2</v>
      </c>
      <c r="AX16" s="57">
        <v>45</v>
      </c>
    </row>
    <row r="17" spans="1:50" ht="15.75" thickBot="1" x14ac:dyDescent="0.3">
      <c r="A17">
        <f t="shared" si="0"/>
        <v>1</v>
      </c>
      <c r="B17" s="59">
        <v>46003.911481481482</v>
      </c>
      <c r="C17" s="56" t="s">
        <v>214</v>
      </c>
      <c r="D17" s="57">
        <v>1</v>
      </c>
      <c r="E17" s="57">
        <v>2</v>
      </c>
      <c r="F17" s="57">
        <v>2</v>
      </c>
      <c r="G17" s="57">
        <v>1</v>
      </c>
      <c r="H17" s="57">
        <v>2</v>
      </c>
      <c r="I17" s="57">
        <v>2</v>
      </c>
      <c r="J17" s="57">
        <v>2</v>
      </c>
      <c r="K17" s="57">
        <v>2</v>
      </c>
      <c r="L17" s="57">
        <v>2</v>
      </c>
      <c r="M17" s="57">
        <v>1</v>
      </c>
      <c r="N17" s="57">
        <v>2</v>
      </c>
      <c r="O17" s="57">
        <v>1</v>
      </c>
      <c r="P17" s="57">
        <v>2</v>
      </c>
      <c r="Q17" s="57">
        <v>2</v>
      </c>
      <c r="R17" s="57">
        <v>2</v>
      </c>
      <c r="S17" s="57">
        <v>1</v>
      </c>
      <c r="T17" s="57">
        <v>2</v>
      </c>
      <c r="U17" s="57">
        <v>2</v>
      </c>
      <c r="V17" s="57">
        <v>2</v>
      </c>
      <c r="W17" s="57">
        <v>2</v>
      </c>
      <c r="X17" s="57">
        <v>2</v>
      </c>
      <c r="Y17" s="57">
        <v>2</v>
      </c>
      <c r="Z17" s="57">
        <v>1</v>
      </c>
      <c r="AA17" s="57">
        <v>2</v>
      </c>
      <c r="AB17" s="57">
        <v>1</v>
      </c>
      <c r="AC17" s="57">
        <v>1</v>
      </c>
      <c r="AD17" s="57">
        <v>1</v>
      </c>
      <c r="AE17" s="57">
        <v>2</v>
      </c>
      <c r="AF17" s="57">
        <v>1</v>
      </c>
      <c r="AG17" s="57">
        <v>2</v>
      </c>
      <c r="AH17" s="57">
        <v>2</v>
      </c>
      <c r="AI17" s="57">
        <v>2</v>
      </c>
      <c r="AJ17" s="57">
        <v>2</v>
      </c>
      <c r="AK17" s="57">
        <v>2</v>
      </c>
      <c r="AL17" s="57">
        <v>2</v>
      </c>
      <c r="AM17" s="57">
        <v>1</v>
      </c>
      <c r="AN17" s="57">
        <v>1</v>
      </c>
      <c r="AO17" s="57">
        <v>2</v>
      </c>
      <c r="AP17" s="57">
        <v>2</v>
      </c>
      <c r="AQ17" s="57">
        <v>2</v>
      </c>
      <c r="AR17" s="57">
        <v>3</v>
      </c>
      <c r="AS17" s="57">
        <v>3</v>
      </c>
      <c r="AT17" s="57">
        <v>3</v>
      </c>
      <c r="AU17" s="57">
        <v>1</v>
      </c>
      <c r="AV17" s="57">
        <v>1</v>
      </c>
      <c r="AW17" s="57">
        <v>1</v>
      </c>
      <c r="AX17" s="57">
        <v>31</v>
      </c>
    </row>
    <row r="18" spans="1:50" ht="15.75" thickBot="1" x14ac:dyDescent="0.3">
      <c r="A18">
        <f t="shared" si="0"/>
        <v>1</v>
      </c>
      <c r="B18" s="59">
        <v>46003.914780092593</v>
      </c>
      <c r="C18" s="56" t="s">
        <v>215</v>
      </c>
      <c r="D18" s="57">
        <v>2</v>
      </c>
      <c r="E18" s="57">
        <v>2</v>
      </c>
      <c r="F18" s="57">
        <v>2</v>
      </c>
      <c r="G18" s="57">
        <v>1</v>
      </c>
      <c r="H18" s="57">
        <v>2</v>
      </c>
      <c r="I18" s="57">
        <v>2</v>
      </c>
      <c r="J18" s="57">
        <v>2</v>
      </c>
      <c r="K18" s="57">
        <v>1</v>
      </c>
      <c r="L18" s="57">
        <v>2</v>
      </c>
      <c r="M18" s="57">
        <v>2</v>
      </c>
      <c r="N18" s="57">
        <v>1</v>
      </c>
      <c r="O18" s="57">
        <v>1</v>
      </c>
      <c r="P18" s="57">
        <v>2</v>
      </c>
      <c r="Q18" s="57">
        <v>2</v>
      </c>
      <c r="R18" s="57">
        <v>2</v>
      </c>
      <c r="S18" s="57">
        <v>1</v>
      </c>
      <c r="T18" s="57">
        <v>1</v>
      </c>
      <c r="U18" s="57">
        <v>1</v>
      </c>
      <c r="V18" s="57">
        <v>2</v>
      </c>
      <c r="W18" s="57">
        <v>2</v>
      </c>
      <c r="X18" s="57">
        <v>2</v>
      </c>
      <c r="Y18" s="57">
        <v>1</v>
      </c>
      <c r="Z18" s="57">
        <v>1</v>
      </c>
      <c r="AA18" s="57">
        <v>2</v>
      </c>
      <c r="AB18" s="57">
        <v>2</v>
      </c>
      <c r="AC18" s="57">
        <v>1</v>
      </c>
      <c r="AD18" s="57">
        <v>1</v>
      </c>
      <c r="AE18" s="57">
        <v>1</v>
      </c>
      <c r="AF18" s="57">
        <v>1</v>
      </c>
      <c r="AG18" s="57">
        <v>1</v>
      </c>
      <c r="AH18" s="57">
        <v>2</v>
      </c>
      <c r="AI18" s="57">
        <v>2</v>
      </c>
      <c r="AJ18" s="57">
        <v>2</v>
      </c>
      <c r="AK18" s="57">
        <v>1</v>
      </c>
      <c r="AL18" s="57">
        <v>2</v>
      </c>
      <c r="AM18" s="57">
        <v>2</v>
      </c>
      <c r="AN18" s="57">
        <v>2</v>
      </c>
      <c r="AO18" s="57">
        <v>2</v>
      </c>
      <c r="AP18" s="57">
        <v>2</v>
      </c>
      <c r="AQ18" s="57">
        <v>2</v>
      </c>
      <c r="AR18" s="57">
        <v>3</v>
      </c>
      <c r="AS18" s="57">
        <v>2</v>
      </c>
      <c r="AT18" s="57">
        <v>3</v>
      </c>
      <c r="AU18" s="57">
        <v>3</v>
      </c>
      <c r="AV18" s="57">
        <v>1</v>
      </c>
      <c r="AW18" s="57">
        <v>5</v>
      </c>
      <c r="AX18" s="57">
        <v>58</v>
      </c>
    </row>
    <row r="19" spans="1:50" ht="15.75" thickBot="1" x14ac:dyDescent="0.3">
      <c r="A19">
        <f t="shared" si="0"/>
        <v>1</v>
      </c>
      <c r="B19" s="59">
        <v>46003.91710648148</v>
      </c>
      <c r="C19" s="56" t="s">
        <v>216</v>
      </c>
      <c r="D19" s="57">
        <v>2</v>
      </c>
      <c r="E19" s="57">
        <v>2</v>
      </c>
      <c r="F19" s="57">
        <v>2</v>
      </c>
      <c r="G19" s="57">
        <v>1</v>
      </c>
      <c r="H19" s="57">
        <v>1</v>
      </c>
      <c r="I19" s="57">
        <v>2</v>
      </c>
      <c r="J19" s="57">
        <v>2</v>
      </c>
      <c r="K19" s="57">
        <v>1</v>
      </c>
      <c r="L19" s="57">
        <v>1</v>
      </c>
      <c r="M19" s="57">
        <v>2</v>
      </c>
      <c r="N19" s="57">
        <v>2</v>
      </c>
      <c r="O19" s="57">
        <v>1</v>
      </c>
      <c r="P19" s="57">
        <v>2</v>
      </c>
      <c r="Q19" s="57">
        <v>2</v>
      </c>
      <c r="R19" s="57">
        <v>2</v>
      </c>
      <c r="S19" s="57">
        <v>1</v>
      </c>
      <c r="T19" s="57">
        <v>1</v>
      </c>
      <c r="U19" s="57">
        <v>1</v>
      </c>
      <c r="V19" s="57">
        <v>2</v>
      </c>
      <c r="W19" s="57">
        <v>2</v>
      </c>
      <c r="X19" s="57">
        <v>2</v>
      </c>
      <c r="Y19" s="57">
        <v>1</v>
      </c>
      <c r="Z19" s="57">
        <v>1</v>
      </c>
      <c r="AA19" s="57">
        <v>2</v>
      </c>
      <c r="AB19" s="57">
        <v>2</v>
      </c>
      <c r="AC19" s="57">
        <v>1</v>
      </c>
      <c r="AD19" s="57">
        <v>1</v>
      </c>
      <c r="AE19" s="57">
        <v>1</v>
      </c>
      <c r="AF19" s="57">
        <v>1</v>
      </c>
      <c r="AG19" s="57">
        <v>1</v>
      </c>
      <c r="AH19" s="57">
        <v>2</v>
      </c>
      <c r="AI19" s="57">
        <v>2</v>
      </c>
      <c r="AJ19" s="57">
        <v>2</v>
      </c>
      <c r="AK19" s="57">
        <v>1</v>
      </c>
      <c r="AL19" s="57">
        <v>2</v>
      </c>
      <c r="AM19" s="57">
        <v>2</v>
      </c>
      <c r="AN19" s="57">
        <v>1</v>
      </c>
      <c r="AO19" s="57">
        <v>2</v>
      </c>
      <c r="AP19" s="57">
        <v>2</v>
      </c>
      <c r="AQ19" s="57">
        <v>2</v>
      </c>
      <c r="AR19" s="57">
        <v>3</v>
      </c>
      <c r="AS19" s="57">
        <v>3</v>
      </c>
      <c r="AT19" s="57">
        <v>3</v>
      </c>
      <c r="AU19" s="57">
        <v>1</v>
      </c>
      <c r="AV19" s="57">
        <v>1</v>
      </c>
      <c r="AW19" s="57">
        <v>1</v>
      </c>
      <c r="AX19" s="57">
        <v>53</v>
      </c>
    </row>
    <row r="20" spans="1:50" ht="15.75" thickBot="1" x14ac:dyDescent="0.3">
      <c r="A20">
        <f t="shared" si="0"/>
        <v>1</v>
      </c>
      <c r="B20" s="59">
        <v>46004.428518518522</v>
      </c>
      <c r="C20" s="56" t="s">
        <v>217</v>
      </c>
      <c r="D20" s="57">
        <v>2</v>
      </c>
      <c r="E20" s="57">
        <v>2</v>
      </c>
      <c r="F20" s="57">
        <v>2</v>
      </c>
      <c r="G20" s="57">
        <v>2</v>
      </c>
      <c r="H20" s="57">
        <v>2</v>
      </c>
      <c r="I20" s="57">
        <v>2</v>
      </c>
      <c r="J20" s="57">
        <v>2</v>
      </c>
      <c r="K20" s="57">
        <v>1</v>
      </c>
      <c r="L20" s="57">
        <v>2</v>
      </c>
      <c r="M20" s="57">
        <v>2</v>
      </c>
      <c r="N20" s="57">
        <v>2</v>
      </c>
      <c r="O20" s="57">
        <v>1</v>
      </c>
      <c r="P20" s="57">
        <v>2</v>
      </c>
      <c r="Q20" s="57">
        <v>2</v>
      </c>
      <c r="R20" s="57">
        <v>2</v>
      </c>
      <c r="S20" s="57">
        <v>1</v>
      </c>
      <c r="T20" s="57">
        <v>1</v>
      </c>
      <c r="U20" s="57">
        <v>1</v>
      </c>
      <c r="V20" s="57">
        <v>1</v>
      </c>
      <c r="W20" s="57">
        <v>1</v>
      </c>
      <c r="X20" s="57">
        <v>2</v>
      </c>
      <c r="Y20" s="57">
        <v>1</v>
      </c>
      <c r="Z20" s="57">
        <v>1</v>
      </c>
      <c r="AA20" s="57">
        <v>2</v>
      </c>
      <c r="AB20" s="57">
        <v>1</v>
      </c>
      <c r="AC20" s="57">
        <v>1</v>
      </c>
      <c r="AD20" s="57">
        <v>2</v>
      </c>
      <c r="AE20" s="57">
        <v>2</v>
      </c>
      <c r="AF20" s="57">
        <v>2</v>
      </c>
      <c r="AG20" s="57">
        <v>2</v>
      </c>
      <c r="AH20" s="57">
        <v>1</v>
      </c>
      <c r="AI20" s="57">
        <v>2</v>
      </c>
      <c r="AJ20" s="57">
        <v>2</v>
      </c>
      <c r="AK20" s="57">
        <v>1</v>
      </c>
      <c r="AL20" s="57">
        <v>2</v>
      </c>
      <c r="AM20" s="57">
        <v>2</v>
      </c>
      <c r="AN20" s="57">
        <v>2</v>
      </c>
      <c r="AO20" s="57">
        <v>2</v>
      </c>
      <c r="AP20" s="57">
        <v>2</v>
      </c>
      <c r="AQ20" s="57">
        <v>2</v>
      </c>
      <c r="AR20" s="57">
        <v>3</v>
      </c>
      <c r="AS20" s="57">
        <v>3</v>
      </c>
      <c r="AT20" s="57">
        <v>3</v>
      </c>
      <c r="AU20" s="57">
        <v>1</v>
      </c>
      <c r="AV20" s="57">
        <v>1</v>
      </c>
      <c r="AW20" s="57">
        <v>1</v>
      </c>
      <c r="AX20" s="57">
        <v>60</v>
      </c>
    </row>
  </sheetData>
  <sortState xmlns:xlrd2="http://schemas.microsoft.com/office/spreadsheetml/2017/richdata2" ref="B2:AX20">
    <sortCondition ref="B2:B20"/>
    <sortCondition ref="C2:C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791F-A4CC-4256-8744-9DE45EBB3B23}">
  <dimension ref="A1:AW23"/>
  <sheetViews>
    <sheetView workbookViewId="0">
      <selection activeCell="C21" sqref="C21"/>
    </sheetView>
  </sheetViews>
  <sheetFormatPr defaultRowHeight="15" x14ac:dyDescent="0.25"/>
  <sheetData>
    <row r="1" spans="1:49" ht="154.5" thickBot="1" x14ac:dyDescent="0.3">
      <c r="A1" s="56" t="s">
        <v>134</v>
      </c>
      <c r="B1" s="56" t="s">
        <v>135</v>
      </c>
      <c r="C1" s="56" t="s">
        <v>136</v>
      </c>
      <c r="D1" s="56" t="s">
        <v>137</v>
      </c>
      <c r="E1" s="56" t="s">
        <v>138</v>
      </c>
      <c r="F1" s="56" t="s">
        <v>139</v>
      </c>
      <c r="G1" s="56" t="s">
        <v>140</v>
      </c>
      <c r="H1" s="56" t="s">
        <v>218</v>
      </c>
      <c r="I1" s="56" t="s">
        <v>219</v>
      </c>
      <c r="J1" s="56" t="s">
        <v>143</v>
      </c>
      <c r="K1" s="56" t="s">
        <v>144</v>
      </c>
      <c r="L1" s="56" t="s">
        <v>145</v>
      </c>
      <c r="M1" s="56" t="s">
        <v>146</v>
      </c>
      <c r="N1" s="56" t="s">
        <v>147</v>
      </c>
      <c r="O1" s="56" t="s">
        <v>148</v>
      </c>
      <c r="P1" s="56" t="s">
        <v>149</v>
      </c>
      <c r="Q1" s="56" t="s">
        <v>150</v>
      </c>
      <c r="R1" s="56" t="s">
        <v>151</v>
      </c>
      <c r="S1" s="56" t="s">
        <v>152</v>
      </c>
      <c r="T1" s="56" t="s">
        <v>153</v>
      </c>
      <c r="U1" s="56" t="s">
        <v>154</v>
      </c>
      <c r="V1" s="56" t="s">
        <v>155</v>
      </c>
      <c r="W1" s="56" t="s">
        <v>156</v>
      </c>
      <c r="X1" s="56" t="s">
        <v>157</v>
      </c>
      <c r="Y1" s="56" t="s">
        <v>158</v>
      </c>
      <c r="Z1" s="56" t="s">
        <v>159</v>
      </c>
      <c r="AA1" s="56" t="s">
        <v>160</v>
      </c>
      <c r="AB1" s="56" t="s">
        <v>161</v>
      </c>
      <c r="AC1" s="56" t="s">
        <v>162</v>
      </c>
      <c r="AD1" s="56" t="s">
        <v>163</v>
      </c>
      <c r="AE1" s="56" t="s">
        <v>164</v>
      </c>
      <c r="AF1" s="56" t="s">
        <v>165</v>
      </c>
      <c r="AG1" s="56" t="s">
        <v>166</v>
      </c>
      <c r="AH1" s="56" t="s">
        <v>167</v>
      </c>
      <c r="AI1" s="56" t="s">
        <v>168</v>
      </c>
      <c r="AJ1" s="56" t="s">
        <v>169</v>
      </c>
      <c r="AK1" s="56" t="s">
        <v>170</v>
      </c>
      <c r="AL1" s="56" t="s">
        <v>171</v>
      </c>
      <c r="AM1" s="56" t="s">
        <v>172</v>
      </c>
      <c r="AN1" s="56" t="s">
        <v>173</v>
      </c>
      <c r="AO1" s="56" t="s">
        <v>174</v>
      </c>
      <c r="AP1" s="56" t="s">
        <v>175</v>
      </c>
      <c r="AQ1" s="56" t="s">
        <v>176</v>
      </c>
      <c r="AR1" s="56" t="s">
        <v>177</v>
      </c>
      <c r="AS1" s="56" t="s">
        <v>178</v>
      </c>
      <c r="AT1" s="56" t="s">
        <v>179</v>
      </c>
      <c r="AU1" s="56" t="s">
        <v>180</v>
      </c>
      <c r="AV1" s="56" t="s">
        <v>181</v>
      </c>
      <c r="AW1" s="58" t="s">
        <v>182</v>
      </c>
    </row>
    <row r="2" spans="1:49" ht="27" thickBot="1" x14ac:dyDescent="0.3">
      <c r="A2" s="59">
        <v>45999.916851851849</v>
      </c>
      <c r="B2" s="56" t="s">
        <v>183</v>
      </c>
      <c r="C2" s="57">
        <v>1</v>
      </c>
      <c r="D2" s="57">
        <v>2</v>
      </c>
      <c r="E2" s="57">
        <v>2</v>
      </c>
      <c r="F2" s="57">
        <v>1</v>
      </c>
      <c r="G2" s="57">
        <v>2</v>
      </c>
      <c r="H2" s="57">
        <v>2</v>
      </c>
      <c r="I2" s="57">
        <v>1</v>
      </c>
      <c r="J2" s="57">
        <v>1</v>
      </c>
      <c r="K2" s="57">
        <v>2</v>
      </c>
      <c r="L2" s="57">
        <v>2</v>
      </c>
      <c r="M2" s="57">
        <v>2</v>
      </c>
      <c r="N2" s="57">
        <v>1</v>
      </c>
      <c r="O2" s="57">
        <v>2</v>
      </c>
      <c r="P2" s="57">
        <v>1</v>
      </c>
      <c r="Q2" s="57">
        <v>1</v>
      </c>
      <c r="R2" s="57">
        <v>1</v>
      </c>
      <c r="S2" s="57">
        <v>2</v>
      </c>
      <c r="T2" s="57">
        <v>1</v>
      </c>
      <c r="U2" s="57">
        <v>1</v>
      </c>
      <c r="V2" s="57">
        <v>2</v>
      </c>
      <c r="W2" s="57">
        <v>1</v>
      </c>
      <c r="X2" s="57">
        <v>1</v>
      </c>
      <c r="Y2" s="57">
        <v>2</v>
      </c>
      <c r="Z2" s="57">
        <v>1</v>
      </c>
      <c r="AA2" s="57">
        <v>2</v>
      </c>
      <c r="AB2" s="57">
        <v>2</v>
      </c>
      <c r="AC2" s="57">
        <v>1</v>
      </c>
      <c r="AD2" s="57">
        <v>1</v>
      </c>
      <c r="AE2" s="57">
        <v>1</v>
      </c>
      <c r="AF2" s="57">
        <v>1</v>
      </c>
      <c r="AG2" s="57">
        <v>2</v>
      </c>
      <c r="AH2" s="57">
        <v>1</v>
      </c>
      <c r="AI2" s="57">
        <v>2</v>
      </c>
      <c r="AJ2" s="57">
        <v>1</v>
      </c>
      <c r="AK2" s="57">
        <v>1</v>
      </c>
      <c r="AL2" s="57">
        <v>1</v>
      </c>
      <c r="AM2" s="57">
        <v>2</v>
      </c>
      <c r="AN2" s="57">
        <v>1</v>
      </c>
      <c r="AO2" s="57">
        <v>2</v>
      </c>
      <c r="AP2" s="57">
        <v>3</v>
      </c>
      <c r="AQ2" s="57">
        <v>3</v>
      </c>
      <c r="AR2" s="57">
        <v>3</v>
      </c>
      <c r="AS2" s="57">
        <v>3</v>
      </c>
      <c r="AT2" s="57">
        <v>3</v>
      </c>
      <c r="AU2" s="57">
        <v>4</v>
      </c>
      <c r="AV2" s="57">
        <v>6</v>
      </c>
      <c r="AW2" s="57">
        <v>69</v>
      </c>
    </row>
    <row r="3" spans="1:49" ht="27" thickBot="1" x14ac:dyDescent="0.3">
      <c r="A3" s="59">
        <v>45999.918356481481</v>
      </c>
      <c r="B3" s="56" t="s">
        <v>184</v>
      </c>
      <c r="C3" s="57">
        <v>2</v>
      </c>
      <c r="D3" s="57">
        <v>1</v>
      </c>
      <c r="E3" s="57">
        <v>2</v>
      </c>
      <c r="F3" s="57">
        <v>1</v>
      </c>
      <c r="G3" s="57">
        <v>2</v>
      </c>
      <c r="H3" s="57">
        <v>2</v>
      </c>
      <c r="I3" s="57">
        <v>1</v>
      </c>
      <c r="J3" s="57">
        <v>1</v>
      </c>
      <c r="K3" s="57">
        <v>1</v>
      </c>
      <c r="L3" s="57">
        <v>1</v>
      </c>
      <c r="M3" s="57">
        <v>2</v>
      </c>
      <c r="N3" s="57">
        <v>2</v>
      </c>
      <c r="O3" s="57">
        <v>1</v>
      </c>
      <c r="P3" s="57">
        <v>2</v>
      </c>
      <c r="Q3" s="57">
        <v>1</v>
      </c>
      <c r="R3" s="57">
        <v>2</v>
      </c>
      <c r="S3" s="57">
        <v>1</v>
      </c>
      <c r="T3" s="57">
        <v>1</v>
      </c>
      <c r="U3" s="57">
        <v>1</v>
      </c>
      <c r="V3" s="57">
        <v>1</v>
      </c>
      <c r="W3" s="57">
        <v>2</v>
      </c>
      <c r="X3" s="57">
        <v>1</v>
      </c>
      <c r="Y3" s="57">
        <v>2</v>
      </c>
      <c r="Z3" s="57">
        <v>1</v>
      </c>
      <c r="AA3" s="57">
        <v>1</v>
      </c>
      <c r="AB3" s="57">
        <v>1</v>
      </c>
      <c r="AC3" s="57">
        <v>2</v>
      </c>
      <c r="AD3" s="57">
        <v>2</v>
      </c>
      <c r="AE3" s="57">
        <v>1</v>
      </c>
      <c r="AF3" s="57">
        <v>2</v>
      </c>
      <c r="AG3" s="57">
        <v>2</v>
      </c>
      <c r="AH3" s="57">
        <v>1</v>
      </c>
      <c r="AI3" s="57">
        <v>1</v>
      </c>
      <c r="AJ3" s="57">
        <v>1</v>
      </c>
      <c r="AK3" s="57">
        <v>2</v>
      </c>
      <c r="AL3" s="57">
        <v>1</v>
      </c>
      <c r="AM3" s="57">
        <v>2</v>
      </c>
      <c r="AN3" s="57">
        <v>1</v>
      </c>
      <c r="AO3" s="57">
        <v>2</v>
      </c>
      <c r="AP3" s="57">
        <v>3</v>
      </c>
      <c r="AQ3" s="57">
        <v>1</v>
      </c>
      <c r="AR3" s="57">
        <v>2</v>
      </c>
      <c r="AS3" s="57">
        <v>2</v>
      </c>
      <c r="AT3" s="57">
        <v>4</v>
      </c>
      <c r="AU3" s="57">
        <v>4</v>
      </c>
      <c r="AV3" s="57">
        <v>3</v>
      </c>
      <c r="AW3" s="57">
        <v>67</v>
      </c>
    </row>
    <row r="4" spans="1:49" ht="27" thickBot="1" x14ac:dyDescent="0.3">
      <c r="A4" s="59">
        <v>46002.421203703707</v>
      </c>
      <c r="B4" s="56" t="s">
        <v>199</v>
      </c>
      <c r="C4" s="57">
        <v>2</v>
      </c>
      <c r="D4" s="57">
        <v>1</v>
      </c>
      <c r="E4" s="57">
        <v>2</v>
      </c>
      <c r="F4" s="57">
        <v>1</v>
      </c>
      <c r="G4" s="57">
        <v>1</v>
      </c>
      <c r="H4" s="57">
        <v>2</v>
      </c>
      <c r="I4" s="57">
        <v>2</v>
      </c>
      <c r="J4" s="57">
        <v>1</v>
      </c>
      <c r="K4" s="57">
        <v>2</v>
      </c>
      <c r="L4" s="57">
        <v>2</v>
      </c>
      <c r="M4" s="57">
        <v>1</v>
      </c>
      <c r="N4" s="57">
        <v>2</v>
      </c>
      <c r="O4" s="57">
        <v>2</v>
      </c>
      <c r="P4" s="57">
        <v>2</v>
      </c>
      <c r="Q4" s="57">
        <v>2</v>
      </c>
      <c r="R4" s="57">
        <v>1</v>
      </c>
      <c r="S4" s="57">
        <v>2</v>
      </c>
      <c r="T4" s="57">
        <v>2</v>
      </c>
      <c r="U4" s="57">
        <v>2</v>
      </c>
      <c r="V4" s="57">
        <v>2</v>
      </c>
      <c r="W4" s="57">
        <v>1</v>
      </c>
      <c r="X4" s="57">
        <v>2</v>
      </c>
      <c r="Y4" s="57">
        <v>2</v>
      </c>
      <c r="Z4" s="57">
        <v>1</v>
      </c>
      <c r="AA4" s="57">
        <v>2</v>
      </c>
      <c r="AB4" s="57">
        <v>1</v>
      </c>
      <c r="AC4" s="57">
        <v>1</v>
      </c>
      <c r="AD4" s="57">
        <v>2</v>
      </c>
      <c r="AE4" s="57">
        <v>1</v>
      </c>
      <c r="AF4" s="57">
        <v>2</v>
      </c>
      <c r="AG4" s="57">
        <v>2</v>
      </c>
      <c r="AH4" s="57">
        <v>2</v>
      </c>
      <c r="AI4" s="57">
        <v>2</v>
      </c>
      <c r="AJ4" s="57">
        <v>2</v>
      </c>
      <c r="AK4" s="57">
        <v>2</v>
      </c>
      <c r="AL4" s="57">
        <v>2</v>
      </c>
      <c r="AM4" s="57">
        <v>2</v>
      </c>
      <c r="AN4" s="57">
        <v>2</v>
      </c>
      <c r="AO4" s="57">
        <v>2</v>
      </c>
      <c r="AP4" s="57">
        <v>3</v>
      </c>
      <c r="AQ4" s="57">
        <v>3</v>
      </c>
      <c r="AR4" s="57">
        <v>3</v>
      </c>
      <c r="AS4" s="57">
        <v>3</v>
      </c>
      <c r="AT4" s="57">
        <v>1</v>
      </c>
      <c r="AU4" s="57">
        <v>2</v>
      </c>
      <c r="AV4" s="57">
        <v>1</v>
      </c>
      <c r="AW4" s="57">
        <v>45</v>
      </c>
    </row>
    <row r="5" spans="1:49" ht="27" thickBot="1" x14ac:dyDescent="0.3">
      <c r="A5" s="59">
        <v>46002.633831018517</v>
      </c>
      <c r="B5" s="56" t="s">
        <v>200</v>
      </c>
      <c r="C5" s="57">
        <v>2</v>
      </c>
      <c r="D5" s="57">
        <v>1</v>
      </c>
      <c r="E5" s="57">
        <v>2</v>
      </c>
      <c r="F5" s="57">
        <v>1</v>
      </c>
      <c r="G5" s="57">
        <v>2</v>
      </c>
      <c r="H5" s="57">
        <v>2</v>
      </c>
      <c r="I5" s="57">
        <v>2</v>
      </c>
      <c r="J5" s="57">
        <v>1</v>
      </c>
      <c r="K5" s="57">
        <v>2</v>
      </c>
      <c r="L5" s="57">
        <v>2</v>
      </c>
      <c r="M5" s="57">
        <v>2</v>
      </c>
      <c r="N5" s="57">
        <v>2</v>
      </c>
      <c r="O5" s="57">
        <v>1</v>
      </c>
      <c r="P5" s="57">
        <v>1</v>
      </c>
      <c r="Q5" s="57">
        <v>2</v>
      </c>
      <c r="R5" s="57">
        <v>1</v>
      </c>
      <c r="S5" s="57">
        <v>2</v>
      </c>
      <c r="T5" s="57">
        <v>2</v>
      </c>
      <c r="U5" s="57">
        <v>2</v>
      </c>
      <c r="V5" s="57">
        <v>2</v>
      </c>
      <c r="W5" s="57">
        <v>1</v>
      </c>
      <c r="X5" s="57">
        <v>2</v>
      </c>
      <c r="Y5" s="57">
        <v>2</v>
      </c>
      <c r="Z5" s="57">
        <v>1</v>
      </c>
      <c r="AA5" s="57">
        <v>2</v>
      </c>
      <c r="AB5" s="57">
        <v>1</v>
      </c>
      <c r="AC5" s="57">
        <v>1</v>
      </c>
      <c r="AD5" s="57">
        <v>2</v>
      </c>
      <c r="AE5" s="57">
        <v>1</v>
      </c>
      <c r="AF5" s="57">
        <v>2</v>
      </c>
      <c r="AG5" s="57">
        <v>2</v>
      </c>
      <c r="AH5" s="57">
        <v>2</v>
      </c>
      <c r="AI5" s="57">
        <v>1</v>
      </c>
      <c r="AJ5" s="57">
        <v>1</v>
      </c>
      <c r="AK5" s="57">
        <v>1</v>
      </c>
      <c r="AL5" s="57">
        <v>1</v>
      </c>
      <c r="AM5" s="57">
        <v>2</v>
      </c>
      <c r="AN5" s="57">
        <v>2</v>
      </c>
      <c r="AO5" s="57">
        <v>2</v>
      </c>
      <c r="AP5" s="57">
        <v>3</v>
      </c>
      <c r="AQ5" s="57">
        <v>3</v>
      </c>
      <c r="AR5" s="57">
        <v>3</v>
      </c>
      <c r="AS5" s="57">
        <v>3</v>
      </c>
      <c r="AT5" s="57">
        <v>1</v>
      </c>
      <c r="AU5" s="57">
        <v>2</v>
      </c>
      <c r="AV5" s="57">
        <v>3</v>
      </c>
      <c r="AW5" s="57">
        <v>51</v>
      </c>
    </row>
    <row r="6" spans="1:49" ht="15.75" thickBot="1" x14ac:dyDescent="0.3">
      <c r="A6" s="59">
        <v>46002.645844907405</v>
      </c>
      <c r="B6" s="56" t="s">
        <v>201</v>
      </c>
      <c r="C6" s="57">
        <v>2</v>
      </c>
      <c r="D6" s="57">
        <v>1</v>
      </c>
      <c r="E6" s="57">
        <v>2</v>
      </c>
      <c r="F6" s="57">
        <v>1</v>
      </c>
      <c r="G6" s="57">
        <v>2</v>
      </c>
      <c r="H6" s="57">
        <v>2</v>
      </c>
      <c r="I6" s="57">
        <v>1</v>
      </c>
      <c r="J6" s="57">
        <v>2</v>
      </c>
      <c r="K6" s="57">
        <v>2</v>
      </c>
      <c r="L6" s="57">
        <v>1</v>
      </c>
      <c r="M6" s="57">
        <v>1</v>
      </c>
      <c r="N6" s="57">
        <v>2</v>
      </c>
      <c r="O6" s="57">
        <v>2</v>
      </c>
      <c r="P6" s="57">
        <v>2</v>
      </c>
      <c r="Q6" s="57">
        <v>1</v>
      </c>
      <c r="R6" s="57">
        <v>2</v>
      </c>
      <c r="S6" s="57">
        <v>2</v>
      </c>
      <c r="T6" s="57">
        <v>1</v>
      </c>
      <c r="U6" s="57">
        <v>2</v>
      </c>
      <c r="V6" s="57">
        <v>1</v>
      </c>
      <c r="W6" s="57">
        <v>2</v>
      </c>
      <c r="X6" s="57">
        <v>2</v>
      </c>
      <c r="Y6" s="57">
        <v>1</v>
      </c>
      <c r="Z6" s="57">
        <v>2</v>
      </c>
      <c r="AA6" s="57">
        <v>2</v>
      </c>
      <c r="AB6" s="57">
        <v>1</v>
      </c>
      <c r="AC6" s="57">
        <v>1</v>
      </c>
      <c r="AD6" s="57">
        <v>2</v>
      </c>
      <c r="AE6" s="57">
        <v>1</v>
      </c>
      <c r="AF6" s="57">
        <v>2</v>
      </c>
      <c r="AG6" s="57">
        <v>2</v>
      </c>
      <c r="AH6" s="57">
        <v>2</v>
      </c>
      <c r="AI6" s="57">
        <v>2</v>
      </c>
      <c r="AJ6" s="57">
        <v>2</v>
      </c>
      <c r="AK6" s="57">
        <v>2</v>
      </c>
      <c r="AL6" s="57">
        <v>1</v>
      </c>
      <c r="AM6" s="57">
        <v>1</v>
      </c>
      <c r="AN6" s="57">
        <v>2</v>
      </c>
      <c r="AO6" s="57">
        <v>2</v>
      </c>
      <c r="AP6" s="57">
        <v>2</v>
      </c>
      <c r="AQ6" s="57">
        <v>3</v>
      </c>
      <c r="AR6" s="57">
        <v>3</v>
      </c>
      <c r="AS6" s="57">
        <v>3</v>
      </c>
      <c r="AT6" s="57">
        <v>1</v>
      </c>
      <c r="AU6" s="57">
        <v>2</v>
      </c>
      <c r="AV6" s="57">
        <v>6</v>
      </c>
      <c r="AW6" s="57">
        <v>53</v>
      </c>
    </row>
    <row r="7" spans="1:49" ht="27" thickBot="1" x14ac:dyDescent="0.3">
      <c r="A7" s="59">
        <v>46002.814687500002</v>
      </c>
      <c r="B7" s="56" t="s">
        <v>202</v>
      </c>
      <c r="C7" s="57">
        <v>2</v>
      </c>
      <c r="D7" s="57">
        <v>2</v>
      </c>
      <c r="E7" s="57">
        <v>2</v>
      </c>
      <c r="F7" s="57">
        <v>2</v>
      </c>
      <c r="G7" s="57">
        <v>2</v>
      </c>
      <c r="H7" s="57">
        <v>2</v>
      </c>
      <c r="I7" s="57">
        <v>2</v>
      </c>
      <c r="J7" s="57">
        <v>1</v>
      </c>
      <c r="K7" s="57">
        <v>2</v>
      </c>
      <c r="L7" s="57">
        <v>1</v>
      </c>
      <c r="M7" s="57">
        <v>1</v>
      </c>
      <c r="N7" s="57">
        <v>1</v>
      </c>
      <c r="O7" s="57">
        <v>2</v>
      </c>
      <c r="P7" s="57">
        <v>2</v>
      </c>
      <c r="Q7" s="57">
        <v>2</v>
      </c>
      <c r="R7" s="57">
        <v>1</v>
      </c>
      <c r="S7" s="57">
        <v>2</v>
      </c>
      <c r="T7" s="57">
        <v>2</v>
      </c>
      <c r="U7" s="57">
        <v>2</v>
      </c>
      <c r="V7" s="57">
        <v>2</v>
      </c>
      <c r="W7" s="57">
        <v>2</v>
      </c>
      <c r="X7" s="57">
        <v>2</v>
      </c>
      <c r="Y7" s="57">
        <v>1</v>
      </c>
      <c r="Z7" s="57">
        <v>1</v>
      </c>
      <c r="AA7" s="57">
        <v>2</v>
      </c>
      <c r="AB7" s="57">
        <v>2</v>
      </c>
      <c r="AC7" s="57">
        <v>1</v>
      </c>
      <c r="AD7" s="57">
        <v>2</v>
      </c>
      <c r="AE7" s="57">
        <v>1</v>
      </c>
      <c r="AF7" s="57">
        <v>2</v>
      </c>
      <c r="AG7" s="57">
        <v>2</v>
      </c>
      <c r="AH7" s="57">
        <v>2</v>
      </c>
      <c r="AI7" s="57">
        <v>1</v>
      </c>
      <c r="AJ7" s="57">
        <v>1</v>
      </c>
      <c r="AK7" s="57">
        <v>2</v>
      </c>
      <c r="AL7" s="57">
        <v>2</v>
      </c>
      <c r="AM7" s="57">
        <v>2</v>
      </c>
      <c r="AN7" s="57">
        <v>2</v>
      </c>
      <c r="AO7" s="57">
        <v>2</v>
      </c>
      <c r="AP7" s="57">
        <v>3</v>
      </c>
      <c r="AQ7" s="57">
        <v>3</v>
      </c>
      <c r="AR7" s="57">
        <v>3</v>
      </c>
      <c r="AS7" s="57">
        <v>3</v>
      </c>
      <c r="AT7" s="57">
        <v>2</v>
      </c>
      <c r="AU7" s="57">
        <v>1</v>
      </c>
      <c r="AV7" s="57">
        <v>4</v>
      </c>
      <c r="AW7" s="57">
        <v>44</v>
      </c>
    </row>
    <row r="8" spans="1:49" ht="15.75" thickBot="1" x14ac:dyDescent="0.3">
      <c r="A8" s="59">
        <v>46002.816516203704</v>
      </c>
      <c r="B8" s="56" t="s">
        <v>203</v>
      </c>
      <c r="C8" s="57">
        <v>2</v>
      </c>
      <c r="D8" s="57">
        <v>1</v>
      </c>
      <c r="E8" s="57">
        <v>2</v>
      </c>
      <c r="F8" s="57">
        <v>1</v>
      </c>
      <c r="G8" s="57">
        <v>2</v>
      </c>
      <c r="H8" s="57">
        <v>1</v>
      </c>
      <c r="I8" s="57">
        <v>1</v>
      </c>
      <c r="J8" s="57">
        <v>2</v>
      </c>
      <c r="K8" s="57">
        <v>2</v>
      </c>
      <c r="L8" s="57">
        <v>2</v>
      </c>
      <c r="M8" s="57">
        <v>1</v>
      </c>
      <c r="N8" s="57">
        <v>2</v>
      </c>
      <c r="O8" s="57">
        <v>2</v>
      </c>
      <c r="P8" s="57">
        <v>2</v>
      </c>
      <c r="Q8" s="57">
        <v>2</v>
      </c>
      <c r="R8" s="57">
        <v>1</v>
      </c>
      <c r="S8" s="57">
        <v>2</v>
      </c>
      <c r="T8" s="57">
        <v>2</v>
      </c>
      <c r="U8" s="57">
        <v>2</v>
      </c>
      <c r="V8" s="57">
        <v>2</v>
      </c>
      <c r="W8" s="57">
        <v>1</v>
      </c>
      <c r="X8" s="57">
        <v>1</v>
      </c>
      <c r="Y8" s="57">
        <v>1</v>
      </c>
      <c r="Z8" s="57">
        <v>2</v>
      </c>
      <c r="AA8" s="57">
        <v>1</v>
      </c>
      <c r="AB8" s="57">
        <v>1</v>
      </c>
      <c r="AC8" s="57">
        <v>2</v>
      </c>
      <c r="AD8" s="57">
        <v>2</v>
      </c>
      <c r="AE8" s="57">
        <v>1</v>
      </c>
      <c r="AF8" s="57">
        <v>2</v>
      </c>
      <c r="AG8" s="57">
        <v>2</v>
      </c>
      <c r="AH8" s="57">
        <v>2</v>
      </c>
      <c r="AI8" s="57">
        <v>1</v>
      </c>
      <c r="AJ8" s="57">
        <v>2</v>
      </c>
      <c r="AK8" s="57">
        <v>2</v>
      </c>
      <c r="AL8" s="57">
        <v>2</v>
      </c>
      <c r="AM8" s="57">
        <v>2</v>
      </c>
      <c r="AN8" s="57">
        <v>2</v>
      </c>
      <c r="AO8" s="57">
        <v>2</v>
      </c>
      <c r="AP8" s="57">
        <v>3</v>
      </c>
      <c r="AQ8" s="57">
        <v>2</v>
      </c>
      <c r="AR8" s="57">
        <v>3</v>
      </c>
      <c r="AS8" s="57">
        <v>2</v>
      </c>
      <c r="AT8" s="57">
        <v>4</v>
      </c>
      <c r="AU8" s="57">
        <v>2</v>
      </c>
      <c r="AV8" s="57">
        <v>8</v>
      </c>
      <c r="AW8" s="57">
        <v>38</v>
      </c>
    </row>
    <row r="9" spans="1:49" ht="15.75" thickBot="1" x14ac:dyDescent="0.3">
      <c r="A9" s="59">
        <v>46002.820868055554</v>
      </c>
      <c r="B9" s="56" t="s">
        <v>204</v>
      </c>
      <c r="C9" s="57">
        <v>2</v>
      </c>
      <c r="D9" s="57">
        <v>1</v>
      </c>
      <c r="E9" s="57">
        <v>2</v>
      </c>
      <c r="F9" s="57">
        <v>1</v>
      </c>
      <c r="G9" s="57">
        <v>2</v>
      </c>
      <c r="H9" s="57">
        <v>2</v>
      </c>
      <c r="I9" s="57">
        <v>2</v>
      </c>
      <c r="J9" s="57">
        <v>1</v>
      </c>
      <c r="K9" s="57">
        <v>2</v>
      </c>
      <c r="L9" s="57">
        <v>1</v>
      </c>
      <c r="M9" s="57">
        <v>1</v>
      </c>
      <c r="N9" s="57">
        <v>1</v>
      </c>
      <c r="O9" s="57">
        <v>2</v>
      </c>
      <c r="P9" s="57">
        <v>2</v>
      </c>
      <c r="Q9" s="57">
        <v>2</v>
      </c>
      <c r="R9" s="57">
        <v>1</v>
      </c>
      <c r="S9" s="57">
        <v>2</v>
      </c>
      <c r="T9" s="57">
        <v>2</v>
      </c>
      <c r="U9" s="57">
        <v>1</v>
      </c>
      <c r="V9" s="57">
        <v>2</v>
      </c>
      <c r="W9" s="57">
        <v>1</v>
      </c>
      <c r="X9" s="57">
        <v>2</v>
      </c>
      <c r="Y9" s="57">
        <v>2</v>
      </c>
      <c r="Z9" s="57">
        <v>1</v>
      </c>
      <c r="AA9" s="57">
        <v>2</v>
      </c>
      <c r="AB9" s="57">
        <v>1</v>
      </c>
      <c r="AC9" s="57">
        <v>1</v>
      </c>
      <c r="AD9" s="57">
        <v>2</v>
      </c>
      <c r="AE9" s="57">
        <v>2</v>
      </c>
      <c r="AF9" s="57">
        <v>2</v>
      </c>
      <c r="AG9" s="57">
        <v>2</v>
      </c>
      <c r="AH9" s="57">
        <v>2</v>
      </c>
      <c r="AI9" s="57">
        <v>1</v>
      </c>
      <c r="AJ9" s="57">
        <v>1</v>
      </c>
      <c r="AK9" s="57">
        <v>1</v>
      </c>
      <c r="AL9" s="57">
        <v>1</v>
      </c>
      <c r="AM9" s="57">
        <v>1</v>
      </c>
      <c r="AN9" s="57">
        <v>2</v>
      </c>
      <c r="AO9" s="57">
        <v>2</v>
      </c>
      <c r="AP9" s="57">
        <v>2</v>
      </c>
      <c r="AQ9" s="57">
        <v>3</v>
      </c>
      <c r="AR9" s="57">
        <v>3</v>
      </c>
      <c r="AS9" s="57">
        <v>3</v>
      </c>
      <c r="AT9" s="57">
        <v>1</v>
      </c>
      <c r="AU9" s="57">
        <v>2</v>
      </c>
      <c r="AV9" s="57">
        <v>1</v>
      </c>
      <c r="AW9" s="57">
        <v>47</v>
      </c>
    </row>
    <row r="10" spans="1:49" ht="15.75" thickBot="1" x14ac:dyDescent="0.3">
      <c r="A10" s="59">
        <v>46002.905092592591</v>
      </c>
      <c r="B10" s="56" t="s">
        <v>205</v>
      </c>
      <c r="C10" s="57">
        <v>2</v>
      </c>
      <c r="D10" s="57">
        <v>1</v>
      </c>
      <c r="E10" s="57">
        <v>2</v>
      </c>
      <c r="F10" s="57">
        <v>1</v>
      </c>
      <c r="G10" s="57">
        <v>2</v>
      </c>
      <c r="H10" s="57">
        <v>2</v>
      </c>
      <c r="I10" s="57">
        <v>2</v>
      </c>
      <c r="J10" s="57">
        <v>1</v>
      </c>
      <c r="K10" s="57">
        <v>2</v>
      </c>
      <c r="L10" s="57">
        <v>1</v>
      </c>
      <c r="M10" s="57">
        <v>2</v>
      </c>
      <c r="N10" s="57">
        <v>1</v>
      </c>
      <c r="O10" s="57">
        <v>2</v>
      </c>
      <c r="P10" s="57">
        <v>2</v>
      </c>
      <c r="Q10" s="57">
        <v>2</v>
      </c>
      <c r="R10" s="57">
        <v>1</v>
      </c>
      <c r="S10" s="57">
        <v>2</v>
      </c>
      <c r="T10" s="57">
        <v>2</v>
      </c>
      <c r="U10" s="57">
        <v>2</v>
      </c>
      <c r="V10" s="57">
        <v>1</v>
      </c>
      <c r="W10" s="57">
        <v>1</v>
      </c>
      <c r="X10" s="57">
        <v>2</v>
      </c>
      <c r="Y10" s="57">
        <v>1</v>
      </c>
      <c r="Z10" s="57">
        <v>1</v>
      </c>
      <c r="AA10" s="57">
        <v>2</v>
      </c>
      <c r="AB10" s="57">
        <v>1</v>
      </c>
      <c r="AC10" s="57">
        <v>1</v>
      </c>
      <c r="AD10" s="57">
        <v>2</v>
      </c>
      <c r="AE10" s="57">
        <v>1</v>
      </c>
      <c r="AF10" s="57">
        <v>2</v>
      </c>
      <c r="AG10" s="57">
        <v>2</v>
      </c>
      <c r="AH10" s="57">
        <v>2</v>
      </c>
      <c r="AI10" s="57">
        <v>2</v>
      </c>
      <c r="AJ10" s="57">
        <v>1</v>
      </c>
      <c r="AK10" s="57">
        <v>2</v>
      </c>
      <c r="AL10" s="57">
        <v>1</v>
      </c>
      <c r="AM10" s="57">
        <v>2</v>
      </c>
      <c r="AN10" s="57">
        <v>2</v>
      </c>
      <c r="AO10" s="57">
        <v>2</v>
      </c>
      <c r="AP10" s="57">
        <v>3</v>
      </c>
      <c r="AQ10" s="57">
        <v>3</v>
      </c>
      <c r="AR10" s="57">
        <v>3</v>
      </c>
      <c r="AS10" s="57">
        <v>3</v>
      </c>
      <c r="AT10" s="57">
        <v>2</v>
      </c>
      <c r="AU10" s="57">
        <v>2</v>
      </c>
      <c r="AV10" s="57">
        <v>3</v>
      </c>
      <c r="AW10" s="57">
        <v>55</v>
      </c>
    </row>
    <row r="11" spans="1:49" ht="15.75" thickBot="1" x14ac:dyDescent="0.3">
      <c r="A11" s="59">
        <v>46003.386990740742</v>
      </c>
      <c r="B11" s="56" t="s">
        <v>206</v>
      </c>
      <c r="C11" s="57">
        <v>2</v>
      </c>
      <c r="D11" s="57">
        <v>2</v>
      </c>
      <c r="E11" s="57">
        <v>2</v>
      </c>
      <c r="F11" s="57">
        <v>1</v>
      </c>
      <c r="G11" s="57">
        <v>1</v>
      </c>
      <c r="H11" s="57">
        <v>1</v>
      </c>
      <c r="I11" s="57">
        <v>2</v>
      </c>
      <c r="J11" s="57">
        <v>1</v>
      </c>
      <c r="K11" s="57">
        <v>2</v>
      </c>
      <c r="L11" s="57">
        <v>1</v>
      </c>
      <c r="M11" s="57">
        <v>1</v>
      </c>
      <c r="N11" s="57">
        <v>1</v>
      </c>
      <c r="O11" s="57">
        <v>2</v>
      </c>
      <c r="P11" s="57">
        <v>2</v>
      </c>
      <c r="Q11" s="57">
        <v>2</v>
      </c>
      <c r="R11" s="57">
        <v>1</v>
      </c>
      <c r="S11" s="57">
        <v>1</v>
      </c>
      <c r="T11" s="57">
        <v>2</v>
      </c>
      <c r="U11" s="57">
        <v>2</v>
      </c>
      <c r="V11" s="57">
        <v>1</v>
      </c>
      <c r="W11" s="57">
        <v>1</v>
      </c>
      <c r="X11" s="57">
        <v>1</v>
      </c>
      <c r="Y11" s="57">
        <v>2</v>
      </c>
      <c r="Z11" s="57">
        <v>1</v>
      </c>
      <c r="AA11" s="57">
        <v>2</v>
      </c>
      <c r="AB11" s="57">
        <v>1</v>
      </c>
      <c r="AC11" s="57">
        <v>1</v>
      </c>
      <c r="AD11" s="57">
        <v>2</v>
      </c>
      <c r="AE11" s="57">
        <v>2</v>
      </c>
      <c r="AF11" s="57">
        <v>2</v>
      </c>
      <c r="AG11" s="57">
        <v>2</v>
      </c>
      <c r="AH11" s="57">
        <v>2</v>
      </c>
      <c r="AI11" s="57">
        <v>1</v>
      </c>
      <c r="AJ11" s="57">
        <v>1</v>
      </c>
      <c r="AK11" s="57">
        <v>2</v>
      </c>
      <c r="AL11" s="57">
        <v>1</v>
      </c>
      <c r="AM11" s="57">
        <v>2</v>
      </c>
      <c r="AN11" s="57">
        <v>2</v>
      </c>
      <c r="AO11" s="57">
        <v>2</v>
      </c>
      <c r="AP11" s="57">
        <v>3</v>
      </c>
      <c r="AQ11" s="57">
        <v>3</v>
      </c>
      <c r="AR11" s="57">
        <v>3</v>
      </c>
      <c r="AS11" s="57">
        <v>3</v>
      </c>
      <c r="AT11" s="57">
        <v>1</v>
      </c>
      <c r="AU11" s="57">
        <v>2</v>
      </c>
      <c r="AV11" s="57">
        <v>1</v>
      </c>
      <c r="AW11" s="57">
        <v>48</v>
      </c>
    </row>
    <row r="12" spans="1:49" ht="15.75" thickBot="1" x14ac:dyDescent="0.3">
      <c r="A12" s="59">
        <v>46003.435300925928</v>
      </c>
      <c r="B12" s="56" t="s">
        <v>207</v>
      </c>
      <c r="C12" s="57">
        <v>2</v>
      </c>
      <c r="D12" s="57">
        <v>1</v>
      </c>
      <c r="E12" s="57">
        <v>1</v>
      </c>
      <c r="F12" s="57">
        <v>2</v>
      </c>
      <c r="G12" s="57">
        <v>1</v>
      </c>
      <c r="H12" s="57">
        <v>2</v>
      </c>
      <c r="I12" s="57">
        <v>2</v>
      </c>
      <c r="J12" s="57">
        <v>1</v>
      </c>
      <c r="K12" s="57">
        <v>1</v>
      </c>
      <c r="L12" s="57">
        <v>1</v>
      </c>
      <c r="M12" s="57">
        <v>1</v>
      </c>
      <c r="N12" s="57">
        <v>2</v>
      </c>
      <c r="O12" s="57">
        <v>1</v>
      </c>
      <c r="P12" s="57">
        <v>2</v>
      </c>
      <c r="Q12" s="57">
        <v>2</v>
      </c>
      <c r="R12" s="57">
        <v>1</v>
      </c>
      <c r="S12" s="57">
        <v>2</v>
      </c>
      <c r="T12" s="57">
        <v>1</v>
      </c>
      <c r="U12" s="57">
        <v>1</v>
      </c>
      <c r="V12" s="57">
        <v>2</v>
      </c>
      <c r="W12" s="57">
        <v>1</v>
      </c>
      <c r="X12" s="57">
        <v>2</v>
      </c>
      <c r="Y12" s="57">
        <v>2</v>
      </c>
      <c r="Z12" s="57">
        <v>1</v>
      </c>
      <c r="AA12" s="57">
        <v>2</v>
      </c>
      <c r="AB12" s="57">
        <v>1</v>
      </c>
      <c r="AC12" s="57">
        <v>1</v>
      </c>
      <c r="AD12" s="57">
        <v>2</v>
      </c>
      <c r="AE12" s="57">
        <v>1</v>
      </c>
      <c r="AF12" s="57">
        <v>2</v>
      </c>
      <c r="AG12" s="57">
        <v>2</v>
      </c>
      <c r="AH12" s="57">
        <v>2</v>
      </c>
      <c r="AI12" s="57">
        <v>1</v>
      </c>
      <c r="AJ12" s="57">
        <v>1</v>
      </c>
      <c r="AK12" s="57">
        <v>1</v>
      </c>
      <c r="AL12" s="57">
        <v>2</v>
      </c>
      <c r="AM12" s="57">
        <v>2</v>
      </c>
      <c r="AN12" s="57">
        <v>2</v>
      </c>
      <c r="AO12" s="57">
        <v>2</v>
      </c>
      <c r="AP12" s="57">
        <v>3</v>
      </c>
      <c r="AQ12" s="57">
        <v>3</v>
      </c>
      <c r="AR12" s="57">
        <v>3</v>
      </c>
      <c r="AS12" s="57">
        <v>3</v>
      </c>
      <c r="AT12" s="57">
        <v>2</v>
      </c>
      <c r="AU12" s="57">
        <v>1</v>
      </c>
      <c r="AV12" s="57">
        <v>4</v>
      </c>
      <c r="AW12" s="57">
        <v>49</v>
      </c>
    </row>
    <row r="13" spans="1:49" ht="15.75" thickBot="1" x14ac:dyDescent="0.3">
      <c r="A13" s="59">
        <v>46003.450868055559</v>
      </c>
      <c r="B13" s="56" t="s">
        <v>208</v>
      </c>
      <c r="C13" s="57">
        <v>2</v>
      </c>
      <c r="D13" s="57">
        <v>2</v>
      </c>
      <c r="E13" s="57">
        <v>2</v>
      </c>
      <c r="F13" s="57">
        <v>1</v>
      </c>
      <c r="G13" s="57">
        <v>2</v>
      </c>
      <c r="H13" s="57">
        <v>1</v>
      </c>
      <c r="I13" s="57">
        <v>2</v>
      </c>
      <c r="J13" s="57">
        <v>2</v>
      </c>
      <c r="K13" s="57">
        <v>2</v>
      </c>
      <c r="L13" s="57">
        <v>2</v>
      </c>
      <c r="M13" s="57">
        <v>1</v>
      </c>
      <c r="N13" s="57">
        <v>2</v>
      </c>
      <c r="O13" s="57">
        <v>2</v>
      </c>
      <c r="P13" s="57">
        <v>2</v>
      </c>
      <c r="Q13" s="57">
        <v>2</v>
      </c>
      <c r="R13" s="57">
        <v>1</v>
      </c>
      <c r="S13" s="57">
        <v>2</v>
      </c>
      <c r="T13" s="57">
        <v>1</v>
      </c>
      <c r="U13" s="57">
        <v>2</v>
      </c>
      <c r="V13" s="57">
        <v>2</v>
      </c>
      <c r="W13" s="57">
        <v>1</v>
      </c>
      <c r="X13" s="57">
        <v>1</v>
      </c>
      <c r="Y13" s="57">
        <v>2</v>
      </c>
      <c r="Z13" s="57">
        <v>2</v>
      </c>
      <c r="AA13" s="57">
        <v>1</v>
      </c>
      <c r="AB13" s="57">
        <v>1</v>
      </c>
      <c r="AC13" s="57">
        <v>1</v>
      </c>
      <c r="AD13" s="57">
        <v>2</v>
      </c>
      <c r="AE13" s="57">
        <v>2</v>
      </c>
      <c r="AF13" s="57">
        <v>2</v>
      </c>
      <c r="AG13" s="57">
        <v>2</v>
      </c>
      <c r="AH13" s="57">
        <v>2</v>
      </c>
      <c r="AI13" s="57">
        <v>2</v>
      </c>
      <c r="AJ13" s="57">
        <v>1</v>
      </c>
      <c r="AK13" s="57">
        <v>2</v>
      </c>
      <c r="AL13" s="57">
        <v>2</v>
      </c>
      <c r="AM13" s="57">
        <v>2</v>
      </c>
      <c r="AN13" s="57">
        <v>2</v>
      </c>
      <c r="AO13" s="57">
        <v>2</v>
      </c>
      <c r="AP13" s="57">
        <v>3</v>
      </c>
      <c r="AQ13" s="57">
        <v>3</v>
      </c>
      <c r="AR13" s="57">
        <v>3</v>
      </c>
      <c r="AS13" s="57">
        <v>3</v>
      </c>
      <c r="AT13" s="57">
        <v>1</v>
      </c>
      <c r="AU13" s="57">
        <v>2</v>
      </c>
      <c r="AV13" s="57">
        <v>1</v>
      </c>
      <c r="AW13" s="57">
        <v>43</v>
      </c>
    </row>
    <row r="14" spans="1:49" ht="27" thickBot="1" x14ac:dyDescent="0.3">
      <c r="A14" s="59">
        <v>46003.491041666668</v>
      </c>
      <c r="B14" s="56" t="s">
        <v>209</v>
      </c>
      <c r="C14" s="57">
        <v>2</v>
      </c>
      <c r="D14" s="57">
        <v>1</v>
      </c>
      <c r="E14" s="57">
        <v>2</v>
      </c>
      <c r="F14" s="57">
        <v>1</v>
      </c>
      <c r="G14" s="57">
        <v>2</v>
      </c>
      <c r="H14" s="57">
        <v>2</v>
      </c>
      <c r="I14" s="57">
        <v>2</v>
      </c>
      <c r="J14" s="57">
        <v>1</v>
      </c>
      <c r="K14" s="57">
        <v>2</v>
      </c>
      <c r="L14" s="57">
        <v>1</v>
      </c>
      <c r="M14" s="57">
        <v>1</v>
      </c>
      <c r="N14" s="57">
        <v>1</v>
      </c>
      <c r="O14" s="57">
        <v>2</v>
      </c>
      <c r="P14" s="57">
        <v>2</v>
      </c>
      <c r="Q14" s="57">
        <v>2</v>
      </c>
      <c r="R14" s="57">
        <v>1</v>
      </c>
      <c r="S14" s="57">
        <v>1</v>
      </c>
      <c r="T14" s="57">
        <v>1</v>
      </c>
      <c r="U14" s="57">
        <v>2</v>
      </c>
      <c r="V14" s="57">
        <v>2</v>
      </c>
      <c r="W14" s="57">
        <v>1</v>
      </c>
      <c r="X14" s="57">
        <v>2</v>
      </c>
      <c r="Y14" s="57">
        <v>1</v>
      </c>
      <c r="Z14" s="57">
        <v>1</v>
      </c>
      <c r="AA14" s="57">
        <v>2</v>
      </c>
      <c r="AB14" s="57">
        <v>1</v>
      </c>
      <c r="AC14" s="57">
        <v>1</v>
      </c>
      <c r="AD14" s="57">
        <v>2</v>
      </c>
      <c r="AE14" s="57">
        <v>2</v>
      </c>
      <c r="AF14" s="57">
        <v>2</v>
      </c>
      <c r="AG14" s="57">
        <v>2</v>
      </c>
      <c r="AH14" s="57">
        <v>2</v>
      </c>
      <c r="AI14" s="57">
        <v>2</v>
      </c>
      <c r="AJ14" s="57">
        <v>2</v>
      </c>
      <c r="AK14" s="57">
        <v>2</v>
      </c>
      <c r="AL14" s="57">
        <v>1</v>
      </c>
      <c r="AM14" s="57">
        <v>2</v>
      </c>
      <c r="AN14" s="57">
        <v>2</v>
      </c>
      <c r="AO14" s="57">
        <v>2</v>
      </c>
      <c r="AP14" s="57">
        <v>3</v>
      </c>
      <c r="AQ14" s="57">
        <v>3</v>
      </c>
      <c r="AR14" s="57">
        <v>3</v>
      </c>
      <c r="AS14" s="57">
        <v>3</v>
      </c>
      <c r="AT14" s="57">
        <v>2</v>
      </c>
      <c r="AU14" s="57">
        <v>1</v>
      </c>
      <c r="AV14" s="57">
        <v>2</v>
      </c>
      <c r="AW14" s="57">
        <v>48</v>
      </c>
    </row>
    <row r="15" spans="1:49" ht="15.75" thickBot="1" x14ac:dyDescent="0.3">
      <c r="A15" s="59">
        <v>46003.520370370374</v>
      </c>
      <c r="B15" s="56" t="s">
        <v>210</v>
      </c>
      <c r="C15" s="57">
        <v>1</v>
      </c>
      <c r="D15" s="57">
        <v>1</v>
      </c>
      <c r="E15" s="57">
        <v>2</v>
      </c>
      <c r="F15" s="57">
        <v>2</v>
      </c>
      <c r="G15" s="57">
        <v>2</v>
      </c>
      <c r="H15" s="57">
        <v>1</v>
      </c>
      <c r="I15" s="57">
        <v>1</v>
      </c>
      <c r="J15" s="57">
        <v>2</v>
      </c>
      <c r="K15" s="57">
        <v>2</v>
      </c>
      <c r="L15" s="57">
        <v>2</v>
      </c>
      <c r="M15" s="57">
        <v>1</v>
      </c>
      <c r="N15" s="57">
        <v>2</v>
      </c>
      <c r="O15" s="57">
        <v>1</v>
      </c>
      <c r="P15" s="57">
        <v>1</v>
      </c>
      <c r="Q15" s="57">
        <v>1</v>
      </c>
      <c r="R15" s="57">
        <v>1</v>
      </c>
      <c r="S15" s="57">
        <v>1</v>
      </c>
      <c r="T15" s="57">
        <v>1</v>
      </c>
      <c r="U15" s="57">
        <v>1</v>
      </c>
      <c r="V15" s="57">
        <v>2</v>
      </c>
      <c r="W15" s="57">
        <v>1</v>
      </c>
      <c r="X15" s="57">
        <v>2</v>
      </c>
      <c r="Y15" s="57">
        <v>2</v>
      </c>
      <c r="Z15" s="57">
        <v>1</v>
      </c>
      <c r="AA15" s="57">
        <v>1</v>
      </c>
      <c r="AB15" s="57">
        <v>2</v>
      </c>
      <c r="AC15" s="57">
        <v>2</v>
      </c>
      <c r="AD15" s="57">
        <v>2</v>
      </c>
      <c r="AE15" s="57">
        <v>1</v>
      </c>
      <c r="AF15" s="57">
        <v>2</v>
      </c>
      <c r="AG15" s="57">
        <v>2</v>
      </c>
      <c r="AH15" s="57">
        <v>2</v>
      </c>
      <c r="AI15" s="57">
        <v>2</v>
      </c>
      <c r="AJ15" s="57">
        <v>2</v>
      </c>
      <c r="AK15" s="57">
        <v>2</v>
      </c>
      <c r="AL15" s="57">
        <v>2</v>
      </c>
      <c r="AM15" s="57">
        <v>2</v>
      </c>
      <c r="AN15" s="57">
        <v>2</v>
      </c>
      <c r="AO15" s="57">
        <v>2</v>
      </c>
      <c r="AP15" s="57">
        <v>3</v>
      </c>
      <c r="AQ15" s="57">
        <v>3</v>
      </c>
      <c r="AR15" s="57">
        <v>3</v>
      </c>
      <c r="AS15" s="57">
        <v>3</v>
      </c>
      <c r="AT15" s="57">
        <v>1</v>
      </c>
      <c r="AU15" s="57">
        <v>1</v>
      </c>
      <c r="AV15" s="57">
        <v>1</v>
      </c>
      <c r="AW15" s="57">
        <v>30</v>
      </c>
    </row>
    <row r="16" spans="1:49" ht="27" thickBot="1" x14ac:dyDescent="0.3">
      <c r="A16" s="59">
        <v>46003.636655092596</v>
      </c>
      <c r="B16" s="56" t="s">
        <v>211</v>
      </c>
      <c r="C16" s="57">
        <v>1</v>
      </c>
      <c r="D16" s="57">
        <v>2</v>
      </c>
      <c r="E16" s="57">
        <v>2</v>
      </c>
      <c r="F16" s="57">
        <v>1</v>
      </c>
      <c r="G16" s="57">
        <v>2</v>
      </c>
      <c r="H16" s="57">
        <v>1</v>
      </c>
      <c r="I16" s="57">
        <v>1</v>
      </c>
      <c r="J16" s="57">
        <v>1</v>
      </c>
      <c r="K16" s="57">
        <v>2</v>
      </c>
      <c r="L16" s="57">
        <v>2</v>
      </c>
      <c r="M16" s="57">
        <v>1</v>
      </c>
      <c r="N16" s="57">
        <v>1</v>
      </c>
      <c r="O16" s="57">
        <v>2</v>
      </c>
      <c r="P16" s="57">
        <v>2</v>
      </c>
      <c r="Q16" s="57">
        <v>2</v>
      </c>
      <c r="R16" s="57">
        <v>1</v>
      </c>
      <c r="S16" s="57">
        <v>2</v>
      </c>
      <c r="T16" s="57">
        <v>2</v>
      </c>
      <c r="U16" s="57">
        <v>1</v>
      </c>
      <c r="V16" s="57">
        <v>2</v>
      </c>
      <c r="W16" s="57">
        <v>1</v>
      </c>
      <c r="X16" s="57">
        <v>1</v>
      </c>
      <c r="Y16" s="57">
        <v>2</v>
      </c>
      <c r="Z16" s="57">
        <v>2</v>
      </c>
      <c r="AA16" s="57">
        <v>2</v>
      </c>
      <c r="AB16" s="57">
        <v>1</v>
      </c>
      <c r="AC16" s="57">
        <v>1</v>
      </c>
      <c r="AD16" s="57">
        <v>2</v>
      </c>
      <c r="AE16" s="57">
        <v>1</v>
      </c>
      <c r="AF16" s="57">
        <v>2</v>
      </c>
      <c r="AG16" s="57">
        <v>1</v>
      </c>
      <c r="AH16" s="57">
        <v>2</v>
      </c>
      <c r="AI16" s="57">
        <v>2</v>
      </c>
      <c r="AJ16" s="57">
        <v>2</v>
      </c>
      <c r="AK16" s="57">
        <v>2</v>
      </c>
      <c r="AL16" s="57">
        <v>1</v>
      </c>
      <c r="AM16" s="57">
        <v>2</v>
      </c>
      <c r="AN16" s="57">
        <v>2</v>
      </c>
      <c r="AO16" s="57">
        <v>2</v>
      </c>
      <c r="AP16" s="57">
        <v>3</v>
      </c>
      <c r="AQ16" s="57">
        <v>3</v>
      </c>
      <c r="AR16" s="57">
        <v>3</v>
      </c>
      <c r="AS16" s="57">
        <v>2</v>
      </c>
      <c r="AT16" s="57">
        <v>1</v>
      </c>
      <c r="AU16" s="57">
        <v>4</v>
      </c>
      <c r="AV16" s="57">
        <v>1</v>
      </c>
      <c r="AW16" s="57">
        <v>35</v>
      </c>
    </row>
    <row r="17" spans="1:49" ht="15.75" thickBot="1" x14ac:dyDescent="0.3">
      <c r="A17" s="59">
        <v>46003.658576388887</v>
      </c>
      <c r="B17" s="56" t="s">
        <v>212</v>
      </c>
      <c r="C17" s="57">
        <v>2</v>
      </c>
      <c r="D17" s="57">
        <v>1</v>
      </c>
      <c r="E17" s="57">
        <v>2</v>
      </c>
      <c r="F17" s="57">
        <v>1</v>
      </c>
      <c r="G17" s="57">
        <v>2</v>
      </c>
      <c r="H17" s="57">
        <v>1</v>
      </c>
      <c r="I17" s="57">
        <v>2</v>
      </c>
      <c r="J17" s="57">
        <v>1</v>
      </c>
      <c r="K17" s="57">
        <v>2</v>
      </c>
      <c r="L17" s="57">
        <v>1</v>
      </c>
      <c r="M17" s="57">
        <v>1</v>
      </c>
      <c r="N17" s="57">
        <v>2</v>
      </c>
      <c r="O17" s="57">
        <v>2</v>
      </c>
      <c r="P17" s="57">
        <v>2</v>
      </c>
      <c r="Q17" s="57">
        <v>2</v>
      </c>
      <c r="R17" s="57">
        <v>1</v>
      </c>
      <c r="S17" s="57">
        <v>1</v>
      </c>
      <c r="T17" s="57">
        <v>1</v>
      </c>
      <c r="U17" s="57">
        <v>2</v>
      </c>
      <c r="V17" s="57">
        <v>2</v>
      </c>
      <c r="W17" s="57">
        <v>1</v>
      </c>
      <c r="X17" s="57">
        <v>1</v>
      </c>
      <c r="Y17" s="57">
        <v>2</v>
      </c>
      <c r="Z17" s="57">
        <v>2</v>
      </c>
      <c r="AA17" s="57">
        <v>2</v>
      </c>
      <c r="AB17" s="57">
        <v>1</v>
      </c>
      <c r="AC17" s="57">
        <v>1</v>
      </c>
      <c r="AD17" s="57">
        <v>2</v>
      </c>
      <c r="AE17" s="57">
        <v>2</v>
      </c>
      <c r="AF17" s="57">
        <v>2</v>
      </c>
      <c r="AG17" s="57">
        <v>2</v>
      </c>
      <c r="AH17" s="57">
        <v>2</v>
      </c>
      <c r="AI17" s="57">
        <v>2</v>
      </c>
      <c r="AJ17" s="57">
        <v>2</v>
      </c>
      <c r="AK17" s="57">
        <v>2</v>
      </c>
      <c r="AL17" s="57">
        <v>1</v>
      </c>
      <c r="AM17" s="57">
        <v>2</v>
      </c>
      <c r="AN17" s="57">
        <v>2</v>
      </c>
      <c r="AO17" s="57">
        <v>2</v>
      </c>
      <c r="AP17" s="57">
        <v>2</v>
      </c>
      <c r="AQ17" s="57">
        <v>3</v>
      </c>
      <c r="AR17" s="57">
        <v>3</v>
      </c>
      <c r="AS17" s="57">
        <v>2</v>
      </c>
      <c r="AT17" s="57">
        <v>1</v>
      </c>
      <c r="AU17" s="57">
        <v>2</v>
      </c>
      <c r="AV17" s="57">
        <v>3</v>
      </c>
      <c r="AW17" s="57">
        <v>55</v>
      </c>
    </row>
    <row r="18" spans="1:49" ht="27" thickBot="1" x14ac:dyDescent="0.3">
      <c r="A18" s="59">
        <v>46003.700335648151</v>
      </c>
      <c r="B18" s="56" t="s">
        <v>211</v>
      </c>
      <c r="C18" s="57">
        <v>1</v>
      </c>
      <c r="D18" s="57">
        <v>2</v>
      </c>
      <c r="E18" s="57">
        <v>2</v>
      </c>
      <c r="F18" s="57">
        <v>1</v>
      </c>
      <c r="G18" s="57">
        <v>2</v>
      </c>
      <c r="H18" s="57">
        <v>1</v>
      </c>
      <c r="I18" s="57">
        <v>1</v>
      </c>
      <c r="J18" s="57">
        <v>1</v>
      </c>
      <c r="K18" s="57">
        <v>2</v>
      </c>
      <c r="L18" s="57">
        <v>2</v>
      </c>
      <c r="M18" s="57">
        <v>1</v>
      </c>
      <c r="N18" s="57">
        <v>1</v>
      </c>
      <c r="O18" s="57">
        <v>2</v>
      </c>
      <c r="P18" s="57">
        <v>2</v>
      </c>
      <c r="Q18" s="57">
        <v>2</v>
      </c>
      <c r="R18" s="57">
        <v>1</v>
      </c>
      <c r="S18" s="57">
        <v>2</v>
      </c>
      <c r="T18" s="57">
        <v>2</v>
      </c>
      <c r="U18" s="57">
        <v>1</v>
      </c>
      <c r="V18" s="57">
        <v>2</v>
      </c>
      <c r="W18" s="57">
        <v>1</v>
      </c>
      <c r="X18" s="57">
        <v>1</v>
      </c>
      <c r="Y18" s="57">
        <v>2</v>
      </c>
      <c r="Z18" s="57">
        <v>2</v>
      </c>
      <c r="AA18" s="57">
        <v>2</v>
      </c>
      <c r="AB18" s="57">
        <v>1</v>
      </c>
      <c r="AC18" s="57">
        <v>1</v>
      </c>
      <c r="AD18" s="57">
        <v>2</v>
      </c>
      <c r="AE18" s="57">
        <v>1</v>
      </c>
      <c r="AF18" s="57">
        <v>2</v>
      </c>
      <c r="AG18" s="57">
        <v>1</v>
      </c>
      <c r="AH18" s="57">
        <v>2</v>
      </c>
      <c r="AI18" s="57">
        <v>2</v>
      </c>
      <c r="AJ18" s="57">
        <v>2</v>
      </c>
      <c r="AK18" s="57">
        <v>2</v>
      </c>
      <c r="AL18" s="57">
        <v>1</v>
      </c>
      <c r="AM18" s="57">
        <v>2</v>
      </c>
      <c r="AN18" s="57">
        <v>2</v>
      </c>
      <c r="AO18" s="57">
        <v>2</v>
      </c>
      <c r="AP18" s="57">
        <v>3</v>
      </c>
      <c r="AQ18" s="57">
        <v>3</v>
      </c>
      <c r="AR18" s="57">
        <v>3</v>
      </c>
      <c r="AS18" s="57">
        <v>2</v>
      </c>
      <c r="AT18" s="57">
        <v>1</v>
      </c>
      <c r="AU18" s="57">
        <v>4</v>
      </c>
      <c r="AV18" s="57">
        <v>1</v>
      </c>
      <c r="AW18" s="57">
        <v>35</v>
      </c>
    </row>
    <row r="19" spans="1:49" ht="15.75" thickBot="1" x14ac:dyDescent="0.3">
      <c r="A19" s="59">
        <v>46003.904988425929</v>
      </c>
      <c r="B19" s="56" t="s">
        <v>213</v>
      </c>
      <c r="C19" s="57">
        <v>2</v>
      </c>
      <c r="D19" s="57">
        <v>2</v>
      </c>
      <c r="E19" s="57">
        <v>2</v>
      </c>
      <c r="F19" s="57">
        <v>1</v>
      </c>
      <c r="G19" s="57">
        <v>2</v>
      </c>
      <c r="H19" s="57">
        <v>1</v>
      </c>
      <c r="I19" s="57">
        <v>2</v>
      </c>
      <c r="J19" s="57">
        <v>1</v>
      </c>
      <c r="K19" s="57">
        <v>2</v>
      </c>
      <c r="L19" s="57">
        <v>2</v>
      </c>
      <c r="M19" s="57">
        <v>2</v>
      </c>
      <c r="N19" s="57">
        <v>1</v>
      </c>
      <c r="O19" s="57">
        <v>2</v>
      </c>
      <c r="P19" s="57">
        <v>1</v>
      </c>
      <c r="Q19" s="57">
        <v>2</v>
      </c>
      <c r="R19" s="57">
        <v>1</v>
      </c>
      <c r="S19" s="57">
        <v>2</v>
      </c>
      <c r="T19" s="57">
        <v>2</v>
      </c>
      <c r="U19" s="57">
        <v>2</v>
      </c>
      <c r="V19" s="57">
        <v>2</v>
      </c>
      <c r="W19" s="57">
        <v>1</v>
      </c>
      <c r="X19" s="57">
        <v>1</v>
      </c>
      <c r="Y19" s="57">
        <v>2</v>
      </c>
      <c r="Z19" s="57">
        <v>2</v>
      </c>
      <c r="AA19" s="57">
        <v>2</v>
      </c>
      <c r="AB19" s="57">
        <v>1</v>
      </c>
      <c r="AC19" s="57">
        <v>1</v>
      </c>
      <c r="AD19" s="57">
        <v>2</v>
      </c>
      <c r="AE19" s="57">
        <v>1</v>
      </c>
      <c r="AF19" s="57">
        <v>2</v>
      </c>
      <c r="AG19" s="57">
        <v>2</v>
      </c>
      <c r="AH19" s="57">
        <v>2</v>
      </c>
      <c r="AI19" s="57">
        <v>2</v>
      </c>
      <c r="AJ19" s="57">
        <v>2</v>
      </c>
      <c r="AK19" s="57">
        <v>2</v>
      </c>
      <c r="AL19" s="57">
        <v>2</v>
      </c>
      <c r="AM19" s="57">
        <v>2</v>
      </c>
      <c r="AN19" s="57">
        <v>2</v>
      </c>
      <c r="AO19" s="57">
        <v>2</v>
      </c>
      <c r="AP19" s="57">
        <v>2</v>
      </c>
      <c r="AQ19" s="57">
        <v>3</v>
      </c>
      <c r="AR19" s="57">
        <v>3</v>
      </c>
      <c r="AS19" s="57">
        <v>3</v>
      </c>
      <c r="AT19" s="57">
        <v>1</v>
      </c>
      <c r="AU19" s="57">
        <v>1</v>
      </c>
      <c r="AV19" s="57">
        <v>2</v>
      </c>
      <c r="AW19" s="57">
        <v>45</v>
      </c>
    </row>
    <row r="20" spans="1:49" ht="27" thickBot="1" x14ac:dyDescent="0.3">
      <c r="A20" s="59">
        <v>46003.911481481482</v>
      </c>
      <c r="B20" s="56" t="s">
        <v>214</v>
      </c>
      <c r="C20" s="57">
        <v>1</v>
      </c>
      <c r="D20" s="57">
        <v>2</v>
      </c>
      <c r="E20" s="57">
        <v>2</v>
      </c>
      <c r="F20" s="57">
        <v>1</v>
      </c>
      <c r="G20" s="57">
        <v>2</v>
      </c>
      <c r="H20" s="57">
        <v>2</v>
      </c>
      <c r="I20" s="57">
        <v>2</v>
      </c>
      <c r="J20" s="57">
        <v>2</v>
      </c>
      <c r="K20" s="57">
        <v>2</v>
      </c>
      <c r="L20" s="57">
        <v>1</v>
      </c>
      <c r="M20" s="57">
        <v>2</v>
      </c>
      <c r="N20" s="57">
        <v>1</v>
      </c>
      <c r="O20" s="57">
        <v>2</v>
      </c>
      <c r="P20" s="57">
        <v>2</v>
      </c>
      <c r="Q20" s="57">
        <v>2</v>
      </c>
      <c r="R20" s="57">
        <v>1</v>
      </c>
      <c r="S20" s="57">
        <v>2</v>
      </c>
      <c r="T20" s="57">
        <v>2</v>
      </c>
      <c r="U20" s="57">
        <v>2</v>
      </c>
      <c r="V20" s="57">
        <v>2</v>
      </c>
      <c r="W20" s="57">
        <v>2</v>
      </c>
      <c r="X20" s="57">
        <v>2</v>
      </c>
      <c r="Y20" s="57">
        <v>1</v>
      </c>
      <c r="Z20" s="57">
        <v>2</v>
      </c>
      <c r="AA20" s="57">
        <v>1</v>
      </c>
      <c r="AB20" s="57">
        <v>1</v>
      </c>
      <c r="AC20" s="57">
        <v>1</v>
      </c>
      <c r="AD20" s="57">
        <v>2</v>
      </c>
      <c r="AE20" s="57">
        <v>1</v>
      </c>
      <c r="AF20" s="57">
        <v>2</v>
      </c>
      <c r="AG20" s="57">
        <v>2</v>
      </c>
      <c r="AH20" s="57">
        <v>2</v>
      </c>
      <c r="AI20" s="57">
        <v>2</v>
      </c>
      <c r="AJ20" s="57">
        <v>2</v>
      </c>
      <c r="AK20" s="57">
        <v>2</v>
      </c>
      <c r="AL20" s="57">
        <v>1</v>
      </c>
      <c r="AM20" s="57">
        <v>1</v>
      </c>
      <c r="AN20" s="57">
        <v>2</v>
      </c>
      <c r="AO20" s="57">
        <v>2</v>
      </c>
      <c r="AP20" s="57">
        <v>2</v>
      </c>
      <c r="AQ20" s="57">
        <v>3</v>
      </c>
      <c r="AR20" s="57">
        <v>3</v>
      </c>
      <c r="AS20" s="57">
        <v>3</v>
      </c>
      <c r="AT20" s="57">
        <v>1</v>
      </c>
      <c r="AU20" s="57">
        <v>1</v>
      </c>
      <c r="AV20" s="57">
        <v>1</v>
      </c>
      <c r="AW20" s="57">
        <v>31</v>
      </c>
    </row>
    <row r="21" spans="1:49" ht="15.75" thickBot="1" x14ac:dyDescent="0.3">
      <c r="A21" s="59">
        <v>46003.914780092593</v>
      </c>
      <c r="B21" s="56" t="s">
        <v>215</v>
      </c>
      <c r="C21" s="57">
        <v>2</v>
      </c>
      <c r="D21" s="57">
        <v>2</v>
      </c>
      <c r="E21" s="57">
        <v>2</v>
      </c>
      <c r="F21" s="57">
        <v>1</v>
      </c>
      <c r="G21" s="57">
        <v>2</v>
      </c>
      <c r="H21" s="57">
        <v>2</v>
      </c>
      <c r="I21" s="57">
        <v>2</v>
      </c>
      <c r="J21" s="57">
        <v>1</v>
      </c>
      <c r="K21" s="57">
        <v>2</v>
      </c>
      <c r="L21" s="57">
        <v>2</v>
      </c>
      <c r="M21" s="57">
        <v>1</v>
      </c>
      <c r="N21" s="57">
        <v>1</v>
      </c>
      <c r="O21" s="57">
        <v>2</v>
      </c>
      <c r="P21" s="57">
        <v>2</v>
      </c>
      <c r="Q21" s="57">
        <v>2</v>
      </c>
      <c r="R21" s="57">
        <v>1</v>
      </c>
      <c r="S21" s="57">
        <v>1</v>
      </c>
      <c r="T21" s="57">
        <v>1</v>
      </c>
      <c r="U21" s="57">
        <v>2</v>
      </c>
      <c r="V21" s="57">
        <v>2</v>
      </c>
      <c r="W21" s="57">
        <v>2</v>
      </c>
      <c r="X21" s="57">
        <v>1</v>
      </c>
      <c r="Y21" s="57">
        <v>1</v>
      </c>
      <c r="Z21" s="57">
        <v>2</v>
      </c>
      <c r="AA21" s="57">
        <v>2</v>
      </c>
      <c r="AB21" s="57">
        <v>1</v>
      </c>
      <c r="AC21" s="57">
        <v>1</v>
      </c>
      <c r="AD21" s="57">
        <v>1</v>
      </c>
      <c r="AE21" s="57">
        <v>1</v>
      </c>
      <c r="AF21" s="57">
        <v>1</v>
      </c>
      <c r="AG21" s="57">
        <v>2</v>
      </c>
      <c r="AH21" s="57">
        <v>2</v>
      </c>
      <c r="AI21" s="57">
        <v>2</v>
      </c>
      <c r="AJ21" s="57">
        <v>1</v>
      </c>
      <c r="AK21" s="57">
        <v>2</v>
      </c>
      <c r="AL21" s="57">
        <v>2</v>
      </c>
      <c r="AM21" s="57">
        <v>2</v>
      </c>
      <c r="AN21" s="57">
        <v>2</v>
      </c>
      <c r="AO21" s="57">
        <v>2</v>
      </c>
      <c r="AP21" s="57">
        <v>2</v>
      </c>
      <c r="AQ21" s="57">
        <v>3</v>
      </c>
      <c r="AR21" s="57">
        <v>2</v>
      </c>
      <c r="AS21" s="57">
        <v>3</v>
      </c>
      <c r="AT21" s="57">
        <v>3</v>
      </c>
      <c r="AU21" s="57">
        <v>1</v>
      </c>
      <c r="AV21" s="57">
        <v>5</v>
      </c>
      <c r="AW21" s="57">
        <v>58</v>
      </c>
    </row>
    <row r="22" spans="1:49" ht="15.75" thickBot="1" x14ac:dyDescent="0.3">
      <c r="A22" s="59">
        <v>46003.91710648148</v>
      </c>
      <c r="B22" s="56" t="s">
        <v>216</v>
      </c>
      <c r="C22" s="57">
        <v>2</v>
      </c>
      <c r="D22" s="57">
        <v>2</v>
      </c>
      <c r="E22" s="57">
        <v>2</v>
      </c>
      <c r="F22" s="57">
        <v>1</v>
      </c>
      <c r="G22" s="57">
        <v>1</v>
      </c>
      <c r="H22" s="57">
        <v>2</v>
      </c>
      <c r="I22" s="57">
        <v>2</v>
      </c>
      <c r="J22" s="57">
        <v>1</v>
      </c>
      <c r="K22" s="57">
        <v>1</v>
      </c>
      <c r="L22" s="57">
        <v>2</v>
      </c>
      <c r="M22" s="57">
        <v>2</v>
      </c>
      <c r="N22" s="57">
        <v>1</v>
      </c>
      <c r="O22" s="57">
        <v>2</v>
      </c>
      <c r="P22" s="57">
        <v>2</v>
      </c>
      <c r="Q22" s="57">
        <v>2</v>
      </c>
      <c r="R22" s="57">
        <v>1</v>
      </c>
      <c r="S22" s="57">
        <v>1</v>
      </c>
      <c r="T22" s="57">
        <v>1</v>
      </c>
      <c r="U22" s="57">
        <v>2</v>
      </c>
      <c r="V22" s="57">
        <v>2</v>
      </c>
      <c r="W22" s="57">
        <v>2</v>
      </c>
      <c r="X22" s="57">
        <v>1</v>
      </c>
      <c r="Y22" s="57">
        <v>1</v>
      </c>
      <c r="Z22" s="57">
        <v>2</v>
      </c>
      <c r="AA22" s="57">
        <v>2</v>
      </c>
      <c r="AB22" s="57">
        <v>1</v>
      </c>
      <c r="AC22" s="57">
        <v>1</v>
      </c>
      <c r="AD22" s="57">
        <v>1</v>
      </c>
      <c r="AE22" s="57">
        <v>1</v>
      </c>
      <c r="AF22" s="57">
        <v>1</v>
      </c>
      <c r="AG22" s="57">
        <v>2</v>
      </c>
      <c r="AH22" s="57">
        <v>2</v>
      </c>
      <c r="AI22" s="57">
        <v>2</v>
      </c>
      <c r="AJ22" s="57">
        <v>1</v>
      </c>
      <c r="AK22" s="57">
        <v>2</v>
      </c>
      <c r="AL22" s="57">
        <v>2</v>
      </c>
      <c r="AM22" s="57">
        <v>1</v>
      </c>
      <c r="AN22" s="57">
        <v>2</v>
      </c>
      <c r="AO22" s="57">
        <v>2</v>
      </c>
      <c r="AP22" s="57">
        <v>2</v>
      </c>
      <c r="AQ22" s="57">
        <v>3</v>
      </c>
      <c r="AR22" s="57">
        <v>3</v>
      </c>
      <c r="AS22" s="57">
        <v>3</v>
      </c>
      <c r="AT22" s="57">
        <v>1</v>
      </c>
      <c r="AU22" s="57">
        <v>1</v>
      </c>
      <c r="AV22" s="57">
        <v>1</v>
      </c>
      <c r="AW22" s="57">
        <v>53</v>
      </c>
    </row>
    <row r="23" spans="1:49" ht="39.75" thickBot="1" x14ac:dyDescent="0.3">
      <c r="A23" s="59">
        <v>46004.428518518522</v>
      </c>
      <c r="B23" s="56" t="s">
        <v>217</v>
      </c>
      <c r="C23" s="57">
        <v>2</v>
      </c>
      <c r="D23" s="57">
        <v>2</v>
      </c>
      <c r="E23" s="57">
        <v>2</v>
      </c>
      <c r="F23" s="57">
        <v>2</v>
      </c>
      <c r="G23" s="57">
        <v>2</v>
      </c>
      <c r="H23" s="57">
        <v>2</v>
      </c>
      <c r="I23" s="57">
        <v>2</v>
      </c>
      <c r="J23" s="57">
        <v>1</v>
      </c>
      <c r="K23" s="57">
        <v>2</v>
      </c>
      <c r="L23" s="57">
        <v>2</v>
      </c>
      <c r="M23" s="57">
        <v>2</v>
      </c>
      <c r="N23" s="57">
        <v>1</v>
      </c>
      <c r="O23" s="57">
        <v>2</v>
      </c>
      <c r="P23" s="57">
        <v>2</v>
      </c>
      <c r="Q23" s="57">
        <v>2</v>
      </c>
      <c r="R23" s="57">
        <v>1</v>
      </c>
      <c r="S23" s="57">
        <v>1</v>
      </c>
      <c r="T23" s="57">
        <v>1</v>
      </c>
      <c r="U23" s="57">
        <v>1</v>
      </c>
      <c r="V23" s="57">
        <v>1</v>
      </c>
      <c r="W23" s="57">
        <v>2</v>
      </c>
      <c r="X23" s="57">
        <v>1</v>
      </c>
      <c r="Y23" s="57">
        <v>1</v>
      </c>
      <c r="Z23" s="57">
        <v>2</v>
      </c>
      <c r="AA23" s="57">
        <v>1</v>
      </c>
      <c r="AB23" s="57">
        <v>1</v>
      </c>
      <c r="AC23" s="57">
        <v>2</v>
      </c>
      <c r="AD23" s="57">
        <v>2</v>
      </c>
      <c r="AE23" s="57">
        <v>2</v>
      </c>
      <c r="AF23" s="57">
        <v>2</v>
      </c>
      <c r="AG23" s="57">
        <v>1</v>
      </c>
      <c r="AH23" s="57">
        <v>2</v>
      </c>
      <c r="AI23" s="57">
        <v>2</v>
      </c>
      <c r="AJ23" s="57">
        <v>1</v>
      </c>
      <c r="AK23" s="57">
        <v>2</v>
      </c>
      <c r="AL23" s="57">
        <v>2</v>
      </c>
      <c r="AM23" s="57">
        <v>2</v>
      </c>
      <c r="AN23" s="57">
        <v>2</v>
      </c>
      <c r="AO23" s="57">
        <v>2</v>
      </c>
      <c r="AP23" s="57">
        <v>2</v>
      </c>
      <c r="AQ23" s="57">
        <v>3</v>
      </c>
      <c r="AR23" s="57">
        <v>3</v>
      </c>
      <c r="AS23" s="57">
        <v>3</v>
      </c>
      <c r="AT23" s="57">
        <v>1</v>
      </c>
      <c r="AU23" s="57">
        <v>1</v>
      </c>
      <c r="AV23" s="57">
        <v>1</v>
      </c>
      <c r="AW23" s="57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Bowls</vt:lpstr>
      <vt:lpstr>Pool Results</vt:lpstr>
      <vt:lpstr>Picks</vt:lpstr>
      <vt:lpstr>Data Setup</vt:lpstr>
      <vt:lpstr>Data Cleanup</vt:lpstr>
      <vt:lpstr>Responses -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Travis_Larson</dc:creator>
  <cp:lastModifiedBy>Travis_Larson</cp:lastModifiedBy>
  <cp:lastPrinted>2025-11-22T18:26:44Z</cp:lastPrinted>
  <dcterms:created xsi:type="dcterms:W3CDTF">2025-11-17T14:53:05Z</dcterms:created>
  <dcterms:modified xsi:type="dcterms:W3CDTF">2026-01-20T14:25:30Z</dcterms:modified>
</cp:coreProperties>
</file>