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ademicYear" sheetId="1" r:id="rId4"/>
  </sheets>
  <definedNames>
    <definedName name="month">AcademicYear!$E$4</definedName>
    <definedName name="year">AcademicYear!$A$4</definedName>
    <definedName name="startday">AcademicYear!$I$4</definedName>
  </definedNames>
  <calcPr/>
  <extLst>
    <ext uri="GoogleSheetsCustomDataVersion1">
      <go:sheetsCustomData xmlns:go="http://customooxmlschemas.google.com/" r:id="rId5" roundtripDataSignature="AMtx7mg8FtbK+QMed1RhhTqJg91+vJUl+Q=="/>
    </ext>
  </extLst>
</workbook>
</file>

<file path=xl/comments1.xml><?xml version="1.0" encoding="utf-8"?>
<comments xmlns:r="http://schemas.openxmlformats.org/officeDocument/2006/relationships" xmlns="http://schemas.openxmlformats.org/spreadsheetml/2006/main">
  <authors>
    <author/>
  </authors>
  <commentList>
    <comment authorId="0" ref="AI2">
      <text>
        <t xml:space="preserve">======
ID#AAAAL3Lrn1o
Jon    (2021-03-25 13:30:11)
Limited Use Policy
You may make archival copies and customize the template (the "Software") for personal use only. This template or any document including or derived from this template may NOT be sold, distributed, or placed on a public server such as the internet without the express written permission of Vertex42 LLC.
No Warranties
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Limitation of Liability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t>
      </text>
    </comment>
  </commentList>
  <extLst>
    <ext uri="GoogleSheetsCustomDataVersion1">
      <go:sheetsCustomData xmlns:go="http://customooxmlschemas.google.com/" r:id="rId1" roundtripDataSignature="AMtx7mh19nWwj7A8pCatpTX2FKNi714AVg=="/>
    </ext>
  </extLst>
</comments>
</file>

<file path=xl/sharedStrings.xml><?xml version="1.0" encoding="utf-8"?>
<sst xmlns="http://schemas.openxmlformats.org/spreadsheetml/2006/main" count="20" uniqueCount="20">
  <si>
    <t>Academic Year Calendar Template</t>
  </si>
  <si>
    <t>http://www.vertex42.com/calendars/academic-calendar.html</t>
  </si>
  <si>
    <t>© 2007-2016 Vertex42 LLC</t>
  </si>
  <si>
    <t>Year</t>
  </si>
  <si>
    <t>Month</t>
  </si>
  <si>
    <t>Start Day</t>
  </si>
  <si>
    <t>1: Sunday, 2: Monday</t>
  </si>
  <si>
    <t>Achievement Charter Academy</t>
  </si>
  <si>
    <t>Events</t>
  </si>
  <si>
    <t>Academic Year Calendar</t>
  </si>
  <si>
    <t xml:space="preserve">Adopted 11/19/2019; Amended June 23, 2020 </t>
  </si>
  <si>
    <t>No School K-2nd, EOG 3rd-5th</t>
  </si>
  <si>
    <t>Remote Learning Day</t>
  </si>
  <si>
    <t>First/Last Day of School</t>
  </si>
  <si>
    <t xml:space="preserve">Early Release </t>
  </si>
  <si>
    <t>Teacher Workday</t>
  </si>
  <si>
    <t>Closed/Holiday</t>
  </si>
  <si>
    <t>End of 9-weeks</t>
  </si>
  <si>
    <t>Calendar Template © 2016 Vertex42.com</t>
  </si>
  <si>
    <t>ACA 2020-2021 Calendar Adopted: 11/19/2019</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</si>
</sst>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mmmm\ yy"/>
    <numFmt numFmtId="165" formatCode="mmm\ d"/>
    <numFmt numFmtId="166" formatCode="d"/>
    <numFmt numFmtId="167" formatCode="mmmm d,yyyy"/>
  </numFmts>
  <fonts count="29">
    <font>
      <sz val="10.0"/>
      <color rgb="FF000000"/>
      <name val="Arial"/>
    </font>
    <font>
      <b/>
      <sz val="16.0"/>
      <color rgb="FF2B4575"/>
      <name val="Century Schoolbook"/>
    </font>
    <font>
      <b/>
      <sz val="16.0"/>
      <color rgb="FF273359"/>
      <name val="Arial"/>
    </font>
    <font>
      <u/>
      <sz val="8.0"/>
      <color rgb="FF0000FF"/>
      <name val="Arial"/>
    </font>
    <font>
      <sz val="10.0"/>
      <color theme="1"/>
      <name val="Arial"/>
    </font>
    <font>
      <sz val="8.0"/>
      <color theme="1"/>
      <name val="Arial"/>
    </font>
    <font/>
    <font>
      <b/>
      <sz val="10.0"/>
      <color theme="1"/>
      <name val="Century Schoolbook"/>
    </font>
    <font>
      <sz val="8.0"/>
      <color rgb="FF666666"/>
      <name val="Verdana"/>
    </font>
    <font>
      <sz val="10.0"/>
      <color theme="1"/>
      <name val="Century Schoolbook"/>
    </font>
    <font>
      <u/>
      <sz val="8.0"/>
      <color rgb="FF0000FF"/>
      <name val="Verdana"/>
    </font>
    <font>
      <i/>
      <sz val="8.0"/>
      <color theme="1"/>
      <name val="Arial"/>
    </font>
    <font>
      <b/>
      <sz val="18.0"/>
      <color rgb="FF2C3A65"/>
      <name val="Century Schoolbook"/>
    </font>
    <font>
      <sz val="18.0"/>
      <color theme="1"/>
      <name val="Verdana"/>
    </font>
    <font>
      <b/>
      <sz val="32.0"/>
      <color rgb="FF2C3A65"/>
      <name val="Century Schoolbook"/>
    </font>
    <font>
      <b/>
      <sz val="14.0"/>
      <color rgb="FF2C3A65"/>
      <name val="Century Schoolbook"/>
    </font>
    <font>
      <b/>
      <sz val="12.0"/>
      <color rgb="FFFFFFFF"/>
      <name val="Century Schoolbook"/>
    </font>
    <font>
      <sz val="11.0"/>
      <color theme="1"/>
      <name val="Arial"/>
    </font>
    <font>
      <b/>
      <sz val="12.0"/>
      <color rgb="FFFFFFFF"/>
      <name val="Times New Roman"/>
    </font>
    <font>
      <sz val="9.0"/>
      <color theme="1"/>
      <name val="Century Schoolbook"/>
    </font>
    <font>
      <sz val="9.0"/>
      <color theme="1"/>
      <name val="Arial"/>
    </font>
    <font>
      <sz val="10.0"/>
      <color rgb="FF1D2743"/>
      <name val="Century Schoolbook"/>
    </font>
    <font>
      <sz val="12.0"/>
      <color rgb="FF1D2743"/>
      <name val="Times New Roman"/>
    </font>
    <font>
      <color theme="1"/>
      <name val="Century Schoolbook"/>
    </font>
    <font>
      <sz val="10.0"/>
      <color rgb="FF1D2743"/>
      <name val="Times New Roman"/>
    </font>
    <font>
      <sz val="10.0"/>
      <color rgb="FF1D2743"/>
    </font>
    <font>
      <sz val="10.0"/>
      <color rgb="FF3A5D9C"/>
      <name val="Century Schoolbook"/>
    </font>
    <font>
      <sz val="8.0"/>
      <color rgb="FF1D2743"/>
    </font>
    <font>
      <sz val="8.0"/>
      <color rgb="FF7F7F7F"/>
      <name val="Arial"/>
    </font>
  </fonts>
  <fills count="14">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rgb="FF2C3A65"/>
        <bgColor rgb="FF2C3A65"/>
      </patternFill>
    </fill>
    <fill>
      <patternFill patternType="solid">
        <fgColor rgb="FFEAEAEA"/>
        <bgColor rgb="FFEAEAEA"/>
      </patternFill>
    </fill>
    <fill>
      <patternFill patternType="solid">
        <fgColor rgb="FF3A5D9C"/>
        <bgColor rgb="FF3A5D9C"/>
      </patternFill>
    </fill>
    <fill>
      <patternFill patternType="solid">
        <fgColor rgb="FFFF6600"/>
        <bgColor rgb="FFFF6600"/>
      </patternFill>
    </fill>
    <fill>
      <patternFill patternType="solid">
        <fgColor theme="0"/>
        <bgColor theme="0"/>
      </patternFill>
    </fill>
    <fill>
      <patternFill patternType="solid">
        <fgColor rgb="FFD99494"/>
        <bgColor rgb="FFD99494"/>
      </patternFill>
    </fill>
    <fill>
      <patternFill patternType="solid">
        <fgColor rgb="FFFFC000"/>
        <bgColor rgb="FFFFC000"/>
      </patternFill>
    </fill>
    <fill>
      <patternFill patternType="solid">
        <fgColor theme="6"/>
        <bgColor theme="6"/>
      </patternFill>
    </fill>
    <fill>
      <patternFill patternType="solid">
        <fgColor rgb="FFFF0000"/>
        <bgColor rgb="FFFF0000"/>
      </patternFill>
    </fill>
    <fill>
      <patternFill patternType="solid">
        <fgColor rgb="FF666666"/>
        <bgColor rgb="FF666666"/>
      </patternFill>
    </fill>
  </fills>
  <borders count="47">
    <border/>
    <border>
      <left/>
      <right/>
      <top/>
      <bottom/>
    </border>
    <border>
      <left/>
      <top/>
      <bottom/>
    </border>
    <border>
      <right/>
      <top/>
      <bottom/>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thin">
        <color rgb="FF000000"/>
      </bottom>
    </border>
    <border>
      <left style="thin">
        <color rgb="FF000000"/>
      </left>
      <top style="thin">
        <color rgb="FF000000"/>
      </top>
      <bottom style="thin">
        <color rgb="FFB2B2B2"/>
      </bottom>
    </border>
    <border>
      <top style="thin">
        <color rgb="FF000000"/>
      </top>
      <bottom style="thin">
        <color rgb="FFB2B2B2"/>
      </bottom>
    </border>
    <border>
      <right style="thin">
        <color rgb="FF000000"/>
      </right>
      <top style="thin">
        <color rgb="FF000000"/>
      </top>
      <bottom style="thin">
        <color rgb="FFB2B2B2"/>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top/>
      <bottom/>
    </border>
    <border>
      <left/>
      <right style="thin">
        <color rgb="FF000000"/>
      </right>
      <top/>
      <bottom/>
    </border>
    <border>
      <left style="thin">
        <color rgb="FF000000"/>
      </left>
    </border>
    <border>
      <bottom style="thin">
        <color rgb="FFB2B2B2"/>
      </bottom>
    </border>
    <border>
      <right style="thin">
        <color rgb="FF000000"/>
      </right>
    </border>
    <border>
      <left style="thin">
        <color rgb="FF000000"/>
      </left>
      <right style="thin">
        <color rgb="FFB2B2B2"/>
      </right>
      <top style="thin">
        <color rgb="FFB2B2B2"/>
      </top>
      <bottom style="thin">
        <color rgb="FFB2B2B2"/>
      </bottom>
    </border>
    <border>
      <left style="thin">
        <color rgb="FFB2B2B2"/>
      </left>
      <right style="thin">
        <color rgb="FFB2B2B2"/>
      </right>
      <top style="thin">
        <color rgb="FFB2B2B2"/>
      </top>
      <bottom style="thin">
        <color rgb="FFB2B2B2"/>
      </bottom>
    </border>
    <border>
      <left style="thin">
        <color rgb="FFB2B2B2"/>
      </left>
      <right style="thin">
        <color rgb="FF000000"/>
      </right>
      <top style="thin">
        <color rgb="FFB2B2B2"/>
      </top>
      <bottom style="thin">
        <color rgb="FFB2B2B2"/>
      </bottom>
    </border>
    <border>
      <top style="thin">
        <color rgb="FFB2B2B2"/>
      </top>
      <bottom style="thin">
        <color rgb="FFB2B2B2"/>
      </bottom>
    </border>
    <border>
      <left style="thin">
        <color rgb="FF000000"/>
      </left>
      <right style="thin">
        <color rgb="FFB2B2B2"/>
      </right>
      <top style="thin">
        <color rgb="FFB2B2B2"/>
      </top>
      <bottom style="thin">
        <color rgb="FF000000"/>
      </bottom>
    </border>
    <border>
      <left style="thin">
        <color rgb="FFB2B2B2"/>
      </left>
      <right style="thin">
        <color rgb="FFB2B2B2"/>
      </right>
      <top style="thin">
        <color rgb="FFB2B2B2"/>
      </top>
      <bottom style="thin">
        <color rgb="FF000000"/>
      </bottom>
    </border>
    <border>
      <left style="thin">
        <color rgb="FFB2B2B2"/>
      </left>
      <right style="thin">
        <color rgb="FF000000"/>
      </right>
      <top style="thin">
        <color rgb="FFB2B2B2"/>
      </top>
      <bottom style="thin">
        <color rgb="FF000000"/>
      </bottom>
    </border>
    <border>
      <left style="thin">
        <color rgb="FFB2B2B2"/>
      </left>
      <right style="thin">
        <color rgb="FFB2B2B2"/>
      </right>
      <top style="thin">
        <color rgb="FFB2B2B2"/>
      </top>
    </border>
    <border>
      <left style="thin">
        <color rgb="FFB2B2B2"/>
      </left>
      <top style="thin">
        <color rgb="FFB2B2B2"/>
      </top>
      <bottom style="thin">
        <color rgb="FFB2B2B2"/>
      </bottom>
    </border>
    <border>
      <left style="thick">
        <color rgb="FFFF0000"/>
      </left>
      <right style="thick">
        <color rgb="FFFF0000"/>
      </right>
      <top style="thick">
        <color rgb="FFFF0000"/>
      </top>
      <bottom style="thick">
        <color rgb="FFFF0000"/>
      </bottom>
    </border>
    <border>
      <right style="thin">
        <color rgb="FF000000"/>
      </right>
      <top style="thin">
        <color rgb="FFB2B2B2"/>
      </top>
      <bottom style="thin">
        <color rgb="FFB2B2B2"/>
      </bottom>
    </border>
    <border>
      <left style="thin">
        <color rgb="FFB2B2B2"/>
      </left>
      <right style="thin">
        <color rgb="FFB2B2B2"/>
      </right>
      <bottom style="thin">
        <color rgb="FFB2B2B2"/>
      </bottom>
    </border>
    <border>
      <right style="thin">
        <color rgb="FFB2B2B2"/>
      </right>
      <top style="thin">
        <color rgb="FFB2B2B2"/>
      </top>
      <bottom style="thin">
        <color rgb="FFB2B2B2"/>
      </bottom>
    </border>
    <border>
      <left style="thin">
        <color rgb="FFB2B2B2"/>
      </left>
      <right style="thin">
        <color rgb="FFB2B2B2"/>
      </right>
      <bottom style="thin">
        <color rgb="FF000000"/>
      </bottom>
    </border>
    <border>
      <left style="thin">
        <color rgb="FFB2B2B2"/>
      </left>
      <right style="thin">
        <color rgb="FFB2B2B2"/>
      </right>
      <top style="thin">
        <color rgb="FFB2B2B2"/>
      </top>
      <bottom/>
    </border>
    <border>
      <left style="thin">
        <color rgb="FFB2B2B2"/>
      </left>
      <right/>
      <top style="thin">
        <color rgb="FFB2B2B2"/>
      </top>
      <bottom style="thin">
        <color rgb="FFB2B2B2"/>
      </bottom>
    </border>
    <border>
      <left style="medium">
        <color theme="6"/>
      </left>
      <right style="medium">
        <color theme="6"/>
      </right>
      <top style="medium">
        <color theme="6"/>
      </top>
      <bottom style="medium">
        <color theme="6"/>
      </bottom>
    </border>
    <border>
      <left style="thin">
        <color rgb="FFB2B2B2"/>
      </left>
      <right style="thin">
        <color rgb="FFB2B2B2"/>
      </right>
      <top/>
      <bottom style="thin">
        <color rgb="FFB2B2B2"/>
      </bottom>
    </border>
    <border>
      <left/>
      <right/>
      <top style="thin">
        <color rgb="FFB2B2B2"/>
      </top>
      <bottom style="thin">
        <color rgb="FFB2B2B2"/>
      </bottom>
    </border>
    <border>
      <left/>
      <right/>
      <top style="thin">
        <color rgb="FFB2B2B2"/>
      </top>
    </border>
    <border>
      <left style="thin">
        <color rgb="FFFF0000"/>
      </left>
      <right style="thin">
        <color rgb="FFFF0000"/>
      </right>
      <top style="thin">
        <color rgb="FFFF0000"/>
      </top>
      <bottom style="thin">
        <color rgb="FFFF0000"/>
      </bottom>
    </border>
    <border>
      <left/>
      <right/>
      <bottom style="thin">
        <color rgb="FFB2B2B2"/>
      </bottom>
    </border>
    <border>
      <left style="thin">
        <color rgb="FFFF9933"/>
      </left>
      <right style="thin">
        <color rgb="FFB2B2B2"/>
      </right>
      <top style="thin">
        <color rgb="FFFF9933"/>
      </top>
      <bottom style="thin">
        <color rgb="FFB2B2B2"/>
      </bottom>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1" fillId="2" fontId="2" numFmtId="0" xfId="0" applyAlignment="1" applyBorder="1" applyFont="1">
      <alignment horizontal="left" vertical="center"/>
    </xf>
    <xf borderId="1" fillId="3" fontId="3" numFmtId="0" xfId="0" applyAlignment="1" applyBorder="1" applyFill="1" applyFont="1">
      <alignment horizontal="left"/>
    </xf>
    <xf borderId="1" fillId="3" fontId="4" numFmtId="0" xfId="0" applyBorder="1" applyFont="1"/>
    <xf borderId="2" fillId="3" fontId="5" numFmtId="0" xfId="0" applyAlignment="1" applyBorder="1" applyFont="1">
      <alignment horizontal="right"/>
    </xf>
    <xf borderId="3" fillId="0" fontId="6" numFmtId="0" xfId="0" applyBorder="1" applyFont="1"/>
    <xf borderId="4" fillId="3" fontId="7" numFmtId="0" xfId="0" applyAlignment="1" applyBorder="1" applyFont="1">
      <alignment horizontal="center"/>
    </xf>
    <xf borderId="5" fillId="0" fontId="6" numFmtId="0" xfId="0" applyBorder="1" applyFont="1"/>
    <xf borderId="6" fillId="0" fontId="6" numFmtId="0" xfId="0" applyBorder="1" applyFont="1"/>
    <xf borderId="1" fillId="3" fontId="8" numFmtId="0" xfId="0" applyAlignment="1" applyBorder="1" applyFont="1">
      <alignment horizontal="center"/>
    </xf>
    <xf borderId="1" fillId="3" fontId="7" numFmtId="0" xfId="0" applyAlignment="1" applyBorder="1" applyFont="1">
      <alignment horizontal="left"/>
    </xf>
    <xf borderId="1" fillId="3" fontId="9" numFmtId="0" xfId="0" applyBorder="1" applyFont="1"/>
    <xf borderId="1" fillId="3" fontId="10" numFmtId="0" xfId="0" applyAlignment="1" applyBorder="1" applyFont="1">
      <alignment horizontal="right"/>
    </xf>
    <xf borderId="7" fillId="0" fontId="9" numFmtId="0" xfId="0" applyAlignment="1" applyBorder="1" applyFont="1">
      <alignment horizontal="center"/>
    </xf>
    <xf borderId="8" fillId="0" fontId="6" numFmtId="0" xfId="0" applyBorder="1" applyFont="1"/>
    <xf borderId="9" fillId="0" fontId="6" numFmtId="0" xfId="0" applyBorder="1" applyFont="1"/>
    <xf borderId="1" fillId="3" fontId="11" numFmtId="0" xfId="0" applyBorder="1" applyFont="1"/>
    <xf borderId="0" fillId="0" fontId="12" numFmtId="0" xfId="0" applyAlignment="1" applyFont="1">
      <alignment horizontal="center" vertical="center"/>
    </xf>
    <xf borderId="0" fillId="0" fontId="4" numFmtId="0" xfId="0" applyFont="1"/>
    <xf borderId="0" fillId="0" fontId="13" numFmtId="0" xfId="0" applyAlignment="1" applyFont="1">
      <alignment horizontal="center"/>
    </xf>
    <xf borderId="0" fillId="0" fontId="14" numFmtId="0" xfId="0" applyAlignment="1" applyFont="1">
      <alignment horizontal="center" vertical="center"/>
    </xf>
    <xf borderId="10" fillId="0" fontId="15" numFmtId="0" xfId="0" applyAlignment="1" applyBorder="1" applyFont="1">
      <alignment horizontal="center"/>
    </xf>
    <xf borderId="10" fillId="0" fontId="6" numFmtId="0" xfId="0" applyBorder="1" applyFont="1"/>
    <xf borderId="11" fillId="4" fontId="16" numFmtId="164" xfId="0" applyAlignment="1" applyBorder="1" applyFill="1" applyFont="1" applyNumberFormat="1">
      <alignment horizontal="center" vertical="center"/>
    </xf>
    <xf borderId="12" fillId="0" fontId="6" numFmtId="0" xfId="0" applyBorder="1" applyFont="1"/>
    <xf borderId="13" fillId="0" fontId="6" numFmtId="0" xfId="0" applyBorder="1" applyFont="1"/>
    <xf borderId="0" fillId="0" fontId="17" numFmtId="0" xfId="0" applyAlignment="1" applyFont="1">
      <alignment vertical="center"/>
    </xf>
    <xf borderId="11" fillId="4" fontId="18" numFmtId="164" xfId="0" applyAlignment="1" applyBorder="1" applyFont="1" applyNumberFormat="1">
      <alignment horizontal="center" vertical="center"/>
    </xf>
    <xf borderId="14" fillId="0" fontId="4" numFmtId="0" xfId="0" applyBorder="1" applyFont="1"/>
    <xf borderId="15" fillId="0" fontId="4" numFmtId="0" xfId="0" applyBorder="1" applyFont="1"/>
    <xf borderId="16" fillId="0" fontId="4" numFmtId="0" xfId="0" applyBorder="1" applyFont="1"/>
    <xf borderId="17" fillId="5" fontId="19" numFmtId="0" xfId="0" applyAlignment="1" applyBorder="1" applyFill="1" applyFont="1">
      <alignment horizontal="center" shrinkToFit="1" wrapText="0"/>
    </xf>
    <xf borderId="1" fillId="5" fontId="19" numFmtId="0" xfId="0" applyAlignment="1" applyBorder="1" applyFont="1">
      <alignment horizontal="center" shrinkToFit="1" wrapText="0"/>
    </xf>
    <xf borderId="18" fillId="5" fontId="19" numFmtId="0" xfId="0" applyAlignment="1" applyBorder="1" applyFont="1">
      <alignment horizontal="center" shrinkToFit="1" wrapText="0"/>
    </xf>
    <xf borderId="0" fillId="0" fontId="20" numFmtId="0" xfId="0" applyFont="1"/>
    <xf borderId="19" fillId="0" fontId="4" numFmtId="0" xfId="0" applyBorder="1" applyFont="1"/>
    <xf borderId="20" fillId="0" fontId="21" numFmtId="165" xfId="0" applyAlignment="1" applyBorder="1" applyFont="1" applyNumberFormat="1">
      <alignment horizontal="left"/>
    </xf>
    <xf borderId="20" fillId="0" fontId="21" numFmtId="0" xfId="0" applyBorder="1" applyFont="1"/>
    <xf borderId="21" fillId="0" fontId="4" numFmtId="0" xfId="0" applyBorder="1" applyFont="1"/>
    <xf borderId="22" fillId="0" fontId="20" numFmtId="166" xfId="0" applyAlignment="1" applyBorder="1" applyFont="1" applyNumberFormat="1">
      <alignment horizontal="center"/>
    </xf>
    <xf borderId="23" fillId="0" fontId="20" numFmtId="166" xfId="0" applyAlignment="1" applyBorder="1" applyFont="1" applyNumberFormat="1">
      <alignment horizontal="center"/>
    </xf>
    <xf borderId="24" fillId="0" fontId="20" numFmtId="166" xfId="0" applyAlignment="1" applyBorder="1" applyFont="1" applyNumberFormat="1">
      <alignment horizontal="center"/>
    </xf>
    <xf borderId="25" fillId="0" fontId="22" numFmtId="165" xfId="0" applyAlignment="1" applyBorder="1" applyFont="1" applyNumberFormat="1">
      <alignment horizontal="left"/>
    </xf>
    <xf borderId="25" fillId="0" fontId="21" numFmtId="0" xfId="0" applyBorder="1" applyFont="1"/>
    <xf borderId="0" fillId="0" fontId="6" numFmtId="0" xfId="0" applyAlignment="1" applyFont="1">
      <alignment readingOrder="0"/>
    </xf>
    <xf borderId="23" fillId="6" fontId="20" numFmtId="166" xfId="0" applyAlignment="1" applyBorder="1" applyFill="1" applyFont="1" applyNumberFormat="1">
      <alignment horizontal="center"/>
    </xf>
    <xf borderId="0" fillId="0" fontId="23" numFmtId="167" xfId="0" applyAlignment="1" applyFont="1" applyNumberFormat="1">
      <alignment horizontal="left" readingOrder="0" shrinkToFit="0" wrapText="0"/>
    </xf>
    <xf borderId="25" fillId="0" fontId="21" numFmtId="165" xfId="0" applyAlignment="1" applyBorder="1" applyFont="1" applyNumberFormat="1">
      <alignment horizontal="left"/>
    </xf>
    <xf borderId="25" fillId="0" fontId="24" numFmtId="165" xfId="0" applyAlignment="1" applyBorder="1" applyFont="1" applyNumberFormat="1">
      <alignment horizontal="left"/>
    </xf>
    <xf borderId="23" fillId="7" fontId="20" numFmtId="166" xfId="0" applyAlignment="1" applyBorder="1" applyFill="1" applyFont="1" applyNumberFormat="1">
      <alignment horizontal="center"/>
    </xf>
    <xf borderId="23" fillId="8" fontId="20" numFmtId="166" xfId="0" applyAlignment="1" applyBorder="1" applyFill="1" applyFont="1" applyNumberFormat="1">
      <alignment horizontal="center"/>
    </xf>
    <xf borderId="23" fillId="9" fontId="20" numFmtId="166" xfId="0" applyAlignment="1" applyBorder="1" applyFill="1" applyFont="1" applyNumberFormat="1">
      <alignment horizontal="center"/>
    </xf>
    <xf borderId="26" fillId="0" fontId="20" numFmtId="166" xfId="0" applyAlignment="1" applyBorder="1" applyFont="1" applyNumberFormat="1">
      <alignment horizontal="center"/>
    </xf>
    <xf borderId="27" fillId="0" fontId="20" numFmtId="166" xfId="0" applyAlignment="1" applyBorder="1" applyFont="1" applyNumberFormat="1">
      <alignment horizontal="center"/>
    </xf>
    <xf borderId="28" fillId="0" fontId="20" numFmtId="166" xfId="0" applyAlignment="1" applyBorder="1" applyFont="1" applyNumberFormat="1">
      <alignment horizontal="center"/>
    </xf>
    <xf borderId="0" fillId="0" fontId="19" numFmtId="0" xfId="0" applyAlignment="1" applyFont="1">
      <alignment shrinkToFit="1" wrapText="0"/>
    </xf>
    <xf borderId="0" fillId="0" fontId="9" numFmtId="0" xfId="0" applyAlignment="1" applyFont="1">
      <alignment shrinkToFit="1" wrapText="0"/>
    </xf>
    <xf borderId="29" fillId="9" fontId="20" numFmtId="166" xfId="0" applyAlignment="1" applyBorder="1" applyFont="1" applyNumberFormat="1">
      <alignment horizontal="center"/>
    </xf>
    <xf borderId="23" fillId="10" fontId="20" numFmtId="166" xfId="0" applyAlignment="1" applyBorder="1" applyFill="1" applyFont="1" applyNumberFormat="1">
      <alignment horizontal="center"/>
    </xf>
    <xf borderId="30" fillId="0" fontId="20" numFmtId="166" xfId="0" applyAlignment="1" applyBorder="1" applyFont="1" applyNumberFormat="1">
      <alignment horizontal="center"/>
    </xf>
    <xf borderId="31" fillId="9" fontId="20" numFmtId="166" xfId="0" applyAlignment="1" applyBorder="1" applyFont="1" applyNumberFormat="1">
      <alignment horizontal="center"/>
    </xf>
    <xf borderId="32" fillId="0" fontId="20" numFmtId="166" xfId="0" applyAlignment="1" applyBorder="1" applyFont="1" applyNumberFormat="1">
      <alignment horizontal="center"/>
    </xf>
    <xf borderId="29" fillId="0" fontId="20" numFmtId="166" xfId="0" applyAlignment="1" applyBorder="1" applyFont="1" applyNumberFormat="1">
      <alignment horizontal="center"/>
    </xf>
    <xf borderId="33" fillId="9" fontId="20" numFmtId="166" xfId="0" applyAlignment="1" applyBorder="1" applyFont="1" applyNumberFormat="1">
      <alignment horizontal="center"/>
    </xf>
    <xf borderId="31" fillId="6" fontId="20" numFmtId="166" xfId="0" applyAlignment="1" applyBorder="1" applyFont="1" applyNumberFormat="1">
      <alignment horizontal="center"/>
    </xf>
    <xf borderId="34" fillId="10" fontId="20" numFmtId="166" xfId="0" applyAlignment="1" applyBorder="1" applyFont="1" applyNumberFormat="1">
      <alignment horizontal="center"/>
    </xf>
    <xf borderId="23" fillId="11" fontId="20" numFmtId="166" xfId="0" applyAlignment="1" applyBorder="1" applyFill="1" applyFont="1" applyNumberFormat="1">
      <alignment horizontal="center"/>
    </xf>
    <xf borderId="33" fillId="0" fontId="20" numFmtId="166" xfId="0" applyAlignment="1" applyBorder="1" applyFont="1" applyNumberFormat="1">
      <alignment horizontal="center"/>
    </xf>
    <xf borderId="35" fillId="0" fontId="20" numFmtId="166" xfId="0" applyAlignment="1" applyBorder="1" applyFont="1" applyNumberFormat="1">
      <alignment horizontal="center"/>
    </xf>
    <xf borderId="23" fillId="12" fontId="20" numFmtId="166" xfId="0" applyAlignment="1" applyBorder="1" applyFill="1" applyFont="1" applyNumberFormat="1">
      <alignment horizontal="center"/>
    </xf>
    <xf borderId="36" fillId="9" fontId="20" numFmtId="166" xfId="0" applyAlignment="1" applyBorder="1" applyFont="1" applyNumberFormat="1">
      <alignment horizontal="center"/>
    </xf>
    <xf borderId="37" fillId="8" fontId="20" numFmtId="166" xfId="0" applyAlignment="1" applyBorder="1" applyFont="1" applyNumberFormat="1">
      <alignment horizontal="center"/>
    </xf>
    <xf borderId="38" fillId="9" fontId="20" numFmtId="166" xfId="0" applyAlignment="1" applyBorder="1" applyFont="1" applyNumberFormat="1">
      <alignment horizontal="center"/>
    </xf>
    <xf borderId="30" fillId="10" fontId="20" numFmtId="166" xfId="0" applyAlignment="1" applyBorder="1" applyFont="1" applyNumberFormat="1">
      <alignment horizontal="center"/>
    </xf>
    <xf borderId="34" fillId="8" fontId="20" numFmtId="166" xfId="0" applyAlignment="1" applyBorder="1" applyFont="1" applyNumberFormat="1">
      <alignment horizontal="center"/>
    </xf>
    <xf borderId="39" fillId="9" fontId="20" numFmtId="166" xfId="0" applyAlignment="1" applyBorder="1" applyFont="1" applyNumberFormat="1">
      <alignment horizontal="center"/>
    </xf>
    <xf borderId="31" fillId="0" fontId="20" numFmtId="166" xfId="0" applyAlignment="1" applyBorder="1" applyFont="1" applyNumberFormat="1">
      <alignment horizontal="center"/>
    </xf>
    <xf borderId="34" fillId="9" fontId="20" numFmtId="166" xfId="0" applyAlignment="1" applyBorder="1" applyFont="1" applyNumberFormat="1">
      <alignment horizontal="center"/>
    </xf>
    <xf borderId="40" fillId="8" fontId="21" numFmtId="165" xfId="0" applyAlignment="1" applyBorder="1" applyFont="1" applyNumberFormat="1">
      <alignment horizontal="left"/>
    </xf>
    <xf borderId="41" fillId="13" fontId="25" numFmtId="165" xfId="0" applyAlignment="1" applyBorder="1" applyFill="1" applyFont="1" applyNumberFormat="1">
      <alignment horizontal="left"/>
    </xf>
    <xf borderId="25" fillId="0" fontId="25" numFmtId="0" xfId="0" applyAlignment="1" applyBorder="1" applyFont="1">
      <alignment readingOrder="0"/>
    </xf>
    <xf borderId="42" fillId="8" fontId="25" numFmtId="165" xfId="0" applyAlignment="1" applyBorder="1" applyFont="1" applyNumberFormat="1">
      <alignment horizontal="left"/>
    </xf>
    <xf borderId="43" fillId="7" fontId="25" numFmtId="165" xfId="0" applyAlignment="1" applyBorder="1" applyFont="1" applyNumberFormat="1">
      <alignment horizontal="left"/>
    </xf>
    <xf borderId="36" fillId="11" fontId="20" numFmtId="166" xfId="0" applyAlignment="1" applyBorder="1" applyFont="1" applyNumberFormat="1">
      <alignment horizontal="center"/>
    </xf>
    <xf borderId="40" fillId="9" fontId="9" numFmtId="165" xfId="0" applyAlignment="1" applyBorder="1" applyFont="1" applyNumberFormat="1">
      <alignment horizontal="left"/>
    </xf>
    <xf borderId="23" fillId="13" fontId="20" numFmtId="166" xfId="0" applyAlignment="1" applyBorder="1" applyFont="1" applyNumberFormat="1">
      <alignment horizontal="center"/>
    </xf>
    <xf borderId="44" fillId="3" fontId="20" numFmtId="166" xfId="0" applyAlignment="1" applyBorder="1" applyFont="1" applyNumberFormat="1">
      <alignment horizontal="center"/>
    </xf>
    <xf borderId="40" fillId="6" fontId="26" numFmtId="165" xfId="0" applyAlignment="1" applyBorder="1" applyFont="1" applyNumberFormat="1">
      <alignment horizontal="left"/>
    </xf>
    <xf borderId="25" fillId="0" fontId="27" numFmtId="0" xfId="0" applyAlignment="1" applyBorder="1" applyFont="1">
      <alignment readingOrder="0"/>
    </xf>
    <xf borderId="40" fillId="10" fontId="21" numFmtId="165" xfId="0" applyAlignment="1" applyBorder="1" applyFont="1" applyNumberFormat="1">
      <alignment horizontal="left"/>
    </xf>
    <xf borderId="40" fillId="11" fontId="21" numFmtId="165" xfId="0" applyAlignment="1" applyBorder="1" applyFont="1" applyNumberFormat="1">
      <alignment horizontal="left"/>
    </xf>
    <xf borderId="40" fillId="0" fontId="21" numFmtId="165" xfId="0" applyAlignment="1" applyBorder="1" applyFont="1" applyNumberFormat="1">
      <alignment horizontal="left"/>
    </xf>
    <xf borderId="27" fillId="10" fontId="20" numFmtId="166" xfId="0" applyAlignment="1" applyBorder="1" applyFont="1" applyNumberFormat="1">
      <alignment horizontal="center"/>
    </xf>
    <xf borderId="45" fillId="0" fontId="28" numFmtId="0" xfId="0" applyAlignment="1" applyBorder="1" applyFont="1">
      <alignment horizontal="center"/>
    </xf>
    <xf borderId="46" fillId="0" fontId="6" numFmtId="0" xfId="0" applyBorder="1" applyFont="1"/>
    <xf borderId="0" fillId="0" fontId="23" numFmtId="0" xfId="0" applyFont="1"/>
  </cellXfs>
  <cellStyles count="1">
    <cellStyle xfId="0" name="Normal" builtinId="0"/>
  </cellStyles>
  <dxfs count="2">
    <dxf>
      <font/>
      <fill>
        <patternFill patternType="solid">
          <fgColor rgb="FFD3D9EB"/>
          <bgColor rgb="FFD3D9EB"/>
        </patternFill>
      </fill>
      <border/>
    </dxf>
    <dxf>
      <font>
        <b/>
      </font>
      <fill>
        <patternFill patternType="solid">
          <fgColor rgb="FFA7B3D8"/>
          <bgColor rgb="FFA7B3D8"/>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34</xdr:col>
      <xdr:colOff>295275</xdr:colOff>
      <xdr:row>0</xdr:row>
      <xdr:rowOff>0</xdr:rowOff>
    </xdr:from>
    <xdr:ext cx="1295400" cy="2952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4C92AE"/>
      </a:folHlink>
    </a:clrScheme>
    <a:fontScheme name="Sheets">
      <a:majorFont>
        <a:latin typeface="Century Schoolbook"/>
        <a:ea typeface="Century Schoolbook"/>
        <a:cs typeface="Century Schoolbook"/>
      </a:majorFont>
      <a:minorFont>
        <a:latin typeface="Century Schoolbook"/>
        <a:ea typeface="Century Schoolbook"/>
        <a:cs typeface="Century Schoolbook"/>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www.vertex42.com/calendars/academic-calendar.html"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33" width="3.0"/>
    <col customWidth="1" min="34" max="34" width="7.71"/>
    <col customWidth="1" min="35" max="35" width="19.71"/>
    <col customWidth="1" min="36" max="36" width="3.14"/>
    <col customWidth="1" min="37" max="37" width="8.71"/>
  </cols>
  <sheetData>
    <row r="1" ht="23.2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ht="12.75" customHeight="1">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5" t="s">
        <v>2</v>
      </c>
      <c r="AJ2" s="6"/>
    </row>
    <row r="3" ht="12.75" customHeight="1">
      <c r="A3" s="7" t="s">
        <v>3</v>
      </c>
      <c r="B3" s="8"/>
      <c r="C3" s="9"/>
      <c r="D3" s="10"/>
      <c r="E3" s="7" t="s">
        <v>4</v>
      </c>
      <c r="F3" s="8"/>
      <c r="G3" s="9"/>
      <c r="H3" s="4"/>
      <c r="I3" s="11" t="s">
        <v>5</v>
      </c>
      <c r="J3" s="12"/>
      <c r="K3" s="4"/>
      <c r="L3" s="4"/>
      <c r="M3" s="4"/>
      <c r="N3" s="4"/>
      <c r="O3" s="4"/>
      <c r="P3" s="4"/>
      <c r="Q3" s="4"/>
      <c r="R3" s="4"/>
      <c r="S3" s="4"/>
      <c r="T3" s="13"/>
      <c r="U3" s="4"/>
      <c r="V3" s="4"/>
      <c r="W3" s="4"/>
      <c r="X3" s="4"/>
      <c r="Y3" s="4"/>
      <c r="Z3" s="4"/>
      <c r="AA3" s="4"/>
      <c r="AB3" s="4"/>
      <c r="AC3" s="4"/>
      <c r="AD3" s="4"/>
      <c r="AE3" s="4"/>
      <c r="AF3" s="4"/>
      <c r="AG3" s="4"/>
      <c r="AH3" s="4"/>
      <c r="AI3" s="4"/>
      <c r="AJ3" s="4"/>
    </row>
    <row r="4" ht="12.75" customHeight="1">
      <c r="A4" s="14">
        <v>2020.0</v>
      </c>
      <c r="B4" s="15"/>
      <c r="C4" s="16"/>
      <c r="D4" s="10"/>
      <c r="E4" s="14">
        <v>7.0</v>
      </c>
      <c r="F4" s="15"/>
      <c r="G4" s="16"/>
      <c r="H4" s="4"/>
      <c r="I4" s="14">
        <v>1.0</v>
      </c>
      <c r="J4" s="15"/>
      <c r="K4" s="16"/>
      <c r="L4" s="17" t="s">
        <v>6</v>
      </c>
      <c r="M4" s="4"/>
      <c r="N4" s="4"/>
      <c r="O4" s="4"/>
      <c r="P4" s="4"/>
      <c r="Q4" s="4"/>
      <c r="R4" s="4"/>
      <c r="S4" s="4"/>
      <c r="T4" s="13"/>
      <c r="U4" s="4"/>
      <c r="V4" s="4"/>
      <c r="W4" s="4"/>
      <c r="X4" s="4"/>
      <c r="Y4" s="4"/>
      <c r="Z4" s="4"/>
      <c r="AA4" s="4"/>
      <c r="AB4" s="4"/>
      <c r="AC4" s="4"/>
      <c r="AD4" s="4"/>
      <c r="AE4" s="4"/>
      <c r="AF4" s="4"/>
      <c r="AG4" s="4"/>
      <c r="AH4" s="4"/>
      <c r="AI4" s="4"/>
      <c r="AJ4" s="4"/>
    </row>
    <row r="5" ht="12.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ht="29.25" customHeight="1">
      <c r="A6" s="18" t="s">
        <v>7</v>
      </c>
      <c r="AG6" s="19"/>
      <c r="AH6" s="19"/>
      <c r="AI6" s="20"/>
      <c r="AJ6" s="19"/>
    </row>
    <row r="7" ht="12.75" customHeight="1">
      <c r="I7" s="21" t="str">
        <f>year&amp;"-"&amp;(year+1)</f>
        <v>2020-2021</v>
      </c>
      <c r="AG7" s="22" t="s">
        <v>8</v>
      </c>
      <c r="AH7" s="23"/>
      <c r="AI7" s="23"/>
      <c r="AJ7" s="23"/>
    </row>
    <row r="8" ht="15.75" customHeight="1">
      <c r="A8" s="24">
        <f>DATE(year,month,1)</f>
        <v>44013</v>
      </c>
      <c r="B8" s="25"/>
      <c r="C8" s="25"/>
      <c r="D8" s="25"/>
      <c r="E8" s="25"/>
      <c r="F8" s="25"/>
      <c r="G8" s="26"/>
      <c r="H8" s="27"/>
      <c r="I8" s="18" t="s">
        <v>9</v>
      </c>
      <c r="Y8" s="28">
        <f>DATE(YEAR(A8+35),MONTH(A8+35),1)</f>
        <v>44044</v>
      </c>
      <c r="Z8" s="25"/>
      <c r="AA8" s="25"/>
      <c r="AB8" s="25"/>
      <c r="AC8" s="25"/>
      <c r="AD8" s="25"/>
      <c r="AE8" s="26"/>
      <c r="AG8" s="29"/>
      <c r="AH8" s="30"/>
      <c r="AI8" s="30"/>
      <c r="AJ8" s="31"/>
    </row>
    <row r="9" ht="12.75" customHeight="1">
      <c r="A9" s="32" t="str">
        <f>CHOOSE(1+MOD(startday+1-2,7),"Su","M","Tu","W","Th","F","Sa")</f>
        <v>Su</v>
      </c>
      <c r="B9" s="33" t="str">
        <f>CHOOSE(1+MOD(startday+2-2,7),"Su","M","Tu","W","Th","F","Sa")</f>
        <v>M</v>
      </c>
      <c r="C9" s="33" t="str">
        <f>CHOOSE(1+MOD(startday+3-2,7),"Su","M","Tu","W","Th","F","Sa")</f>
        <v>Tu</v>
      </c>
      <c r="D9" s="33" t="str">
        <f>CHOOSE(1+MOD(startday+4-2,7),"Su","M","Tu","W","Th","F","Sa")</f>
        <v>W</v>
      </c>
      <c r="E9" s="33" t="str">
        <f>CHOOSE(1+MOD(startday+5-2,7),"Su","M","Tu","W","Th","F","Sa")</f>
        <v>Th</v>
      </c>
      <c r="F9" s="33" t="str">
        <f>CHOOSE(1+MOD(startday+6-2,7),"Su","M","Tu","W","Th","F","Sa")</f>
        <v>F</v>
      </c>
      <c r="G9" s="34" t="str">
        <f>CHOOSE(1+MOD(startday+7-2,7),"Su","M","Tu","W","Th","F","Sa")</f>
        <v>Sa</v>
      </c>
      <c r="H9" s="35"/>
      <c r="Y9" s="32" t="str">
        <f>CHOOSE(1+MOD(startday+1-2,7),"Su","M","Tu","W","Th","F","Sa")</f>
        <v>Su</v>
      </c>
      <c r="Z9" s="33" t="str">
        <f>CHOOSE(1+MOD(startday+2-2,7),"Su","M","Tu","W","Th","F","Sa")</f>
        <v>M</v>
      </c>
      <c r="AA9" s="33" t="str">
        <f>CHOOSE(1+MOD(startday+3-2,7),"Su","M","Tu","W","Th","F","Sa")</f>
        <v>Tu</v>
      </c>
      <c r="AB9" s="33" t="str">
        <f>CHOOSE(1+MOD(startday+4-2,7),"Su","M","Tu","W","Th","F","Sa")</f>
        <v>W</v>
      </c>
      <c r="AC9" s="33" t="str">
        <f>CHOOSE(1+MOD(startday+5-2,7),"Su","M","Tu","W","Th","F","Sa")</f>
        <v>Th</v>
      </c>
      <c r="AD9" s="33" t="str">
        <f>CHOOSE(1+MOD(startday+6-2,7),"Su","M","Tu","W","Th","F","Sa")</f>
        <v>F</v>
      </c>
      <c r="AE9" s="34" t="str">
        <f>CHOOSE(1+MOD(startday+7-2,7),"Su","M","Tu","W","Th","F","Sa")</f>
        <v>Sa</v>
      </c>
      <c r="AG9" s="36"/>
      <c r="AH9" s="37"/>
      <c r="AI9" s="38"/>
      <c r="AJ9" s="39"/>
    </row>
    <row r="10" ht="12.75" customHeight="1">
      <c r="A10" s="40" t="str">
        <f>IF(WEEKDAY(A8,1)=startday,A8,"")</f>
        <v/>
      </c>
      <c r="B10" s="41" t="str">
        <f>IF(A10="",IF(WEEKDAY(A8,1)=MOD(startday,7)+1,A8,""),A10+1)</f>
        <v/>
      </c>
      <c r="C10" s="41" t="str">
        <f>IF(B10="",IF(WEEKDAY(A8,1)=MOD(startday+1,7)+1,A8,""),B10+1)</f>
        <v/>
      </c>
      <c r="D10" s="41">
        <f>IF(C10="",IF(WEEKDAY(A8,1)=MOD(startday+2,7)+1,A8,""),C10+1)</f>
        <v>44013</v>
      </c>
      <c r="E10" s="41">
        <f>IF(D10="",IF(WEEKDAY(A8,1)=MOD(startday+3,7)+1,A8,""),D10+1)</f>
        <v>44014</v>
      </c>
      <c r="F10" s="41">
        <f>IF(E10="",IF(WEEKDAY(A8,1)=MOD(startday+4,7)+1,A8,""),E10+1)</f>
        <v>44015</v>
      </c>
      <c r="G10" s="42">
        <f>IF(F10="",IF(WEEKDAY(A8,1)=MOD(startday+5,7)+1,A8,""),F10+1)</f>
        <v>44016</v>
      </c>
      <c r="H10" s="35"/>
      <c r="Y10" s="40" t="str">
        <f>IF(WEEKDAY(Y8,1)=startday,Y8,"")</f>
        <v/>
      </c>
      <c r="Z10" s="41" t="str">
        <f>IF(Y10="",IF(WEEKDAY(Y8,1)=MOD(startday,7)+1,Y8,""),Y10+1)</f>
        <v/>
      </c>
      <c r="AA10" s="41" t="str">
        <f>IF(Z10="",IF(WEEKDAY(Y8,1)=MOD(startday+1,7)+1,Y8,""),Z10+1)</f>
        <v/>
      </c>
      <c r="AB10" s="41" t="str">
        <f>IF(AA10="",IF(WEEKDAY(Y8,1)=MOD(startday+2,7)+1,Y8,""),AA10+1)</f>
        <v/>
      </c>
      <c r="AC10" s="41" t="str">
        <f>IF(AB10="",IF(WEEKDAY(Y8,1)=MOD(startday+3,7)+1,Y8,""),AB10+1)</f>
        <v/>
      </c>
      <c r="AD10" s="41" t="str">
        <f>IF(AC10="",IF(WEEKDAY(Y8,1)=MOD(startday+4,7)+1,Y8,""),AC10+1)</f>
        <v/>
      </c>
      <c r="AE10" s="42">
        <f>IF(AD10="",IF(WEEKDAY(Y8,1)=MOD(startday+5,7)+1,Y8,""),AD10+1)</f>
        <v>44044</v>
      </c>
      <c r="AG10" s="36"/>
      <c r="AH10" s="43"/>
      <c r="AI10" s="44"/>
      <c r="AJ10" s="39"/>
    </row>
    <row r="11" ht="12.75" customHeight="1">
      <c r="A11" s="40">
        <f t="shared" ref="A11:A15" si="3">IF(G10="","",IF(MONTH(G10+1)&lt;&gt;MONTH(G10),"",G10+1))</f>
        <v>44017</v>
      </c>
      <c r="B11" s="41">
        <f t="shared" ref="B11:G11" si="1">IF(A11="","",IF(MONTH(A11+1)&lt;&gt;MONTH(A11),"",A11+1))</f>
        <v>44018</v>
      </c>
      <c r="C11" s="41">
        <f t="shared" si="1"/>
        <v>44019</v>
      </c>
      <c r="D11" s="41">
        <f t="shared" si="1"/>
        <v>44020</v>
      </c>
      <c r="E11" s="41">
        <f t="shared" si="1"/>
        <v>44021</v>
      </c>
      <c r="F11" s="41">
        <f t="shared" si="1"/>
        <v>44022</v>
      </c>
      <c r="G11" s="42">
        <f t="shared" si="1"/>
        <v>44023</v>
      </c>
      <c r="H11" s="35"/>
      <c r="K11" s="45" t="s">
        <v>10</v>
      </c>
      <c r="Y11" s="40">
        <f t="shared" ref="Y11:Y15" si="5">IF(AE10="","",IF(MONTH(AE10+1)&lt;&gt;MONTH(AE10),"",AE10+1))</f>
        <v>44045</v>
      </c>
      <c r="Z11" s="46">
        <f t="shared" ref="Z11:AE11" si="2">IF(Y11="","",IF(MONTH(Y11+1)&lt;&gt;MONTH(Y11),"",Y11+1))</f>
        <v>44046</v>
      </c>
      <c r="AA11" s="46">
        <f t="shared" si="2"/>
        <v>44047</v>
      </c>
      <c r="AB11" s="46">
        <f t="shared" si="2"/>
        <v>44048</v>
      </c>
      <c r="AC11" s="46">
        <f t="shared" si="2"/>
        <v>44049</v>
      </c>
      <c r="AD11" s="46">
        <f t="shared" si="2"/>
        <v>44050</v>
      </c>
      <c r="AE11" s="42">
        <f t="shared" si="2"/>
        <v>44051</v>
      </c>
      <c r="AG11" s="36"/>
      <c r="AH11" s="43"/>
      <c r="AI11" s="44"/>
      <c r="AJ11" s="39"/>
    </row>
    <row r="12" ht="12.75" customHeight="1">
      <c r="A12" s="40">
        <f t="shared" si="3"/>
        <v>44024</v>
      </c>
      <c r="B12" s="41">
        <f t="shared" ref="B12:G12" si="4">IF(A12="","",IF(MONTH(A12+1)&lt;&gt;MONTH(A12),"",A12+1))</f>
        <v>44025</v>
      </c>
      <c r="C12" s="41">
        <f t="shared" si="4"/>
        <v>44026</v>
      </c>
      <c r="D12" s="41">
        <f t="shared" si="4"/>
        <v>44027</v>
      </c>
      <c r="E12" s="41">
        <f t="shared" si="4"/>
        <v>44028</v>
      </c>
      <c r="F12" s="41">
        <f t="shared" si="4"/>
        <v>44029</v>
      </c>
      <c r="G12" s="42">
        <f t="shared" si="4"/>
        <v>44030</v>
      </c>
      <c r="H12" s="35"/>
      <c r="K12" s="47">
        <v>44264.0</v>
      </c>
      <c r="P12" s="35"/>
      <c r="Y12" s="40">
        <f t="shared" si="5"/>
        <v>44052</v>
      </c>
      <c r="Z12" s="46">
        <f t="shared" ref="Z12:AE12" si="6">IF(Y12="","",IF(MONTH(Y12+1)&lt;&gt;MONTH(Y12),"",Y12+1))</f>
        <v>44053</v>
      </c>
      <c r="AA12" s="46">
        <f t="shared" si="6"/>
        <v>44054</v>
      </c>
      <c r="AB12" s="46">
        <f t="shared" si="6"/>
        <v>44055</v>
      </c>
      <c r="AC12" s="46">
        <f t="shared" si="6"/>
        <v>44056</v>
      </c>
      <c r="AD12" s="46">
        <f t="shared" si="6"/>
        <v>44057</v>
      </c>
      <c r="AE12" s="42">
        <f t="shared" si="6"/>
        <v>44058</v>
      </c>
      <c r="AG12" s="36"/>
      <c r="AH12" s="48"/>
      <c r="AI12" s="44"/>
      <c r="AJ12" s="39"/>
    </row>
    <row r="13" ht="12.75" customHeight="1">
      <c r="A13" s="40">
        <f t="shared" si="3"/>
        <v>44031</v>
      </c>
      <c r="B13" s="41">
        <f t="shared" ref="B13:G13" si="7">IF(A13="","",IF(MONTH(A13+1)&lt;&gt;MONTH(A13),"",A13+1))</f>
        <v>44032</v>
      </c>
      <c r="C13" s="41">
        <f t="shared" si="7"/>
        <v>44033</v>
      </c>
      <c r="D13" s="41">
        <f t="shared" si="7"/>
        <v>44034</v>
      </c>
      <c r="E13" s="41">
        <f t="shared" si="7"/>
        <v>44035</v>
      </c>
      <c r="F13" s="41">
        <f t="shared" si="7"/>
        <v>44036</v>
      </c>
      <c r="G13" s="42">
        <f t="shared" si="7"/>
        <v>44037</v>
      </c>
      <c r="H13" s="35"/>
      <c r="P13" s="35"/>
      <c r="Y13" s="40">
        <f t="shared" si="5"/>
        <v>44059</v>
      </c>
      <c r="Z13" s="46">
        <f t="shared" ref="Z13:AE13" si="8">IF(Y13="","",IF(MONTH(Y13+1)&lt;&gt;MONTH(Y13),"",Y13+1))</f>
        <v>44060</v>
      </c>
      <c r="AA13" s="46">
        <f t="shared" si="8"/>
        <v>44061</v>
      </c>
      <c r="AB13" s="46">
        <f t="shared" si="8"/>
        <v>44062</v>
      </c>
      <c r="AC13" s="46">
        <f t="shared" si="8"/>
        <v>44063</v>
      </c>
      <c r="AD13" s="46">
        <f t="shared" si="8"/>
        <v>44064</v>
      </c>
      <c r="AE13" s="42">
        <f t="shared" si="8"/>
        <v>44065</v>
      </c>
      <c r="AG13" s="36"/>
      <c r="AH13" s="49"/>
      <c r="AI13" s="44"/>
      <c r="AJ13" s="39"/>
    </row>
    <row r="14" ht="12.75" customHeight="1">
      <c r="A14" s="40">
        <f t="shared" si="3"/>
        <v>44038</v>
      </c>
      <c r="B14" s="41">
        <f t="shared" ref="B14:G14" si="9">IF(A14="","",IF(MONTH(A14+1)&lt;&gt;MONTH(A14),"",A14+1))</f>
        <v>44039</v>
      </c>
      <c r="C14" s="41">
        <f t="shared" si="9"/>
        <v>44040</v>
      </c>
      <c r="D14" s="41">
        <f t="shared" si="9"/>
        <v>44041</v>
      </c>
      <c r="E14" s="41">
        <f t="shared" si="9"/>
        <v>44042</v>
      </c>
      <c r="F14" s="41">
        <f t="shared" si="9"/>
        <v>44043</v>
      </c>
      <c r="G14" s="42" t="str">
        <f t="shared" si="9"/>
        <v/>
      </c>
      <c r="H14" s="35"/>
      <c r="P14" s="35"/>
      <c r="Y14" s="40">
        <f t="shared" si="5"/>
        <v>44066</v>
      </c>
      <c r="Z14" s="50">
        <f t="shared" ref="Z14:AE14" si="10">IF(Y14="","",IF(MONTH(Y14+1)&lt;&gt;MONTH(Y14),"",Y14+1))</f>
        <v>44067</v>
      </c>
      <c r="AA14" s="41">
        <f t="shared" si="10"/>
        <v>44068</v>
      </c>
      <c r="AB14" s="51">
        <f t="shared" si="10"/>
        <v>44069</v>
      </c>
      <c r="AC14" s="51">
        <f t="shared" si="10"/>
        <v>44070</v>
      </c>
      <c r="AD14" s="52">
        <f t="shared" si="10"/>
        <v>44071</v>
      </c>
      <c r="AE14" s="42">
        <f t="shared" si="10"/>
        <v>44072</v>
      </c>
      <c r="AG14" s="36"/>
      <c r="AH14" s="49"/>
      <c r="AI14" s="44"/>
      <c r="AJ14" s="39"/>
    </row>
    <row r="15" ht="12.75" customHeight="1">
      <c r="A15" s="53" t="str">
        <f t="shared" si="3"/>
        <v/>
      </c>
      <c r="B15" s="54" t="str">
        <f t="shared" ref="B15:G15" si="11">IF(A15="","",IF(MONTH(A15+1)&lt;&gt;MONTH(A15),"",A15+1))</f>
        <v/>
      </c>
      <c r="C15" s="54" t="str">
        <f t="shared" si="11"/>
        <v/>
      </c>
      <c r="D15" s="54" t="str">
        <f t="shared" si="11"/>
        <v/>
      </c>
      <c r="E15" s="54" t="str">
        <f t="shared" si="11"/>
        <v/>
      </c>
      <c r="F15" s="54" t="str">
        <f t="shared" si="11"/>
        <v/>
      </c>
      <c r="G15" s="55" t="str">
        <f t="shared" si="11"/>
        <v/>
      </c>
      <c r="H15" s="35"/>
      <c r="P15" s="35"/>
      <c r="Y15" s="53">
        <f t="shared" si="5"/>
        <v>44073</v>
      </c>
      <c r="Z15" s="54">
        <f t="shared" ref="Z15:AE15" si="12">IF(Y15="","",IF(MONTH(Y15+1)&lt;&gt;MONTH(Y15),"",Y15+1))</f>
        <v>44074</v>
      </c>
      <c r="AA15" s="54" t="str">
        <f t="shared" si="12"/>
        <v/>
      </c>
      <c r="AB15" s="54" t="str">
        <f t="shared" si="12"/>
        <v/>
      </c>
      <c r="AC15" s="54" t="str">
        <f t="shared" si="12"/>
        <v/>
      </c>
      <c r="AD15" s="54" t="str">
        <f t="shared" si="12"/>
        <v/>
      </c>
      <c r="AE15" s="55" t="str">
        <f t="shared" si="12"/>
        <v/>
      </c>
      <c r="AG15" s="36"/>
      <c r="AH15" s="48"/>
      <c r="AI15" s="44"/>
      <c r="AJ15" s="39"/>
    </row>
    <row r="16" ht="12.75" customHeight="1">
      <c r="AG16" s="36"/>
      <c r="AH16" s="49"/>
      <c r="AI16" s="44"/>
      <c r="AJ16" s="39"/>
    </row>
    <row r="17" ht="12.75" customHeight="1">
      <c r="A17" s="24">
        <f>DATE(YEAR(Y8+35),MONTH(Y8+35),1)</f>
        <v>44075</v>
      </c>
      <c r="B17" s="25"/>
      <c r="C17" s="25"/>
      <c r="D17" s="25"/>
      <c r="E17" s="25"/>
      <c r="F17" s="25"/>
      <c r="G17" s="26"/>
      <c r="H17" s="27"/>
      <c r="I17" s="24">
        <f>DATE(YEAR(A17+35),MONTH(A17+35),1)</f>
        <v>44105</v>
      </c>
      <c r="J17" s="25"/>
      <c r="K17" s="25"/>
      <c r="L17" s="25"/>
      <c r="M17" s="25"/>
      <c r="N17" s="25"/>
      <c r="O17" s="26"/>
      <c r="P17" s="27"/>
      <c r="Q17" s="24">
        <f>DATE(YEAR(I17+35),MONTH(I17+35),1)</f>
        <v>44136</v>
      </c>
      <c r="R17" s="25"/>
      <c r="S17" s="25"/>
      <c r="T17" s="25"/>
      <c r="U17" s="25"/>
      <c r="V17" s="25"/>
      <c r="W17" s="26"/>
      <c r="Y17" s="24">
        <f>DATE(YEAR(Q17+35),MONTH(Q17+35),1)</f>
        <v>44166</v>
      </c>
      <c r="Z17" s="25"/>
      <c r="AA17" s="25"/>
      <c r="AB17" s="25"/>
      <c r="AC17" s="25"/>
      <c r="AD17" s="25"/>
      <c r="AE17" s="26"/>
      <c r="AG17" s="36"/>
      <c r="AH17" s="49"/>
      <c r="AI17" s="44"/>
      <c r="AJ17" s="39"/>
    </row>
    <row r="18" ht="12.75" customHeight="1">
      <c r="A18" s="32" t="str">
        <f>CHOOSE(1+MOD(startday+1-2,7),"Su","M","Tu","W","Th","F","Sa")</f>
        <v>Su</v>
      </c>
      <c r="B18" s="33" t="str">
        <f>CHOOSE(1+MOD(startday+2-2,7),"Su","M","Tu","W","Th","F","Sa")</f>
        <v>M</v>
      </c>
      <c r="C18" s="33" t="str">
        <f>CHOOSE(1+MOD(startday+3-2,7),"Su","M","Tu","W","Th","F","Sa")</f>
        <v>Tu</v>
      </c>
      <c r="D18" s="33" t="str">
        <f>CHOOSE(1+MOD(startday+4-2,7),"Su","M","Tu","W","Th","F","Sa")</f>
        <v>W</v>
      </c>
      <c r="E18" s="33" t="str">
        <f>CHOOSE(1+MOD(startday+5-2,7),"Su","M","Tu","W","Th","F","Sa")</f>
        <v>Th</v>
      </c>
      <c r="F18" s="33" t="str">
        <f>CHOOSE(1+MOD(startday+6-2,7),"Su","M","Tu","W","Th","F","Sa")</f>
        <v>F</v>
      </c>
      <c r="G18" s="34" t="str">
        <f>CHOOSE(1+MOD(startday+7-2,7),"Su","M","Tu","W","Th","F","Sa")</f>
        <v>Sa</v>
      </c>
      <c r="H18" s="56"/>
      <c r="I18" s="32" t="str">
        <f>CHOOSE(1+MOD(startday+1-2,7),"Su","M","Tu","W","Th","F","Sa")</f>
        <v>Su</v>
      </c>
      <c r="J18" s="33" t="str">
        <f>CHOOSE(1+MOD(startday+2-2,7),"Su","M","Tu","W","Th","F","Sa")</f>
        <v>M</v>
      </c>
      <c r="K18" s="33" t="str">
        <f>CHOOSE(1+MOD(startday+3-2,7),"Su","M","Tu","W","Th","F","Sa")</f>
        <v>Tu</v>
      </c>
      <c r="L18" s="33" t="str">
        <f>CHOOSE(1+MOD(startday+4-2,7),"Su","M","Tu","W","Th","F","Sa")</f>
        <v>W</v>
      </c>
      <c r="M18" s="33" t="str">
        <f>CHOOSE(1+MOD(startday+5-2,7),"Su","M","Tu","W","Th","F","Sa")</f>
        <v>Th</v>
      </c>
      <c r="N18" s="33" t="str">
        <f>CHOOSE(1+MOD(startday+6-2,7),"Su","M","Tu","W","Th","F","Sa")</f>
        <v>F</v>
      </c>
      <c r="O18" s="34" t="str">
        <f>CHOOSE(1+MOD(startday+7-2,7),"Su","M","Tu","W","Th","F","Sa")</f>
        <v>Sa</v>
      </c>
      <c r="P18" s="56"/>
      <c r="Q18" s="32" t="str">
        <f>CHOOSE(1+MOD(startday+1-2,7),"Su","M","Tu","W","Th","F","Sa")</f>
        <v>Su</v>
      </c>
      <c r="R18" s="33" t="str">
        <f>CHOOSE(1+MOD(startday+2-2,7),"Su","M","Tu","W","Th","F","Sa")</f>
        <v>M</v>
      </c>
      <c r="S18" s="33" t="str">
        <f>CHOOSE(1+MOD(startday+3-2,7),"Su","M","Tu","W","Th","F","Sa")</f>
        <v>Tu</v>
      </c>
      <c r="T18" s="33" t="str">
        <f>CHOOSE(1+MOD(startday+4-2,7),"Su","M","Tu","W","Th","F","Sa")</f>
        <v>W</v>
      </c>
      <c r="U18" s="33" t="str">
        <f>CHOOSE(1+MOD(startday+5-2,7),"Su","M","Tu","W","Th","F","Sa")</f>
        <v>Th</v>
      </c>
      <c r="V18" s="33" t="str">
        <f>CHOOSE(1+MOD(startday+6-2,7),"Su","M","Tu","W","Th","F","Sa")</f>
        <v>F</v>
      </c>
      <c r="W18" s="34" t="str">
        <f>CHOOSE(1+MOD(startday+7-2,7),"Su","M","Tu","W","Th","F","Sa")</f>
        <v>Sa</v>
      </c>
      <c r="X18" s="57"/>
      <c r="Y18" s="32" t="str">
        <f>CHOOSE(1+MOD(startday+1-2,7),"Su","M","Tu","W","Th","F","Sa")</f>
        <v>Su</v>
      </c>
      <c r="Z18" s="33" t="str">
        <f>CHOOSE(1+MOD(startday+2-2,7),"Su","M","Tu","W","Th","F","Sa")</f>
        <v>M</v>
      </c>
      <c r="AA18" s="33" t="str">
        <f>CHOOSE(1+MOD(startday+3-2,7),"Su","M","Tu","W","Th","F","Sa")</f>
        <v>Tu</v>
      </c>
      <c r="AB18" s="33" t="str">
        <f>CHOOSE(1+MOD(startday+4-2,7),"Su","M","Tu","W","Th","F","Sa")</f>
        <v>W</v>
      </c>
      <c r="AC18" s="33" t="str">
        <f>CHOOSE(1+MOD(startday+5-2,7),"Su","M","Tu","W","Th","F","Sa")</f>
        <v>Th</v>
      </c>
      <c r="AD18" s="33" t="str">
        <f>CHOOSE(1+MOD(startday+6-2,7),"Su","M","Tu","W","Th","F","Sa")</f>
        <v>F</v>
      </c>
      <c r="AE18" s="34" t="str">
        <f>CHOOSE(1+MOD(startday+7-2,7),"Su","M","Tu","W","Th","F","Sa")</f>
        <v>Sa</v>
      </c>
      <c r="AG18" s="36"/>
      <c r="AH18" s="49"/>
      <c r="AI18" s="44"/>
      <c r="AJ18" s="39"/>
    </row>
    <row r="19" ht="12.75" customHeight="1">
      <c r="A19" s="40" t="str">
        <f>IF(WEEKDAY(A17,1)=startday,A17,"")</f>
        <v/>
      </c>
      <c r="B19" s="41" t="str">
        <f>IF(A19="",IF(WEEKDAY(A17,1)=MOD(startday,7)+1,A17,""),A19+1)</f>
        <v/>
      </c>
      <c r="C19" s="41">
        <f>IF(B19="",IF(WEEKDAY(A17,1)=MOD(startday+1,7)+1,A17,""),B19+1)</f>
        <v>44075</v>
      </c>
      <c r="D19" s="41">
        <f>IF(C19="",IF(WEEKDAY(A17,1)=MOD(startday+2,7)+1,A17,""),C19+1)</f>
        <v>44076</v>
      </c>
      <c r="E19" s="41">
        <f>IF(D19="",IF(WEEKDAY(A17,1)=MOD(startday+3,7)+1,A17,""),D19+1)</f>
        <v>44077</v>
      </c>
      <c r="F19" s="52">
        <f>IF(E19="",IF(WEEKDAY(A17,1)=MOD(startday+4,7)+1,A17,""),E19+1)</f>
        <v>44078</v>
      </c>
      <c r="G19" s="42">
        <f>IF(F19="",IF(WEEKDAY(A17,1)=MOD(startday+5,7)+1,A17,""),F19+1)</f>
        <v>44079</v>
      </c>
      <c r="H19" s="35"/>
      <c r="I19" s="40" t="str">
        <f>IF(WEEKDAY(I17,1)=startday,I17,"")</f>
        <v/>
      </c>
      <c r="J19" s="41" t="str">
        <f>IF(I19="",IF(WEEKDAY(I17,1)=MOD(startday,7)+1,I17,""),I19+1)</f>
        <v/>
      </c>
      <c r="K19" s="41" t="str">
        <f>IF(J19="",IF(WEEKDAY(I17,1)=MOD(startday+1,7)+1,I17,""),J19+1)</f>
        <v/>
      </c>
      <c r="L19" s="41" t="str">
        <f>IF(K19="",IF(WEEKDAY(I17,1)=MOD(startday+2,7)+1,I17,""),K19+1)</f>
        <v/>
      </c>
      <c r="M19" s="41">
        <f>IF(L19="",IF(WEEKDAY(I17,1)=MOD(startday+3,7)+1,I17,""),L19+1)</f>
        <v>44105</v>
      </c>
      <c r="N19" s="52">
        <f>IF(M19="",IF(WEEKDAY(I17,1)=MOD(startday+4,7)+1,I17,""),M19+1)</f>
        <v>44106</v>
      </c>
      <c r="O19" s="42">
        <f>IF(N19="",IF(WEEKDAY(I17,1)=MOD(startday+5,7)+1,I17,""),N19+1)</f>
        <v>44107</v>
      </c>
      <c r="P19" s="35"/>
      <c r="Q19" s="40">
        <f>IF(WEEKDAY(Q17,1)=startday,Q17,"")</f>
        <v>44136</v>
      </c>
      <c r="R19" s="41">
        <f>IF(Q19="",IF(WEEKDAY(Q17,1)=MOD(startday,7)+1,Q17,""),Q19+1)</f>
        <v>44137</v>
      </c>
      <c r="S19" s="41">
        <f>IF(R19="",IF(WEEKDAY(Q17,1)=MOD(startday+1,7)+1,Q17,""),R19+1)</f>
        <v>44138</v>
      </c>
      <c r="T19" s="51">
        <f>IF(S19="",IF(WEEKDAY(Q17,1)=MOD(startday+2,7)+1,Q17,""),S19+1)</f>
        <v>44139</v>
      </c>
      <c r="U19" s="41">
        <f>IF(T19="",IF(WEEKDAY(Q17,1)=MOD(startday+3,7)+1,Q17,""),T19+1)</f>
        <v>44140</v>
      </c>
      <c r="V19" s="58">
        <f>IF(U19="",IF(WEEKDAY(Q17,1)=MOD(startday+4,7)+1,Q17,""),U19+1)</f>
        <v>44141</v>
      </c>
      <c r="W19" s="42">
        <f>IF(V19="",IF(WEEKDAY(Q17,1)=MOD(startday+5,7)+1,Q17,""),V19+1)</f>
        <v>44142</v>
      </c>
      <c r="Y19" s="40" t="str">
        <f>IF(WEEKDAY(Y17,1)=startday,Y17,"")</f>
        <v/>
      </c>
      <c r="Z19" s="41" t="str">
        <f>IF(Y19="",IF(WEEKDAY(Y17,1)=MOD(startday,7)+1,Y17,""),Y19+1)</f>
        <v/>
      </c>
      <c r="AA19" s="41">
        <f>IF(Z19="",IF(WEEKDAY(Y17,1)=MOD(startday+1,7)+1,Y17,""),Z19+1)</f>
        <v>44166</v>
      </c>
      <c r="AB19" s="41">
        <f>IF(AA19="",IF(WEEKDAY(Y17,1)=MOD(startday+2,7)+1,Y17,""),AA19+1)</f>
        <v>44167</v>
      </c>
      <c r="AC19" s="41">
        <f>IF(AB19="",IF(WEEKDAY(Y17,1)=MOD(startday+3,7)+1,Y17,""),AB19+1)</f>
        <v>44168</v>
      </c>
      <c r="AD19" s="52">
        <f>IF(AC19="",IF(WEEKDAY(Y17,1)=MOD(startday+4,7)+1,Y17,""),AC19+1)</f>
        <v>44169</v>
      </c>
      <c r="AE19" s="42">
        <f>IF(AD19="",IF(WEEKDAY(Y17,1)=MOD(startday+5,7)+1,Y17,""),AD19+1)</f>
        <v>44170</v>
      </c>
      <c r="AG19" s="36"/>
      <c r="AH19" s="48"/>
      <c r="AI19" s="44"/>
      <c r="AJ19" s="39"/>
    </row>
    <row r="20" ht="12.75" customHeight="1">
      <c r="A20" s="40">
        <f t="shared" ref="A20:A24" si="17">IF(G19="","",IF(MONTH(G19+1)&lt;&gt;MONTH(G19),"",G19+1))</f>
        <v>44080</v>
      </c>
      <c r="B20" s="59">
        <f t="shared" ref="B20:G20" si="13">IF(A20="","",IF(MONTH(A20+1)&lt;&gt;MONTH(A20),"",A20+1))</f>
        <v>44081</v>
      </c>
      <c r="C20" s="51">
        <f t="shared" si="13"/>
        <v>44082</v>
      </c>
      <c r="D20" s="41">
        <f t="shared" si="13"/>
        <v>44083</v>
      </c>
      <c r="E20" s="41">
        <f t="shared" si="13"/>
        <v>44084</v>
      </c>
      <c r="F20" s="52">
        <f t="shared" si="13"/>
        <v>44085</v>
      </c>
      <c r="G20" s="42">
        <f t="shared" si="13"/>
        <v>44086</v>
      </c>
      <c r="H20" s="35"/>
      <c r="I20" s="40">
        <f t="shared" ref="I20:I24" si="19">IF(O19="","",IF(MONTH(O19+1)&lt;&gt;MONTH(O19),"",O19+1))</f>
        <v>44108</v>
      </c>
      <c r="J20" s="41">
        <f t="shared" ref="J20:O20" si="14">IF(I20="","",IF(MONTH(I20+1)&lt;&gt;MONTH(I20),"",I20+1))</f>
        <v>44109</v>
      </c>
      <c r="K20" s="41">
        <f t="shared" si="14"/>
        <v>44110</v>
      </c>
      <c r="L20" s="41">
        <f t="shared" si="14"/>
        <v>44111</v>
      </c>
      <c r="M20" s="41">
        <f t="shared" si="14"/>
        <v>44112</v>
      </c>
      <c r="N20" s="52">
        <f t="shared" si="14"/>
        <v>44113</v>
      </c>
      <c r="O20" s="42">
        <f t="shared" si="14"/>
        <v>44114</v>
      </c>
      <c r="P20" s="35"/>
      <c r="Q20" s="40">
        <f t="shared" ref="Q20:Q24" si="21">IF(W19="","",IF(MONTH(W19+1)&lt;&gt;MONTH(W19),"",W19+1))</f>
        <v>44143</v>
      </c>
      <c r="R20" s="41">
        <f t="shared" ref="R20:W20" si="15">IF(Q20="","",IF(MONTH(Q20+1)&lt;&gt;MONTH(Q20),"",Q20+1))</f>
        <v>44144</v>
      </c>
      <c r="S20" s="41">
        <f t="shared" si="15"/>
        <v>44145</v>
      </c>
      <c r="T20" s="59">
        <f t="shared" si="15"/>
        <v>44146</v>
      </c>
      <c r="U20" s="60">
        <f t="shared" si="15"/>
        <v>44147</v>
      </c>
      <c r="V20" s="61">
        <f t="shared" si="15"/>
        <v>44148</v>
      </c>
      <c r="W20" s="62">
        <f t="shared" si="15"/>
        <v>44149</v>
      </c>
      <c r="Y20" s="40">
        <f t="shared" ref="Y20:Y24" si="23">IF(AE19="","",IF(MONTH(AE19+1)&lt;&gt;MONTH(AE19),"",AE19+1))</f>
        <v>44171</v>
      </c>
      <c r="Z20" s="41">
        <f t="shared" ref="Z20:AE20" si="16">IF(Y20="","",IF(MONTH(Y20+1)&lt;&gt;MONTH(Y20),"",Y20+1))</f>
        <v>44172</v>
      </c>
      <c r="AA20" s="41">
        <f t="shared" si="16"/>
        <v>44173</v>
      </c>
      <c r="AB20" s="41">
        <f t="shared" si="16"/>
        <v>44174</v>
      </c>
      <c r="AC20" s="41">
        <f t="shared" si="16"/>
        <v>44175</v>
      </c>
      <c r="AD20" s="52">
        <f t="shared" si="16"/>
        <v>44176</v>
      </c>
      <c r="AE20" s="42">
        <f t="shared" si="16"/>
        <v>44177</v>
      </c>
      <c r="AG20" s="36"/>
      <c r="AH20" s="49"/>
      <c r="AI20" s="44"/>
      <c r="AJ20" s="39"/>
    </row>
    <row r="21" ht="12.75" customHeight="1">
      <c r="A21" s="40">
        <f t="shared" si="17"/>
        <v>44087</v>
      </c>
      <c r="B21" s="41">
        <f t="shared" ref="B21:G21" si="18">IF(A21="","",IF(MONTH(A21+1)&lt;&gt;MONTH(A21),"",A21+1))</f>
        <v>44088</v>
      </c>
      <c r="C21" s="41">
        <f t="shared" si="18"/>
        <v>44089</v>
      </c>
      <c r="D21" s="41">
        <f t="shared" si="18"/>
        <v>44090</v>
      </c>
      <c r="E21" s="41">
        <f t="shared" si="18"/>
        <v>44091</v>
      </c>
      <c r="F21" s="52">
        <f t="shared" si="18"/>
        <v>44092</v>
      </c>
      <c r="G21" s="42">
        <f t="shared" si="18"/>
        <v>44093</v>
      </c>
      <c r="H21" s="35"/>
      <c r="I21" s="40">
        <f t="shared" si="19"/>
        <v>44115</v>
      </c>
      <c r="J21" s="51">
        <f t="shared" ref="J21:O21" si="20">IF(I21="","",IF(MONTH(I21+1)&lt;&gt;MONTH(I21),"",I21+1))</f>
        <v>44116</v>
      </c>
      <c r="K21" s="41">
        <f t="shared" si="20"/>
        <v>44117</v>
      </c>
      <c r="L21" s="41">
        <f t="shared" si="20"/>
        <v>44118</v>
      </c>
      <c r="M21" s="41">
        <f t="shared" si="20"/>
        <v>44119</v>
      </c>
      <c r="N21" s="52">
        <f t="shared" si="20"/>
        <v>44120</v>
      </c>
      <c r="O21" s="42">
        <f t="shared" si="20"/>
        <v>44121</v>
      </c>
      <c r="P21" s="35"/>
      <c r="Q21" s="40">
        <f t="shared" si="21"/>
        <v>44150</v>
      </c>
      <c r="R21" s="41">
        <f t="shared" ref="R21:W21" si="22">IF(Q21="","",IF(MONTH(Q21+1)&lt;&gt;MONTH(Q21),"",Q21+1))</f>
        <v>44151</v>
      </c>
      <c r="S21" s="41">
        <f t="shared" si="22"/>
        <v>44152</v>
      </c>
      <c r="T21" s="63">
        <f t="shared" si="22"/>
        <v>44153</v>
      </c>
      <c r="U21" s="41">
        <f t="shared" si="22"/>
        <v>44154</v>
      </c>
      <c r="V21" s="64">
        <f t="shared" si="22"/>
        <v>44155</v>
      </c>
      <c r="W21" s="42">
        <f t="shared" si="22"/>
        <v>44156</v>
      </c>
      <c r="Y21" s="40">
        <f t="shared" si="23"/>
        <v>44178</v>
      </c>
      <c r="Z21" s="41">
        <f t="shared" ref="Z21:AE21" si="24">IF(Y21="","",IF(MONTH(Y21+1)&lt;&gt;MONTH(Y21),"",Y21+1))</f>
        <v>44179</v>
      </c>
      <c r="AA21" s="41">
        <f t="shared" si="24"/>
        <v>44180</v>
      </c>
      <c r="AB21" s="41">
        <f t="shared" si="24"/>
        <v>44181</v>
      </c>
      <c r="AC21" s="41">
        <f t="shared" si="24"/>
        <v>44182</v>
      </c>
      <c r="AD21" s="52">
        <f t="shared" si="24"/>
        <v>44183</v>
      </c>
      <c r="AE21" s="42">
        <f t="shared" si="24"/>
        <v>44184</v>
      </c>
      <c r="AG21" s="36"/>
      <c r="AH21" s="48"/>
      <c r="AI21" s="44"/>
      <c r="AJ21" s="39"/>
    </row>
    <row r="22" ht="12.75" customHeight="1">
      <c r="A22" s="40">
        <f t="shared" si="17"/>
        <v>44094</v>
      </c>
      <c r="B22" s="41">
        <f t="shared" ref="B22:G22" si="25">IF(A22="","",IF(MONTH(A22+1)&lt;&gt;MONTH(A22),"",A22+1))</f>
        <v>44095</v>
      </c>
      <c r="C22" s="41">
        <f t="shared" si="25"/>
        <v>44096</v>
      </c>
      <c r="D22" s="41">
        <f t="shared" si="25"/>
        <v>44097</v>
      </c>
      <c r="E22" s="41">
        <f t="shared" si="25"/>
        <v>44098</v>
      </c>
      <c r="F22" s="52">
        <f t="shared" si="25"/>
        <v>44099</v>
      </c>
      <c r="G22" s="42">
        <f t="shared" si="25"/>
        <v>44100</v>
      </c>
      <c r="H22" s="35"/>
      <c r="I22" s="40">
        <f t="shared" si="19"/>
        <v>44122</v>
      </c>
      <c r="J22" s="41">
        <f t="shared" ref="J22:O22" si="26">IF(I22="","",IF(MONTH(I22+1)&lt;&gt;MONTH(I22),"",I22+1))</f>
        <v>44123</v>
      </c>
      <c r="K22" s="41">
        <f t="shared" si="26"/>
        <v>44124</v>
      </c>
      <c r="L22" s="41">
        <f t="shared" si="26"/>
        <v>44125</v>
      </c>
      <c r="M22" s="41">
        <f t="shared" si="26"/>
        <v>44126</v>
      </c>
      <c r="N22" s="58">
        <f t="shared" si="26"/>
        <v>44127</v>
      </c>
      <c r="O22" s="42">
        <f t="shared" si="26"/>
        <v>44128</v>
      </c>
      <c r="P22" s="35"/>
      <c r="Q22" s="40">
        <f t="shared" si="21"/>
        <v>44157</v>
      </c>
      <c r="R22" s="41">
        <f t="shared" ref="R22:W22" si="27">IF(Q22="","",IF(MONTH(Q22+1)&lt;&gt;MONTH(Q22),"",Q22+1))</f>
        <v>44158</v>
      </c>
      <c r="S22" s="60">
        <f t="shared" si="27"/>
        <v>44159</v>
      </c>
      <c r="T22" s="65">
        <f t="shared" si="27"/>
        <v>44160</v>
      </c>
      <c r="U22" s="66">
        <f t="shared" si="27"/>
        <v>44161</v>
      </c>
      <c r="V22" s="59">
        <f t="shared" si="27"/>
        <v>44162</v>
      </c>
      <c r="W22" s="42">
        <f t="shared" si="27"/>
        <v>44163</v>
      </c>
      <c r="Y22" s="40">
        <f t="shared" si="23"/>
        <v>44185</v>
      </c>
      <c r="Z22" s="59">
        <f t="shared" ref="Z22:AE22" si="28">IF(Y22="","",IF(MONTH(Y22+1)&lt;&gt;MONTH(Y22),"",Y22+1))</f>
        <v>44186</v>
      </c>
      <c r="AA22" s="59">
        <f t="shared" si="28"/>
        <v>44187</v>
      </c>
      <c r="AB22" s="59">
        <f t="shared" si="28"/>
        <v>44188</v>
      </c>
      <c r="AC22" s="59">
        <f t="shared" si="28"/>
        <v>44189</v>
      </c>
      <c r="AD22" s="59">
        <f t="shared" si="28"/>
        <v>44190</v>
      </c>
      <c r="AE22" s="42">
        <f t="shared" si="28"/>
        <v>44191</v>
      </c>
      <c r="AG22" s="36"/>
      <c r="AH22" s="49"/>
      <c r="AI22" s="44"/>
      <c r="AJ22" s="39"/>
    </row>
    <row r="23" ht="12.75" customHeight="1">
      <c r="A23" s="40">
        <f t="shared" si="17"/>
        <v>44101</v>
      </c>
      <c r="B23" s="41">
        <f t="shared" ref="B23:G23" si="29">IF(A23="","",IF(MONTH(A23+1)&lt;&gt;MONTH(A23),"",A23+1))</f>
        <v>44102</v>
      </c>
      <c r="C23" s="41">
        <f t="shared" si="29"/>
        <v>44103</v>
      </c>
      <c r="D23" s="41">
        <f t="shared" si="29"/>
        <v>44104</v>
      </c>
      <c r="E23" s="41" t="str">
        <f t="shared" si="29"/>
        <v/>
      </c>
      <c r="F23" s="41" t="str">
        <f t="shared" si="29"/>
        <v/>
      </c>
      <c r="G23" s="42" t="str">
        <f t="shared" si="29"/>
        <v/>
      </c>
      <c r="H23" s="35"/>
      <c r="I23" s="40">
        <f t="shared" si="19"/>
        <v>44129</v>
      </c>
      <c r="J23" s="67">
        <f t="shared" ref="J23:O23" si="30">IF(I23="","",IF(MONTH(I23+1)&lt;&gt;MONTH(I23),"",I23+1))</f>
        <v>44130</v>
      </c>
      <c r="K23" s="51">
        <f t="shared" si="30"/>
        <v>44131</v>
      </c>
      <c r="L23" s="41">
        <f t="shared" si="30"/>
        <v>44132</v>
      </c>
      <c r="M23" s="60">
        <f t="shared" si="30"/>
        <v>44133</v>
      </c>
      <c r="N23" s="65">
        <f t="shared" si="30"/>
        <v>44134</v>
      </c>
      <c r="O23" s="62">
        <f t="shared" si="30"/>
        <v>44135</v>
      </c>
      <c r="P23" s="35"/>
      <c r="Q23" s="40">
        <f t="shared" si="21"/>
        <v>44164</v>
      </c>
      <c r="R23" s="41">
        <f t="shared" ref="R23:W23" si="31">IF(Q23="","",IF(MONTH(Q23+1)&lt;&gt;MONTH(Q23),"",Q23+1))</f>
        <v>44165</v>
      </c>
      <c r="S23" s="41" t="str">
        <f t="shared" si="31"/>
        <v/>
      </c>
      <c r="T23" s="68" t="str">
        <f t="shared" si="31"/>
        <v/>
      </c>
      <c r="U23" s="41" t="str">
        <f t="shared" si="31"/>
        <v/>
      </c>
      <c r="V23" s="41" t="str">
        <f t="shared" si="31"/>
        <v/>
      </c>
      <c r="W23" s="42" t="str">
        <f t="shared" si="31"/>
        <v/>
      </c>
      <c r="Y23" s="40">
        <f t="shared" si="23"/>
        <v>44192</v>
      </c>
      <c r="Z23" s="59">
        <f t="shared" ref="Z23:AE23" si="32">IF(Y23="","",IF(MONTH(Y23+1)&lt;&gt;MONTH(Y23),"",Y23+1))</f>
        <v>44193</v>
      </c>
      <c r="AA23" s="59">
        <f t="shared" si="32"/>
        <v>44194</v>
      </c>
      <c r="AB23" s="59">
        <f t="shared" si="32"/>
        <v>44195</v>
      </c>
      <c r="AC23" s="59">
        <f t="shared" si="32"/>
        <v>44196</v>
      </c>
      <c r="AD23" s="59" t="str">
        <f t="shared" si="32"/>
        <v/>
      </c>
      <c r="AE23" s="42" t="str">
        <f t="shared" si="32"/>
        <v/>
      </c>
      <c r="AG23" s="36"/>
      <c r="AH23" s="48"/>
      <c r="AI23" s="44"/>
      <c r="AJ23" s="39"/>
    </row>
    <row r="24" ht="12.75" customHeight="1">
      <c r="A24" s="53" t="str">
        <f t="shared" si="17"/>
        <v/>
      </c>
      <c r="B24" s="54" t="str">
        <f t="shared" ref="B24:G24" si="33">IF(A24="","",IF(MONTH(A24+1)&lt;&gt;MONTH(A24),"",A24+1))</f>
        <v/>
      </c>
      <c r="C24" s="54" t="str">
        <f t="shared" si="33"/>
        <v/>
      </c>
      <c r="D24" s="54" t="str">
        <f t="shared" si="33"/>
        <v/>
      </c>
      <c r="E24" s="54" t="str">
        <f t="shared" si="33"/>
        <v/>
      </c>
      <c r="F24" s="54" t="str">
        <f t="shared" si="33"/>
        <v/>
      </c>
      <c r="G24" s="55" t="str">
        <f t="shared" si="33"/>
        <v/>
      </c>
      <c r="H24" s="35"/>
      <c r="I24" s="53" t="str">
        <f t="shared" si="19"/>
        <v/>
      </c>
      <c r="J24" s="54" t="str">
        <f t="shared" ref="J24:O24" si="34">IF(I24="","",IF(MONTH(I24+1)&lt;&gt;MONTH(I24),"",I24+1))</f>
        <v/>
      </c>
      <c r="K24" s="54" t="str">
        <f t="shared" si="34"/>
        <v/>
      </c>
      <c r="L24" s="54" t="str">
        <f t="shared" si="34"/>
        <v/>
      </c>
      <c r="M24" s="54" t="str">
        <f t="shared" si="34"/>
        <v/>
      </c>
      <c r="N24" s="69" t="str">
        <f t="shared" si="34"/>
        <v/>
      </c>
      <c r="O24" s="55" t="str">
        <f t="shared" si="34"/>
        <v/>
      </c>
      <c r="P24" s="35"/>
      <c r="Q24" s="53" t="str">
        <f t="shared" si="21"/>
        <v/>
      </c>
      <c r="R24" s="54" t="str">
        <f t="shared" ref="R24:W24" si="35">IF(Q24="","",IF(MONTH(Q24+1)&lt;&gt;MONTH(Q24),"",Q24+1))</f>
        <v/>
      </c>
      <c r="S24" s="54" t="str">
        <f t="shared" si="35"/>
        <v/>
      </c>
      <c r="T24" s="54" t="str">
        <f t="shared" si="35"/>
        <v/>
      </c>
      <c r="U24" s="54" t="str">
        <f t="shared" si="35"/>
        <v/>
      </c>
      <c r="V24" s="54" t="str">
        <f t="shared" si="35"/>
        <v/>
      </c>
      <c r="W24" s="55" t="str">
        <f t="shared" si="35"/>
        <v/>
      </c>
      <c r="Y24" s="53" t="str">
        <f t="shared" si="23"/>
        <v/>
      </c>
      <c r="Z24" s="54" t="str">
        <f t="shared" ref="Z24:AE24" si="36">IF(Y24="","",IF(MONTH(Y24+1)&lt;&gt;MONTH(Y24),"",Y24+1))</f>
        <v/>
      </c>
      <c r="AA24" s="54" t="str">
        <f t="shared" si="36"/>
        <v/>
      </c>
      <c r="AB24" s="54" t="str">
        <f t="shared" si="36"/>
        <v/>
      </c>
      <c r="AC24" s="54" t="str">
        <f t="shared" si="36"/>
        <v/>
      </c>
      <c r="AD24" s="54" t="str">
        <f t="shared" si="36"/>
        <v/>
      </c>
      <c r="AE24" s="55" t="str">
        <f t="shared" si="36"/>
        <v/>
      </c>
      <c r="AG24" s="36"/>
      <c r="AH24" s="48"/>
      <c r="AI24" s="44"/>
      <c r="AJ24" s="39"/>
    </row>
    <row r="25" ht="12.75" customHeight="1">
      <c r="AG25" s="36"/>
      <c r="AH25" s="48"/>
      <c r="AI25" s="44"/>
      <c r="AJ25" s="39"/>
    </row>
    <row r="26" ht="12.75" customHeight="1">
      <c r="A26" s="24">
        <f>DATE(YEAR(Y17+35),MONTH(Y17+35),1)</f>
        <v>44197</v>
      </c>
      <c r="B26" s="25"/>
      <c r="C26" s="25"/>
      <c r="D26" s="25"/>
      <c r="E26" s="25"/>
      <c r="F26" s="25"/>
      <c r="G26" s="26"/>
      <c r="H26" s="27"/>
      <c r="I26" s="24">
        <f>DATE(YEAR(A26+35),MONTH(A26+35),1)</f>
        <v>44228</v>
      </c>
      <c r="J26" s="25"/>
      <c r="K26" s="25"/>
      <c r="L26" s="25"/>
      <c r="M26" s="25"/>
      <c r="N26" s="25"/>
      <c r="O26" s="26"/>
      <c r="P26" s="27"/>
      <c r="Q26" s="24">
        <f>DATE(YEAR(I26+35),MONTH(I26+35),1)</f>
        <v>44256</v>
      </c>
      <c r="R26" s="25"/>
      <c r="S26" s="25"/>
      <c r="T26" s="25"/>
      <c r="U26" s="25"/>
      <c r="V26" s="25"/>
      <c r="W26" s="26"/>
      <c r="Y26" s="24">
        <f>DATE(YEAR(Q26+35),MONTH(Q26+35),1)</f>
        <v>44287</v>
      </c>
      <c r="Z26" s="25"/>
      <c r="AA26" s="25"/>
      <c r="AB26" s="25"/>
      <c r="AC26" s="25"/>
      <c r="AD26" s="25"/>
      <c r="AE26" s="26"/>
      <c r="AG26" s="36"/>
      <c r="AH26" s="48"/>
      <c r="AI26" s="44"/>
      <c r="AJ26" s="39"/>
    </row>
    <row r="27" ht="12.75" customHeight="1">
      <c r="A27" s="32" t="str">
        <f>CHOOSE(1+MOD(startday+1-2,7),"Su","M","Tu","W","Th","F","Sa")</f>
        <v>Su</v>
      </c>
      <c r="B27" s="33" t="str">
        <f>CHOOSE(1+MOD(startday+2-2,7),"Su","M","Tu","W","Th","F","Sa")</f>
        <v>M</v>
      </c>
      <c r="C27" s="33" t="str">
        <f>CHOOSE(1+MOD(startday+3-2,7),"Su","M","Tu","W","Th","F","Sa")</f>
        <v>Tu</v>
      </c>
      <c r="D27" s="33" t="str">
        <f>CHOOSE(1+MOD(startday+4-2,7),"Su","M","Tu","W","Th","F","Sa")</f>
        <v>W</v>
      </c>
      <c r="E27" s="33" t="str">
        <f>CHOOSE(1+MOD(startday+5-2,7),"Su","M","Tu","W","Th","F","Sa")</f>
        <v>Th</v>
      </c>
      <c r="F27" s="33" t="str">
        <f>CHOOSE(1+MOD(startday+6-2,7),"Su","M","Tu","W","Th","F","Sa")</f>
        <v>F</v>
      </c>
      <c r="G27" s="34" t="str">
        <f>CHOOSE(1+MOD(startday+7-2,7),"Su","M","Tu","W","Th","F","Sa")</f>
        <v>Sa</v>
      </c>
      <c r="H27" s="56"/>
      <c r="I27" s="32" t="str">
        <f>CHOOSE(1+MOD(startday+1-2,7),"Su","M","Tu","W","Th","F","Sa")</f>
        <v>Su</v>
      </c>
      <c r="J27" s="33" t="str">
        <f>CHOOSE(1+MOD(startday+2-2,7),"Su","M","Tu","W","Th","F","Sa")</f>
        <v>M</v>
      </c>
      <c r="K27" s="33" t="str">
        <f>CHOOSE(1+MOD(startday+3-2,7),"Su","M","Tu","W","Th","F","Sa")</f>
        <v>Tu</v>
      </c>
      <c r="L27" s="33" t="str">
        <f>CHOOSE(1+MOD(startday+4-2,7),"Su","M","Tu","W","Th","F","Sa")</f>
        <v>W</v>
      </c>
      <c r="M27" s="33" t="str">
        <f>CHOOSE(1+MOD(startday+5-2,7),"Su","M","Tu","W","Th","F","Sa")</f>
        <v>Th</v>
      </c>
      <c r="N27" s="33" t="str">
        <f>CHOOSE(1+MOD(startday+6-2,7),"Su","M","Tu","W","Th","F","Sa")</f>
        <v>F</v>
      </c>
      <c r="O27" s="34" t="str">
        <f>CHOOSE(1+MOD(startday+7-2,7),"Su","M","Tu","W","Th","F","Sa")</f>
        <v>Sa</v>
      </c>
      <c r="P27" s="56"/>
      <c r="Q27" s="32" t="str">
        <f>CHOOSE(1+MOD(startday+1-2,7),"Su","M","Tu","W","Th","F","Sa")</f>
        <v>Su</v>
      </c>
      <c r="R27" s="33" t="str">
        <f>CHOOSE(1+MOD(startday+2-2,7),"Su","M","Tu","W","Th","F","Sa")</f>
        <v>M</v>
      </c>
      <c r="S27" s="33" t="str">
        <f>CHOOSE(1+MOD(startday+3-2,7),"Su","M","Tu","W","Th","F","Sa")</f>
        <v>Tu</v>
      </c>
      <c r="T27" s="33" t="str">
        <f>CHOOSE(1+MOD(startday+4-2,7),"Su","M","Tu","W","Th","F","Sa")</f>
        <v>W</v>
      </c>
      <c r="U27" s="33" t="str">
        <f>CHOOSE(1+MOD(startday+5-2,7),"Su","M","Tu","W","Th","F","Sa")</f>
        <v>Th</v>
      </c>
      <c r="V27" s="33" t="str">
        <f>CHOOSE(1+MOD(startday+6-2,7),"Su","M","Tu","W","Th","F","Sa")</f>
        <v>F</v>
      </c>
      <c r="W27" s="34" t="str">
        <f>CHOOSE(1+MOD(startday+7-2,7),"Su","M","Tu","W","Th","F","Sa")</f>
        <v>Sa</v>
      </c>
      <c r="X27" s="57"/>
      <c r="Y27" s="32" t="str">
        <f>CHOOSE(1+MOD(startday+1-2,7),"Su","M","Tu","W","Th","F","Sa")</f>
        <v>Su</v>
      </c>
      <c r="Z27" s="33" t="str">
        <f>CHOOSE(1+MOD(startday+2-2,7),"Su","M","Tu","W","Th","F","Sa")</f>
        <v>M</v>
      </c>
      <c r="AA27" s="33" t="str">
        <f>CHOOSE(1+MOD(startday+3-2,7),"Su","M","Tu","W","Th","F","Sa")</f>
        <v>Tu</v>
      </c>
      <c r="AB27" s="33" t="str">
        <f>CHOOSE(1+MOD(startday+4-2,7),"Su","M","Tu","W","Th","F","Sa")</f>
        <v>W</v>
      </c>
      <c r="AC27" s="33" t="str">
        <f>CHOOSE(1+MOD(startday+5-2,7),"Su","M","Tu","W","Th","F","Sa")</f>
        <v>Th</v>
      </c>
      <c r="AD27" s="33" t="str">
        <f>CHOOSE(1+MOD(startday+6-2,7),"Su","M","Tu","W","Th","F","Sa")</f>
        <v>F</v>
      </c>
      <c r="AE27" s="34" t="str">
        <f>CHOOSE(1+MOD(startday+7-2,7),"Su","M","Tu","W","Th","F","Sa")</f>
        <v>Sa</v>
      </c>
      <c r="AG27" s="36"/>
      <c r="AH27" s="48"/>
      <c r="AI27" s="44"/>
      <c r="AJ27" s="39"/>
    </row>
    <row r="28" ht="12.75" customHeight="1">
      <c r="A28" s="40" t="str">
        <f>IF(WEEKDAY(A26,1)=startday,A26,"")</f>
        <v/>
      </c>
      <c r="B28" s="70" t="str">
        <f>IF(A28="",IF(WEEKDAY(A26,1)=MOD(startday,7)+1,A26,""),A28+1)</f>
        <v/>
      </c>
      <c r="C28" s="41" t="str">
        <f>IF(B28="",IF(WEEKDAY(A26,1)=MOD(startday+1,7)+1,A26,""),B28+1)</f>
        <v/>
      </c>
      <c r="D28" s="41" t="str">
        <f>IF(C28="",IF(WEEKDAY(A26,1)=MOD(startday+2,7)+1,A26,""),C28+1)</f>
        <v/>
      </c>
      <c r="E28" s="41" t="str">
        <f>IF(D28="",IF(WEEKDAY(A26,1)=MOD(startday+3,7)+1,A26,""),D28+1)</f>
        <v/>
      </c>
      <c r="F28" s="59">
        <f>IF(E28="",IF(WEEKDAY(A26,1)=MOD(startday+4,7)+1,A26,""),E28+1)</f>
        <v>44197</v>
      </c>
      <c r="G28" s="42">
        <f>IF(F28="",IF(WEEKDAY(A26,1)=MOD(startday+5,7)+1,A26,""),F28+1)</f>
        <v>44198</v>
      </c>
      <c r="H28" s="35"/>
      <c r="I28" s="40" t="str">
        <f>IF(WEEKDAY(I26,1)=startday,I26,"")</f>
        <v/>
      </c>
      <c r="J28" s="41">
        <f>IF(I28="",IF(WEEKDAY(I26,1)=MOD(startday,7)+1,I26,""),I28+1)</f>
        <v>44228</v>
      </c>
      <c r="K28" s="41">
        <f>IF(J28="",IF(WEEKDAY(I26,1)=MOD(startday+1,7)+1,I26,""),J28+1)</f>
        <v>44229</v>
      </c>
      <c r="L28" s="41">
        <f>IF(K28="",IF(WEEKDAY(I26,1)=MOD(startday+2,7)+1,I26,""),K28+1)</f>
        <v>44230</v>
      </c>
      <c r="M28" s="41">
        <f>IF(L28="",IF(WEEKDAY(I26,1)=MOD(startday+3,7)+1,I26,""),L28+1)</f>
        <v>44231</v>
      </c>
      <c r="N28" s="52">
        <f>IF(M28="",IF(WEEKDAY(I26,1)=MOD(startday+4,7)+1,I26,""),M28+1)</f>
        <v>44232</v>
      </c>
      <c r="O28" s="42">
        <f>IF(N28="",IF(WEEKDAY(I26,1)=MOD(startday+5,7)+1,I26,""),N28+1)</f>
        <v>44233</v>
      </c>
      <c r="P28" s="35"/>
      <c r="Q28" s="40" t="str">
        <f>IF(WEEKDAY(Q26,1)=startday,Q26,"")</f>
        <v/>
      </c>
      <c r="R28" s="41">
        <f>IF(Q28="",IF(WEEKDAY(Q26,1)=MOD(startday,7)+1,Q26,""),Q28+1)</f>
        <v>44256</v>
      </c>
      <c r="S28" s="41">
        <f>IF(R28="",IF(WEEKDAY(Q26,1)=MOD(startday+1,7)+1,Q26,""),R28+1)</f>
        <v>44257</v>
      </c>
      <c r="T28" s="41">
        <f>IF(S28="",IF(WEEKDAY(Q26,1)=MOD(startday+2,7)+1,Q26,""),S28+1)</f>
        <v>44258</v>
      </c>
      <c r="U28" s="41">
        <f>IF(T28="",IF(WEEKDAY(Q26,1)=MOD(startday+3,7)+1,Q26,""),T28+1)</f>
        <v>44259</v>
      </c>
      <c r="V28" s="52">
        <f>IF(U28="",IF(WEEKDAY(Q26,1)=MOD(startday+4,7)+1,Q26,""),U28+1)</f>
        <v>44260</v>
      </c>
      <c r="W28" s="42">
        <f>IF(V28="",IF(WEEKDAY(Q26,1)=MOD(startday+5,7)+1,Q26,""),V28+1)</f>
        <v>44261</v>
      </c>
      <c r="Y28" s="40" t="str">
        <f>IF(WEEKDAY(Y26,1)=startday,Y26,"")</f>
        <v/>
      </c>
      <c r="Z28" s="70" t="str">
        <f>IF(Y28="",IF(WEEKDAY(Y26,1)=MOD(startday,7)+1,Y26,""),Y28+1)</f>
        <v/>
      </c>
      <c r="AA28" s="70" t="str">
        <f>IF(Z28="",IF(WEEKDAY(Y26,1)=MOD(startday+1,7)+1,Y26,""),Z28+1)</f>
        <v/>
      </c>
      <c r="AB28" s="70" t="str">
        <f>IF(AA28="",IF(WEEKDAY(Y26,1)=MOD(startday+2,7)+1,Y26,""),AA28+1)</f>
        <v/>
      </c>
      <c r="AC28" s="51">
        <f>IF(AB28="",IF(WEEKDAY(Y26,1)=MOD(startday+3,7)+1,Y26,""),AB28+1)</f>
        <v>44287</v>
      </c>
      <c r="AD28" s="52">
        <f>IF(AC28="",IF(WEEKDAY(Y26,1)=MOD(startday+4,7)+1,Y26,""),AC28+1)</f>
        <v>44288</v>
      </c>
      <c r="AE28" s="42">
        <f>IF(AD28="",IF(WEEKDAY(Y26,1)=MOD(startday+5,7)+1,Y26,""),AD28+1)</f>
        <v>44289</v>
      </c>
      <c r="AG28" s="36"/>
      <c r="AH28" s="48"/>
      <c r="AI28" s="44"/>
      <c r="AJ28" s="39"/>
    </row>
    <row r="29" ht="12.75" customHeight="1">
      <c r="A29" s="40">
        <f t="shared" ref="A29:A33" si="41">IF(G28="","",IF(MONTH(G28+1)&lt;&gt;MONTH(G28),"",G28+1))</f>
        <v>44199</v>
      </c>
      <c r="B29" s="41">
        <f t="shared" ref="B29:G29" si="37">IF(A29="","",IF(MONTH(A29+1)&lt;&gt;MONTH(A29),"",A29+1))</f>
        <v>44200</v>
      </c>
      <c r="C29" s="41">
        <f t="shared" si="37"/>
        <v>44201</v>
      </c>
      <c r="D29" s="41">
        <f t="shared" si="37"/>
        <v>44202</v>
      </c>
      <c r="E29" s="41">
        <f t="shared" si="37"/>
        <v>44203</v>
      </c>
      <c r="F29" s="71">
        <f t="shared" si="37"/>
        <v>44204</v>
      </c>
      <c r="G29" s="42">
        <f t="shared" si="37"/>
        <v>44205</v>
      </c>
      <c r="H29" s="35"/>
      <c r="I29" s="40">
        <f t="shared" ref="I29:I33" si="43">IF(O28="","",IF(MONTH(O28+1)&lt;&gt;MONTH(O28),"",O28+1))</f>
        <v>44234</v>
      </c>
      <c r="J29" s="41">
        <f t="shared" ref="J29:O29" si="38">IF(I29="","",IF(MONTH(I29+1)&lt;&gt;MONTH(I29),"",I29+1))</f>
        <v>44235</v>
      </c>
      <c r="K29" s="41">
        <f t="shared" si="38"/>
        <v>44236</v>
      </c>
      <c r="L29" s="41">
        <f t="shared" si="38"/>
        <v>44237</v>
      </c>
      <c r="M29" s="41">
        <f t="shared" si="38"/>
        <v>44238</v>
      </c>
      <c r="N29" s="52">
        <f t="shared" si="38"/>
        <v>44239</v>
      </c>
      <c r="O29" s="42">
        <f t="shared" si="38"/>
        <v>44240</v>
      </c>
      <c r="P29" s="35"/>
      <c r="Q29" s="40">
        <f t="shared" ref="Q29:Q33" si="45">IF(W28="","",IF(MONTH(W28+1)&lt;&gt;MONTH(W28),"",W28+1))</f>
        <v>44262</v>
      </c>
      <c r="R29" s="41">
        <f t="shared" ref="R29:W29" si="39">IF(Q29="","",IF(MONTH(Q29+1)&lt;&gt;MONTH(Q29),"",Q29+1))</f>
        <v>44263</v>
      </c>
      <c r="S29" s="41">
        <f t="shared" si="39"/>
        <v>44264</v>
      </c>
      <c r="T29" s="41">
        <f t="shared" si="39"/>
        <v>44265</v>
      </c>
      <c r="U29" s="41">
        <f t="shared" si="39"/>
        <v>44266</v>
      </c>
      <c r="V29" s="52">
        <f t="shared" si="39"/>
        <v>44267</v>
      </c>
      <c r="W29" s="42">
        <f t="shared" si="39"/>
        <v>44268</v>
      </c>
      <c r="Y29" s="40">
        <f t="shared" ref="Y29:Y33" si="47">IF(AE28="","",IF(MONTH(AE28+1)&lt;&gt;MONTH(AE28),"",AE28+1))</f>
        <v>44290</v>
      </c>
      <c r="Z29" s="59">
        <f t="shared" ref="Z29:AE29" si="40">IF(Y29="","",IF(MONTH(Y29+1)&lt;&gt;MONTH(Y29),"",Y29+1))</f>
        <v>44291</v>
      </c>
      <c r="AA29" s="59">
        <f t="shared" si="40"/>
        <v>44292</v>
      </c>
      <c r="AB29" s="59">
        <f t="shared" si="40"/>
        <v>44293</v>
      </c>
      <c r="AC29" s="59">
        <f t="shared" si="40"/>
        <v>44294</v>
      </c>
      <c r="AD29" s="59">
        <f t="shared" si="40"/>
        <v>44295</v>
      </c>
      <c r="AE29" s="42">
        <f t="shared" si="40"/>
        <v>44296</v>
      </c>
      <c r="AG29" s="36"/>
      <c r="AH29" s="48"/>
      <c r="AI29" s="44"/>
      <c r="AJ29" s="39"/>
    </row>
    <row r="30" ht="12.75" customHeight="1">
      <c r="A30" s="40">
        <f t="shared" si="41"/>
        <v>44206</v>
      </c>
      <c r="B30" s="51">
        <f t="shared" ref="B30:G30" si="42">IF(A30="","",IF(MONTH(A30+1)&lt;&gt;MONTH(A30),"",A30+1))</f>
        <v>44207</v>
      </c>
      <c r="C30" s="63">
        <f t="shared" si="42"/>
        <v>44208</v>
      </c>
      <c r="D30" s="41">
        <f t="shared" si="42"/>
        <v>44209</v>
      </c>
      <c r="E30" s="72">
        <f t="shared" si="42"/>
        <v>44210</v>
      </c>
      <c r="F30" s="73">
        <f t="shared" si="42"/>
        <v>44211</v>
      </c>
      <c r="G30" s="62">
        <f t="shared" si="42"/>
        <v>44212</v>
      </c>
      <c r="H30" s="35"/>
      <c r="I30" s="40">
        <f t="shared" si="43"/>
        <v>44241</v>
      </c>
      <c r="J30" s="41">
        <f t="shared" ref="J30:O30" si="44">IF(I30="","",IF(MONTH(I30+1)&lt;&gt;MONTH(I30),"",I30+1))</f>
        <v>44242</v>
      </c>
      <c r="K30" s="41">
        <f t="shared" si="44"/>
        <v>44243</v>
      </c>
      <c r="L30" s="41">
        <f t="shared" si="44"/>
        <v>44244</v>
      </c>
      <c r="M30" s="63">
        <f t="shared" si="44"/>
        <v>44245</v>
      </c>
      <c r="N30" s="52">
        <f t="shared" si="44"/>
        <v>44246</v>
      </c>
      <c r="O30" s="42">
        <f t="shared" si="44"/>
        <v>44247</v>
      </c>
      <c r="P30" s="35"/>
      <c r="Q30" s="40">
        <f t="shared" si="45"/>
        <v>44269</v>
      </c>
      <c r="R30" s="41">
        <f t="shared" ref="R30:W30" si="46">IF(Q30="","",IF(MONTH(Q30+1)&lt;&gt;MONTH(Q30),"",Q30+1))</f>
        <v>44270</v>
      </c>
      <c r="S30" s="41">
        <f t="shared" si="46"/>
        <v>44271</v>
      </c>
      <c r="T30" s="41">
        <f t="shared" si="46"/>
        <v>44272</v>
      </c>
      <c r="U30" s="41">
        <f t="shared" si="46"/>
        <v>44273</v>
      </c>
      <c r="V30" s="52">
        <f t="shared" si="46"/>
        <v>44274</v>
      </c>
      <c r="W30" s="42">
        <f t="shared" si="46"/>
        <v>44275</v>
      </c>
      <c r="Y30" s="40">
        <f t="shared" si="47"/>
        <v>44297</v>
      </c>
      <c r="Z30" s="41">
        <f t="shared" ref="Z30:AE30" si="48">IF(Y30="","",IF(MONTH(Y30+1)&lt;&gt;MONTH(Y30),"",Y30+1))</f>
        <v>44298</v>
      </c>
      <c r="AA30" s="41">
        <f t="shared" si="48"/>
        <v>44299</v>
      </c>
      <c r="AB30" s="41">
        <f t="shared" si="48"/>
        <v>44300</v>
      </c>
      <c r="AC30" s="41">
        <f t="shared" si="48"/>
        <v>44301</v>
      </c>
      <c r="AD30" s="52">
        <f t="shared" si="48"/>
        <v>44302</v>
      </c>
      <c r="AE30" s="42">
        <f t="shared" si="48"/>
        <v>44303</v>
      </c>
      <c r="AG30" s="36"/>
      <c r="AH30" s="48"/>
      <c r="AI30" s="44"/>
      <c r="AJ30" s="39"/>
    </row>
    <row r="31" ht="12.75" customHeight="1">
      <c r="A31" s="40">
        <f t="shared" si="41"/>
        <v>44213</v>
      </c>
      <c r="B31" s="74">
        <f t="shared" ref="B31:G31" si="49">IF(A31="","",IF(MONTH(A31+1)&lt;&gt;MONTH(A31),"",A31+1))</f>
        <v>44214</v>
      </c>
      <c r="C31" s="65">
        <f t="shared" si="49"/>
        <v>44215</v>
      </c>
      <c r="D31" s="75">
        <f t="shared" si="49"/>
        <v>44216</v>
      </c>
      <c r="E31" s="41">
        <f t="shared" si="49"/>
        <v>44217</v>
      </c>
      <c r="F31" s="76">
        <f t="shared" si="49"/>
        <v>44218</v>
      </c>
      <c r="G31" s="42">
        <f t="shared" si="49"/>
        <v>44219</v>
      </c>
      <c r="H31" s="35"/>
      <c r="I31" s="40">
        <f t="shared" si="43"/>
        <v>44248</v>
      </c>
      <c r="J31" s="41">
        <f t="shared" ref="J31:O31" si="50">IF(I31="","",IF(MONTH(I31+1)&lt;&gt;MONTH(I31),"",I31+1))</f>
        <v>44249</v>
      </c>
      <c r="K31" s="41">
        <f t="shared" si="50"/>
        <v>44250</v>
      </c>
      <c r="L31" s="60">
        <f t="shared" si="50"/>
        <v>44251</v>
      </c>
      <c r="M31" s="77">
        <f t="shared" si="50"/>
        <v>44252</v>
      </c>
      <c r="N31" s="78">
        <f t="shared" si="50"/>
        <v>44253</v>
      </c>
      <c r="O31" s="42">
        <f t="shared" si="50"/>
        <v>44254</v>
      </c>
      <c r="P31" s="35"/>
      <c r="Q31" s="40">
        <f t="shared" si="45"/>
        <v>44276</v>
      </c>
      <c r="R31" s="51">
        <f t="shared" ref="R31:W31" si="51">IF(Q31="","",IF(MONTH(Q31+1)&lt;&gt;MONTH(Q31),"",Q31+1))</f>
        <v>44277</v>
      </c>
      <c r="S31" s="67">
        <f t="shared" si="51"/>
        <v>44278</v>
      </c>
      <c r="T31" s="41">
        <f t="shared" si="51"/>
        <v>44279</v>
      </c>
      <c r="U31" s="46">
        <f t="shared" si="51"/>
        <v>44280</v>
      </c>
      <c r="V31" s="59">
        <f t="shared" si="51"/>
        <v>44281</v>
      </c>
      <c r="W31" s="42">
        <f t="shared" si="51"/>
        <v>44282</v>
      </c>
      <c r="Y31" s="40">
        <f t="shared" si="47"/>
        <v>44304</v>
      </c>
      <c r="Z31" s="41">
        <f t="shared" ref="Z31:AE31" si="52">IF(Y31="","",IF(MONTH(Y31+1)&lt;&gt;MONTH(Y31),"",Y31+1))</f>
        <v>44305</v>
      </c>
      <c r="AA31" s="41">
        <f t="shared" si="52"/>
        <v>44306</v>
      </c>
      <c r="AB31" s="41">
        <f t="shared" si="52"/>
        <v>44307</v>
      </c>
      <c r="AC31" s="41">
        <f t="shared" si="52"/>
        <v>44308</v>
      </c>
      <c r="AD31" s="52">
        <f t="shared" si="52"/>
        <v>44309</v>
      </c>
      <c r="AE31" s="42">
        <f t="shared" si="52"/>
        <v>44310</v>
      </c>
      <c r="AG31" s="36"/>
      <c r="AH31" s="48"/>
      <c r="AI31" s="44"/>
      <c r="AJ31" s="39"/>
    </row>
    <row r="32" ht="12.75" customHeight="1">
      <c r="A32" s="40">
        <f t="shared" si="41"/>
        <v>44220</v>
      </c>
      <c r="B32" s="41">
        <f t="shared" ref="B32:G32" si="53">IF(A32="","",IF(MONTH(A32+1)&lt;&gt;MONTH(A32),"",A32+1))</f>
        <v>44221</v>
      </c>
      <c r="C32" s="68">
        <f t="shared" si="53"/>
        <v>44222</v>
      </c>
      <c r="D32" s="41">
        <f t="shared" si="53"/>
        <v>44223</v>
      </c>
      <c r="E32" s="41">
        <f t="shared" si="53"/>
        <v>44224</v>
      </c>
      <c r="F32" s="52">
        <f t="shared" si="53"/>
        <v>44225</v>
      </c>
      <c r="G32" s="42">
        <f t="shared" si="53"/>
        <v>44226</v>
      </c>
      <c r="H32" s="35"/>
      <c r="I32" s="40">
        <f t="shared" si="43"/>
        <v>44255</v>
      </c>
      <c r="J32" s="46" t="str">
        <f t="shared" ref="J32:O32" si="54">IF(I32="","",IF(MONTH(I32+1)&lt;&gt;MONTH(I32),"",I32+1))</f>
        <v/>
      </c>
      <c r="K32" s="41" t="str">
        <f t="shared" si="54"/>
        <v/>
      </c>
      <c r="L32" s="41" t="str">
        <f t="shared" si="54"/>
        <v/>
      </c>
      <c r="M32" s="68" t="str">
        <f t="shared" si="54"/>
        <v/>
      </c>
      <c r="N32" s="41" t="str">
        <f t="shared" si="54"/>
        <v/>
      </c>
      <c r="O32" s="42" t="str">
        <f t="shared" si="54"/>
        <v/>
      </c>
      <c r="P32" s="35"/>
      <c r="Q32" s="40">
        <f t="shared" si="45"/>
        <v>44283</v>
      </c>
      <c r="R32" s="51">
        <f t="shared" ref="R32:W32" si="55">IF(Q32="","",IF(MONTH(Q32+1)&lt;&gt;MONTH(Q32),"",Q32+1))</f>
        <v>44284</v>
      </c>
      <c r="S32" s="41">
        <f t="shared" si="55"/>
        <v>44285</v>
      </c>
      <c r="T32" s="41">
        <f t="shared" si="55"/>
        <v>44286</v>
      </c>
      <c r="U32" s="41" t="str">
        <f t="shared" si="55"/>
        <v/>
      </c>
      <c r="V32" s="70" t="str">
        <f t="shared" si="55"/>
        <v/>
      </c>
      <c r="W32" s="42" t="str">
        <f t="shared" si="55"/>
        <v/>
      </c>
      <c r="Y32" s="40">
        <f t="shared" si="47"/>
        <v>44311</v>
      </c>
      <c r="Z32" s="41">
        <f t="shared" ref="Z32:AE32" si="56">IF(Y32="","",IF(MONTH(Y32+1)&lt;&gt;MONTH(Y32),"",Y32+1))</f>
        <v>44312</v>
      </c>
      <c r="AA32" s="41">
        <f t="shared" si="56"/>
        <v>44313</v>
      </c>
      <c r="AB32" s="41">
        <f t="shared" si="56"/>
        <v>44314</v>
      </c>
      <c r="AC32" s="41">
        <f t="shared" si="56"/>
        <v>44315</v>
      </c>
      <c r="AD32" s="52">
        <f t="shared" si="56"/>
        <v>44316</v>
      </c>
      <c r="AE32" s="42" t="str">
        <f t="shared" si="56"/>
        <v/>
      </c>
      <c r="AG32" s="36"/>
      <c r="AH32" s="79"/>
      <c r="AI32" s="44"/>
      <c r="AJ32" s="39"/>
    </row>
    <row r="33" ht="12.75" customHeight="1">
      <c r="A33" s="53">
        <f t="shared" si="41"/>
        <v>44227</v>
      </c>
      <c r="B33" s="54" t="str">
        <f t="shared" ref="B33:G33" si="57">IF(A33="","",IF(MONTH(A33+1)&lt;&gt;MONTH(A33),"",A33+1))</f>
        <v/>
      </c>
      <c r="C33" s="54" t="str">
        <f t="shared" si="57"/>
        <v/>
      </c>
      <c r="D33" s="54" t="str">
        <f t="shared" si="57"/>
        <v/>
      </c>
      <c r="E33" s="54" t="str">
        <f t="shared" si="57"/>
        <v/>
      </c>
      <c r="F33" s="54" t="str">
        <f t="shared" si="57"/>
        <v/>
      </c>
      <c r="G33" s="55" t="str">
        <f t="shared" si="57"/>
        <v/>
      </c>
      <c r="H33" s="35"/>
      <c r="I33" s="53" t="str">
        <f t="shared" si="43"/>
        <v/>
      </c>
      <c r="J33" s="54" t="str">
        <f t="shared" ref="J33:O33" si="58">IF(I33="","",IF(MONTH(I33+1)&lt;&gt;MONTH(I33),"",I33+1))</f>
        <v/>
      </c>
      <c r="K33" s="54" t="str">
        <f t="shared" si="58"/>
        <v/>
      </c>
      <c r="L33" s="54" t="str">
        <f t="shared" si="58"/>
        <v/>
      </c>
      <c r="M33" s="54" t="str">
        <f t="shared" si="58"/>
        <v/>
      </c>
      <c r="N33" s="54" t="str">
        <f t="shared" si="58"/>
        <v/>
      </c>
      <c r="O33" s="55" t="str">
        <f t="shared" si="58"/>
        <v/>
      </c>
      <c r="P33" s="35"/>
      <c r="Q33" s="53" t="str">
        <f t="shared" si="45"/>
        <v/>
      </c>
      <c r="R33" s="54" t="str">
        <f t="shared" ref="R33:W33" si="59">IF(Q33="","",IF(MONTH(Q33+1)&lt;&gt;MONTH(Q33),"",Q33+1))</f>
        <v/>
      </c>
      <c r="S33" s="54" t="str">
        <f t="shared" si="59"/>
        <v/>
      </c>
      <c r="T33" s="54" t="str">
        <f t="shared" si="59"/>
        <v/>
      </c>
      <c r="U33" s="54" t="str">
        <f t="shared" si="59"/>
        <v/>
      </c>
      <c r="V33" s="54" t="str">
        <f t="shared" si="59"/>
        <v/>
      </c>
      <c r="W33" s="55" t="str">
        <f t="shared" si="59"/>
        <v/>
      </c>
      <c r="Y33" s="53" t="str">
        <f t="shared" si="47"/>
        <v/>
      </c>
      <c r="Z33" s="54" t="str">
        <f t="shared" ref="Z33:AE33" si="60">IF(Y33="","",IF(MONTH(Y33+1)&lt;&gt;MONTH(Y33),"",Y33+1))</f>
        <v/>
      </c>
      <c r="AA33" s="54" t="str">
        <f t="shared" si="60"/>
        <v/>
      </c>
      <c r="AB33" s="54" t="str">
        <f t="shared" si="60"/>
        <v/>
      </c>
      <c r="AC33" s="54" t="str">
        <f t="shared" si="60"/>
        <v/>
      </c>
      <c r="AD33" s="54" t="str">
        <f t="shared" si="60"/>
        <v/>
      </c>
      <c r="AE33" s="55" t="str">
        <f t="shared" si="60"/>
        <v/>
      </c>
      <c r="AG33" s="36"/>
      <c r="AH33" s="79"/>
      <c r="AI33" s="44"/>
      <c r="AJ33" s="39"/>
    </row>
    <row r="34" ht="12.75" customHeight="1">
      <c r="AG34" s="36"/>
      <c r="AH34" s="80"/>
      <c r="AI34" s="81" t="s">
        <v>11</v>
      </c>
      <c r="AJ34" s="39"/>
    </row>
    <row r="35" ht="12.75" customHeight="1">
      <c r="A35" s="24">
        <f>DATE(YEAR(Y26+35),MONTH(Y26+35),1)</f>
        <v>44317</v>
      </c>
      <c r="B35" s="25"/>
      <c r="C35" s="25"/>
      <c r="D35" s="25"/>
      <c r="E35" s="25"/>
      <c r="F35" s="25"/>
      <c r="G35" s="26"/>
      <c r="H35" s="27"/>
      <c r="I35" s="24">
        <f>DATE(YEAR(A35+35),MONTH(A35+35),1)</f>
        <v>44348</v>
      </c>
      <c r="J35" s="25"/>
      <c r="K35" s="25"/>
      <c r="L35" s="25"/>
      <c r="M35" s="25"/>
      <c r="N35" s="25"/>
      <c r="O35" s="26"/>
      <c r="P35" s="27"/>
      <c r="Q35" s="24">
        <f>DATE(YEAR(I35+35),MONTH(I35+35),1)</f>
        <v>44378</v>
      </c>
      <c r="R35" s="25"/>
      <c r="S35" s="25"/>
      <c r="T35" s="25"/>
      <c r="U35" s="25"/>
      <c r="V35" s="25"/>
      <c r="W35" s="26"/>
      <c r="Y35" s="24">
        <f>DATE(YEAR(Q35+35),MONTH(Q35+35),1)</f>
        <v>44409</v>
      </c>
      <c r="Z35" s="25"/>
      <c r="AA35" s="25"/>
      <c r="AB35" s="25"/>
      <c r="AC35" s="25"/>
      <c r="AD35" s="25"/>
      <c r="AE35" s="26"/>
      <c r="AG35" s="36"/>
      <c r="AH35" s="82"/>
      <c r="AI35" s="81" t="s">
        <v>12</v>
      </c>
      <c r="AJ35" s="39"/>
    </row>
    <row r="36" ht="12.75" customHeight="1">
      <c r="A36" s="32" t="str">
        <f>CHOOSE(1+MOD(startday+1-2,7),"Su","M","Tu","W","Th","F","Sa")</f>
        <v>Su</v>
      </c>
      <c r="B36" s="33" t="str">
        <f>CHOOSE(1+MOD(startday+2-2,7),"Su","M","Tu","W","Th","F","Sa")</f>
        <v>M</v>
      </c>
      <c r="C36" s="33" t="str">
        <f>CHOOSE(1+MOD(startday+3-2,7),"Su","M","Tu","W","Th","F","Sa")</f>
        <v>Tu</v>
      </c>
      <c r="D36" s="33" t="str">
        <f>CHOOSE(1+MOD(startday+4-2,7),"Su","M","Tu","W","Th","F","Sa")</f>
        <v>W</v>
      </c>
      <c r="E36" s="33" t="str">
        <f>CHOOSE(1+MOD(startday+5-2,7),"Su","M","Tu","W","Th","F","Sa")</f>
        <v>Th</v>
      </c>
      <c r="F36" s="33" t="str">
        <f>CHOOSE(1+MOD(startday+6-2,7),"Su","M","Tu","W","Th","F","Sa")</f>
        <v>F</v>
      </c>
      <c r="G36" s="34" t="str">
        <f>CHOOSE(1+MOD(startday+7-2,7),"Su","M","Tu","W","Th","F","Sa")</f>
        <v>Sa</v>
      </c>
      <c r="H36" s="35"/>
      <c r="I36" s="32" t="str">
        <f>CHOOSE(1+MOD(startday+1-2,7),"Su","M","Tu","W","Th","F","Sa")</f>
        <v>Su</v>
      </c>
      <c r="J36" s="33" t="str">
        <f>CHOOSE(1+MOD(startday+2-2,7),"Su","M","Tu","W","Th","F","Sa")</f>
        <v>M</v>
      </c>
      <c r="K36" s="33" t="str">
        <f>CHOOSE(1+MOD(startday+3-2,7),"Su","M","Tu","W","Th","F","Sa")</f>
        <v>Tu</v>
      </c>
      <c r="L36" s="33" t="str">
        <f>CHOOSE(1+MOD(startday+4-2,7),"Su","M","Tu","W","Th","F","Sa")</f>
        <v>W</v>
      </c>
      <c r="M36" s="33" t="str">
        <f>CHOOSE(1+MOD(startday+5-2,7),"Su","M","Tu","W","Th","F","Sa")</f>
        <v>Th</v>
      </c>
      <c r="N36" s="33" t="str">
        <f>CHOOSE(1+MOD(startday+6-2,7),"Su","M","Tu","W","Th","F","Sa")</f>
        <v>F</v>
      </c>
      <c r="O36" s="34" t="str">
        <f>CHOOSE(1+MOD(startday+7-2,7),"Su","M","Tu","W","Th","F","Sa")</f>
        <v>Sa</v>
      </c>
      <c r="P36" s="35"/>
      <c r="Q36" s="32" t="str">
        <f>CHOOSE(1+MOD(startday+1-2,7),"Su","M","Tu","W","Th","F","Sa")</f>
        <v>Su</v>
      </c>
      <c r="R36" s="33" t="str">
        <f>CHOOSE(1+MOD(startday+2-2,7),"Su","M","Tu","W","Th","F","Sa")</f>
        <v>M</v>
      </c>
      <c r="S36" s="33" t="str">
        <f>CHOOSE(1+MOD(startday+3-2,7),"Su","M","Tu","W","Th","F","Sa")</f>
        <v>Tu</v>
      </c>
      <c r="T36" s="33" t="str">
        <f>CHOOSE(1+MOD(startday+4-2,7),"Su","M","Tu","W","Th","F","Sa")</f>
        <v>W</v>
      </c>
      <c r="U36" s="33" t="str">
        <f>CHOOSE(1+MOD(startday+5-2,7),"Su","M","Tu","W","Th","F","Sa")</f>
        <v>Th</v>
      </c>
      <c r="V36" s="33" t="str">
        <f>CHOOSE(1+MOD(startday+6-2,7),"Su","M","Tu","W","Th","F","Sa")</f>
        <v>F</v>
      </c>
      <c r="W36" s="34" t="str">
        <f>CHOOSE(1+MOD(startday+7-2,7),"Su","M","Tu","W","Th","F","Sa")</f>
        <v>Sa</v>
      </c>
      <c r="Y36" s="32" t="str">
        <f>CHOOSE(1+MOD(startday+1-2,7),"Su","M","Tu","W","Th","F","Sa")</f>
        <v>Su</v>
      </c>
      <c r="Z36" s="33" t="str">
        <f>CHOOSE(1+MOD(startday+2-2,7),"Su","M","Tu","W","Th","F","Sa")</f>
        <v>M</v>
      </c>
      <c r="AA36" s="33" t="str">
        <f>CHOOSE(1+MOD(startday+3-2,7),"Su","M","Tu","W","Th","F","Sa")</f>
        <v>Tu</v>
      </c>
      <c r="AB36" s="33" t="str">
        <f>CHOOSE(1+MOD(startday+4-2,7),"Su","M","Tu","W","Th","F","Sa")</f>
        <v>W</v>
      </c>
      <c r="AC36" s="33" t="str">
        <f>CHOOSE(1+MOD(startday+5-2,7),"Su","M","Tu","W","Th","F","Sa")</f>
        <v>Th</v>
      </c>
      <c r="AD36" s="33" t="str">
        <f>CHOOSE(1+MOD(startday+6-2,7),"Su","M","Tu","W","Th","F","Sa")</f>
        <v>F</v>
      </c>
      <c r="AE36" s="34" t="str">
        <f>CHOOSE(1+MOD(startday+7-2,7),"Su","M","Tu","W","Th","F","Sa")</f>
        <v>Sa</v>
      </c>
      <c r="AG36" s="36"/>
      <c r="AH36" s="83"/>
      <c r="AI36" s="44" t="s">
        <v>13</v>
      </c>
      <c r="AJ36" s="39"/>
    </row>
    <row r="37" ht="12.75" customHeight="1">
      <c r="A37" s="40" t="str">
        <f>IF(WEEKDAY(A35,1)=startday,A35,"")</f>
        <v/>
      </c>
      <c r="B37" s="41" t="str">
        <f>IF(A37="",IF(WEEKDAY(A35,1)=MOD(startday,7)+1,A35,""),A37+1)</f>
        <v/>
      </c>
      <c r="C37" s="41" t="str">
        <f>IF(B37="",IF(WEEKDAY(A35,1)=MOD(startday+1,7)+1,A35,""),B37+1)</f>
        <v/>
      </c>
      <c r="D37" s="41" t="str">
        <f>IF(C37="",IF(WEEKDAY(A35,1)=MOD(startday+2,7)+1,A35,""),C37+1)</f>
        <v/>
      </c>
      <c r="E37" s="41" t="str">
        <f>IF(D37="",IF(WEEKDAY(A35,1)=MOD(startday+3,7)+1,A35,""),D37+1)</f>
        <v/>
      </c>
      <c r="F37" s="41" t="str">
        <f>IF(E37="",IF(WEEKDAY(A35,1)=MOD(startday+4,7)+1,A35,""),E37+1)</f>
        <v/>
      </c>
      <c r="G37" s="42">
        <f>IF(F37="",IF(WEEKDAY(A35,1)=MOD(startday+5,7)+1,A35,""),F37+1)</f>
        <v>44317</v>
      </c>
      <c r="H37" s="35"/>
      <c r="I37" s="40" t="str">
        <f>IF(WEEKDAY(I35,1)=startday,I35,"")</f>
        <v/>
      </c>
      <c r="J37" s="41" t="str">
        <f>IF(I37="",IF(WEEKDAY(I35,1)=MOD(startday,7)+1,I35,""),I37+1)</f>
        <v/>
      </c>
      <c r="K37" s="41">
        <f>IF(J37="",IF(WEEKDAY(I35,1)=MOD(startday+1,7)+1,I35,""),J37+1)</f>
        <v>44348</v>
      </c>
      <c r="L37" s="51">
        <f>IF(K37="",IF(WEEKDAY(I35,1)=MOD(startday+2,7)+1,I35,""),K37+1)</f>
        <v>44349</v>
      </c>
      <c r="M37" s="84">
        <f>IF(L37="",IF(WEEKDAY(I35,1)=MOD(startday+3,7)+1,I35,""),L37+1)</f>
        <v>44350</v>
      </c>
      <c r="N37" s="52">
        <f>IF(M37="",IF(WEEKDAY(I35,1)=MOD(startday+4,7)+1,I35,""),M37+1)</f>
        <v>44351</v>
      </c>
      <c r="O37" s="42">
        <f>IF(N37="",IF(WEEKDAY(I35,1)=MOD(startday+5,7)+1,I35,""),N37+1)</f>
        <v>44352</v>
      </c>
      <c r="P37" s="35"/>
      <c r="Q37" s="40" t="str">
        <f>IF(WEEKDAY(Q35,1)=startday,Q35,"")</f>
        <v/>
      </c>
      <c r="R37" s="41" t="str">
        <f>IF(Q37="",IF(WEEKDAY(Q35,1)=MOD(startday,7)+1,Q35,""),Q37+1)</f>
        <v/>
      </c>
      <c r="S37" s="41" t="str">
        <f>IF(R37="",IF(WEEKDAY(Q35,1)=MOD(startday+1,7)+1,Q35,""),R37+1)</f>
        <v/>
      </c>
      <c r="T37" s="41" t="str">
        <f>IF(S37="",IF(WEEKDAY(Q35,1)=MOD(startday+2,7)+1,Q35,""),S37+1)</f>
        <v/>
      </c>
      <c r="U37" s="41">
        <f>IF(T37="",IF(WEEKDAY(Q35,1)=MOD(startday+3,7)+1,Q35,""),T37+1)</f>
        <v>44378</v>
      </c>
      <c r="V37" s="41">
        <f>IF(U37="",IF(WEEKDAY(Q35,1)=MOD(startday+4,7)+1,Q35,""),U37+1)</f>
        <v>44379</v>
      </c>
      <c r="W37" s="42">
        <f>IF(V37="",IF(WEEKDAY(Q35,1)=MOD(startday+5,7)+1,Q35,""),V37+1)</f>
        <v>44380</v>
      </c>
      <c r="Y37" s="40">
        <f>IF(WEEKDAY(Y35,1)=startday,Y35,"")</f>
        <v>44409</v>
      </c>
      <c r="Z37" s="41">
        <f>IF(Y37="",IF(WEEKDAY(Y35,1)=MOD(startday,7)+1,Y35,""),Y37+1)</f>
        <v>44410</v>
      </c>
      <c r="AA37" s="41">
        <f>IF(Z37="",IF(WEEKDAY(Y35,1)=MOD(startday+1,7)+1,Y35,""),Z37+1)</f>
        <v>44411</v>
      </c>
      <c r="AB37" s="41">
        <f>IF(AA37="",IF(WEEKDAY(Y35,1)=MOD(startday+2,7)+1,Y35,""),AA37+1)</f>
        <v>44412</v>
      </c>
      <c r="AC37" s="41">
        <f>IF(AB37="",IF(WEEKDAY(Y35,1)=MOD(startday+3,7)+1,Y35,""),AB37+1)</f>
        <v>44413</v>
      </c>
      <c r="AD37" s="41">
        <f>IF(AC37="",IF(WEEKDAY(Y35,1)=MOD(startday+4,7)+1,Y35,""),AC37+1)</f>
        <v>44414</v>
      </c>
      <c r="AE37" s="42">
        <f>IF(AD37="",IF(WEEKDAY(Y35,1)=MOD(startday+5,7)+1,Y35,""),AD37+1)</f>
        <v>44415</v>
      </c>
      <c r="AG37" s="36"/>
      <c r="AH37" s="85"/>
      <c r="AI37" s="44" t="s">
        <v>14</v>
      </c>
      <c r="AJ37" s="39"/>
    </row>
    <row r="38" ht="12.75" customHeight="1">
      <c r="A38" s="40">
        <f t="shared" ref="A38:A42" si="65">IF(G37="","",IF(MONTH(G37+1)&lt;&gt;MONTH(G37),"",G37+1))</f>
        <v>44318</v>
      </c>
      <c r="B38" s="41">
        <f t="shared" ref="B38:G38" si="61">IF(A38="","",IF(MONTH(A38+1)&lt;&gt;MONTH(A38),"",A38+1))</f>
        <v>44319</v>
      </c>
      <c r="C38" s="41">
        <f t="shared" si="61"/>
        <v>44320</v>
      </c>
      <c r="D38" s="41">
        <f t="shared" si="61"/>
        <v>44321</v>
      </c>
      <c r="E38" s="41">
        <f t="shared" si="61"/>
        <v>44322</v>
      </c>
      <c r="F38" s="52">
        <f t="shared" si="61"/>
        <v>44323</v>
      </c>
      <c r="G38" s="42">
        <f t="shared" si="61"/>
        <v>44324</v>
      </c>
      <c r="H38" s="35"/>
      <c r="I38" s="40">
        <f t="shared" ref="I38:I42" si="67">IF(O37="","",IF(MONTH(O37+1)&lt;&gt;MONTH(O37),"",O37+1))</f>
        <v>44353</v>
      </c>
      <c r="J38" s="86">
        <f t="shared" ref="J38:O38" si="62">IF(I38="","",IF(MONTH(I38+1)&lt;&gt;MONTH(I38),"",I38+1))</f>
        <v>44354</v>
      </c>
      <c r="K38" s="41">
        <f t="shared" si="62"/>
        <v>44355</v>
      </c>
      <c r="L38" s="72">
        <f t="shared" si="62"/>
        <v>44356</v>
      </c>
      <c r="M38" s="87">
        <f t="shared" si="62"/>
        <v>44357</v>
      </c>
      <c r="N38" s="50">
        <f t="shared" si="62"/>
        <v>44358</v>
      </c>
      <c r="O38" s="42">
        <f t="shared" si="62"/>
        <v>44359</v>
      </c>
      <c r="P38" s="35"/>
      <c r="Q38" s="40">
        <f t="shared" ref="Q38:Q42" si="69">IF(W37="","",IF(MONTH(W37+1)&lt;&gt;MONTH(W37),"",W37+1))</f>
        <v>44381</v>
      </c>
      <c r="R38" s="41">
        <f t="shared" ref="R38:W38" si="63">IF(Q38="","",IF(MONTH(Q38+1)&lt;&gt;MONTH(Q38),"",Q38+1))</f>
        <v>44382</v>
      </c>
      <c r="S38" s="41">
        <f t="shared" si="63"/>
        <v>44383</v>
      </c>
      <c r="T38" s="41">
        <f t="shared" si="63"/>
        <v>44384</v>
      </c>
      <c r="U38" s="41">
        <f t="shared" si="63"/>
        <v>44385</v>
      </c>
      <c r="V38" s="41">
        <f t="shared" si="63"/>
        <v>44386</v>
      </c>
      <c r="W38" s="42">
        <f t="shared" si="63"/>
        <v>44387</v>
      </c>
      <c r="Y38" s="40">
        <f t="shared" ref="Y38:Y42" si="71">IF(AE37="","",IF(MONTH(AE37+1)&lt;&gt;MONTH(AE37),"",AE37+1))</f>
        <v>44416</v>
      </c>
      <c r="Z38" s="41">
        <f t="shared" ref="Z38:AE38" si="64">IF(Y38="","",IF(MONTH(Y38+1)&lt;&gt;MONTH(Y38),"",Y38+1))</f>
        <v>44417</v>
      </c>
      <c r="AA38" s="41">
        <f t="shared" si="64"/>
        <v>44418</v>
      </c>
      <c r="AB38" s="41">
        <f t="shared" si="64"/>
        <v>44419</v>
      </c>
      <c r="AC38" s="41">
        <f t="shared" si="64"/>
        <v>44420</v>
      </c>
      <c r="AD38" s="41">
        <f t="shared" si="64"/>
        <v>44421</v>
      </c>
      <c r="AE38" s="42">
        <f t="shared" si="64"/>
        <v>44422</v>
      </c>
      <c r="AG38" s="36"/>
      <c r="AH38" s="88"/>
      <c r="AI38" s="89" t="s">
        <v>15</v>
      </c>
      <c r="AJ38" s="39"/>
    </row>
    <row r="39" ht="12.75" customHeight="1">
      <c r="A39" s="40">
        <f t="shared" si="65"/>
        <v>44325</v>
      </c>
      <c r="B39" s="41">
        <f t="shared" ref="B39:G39" si="66">IF(A39="","",IF(MONTH(A39+1)&lt;&gt;MONTH(A39),"",A39+1))</f>
        <v>44326</v>
      </c>
      <c r="C39" s="41">
        <f t="shared" si="66"/>
        <v>44327</v>
      </c>
      <c r="D39" s="41">
        <f t="shared" si="66"/>
        <v>44328</v>
      </c>
      <c r="E39" s="41">
        <f t="shared" si="66"/>
        <v>44329</v>
      </c>
      <c r="F39" s="52">
        <f t="shared" si="66"/>
        <v>44330</v>
      </c>
      <c r="G39" s="42">
        <f t="shared" si="66"/>
        <v>44331</v>
      </c>
      <c r="H39" s="35"/>
      <c r="I39" s="40">
        <f t="shared" si="67"/>
        <v>44360</v>
      </c>
      <c r="J39" s="46">
        <f t="shared" ref="J39:O39" si="68">IF(I39="","",IF(MONTH(I39+1)&lt;&gt;MONTH(I39),"",I39+1))</f>
        <v>44361</v>
      </c>
      <c r="K39" s="46">
        <f t="shared" si="68"/>
        <v>44362</v>
      </c>
      <c r="L39" s="46">
        <f t="shared" si="68"/>
        <v>44363</v>
      </c>
      <c r="M39" s="46">
        <f t="shared" si="68"/>
        <v>44364</v>
      </c>
      <c r="N39" s="46">
        <f t="shared" si="68"/>
        <v>44365</v>
      </c>
      <c r="O39" s="42">
        <f t="shared" si="68"/>
        <v>44366</v>
      </c>
      <c r="P39" s="35"/>
      <c r="Q39" s="40">
        <f t="shared" si="69"/>
        <v>44388</v>
      </c>
      <c r="R39" s="41">
        <f t="shared" ref="R39:W39" si="70">IF(Q39="","",IF(MONTH(Q39+1)&lt;&gt;MONTH(Q39),"",Q39+1))</f>
        <v>44389</v>
      </c>
      <c r="S39" s="41">
        <f t="shared" si="70"/>
        <v>44390</v>
      </c>
      <c r="T39" s="41">
        <f t="shared" si="70"/>
        <v>44391</v>
      </c>
      <c r="U39" s="41">
        <f t="shared" si="70"/>
        <v>44392</v>
      </c>
      <c r="V39" s="41">
        <f t="shared" si="70"/>
        <v>44393</v>
      </c>
      <c r="W39" s="42">
        <f t="shared" si="70"/>
        <v>44394</v>
      </c>
      <c r="Y39" s="40">
        <f t="shared" si="71"/>
        <v>44423</v>
      </c>
      <c r="Z39" s="41">
        <f t="shared" ref="Z39:AE39" si="72">IF(Y39="","",IF(MONTH(Y39+1)&lt;&gt;MONTH(Y39),"",Y39+1))</f>
        <v>44424</v>
      </c>
      <c r="AA39" s="41">
        <f t="shared" si="72"/>
        <v>44425</v>
      </c>
      <c r="AB39" s="41">
        <f t="shared" si="72"/>
        <v>44426</v>
      </c>
      <c r="AC39" s="41">
        <f t="shared" si="72"/>
        <v>44427</v>
      </c>
      <c r="AD39" s="41">
        <f t="shared" si="72"/>
        <v>44428</v>
      </c>
      <c r="AE39" s="42">
        <f t="shared" si="72"/>
        <v>44429</v>
      </c>
      <c r="AG39" s="36"/>
      <c r="AH39" s="90"/>
      <c r="AI39" s="44" t="s">
        <v>16</v>
      </c>
      <c r="AJ39" s="39"/>
    </row>
    <row r="40" ht="12.75" customHeight="1">
      <c r="A40" s="40">
        <f t="shared" si="65"/>
        <v>44332</v>
      </c>
      <c r="B40" s="41">
        <f t="shared" ref="B40:G40" si="73">IF(A40="","",IF(MONTH(A40+1)&lt;&gt;MONTH(A40),"",A40+1))</f>
        <v>44333</v>
      </c>
      <c r="C40" s="41">
        <f t="shared" si="73"/>
        <v>44334</v>
      </c>
      <c r="D40" s="41">
        <f t="shared" si="73"/>
        <v>44335</v>
      </c>
      <c r="E40" s="41">
        <f t="shared" si="73"/>
        <v>44336</v>
      </c>
      <c r="F40" s="52">
        <f t="shared" si="73"/>
        <v>44337</v>
      </c>
      <c r="G40" s="42">
        <f t="shared" si="73"/>
        <v>44338</v>
      </c>
      <c r="H40" s="35"/>
      <c r="I40" s="40">
        <f t="shared" si="67"/>
        <v>44367</v>
      </c>
      <c r="J40" s="41">
        <f t="shared" ref="J40:O40" si="74">IF(I40="","",IF(MONTH(I40+1)&lt;&gt;MONTH(I40),"",I40+1))</f>
        <v>44368</v>
      </c>
      <c r="K40" s="41">
        <f t="shared" si="74"/>
        <v>44369</v>
      </c>
      <c r="L40" s="41">
        <f t="shared" si="74"/>
        <v>44370</v>
      </c>
      <c r="M40" s="41">
        <f t="shared" si="74"/>
        <v>44371</v>
      </c>
      <c r="N40" s="41">
        <f t="shared" si="74"/>
        <v>44372</v>
      </c>
      <c r="O40" s="42">
        <f t="shared" si="74"/>
        <v>44373</v>
      </c>
      <c r="P40" s="35"/>
      <c r="Q40" s="40">
        <f t="shared" si="69"/>
        <v>44395</v>
      </c>
      <c r="R40" s="41">
        <f t="shared" ref="R40:W40" si="75">IF(Q40="","",IF(MONTH(Q40+1)&lt;&gt;MONTH(Q40),"",Q40+1))</f>
        <v>44396</v>
      </c>
      <c r="S40" s="41">
        <f t="shared" si="75"/>
        <v>44397</v>
      </c>
      <c r="T40" s="41">
        <f t="shared" si="75"/>
        <v>44398</v>
      </c>
      <c r="U40" s="41">
        <f t="shared" si="75"/>
        <v>44399</v>
      </c>
      <c r="V40" s="41">
        <f t="shared" si="75"/>
        <v>44400</v>
      </c>
      <c r="W40" s="42">
        <f t="shared" si="75"/>
        <v>44401</v>
      </c>
      <c r="Y40" s="40">
        <f t="shared" si="71"/>
        <v>44430</v>
      </c>
      <c r="Z40" s="41">
        <f t="shared" ref="Z40:AE40" si="76">IF(Y40="","",IF(MONTH(Y40+1)&lt;&gt;MONTH(Y40),"",Y40+1))</f>
        <v>44431</v>
      </c>
      <c r="AA40" s="41">
        <f t="shared" si="76"/>
        <v>44432</v>
      </c>
      <c r="AB40" s="41">
        <f t="shared" si="76"/>
        <v>44433</v>
      </c>
      <c r="AC40" s="41">
        <f t="shared" si="76"/>
        <v>44434</v>
      </c>
      <c r="AD40" s="41">
        <f t="shared" si="76"/>
        <v>44435</v>
      </c>
      <c r="AE40" s="42">
        <f t="shared" si="76"/>
        <v>44436</v>
      </c>
      <c r="AG40" s="36"/>
      <c r="AH40" s="91"/>
      <c r="AI40" s="44" t="s">
        <v>17</v>
      </c>
      <c r="AJ40" s="39"/>
    </row>
    <row r="41" ht="12.75" customHeight="1">
      <c r="A41" s="40">
        <f t="shared" si="65"/>
        <v>44339</v>
      </c>
      <c r="B41" s="51">
        <f t="shared" ref="B41:G41" si="77">IF(A41="","",IF(MONTH(A41+1)&lt;&gt;MONTH(A41),"",A41+1))</f>
        <v>44340</v>
      </c>
      <c r="C41" s="51">
        <f t="shared" si="77"/>
        <v>44341</v>
      </c>
      <c r="D41" s="41">
        <f t="shared" si="77"/>
        <v>44342</v>
      </c>
      <c r="E41" s="41">
        <f t="shared" si="77"/>
        <v>44343</v>
      </c>
      <c r="F41" s="46">
        <f t="shared" si="77"/>
        <v>44344</v>
      </c>
      <c r="G41" s="42">
        <f t="shared" si="77"/>
        <v>44345</v>
      </c>
      <c r="H41" s="35"/>
      <c r="I41" s="40">
        <f t="shared" si="67"/>
        <v>44374</v>
      </c>
      <c r="J41" s="41">
        <f t="shared" ref="J41:O41" si="78">IF(I41="","",IF(MONTH(I41+1)&lt;&gt;MONTH(I41),"",I41+1))</f>
        <v>44375</v>
      </c>
      <c r="K41" s="41">
        <f t="shared" si="78"/>
        <v>44376</v>
      </c>
      <c r="L41" s="41">
        <f t="shared" si="78"/>
        <v>44377</v>
      </c>
      <c r="M41" s="41" t="str">
        <f t="shared" si="78"/>
        <v/>
      </c>
      <c r="N41" s="41" t="str">
        <f t="shared" si="78"/>
        <v/>
      </c>
      <c r="O41" s="42" t="str">
        <f t="shared" si="78"/>
        <v/>
      </c>
      <c r="P41" s="35"/>
      <c r="Q41" s="40">
        <f t="shared" si="69"/>
        <v>44402</v>
      </c>
      <c r="R41" s="41">
        <f t="shared" ref="R41:W41" si="79">IF(Q41="","",IF(MONTH(Q41+1)&lt;&gt;MONTH(Q41),"",Q41+1))</f>
        <v>44403</v>
      </c>
      <c r="S41" s="41">
        <f t="shared" si="79"/>
        <v>44404</v>
      </c>
      <c r="T41" s="41">
        <f t="shared" si="79"/>
        <v>44405</v>
      </c>
      <c r="U41" s="41">
        <f t="shared" si="79"/>
        <v>44406</v>
      </c>
      <c r="V41" s="41">
        <f t="shared" si="79"/>
        <v>44407</v>
      </c>
      <c r="W41" s="42">
        <f t="shared" si="79"/>
        <v>44408</v>
      </c>
      <c r="Y41" s="40">
        <f t="shared" si="71"/>
        <v>44437</v>
      </c>
      <c r="Z41" s="41">
        <f t="shared" ref="Z41:AE41" si="80">IF(Y41="","",IF(MONTH(Y41+1)&lt;&gt;MONTH(Y41),"",Y41+1))</f>
        <v>44438</v>
      </c>
      <c r="AA41" s="41">
        <f t="shared" si="80"/>
        <v>44439</v>
      </c>
      <c r="AB41" s="41" t="str">
        <f t="shared" si="80"/>
        <v/>
      </c>
      <c r="AC41" s="41" t="str">
        <f t="shared" si="80"/>
        <v/>
      </c>
      <c r="AD41" s="41" t="str">
        <f t="shared" si="80"/>
        <v/>
      </c>
      <c r="AE41" s="42" t="str">
        <f t="shared" si="80"/>
        <v/>
      </c>
      <c r="AG41" s="36"/>
      <c r="AH41" s="92"/>
      <c r="AI41" s="44"/>
      <c r="AJ41" s="39"/>
    </row>
    <row r="42" ht="12.75" customHeight="1">
      <c r="A42" s="53">
        <f t="shared" si="65"/>
        <v>44346</v>
      </c>
      <c r="B42" s="93">
        <f t="shared" ref="B42:G42" si="81">IF(A42="","",IF(MONTH(A42+1)&lt;&gt;MONTH(A42),"",A42+1))</f>
        <v>44347</v>
      </c>
      <c r="C42" s="54" t="str">
        <f t="shared" si="81"/>
        <v/>
      </c>
      <c r="D42" s="54" t="str">
        <f t="shared" si="81"/>
        <v/>
      </c>
      <c r="E42" s="54" t="str">
        <f t="shared" si="81"/>
        <v/>
      </c>
      <c r="F42" s="54" t="str">
        <f t="shared" si="81"/>
        <v/>
      </c>
      <c r="G42" s="55" t="str">
        <f t="shared" si="81"/>
        <v/>
      </c>
      <c r="H42" s="35"/>
      <c r="I42" s="53" t="str">
        <f t="shared" si="67"/>
        <v/>
      </c>
      <c r="J42" s="54" t="str">
        <f t="shared" ref="J42:O42" si="82">IF(I42="","",IF(MONTH(I42+1)&lt;&gt;MONTH(I42),"",I42+1))</f>
        <v/>
      </c>
      <c r="K42" s="54" t="str">
        <f t="shared" si="82"/>
        <v/>
      </c>
      <c r="L42" s="54" t="str">
        <f t="shared" si="82"/>
        <v/>
      </c>
      <c r="M42" s="54" t="str">
        <f t="shared" si="82"/>
        <v/>
      </c>
      <c r="N42" s="54" t="str">
        <f t="shared" si="82"/>
        <v/>
      </c>
      <c r="O42" s="55" t="str">
        <f t="shared" si="82"/>
        <v/>
      </c>
      <c r="P42" s="35"/>
      <c r="Q42" s="53" t="str">
        <f t="shared" si="69"/>
        <v/>
      </c>
      <c r="R42" s="54" t="str">
        <f t="shared" ref="R42:W42" si="83">IF(Q42="","",IF(MONTH(Q42+1)&lt;&gt;MONTH(Q42),"",Q42+1))</f>
        <v/>
      </c>
      <c r="S42" s="54" t="str">
        <f t="shared" si="83"/>
        <v/>
      </c>
      <c r="T42" s="54" t="str">
        <f t="shared" si="83"/>
        <v/>
      </c>
      <c r="U42" s="54" t="str">
        <f t="shared" si="83"/>
        <v/>
      </c>
      <c r="V42" s="54" t="str">
        <f t="shared" si="83"/>
        <v/>
      </c>
      <c r="W42" s="55" t="str">
        <f t="shared" si="83"/>
        <v/>
      </c>
      <c r="Y42" s="53" t="str">
        <f t="shared" si="71"/>
        <v/>
      </c>
      <c r="Z42" s="54" t="str">
        <f t="shared" ref="Z42:AE42" si="84">IF(Y42="","",IF(MONTH(Y42+1)&lt;&gt;MONTH(Y42),"",Y42+1))</f>
        <v/>
      </c>
      <c r="AA42" s="54" t="str">
        <f t="shared" si="84"/>
        <v/>
      </c>
      <c r="AB42" s="54" t="str">
        <f t="shared" si="84"/>
        <v/>
      </c>
      <c r="AC42" s="54" t="str">
        <f t="shared" si="84"/>
        <v/>
      </c>
      <c r="AD42" s="54" t="str">
        <f t="shared" si="84"/>
        <v/>
      </c>
      <c r="AE42" s="55" t="str">
        <f t="shared" si="84"/>
        <v/>
      </c>
      <c r="AG42" s="94" t="s">
        <v>18</v>
      </c>
      <c r="AH42" s="23"/>
      <c r="AI42" s="23"/>
      <c r="AJ42" s="95"/>
    </row>
    <row r="43" ht="12.75" customHeight="1">
      <c r="A43" s="19"/>
      <c r="B43" s="19"/>
      <c r="C43" s="19"/>
      <c r="D43" s="19"/>
      <c r="E43" s="19"/>
      <c r="F43" s="19"/>
      <c r="G43" s="19"/>
      <c r="H43" s="19"/>
      <c r="I43" s="19"/>
      <c r="J43" s="19"/>
      <c r="K43" s="19"/>
      <c r="L43" s="19"/>
      <c r="M43" s="19"/>
      <c r="AG43" s="19"/>
      <c r="AH43" s="19"/>
      <c r="AJ43" s="19"/>
    </row>
    <row r="44" ht="12.75" customHeight="1">
      <c r="A44" s="96" t="s">
        <v>19</v>
      </c>
      <c r="AG44" s="19"/>
      <c r="AH44" s="19"/>
      <c r="AJ44" s="19"/>
    </row>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6">
    <mergeCell ref="AI2:AJ2"/>
    <mergeCell ref="A3:C3"/>
    <mergeCell ref="E3:G3"/>
    <mergeCell ref="A4:C4"/>
    <mergeCell ref="E4:G4"/>
    <mergeCell ref="I4:K4"/>
    <mergeCell ref="A6:AE6"/>
    <mergeCell ref="I7:W7"/>
    <mergeCell ref="AG7:AJ7"/>
    <mergeCell ref="A8:G8"/>
    <mergeCell ref="I8:W9"/>
    <mergeCell ref="Y8:AE8"/>
    <mergeCell ref="A17:G17"/>
    <mergeCell ref="I17:O17"/>
    <mergeCell ref="K12:O12"/>
    <mergeCell ref="I35:O35"/>
    <mergeCell ref="Q35:W35"/>
    <mergeCell ref="AG42:AJ42"/>
    <mergeCell ref="Q17:W17"/>
    <mergeCell ref="Y17:AE17"/>
    <mergeCell ref="A26:G26"/>
    <mergeCell ref="I26:O26"/>
    <mergeCell ref="Q26:W26"/>
    <mergeCell ref="Y26:AE26"/>
    <mergeCell ref="A35:G35"/>
    <mergeCell ref="Y35:AE35"/>
  </mergeCells>
  <conditionalFormatting sqref="A10:G15 I37:O42 Q37:W42 Y10:AE15 A19:G24 I19:O24 Q19:W24 Y19:AE24 A28:G33 I28:O33 Q28:W33 Y28:AE33 A37:G42 Y37:AE42">
    <cfRule type="cellIs" dxfId="0" priority="1" stopIfTrue="1" operator="equal">
      <formula>""</formula>
    </cfRule>
  </conditionalFormatting>
  <conditionalFormatting sqref="A10:G15 Y10:AE15 A19:G24 I19:O24 Q19:W24 Y19:AE24 A28:G33 I28:O33 Q28:W33 Y28:AE33 A37:G42 I37:O42 Q37:W42 Y37:AE42">
    <cfRule type="expression" dxfId="1" priority="2" stopIfTrue="1">
      <formula>AND(A10&lt;&gt;"",NOT(ISERROR(MATCH(A10,$AH$9:$AH$40,0))))</formula>
    </cfRule>
  </conditionalFormatting>
  <hyperlinks>
    <hyperlink r:id="rId2" ref="A2"/>
  </hyperlinks>
  <printOptions horizontalCentered="1"/>
  <pageMargins bottom="0.5" footer="0.0" header="0.0" left="0.5" right="0.5" top="0.5"/>
  <pageSetup orientation="landscape"/>
  <drawing r:id="rId3"/>
  <legacy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2004-08-16T18:44:14Z</dcterms:created>
  <dc:creator>Vertex42.com</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2007-2016 Vertex42 LLC</vt:lpwstr>
  </property>
  <property fmtid="{D5CDD505-2E9C-101B-9397-08002B2CF9AE}" pid="3" name="Version">
    <vt:lpwstr>1.2.0</vt:lpwstr>
  </property>
</Properties>
</file>