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9080" yWindow="1900" windowWidth="24860" windowHeight="15540"/>
  </bookViews>
  <sheets>
    <sheet name="Sheet1" sheetId="1" r:id="rId1"/>
    <sheet name="Sheet4" sheetId="2" r:id="rId2"/>
    <sheet name="Sheet2" sheetId="3" r:id="rId3"/>
    <sheet name="Sheet3" sheetId="4" r:id="rId4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D129" i="1"/>
  <c r="H129" i="1"/>
  <c r="G129" i="1"/>
  <c r="F129" i="1"/>
  <c r="C129" i="1"/>
  <c r="D128" i="1"/>
  <c r="H128" i="1"/>
  <c r="G128" i="1"/>
  <c r="F128" i="1"/>
  <c r="C128" i="1"/>
  <c r="D127" i="1"/>
  <c r="H127" i="1"/>
  <c r="G127" i="1"/>
  <c r="F127" i="1"/>
  <c r="C127" i="1"/>
  <c r="D126" i="1"/>
  <c r="H126" i="1"/>
  <c r="G126" i="1"/>
  <c r="F126" i="1"/>
  <c r="C126" i="1"/>
  <c r="D125" i="1"/>
  <c r="H125" i="1"/>
  <c r="G125" i="1"/>
  <c r="F125" i="1"/>
  <c r="C125" i="1"/>
  <c r="D124" i="1"/>
  <c r="H124" i="1"/>
  <c r="G124" i="1"/>
  <c r="F124" i="1"/>
  <c r="C124" i="1"/>
  <c r="D123" i="1"/>
  <c r="H123" i="1"/>
  <c r="G123" i="1"/>
  <c r="F123" i="1"/>
  <c r="C123" i="1"/>
  <c r="D122" i="1"/>
  <c r="H122" i="1"/>
  <c r="G122" i="1"/>
  <c r="F122" i="1"/>
  <c r="C122" i="1"/>
  <c r="D121" i="1"/>
  <c r="H121" i="1"/>
  <c r="G121" i="1"/>
  <c r="F121" i="1"/>
  <c r="C121" i="1"/>
  <c r="D120" i="1"/>
  <c r="H120" i="1"/>
  <c r="G120" i="1"/>
  <c r="F120" i="1"/>
  <c r="C120" i="1"/>
  <c r="D119" i="1"/>
  <c r="H119" i="1"/>
  <c r="G119" i="1"/>
  <c r="F119" i="1"/>
  <c r="C119" i="1"/>
  <c r="D118" i="1"/>
  <c r="H118" i="1"/>
  <c r="G118" i="1"/>
  <c r="F118" i="1"/>
  <c r="C118" i="1"/>
  <c r="D117" i="1"/>
  <c r="H117" i="1"/>
  <c r="G117" i="1"/>
  <c r="F117" i="1"/>
  <c r="C117" i="1"/>
  <c r="D116" i="1"/>
  <c r="H116" i="1"/>
  <c r="G116" i="1"/>
  <c r="F116" i="1"/>
  <c r="C116" i="1"/>
  <c r="D115" i="1"/>
  <c r="H115" i="1"/>
  <c r="G115" i="1"/>
  <c r="F115" i="1"/>
  <c r="C115" i="1"/>
  <c r="D114" i="1"/>
  <c r="H114" i="1"/>
  <c r="G114" i="1"/>
  <c r="F114" i="1"/>
  <c r="C114" i="1"/>
  <c r="D113" i="1"/>
  <c r="H113" i="1"/>
  <c r="G113" i="1"/>
  <c r="F113" i="1"/>
  <c r="C113" i="1"/>
  <c r="D112" i="1"/>
  <c r="H112" i="1"/>
  <c r="G112" i="1"/>
  <c r="F112" i="1"/>
  <c r="C112" i="1"/>
  <c r="D111" i="1"/>
  <c r="H111" i="1"/>
  <c r="G111" i="1"/>
  <c r="F111" i="1"/>
  <c r="C111" i="1"/>
  <c r="D110" i="1"/>
  <c r="H110" i="1"/>
  <c r="G110" i="1"/>
  <c r="F110" i="1"/>
  <c r="C110" i="1"/>
  <c r="D109" i="1"/>
  <c r="H109" i="1"/>
  <c r="G109" i="1"/>
  <c r="F109" i="1"/>
  <c r="C109" i="1"/>
  <c r="D108" i="1"/>
  <c r="H108" i="1"/>
  <c r="G108" i="1"/>
  <c r="F108" i="1"/>
  <c r="C108" i="1"/>
  <c r="D107" i="1"/>
  <c r="H107" i="1"/>
  <c r="G107" i="1"/>
  <c r="F107" i="1"/>
  <c r="C107" i="1"/>
  <c r="D106" i="1"/>
  <c r="H106" i="1"/>
  <c r="G106" i="1"/>
  <c r="F106" i="1"/>
  <c r="C106" i="1"/>
  <c r="D105" i="1"/>
  <c r="H105" i="1"/>
  <c r="G105" i="1"/>
  <c r="F105" i="1"/>
  <c r="C105" i="1"/>
  <c r="D104" i="1"/>
  <c r="H104" i="1"/>
  <c r="G104" i="1"/>
  <c r="F104" i="1"/>
  <c r="C104" i="1"/>
  <c r="D103" i="1"/>
  <c r="H103" i="1"/>
  <c r="G103" i="1"/>
  <c r="F103" i="1"/>
  <c r="C103" i="1"/>
  <c r="D102" i="1"/>
  <c r="H102" i="1"/>
  <c r="G102" i="1"/>
  <c r="F102" i="1"/>
  <c r="C102" i="1"/>
  <c r="D101" i="1"/>
  <c r="H101" i="1"/>
  <c r="G101" i="1"/>
  <c r="F101" i="1"/>
  <c r="C101" i="1"/>
  <c r="D100" i="1"/>
  <c r="H100" i="1"/>
  <c r="G100" i="1"/>
  <c r="F100" i="1"/>
  <c r="C100" i="1"/>
  <c r="D99" i="1"/>
  <c r="H99" i="1"/>
  <c r="G99" i="1"/>
  <c r="F99" i="1"/>
  <c r="C99" i="1"/>
  <c r="D98" i="1"/>
  <c r="H98" i="1"/>
  <c r="G98" i="1"/>
  <c r="F98" i="1"/>
  <c r="C98" i="1"/>
  <c r="D97" i="1"/>
  <c r="H97" i="1"/>
  <c r="G97" i="1"/>
  <c r="F97" i="1"/>
  <c r="C97" i="1"/>
  <c r="D96" i="1"/>
  <c r="H96" i="1"/>
  <c r="G96" i="1"/>
  <c r="F96" i="1"/>
  <c r="C96" i="1"/>
  <c r="D95" i="1"/>
  <c r="H95" i="1"/>
  <c r="G95" i="1"/>
  <c r="F95" i="1"/>
  <c r="C95" i="1"/>
  <c r="D94" i="1"/>
  <c r="H94" i="1"/>
  <c r="G94" i="1"/>
  <c r="F94" i="1"/>
  <c r="C94" i="1"/>
  <c r="D93" i="1"/>
  <c r="H93" i="1"/>
  <c r="G93" i="1"/>
  <c r="F93" i="1"/>
  <c r="C93" i="1"/>
  <c r="D92" i="1"/>
  <c r="H92" i="1"/>
  <c r="G92" i="1"/>
  <c r="F92" i="1"/>
  <c r="C92" i="1"/>
  <c r="D91" i="1"/>
  <c r="H91" i="1"/>
  <c r="G91" i="1"/>
  <c r="F91" i="1"/>
  <c r="C91" i="1"/>
  <c r="D90" i="1"/>
  <c r="H90" i="1"/>
  <c r="G90" i="1"/>
  <c r="F90" i="1"/>
  <c r="C90" i="1"/>
  <c r="D89" i="1"/>
  <c r="H89" i="1"/>
  <c r="G89" i="1"/>
  <c r="F89" i="1"/>
  <c r="C89" i="1"/>
  <c r="D88" i="1"/>
  <c r="H88" i="1"/>
  <c r="G88" i="1"/>
  <c r="F88" i="1"/>
  <c r="C88" i="1"/>
  <c r="D87" i="1"/>
  <c r="H87" i="1"/>
  <c r="G87" i="1"/>
  <c r="F87" i="1"/>
  <c r="C87" i="1"/>
  <c r="D86" i="1"/>
  <c r="H86" i="1"/>
  <c r="G86" i="1"/>
  <c r="F86" i="1"/>
  <c r="C86" i="1"/>
  <c r="D85" i="1"/>
  <c r="H85" i="1"/>
  <c r="G85" i="1"/>
  <c r="F85" i="1"/>
  <c r="C85" i="1"/>
  <c r="D84" i="1"/>
  <c r="H84" i="1"/>
  <c r="G84" i="1"/>
  <c r="F84" i="1"/>
  <c r="C84" i="1"/>
  <c r="D83" i="1"/>
  <c r="H83" i="1"/>
  <c r="G83" i="1"/>
  <c r="F83" i="1"/>
  <c r="C83" i="1"/>
  <c r="D82" i="1"/>
  <c r="H82" i="1"/>
  <c r="G82" i="1"/>
  <c r="F82" i="1"/>
  <c r="C82" i="1"/>
  <c r="D81" i="1"/>
  <c r="H81" i="1"/>
  <c r="G81" i="1"/>
  <c r="F81" i="1"/>
  <c r="C81" i="1"/>
  <c r="D80" i="1"/>
  <c r="H80" i="1"/>
  <c r="G80" i="1"/>
  <c r="F80" i="1"/>
  <c r="C80" i="1"/>
  <c r="D79" i="1"/>
  <c r="H79" i="1"/>
  <c r="G79" i="1"/>
  <c r="F79" i="1"/>
  <c r="C79" i="1"/>
  <c r="D78" i="1"/>
  <c r="H78" i="1"/>
  <c r="G78" i="1"/>
  <c r="F78" i="1"/>
  <c r="C78" i="1"/>
  <c r="D77" i="1"/>
  <c r="H77" i="1"/>
  <c r="G77" i="1"/>
  <c r="F77" i="1"/>
  <c r="C77" i="1"/>
  <c r="D76" i="1"/>
  <c r="H76" i="1"/>
  <c r="G76" i="1"/>
  <c r="F76" i="1"/>
  <c r="C76" i="1"/>
  <c r="D75" i="1"/>
  <c r="H75" i="1"/>
  <c r="G75" i="1"/>
  <c r="F75" i="1"/>
  <c r="C75" i="1"/>
  <c r="D74" i="1"/>
  <c r="H74" i="1"/>
  <c r="G74" i="1"/>
  <c r="F74" i="1"/>
  <c r="C74" i="1"/>
  <c r="D73" i="1"/>
  <c r="H73" i="1"/>
  <c r="G73" i="1"/>
  <c r="F73" i="1"/>
  <c r="C73" i="1"/>
  <c r="D72" i="1"/>
  <c r="H72" i="1"/>
  <c r="G72" i="1"/>
  <c r="F72" i="1"/>
  <c r="C72" i="1"/>
  <c r="D71" i="1"/>
  <c r="H71" i="1"/>
  <c r="G71" i="1"/>
  <c r="F71" i="1"/>
  <c r="C71" i="1"/>
  <c r="D70" i="1"/>
  <c r="H70" i="1"/>
  <c r="G70" i="1"/>
  <c r="F70" i="1"/>
  <c r="C70" i="1"/>
  <c r="D69" i="1"/>
  <c r="H69" i="1"/>
  <c r="G69" i="1"/>
  <c r="F69" i="1"/>
  <c r="C69" i="1"/>
  <c r="D68" i="1"/>
  <c r="H68" i="1"/>
  <c r="G68" i="1"/>
  <c r="F68" i="1"/>
  <c r="C68" i="1"/>
  <c r="D67" i="1"/>
  <c r="H67" i="1"/>
  <c r="G67" i="1"/>
  <c r="F67" i="1"/>
  <c r="C67" i="1"/>
  <c r="D66" i="1"/>
  <c r="H66" i="1"/>
  <c r="G66" i="1"/>
  <c r="F66" i="1"/>
  <c r="C66" i="1"/>
  <c r="D65" i="1"/>
  <c r="H65" i="1"/>
  <c r="G65" i="1"/>
  <c r="F65" i="1"/>
  <c r="C65" i="1"/>
  <c r="D64" i="1"/>
  <c r="H64" i="1"/>
  <c r="G64" i="1"/>
  <c r="F64" i="1"/>
  <c r="C64" i="1"/>
  <c r="D63" i="1"/>
  <c r="H63" i="1"/>
  <c r="G63" i="1"/>
  <c r="F63" i="1"/>
  <c r="C63" i="1"/>
  <c r="D62" i="1"/>
  <c r="H62" i="1"/>
  <c r="G62" i="1"/>
  <c r="F62" i="1"/>
  <c r="C62" i="1"/>
  <c r="D61" i="1"/>
  <c r="H61" i="1"/>
  <c r="G61" i="1"/>
  <c r="F61" i="1"/>
  <c r="C61" i="1"/>
  <c r="D60" i="1"/>
  <c r="H60" i="1"/>
  <c r="G60" i="1"/>
  <c r="F60" i="1"/>
  <c r="C60" i="1"/>
  <c r="D59" i="1"/>
  <c r="H59" i="1"/>
  <c r="G59" i="1"/>
  <c r="F59" i="1"/>
  <c r="C59" i="1"/>
  <c r="D58" i="1"/>
  <c r="H58" i="1"/>
  <c r="G58" i="1"/>
  <c r="F58" i="1"/>
  <c r="C58" i="1"/>
  <c r="D57" i="1"/>
  <c r="H57" i="1"/>
  <c r="G57" i="1"/>
  <c r="F57" i="1"/>
  <c r="C57" i="1"/>
  <c r="D56" i="1"/>
  <c r="H56" i="1"/>
  <c r="G56" i="1"/>
  <c r="F56" i="1"/>
  <c r="C56" i="1"/>
  <c r="D55" i="1"/>
  <c r="H55" i="1"/>
  <c r="G55" i="1"/>
  <c r="F55" i="1"/>
  <c r="C55" i="1"/>
  <c r="D54" i="1"/>
  <c r="H54" i="1"/>
  <c r="G54" i="1"/>
  <c r="F54" i="1"/>
  <c r="C54" i="1"/>
  <c r="D53" i="1"/>
  <c r="H53" i="1"/>
  <c r="G53" i="1"/>
  <c r="F53" i="1"/>
  <c r="C53" i="1"/>
  <c r="D52" i="1"/>
  <c r="H52" i="1"/>
  <c r="G52" i="1"/>
  <c r="F52" i="1"/>
  <c r="C52" i="1"/>
  <c r="D51" i="1"/>
  <c r="H51" i="1"/>
  <c r="G51" i="1"/>
  <c r="F51" i="1"/>
  <c r="C51" i="1"/>
  <c r="L50" i="1"/>
  <c r="D5" i="1"/>
  <c r="K19" i="1"/>
  <c r="D6" i="1"/>
  <c r="K20" i="1"/>
  <c r="D7" i="1"/>
  <c r="K21" i="1"/>
  <c r="D8" i="1"/>
  <c r="K22" i="1"/>
  <c r="D9" i="1"/>
  <c r="K23" i="1"/>
  <c r="D10" i="1"/>
  <c r="K24" i="1"/>
  <c r="D11" i="1"/>
  <c r="K25" i="1"/>
  <c r="D12" i="1"/>
  <c r="K26" i="1"/>
  <c r="D13" i="1"/>
  <c r="K27" i="1"/>
  <c r="D14" i="1"/>
  <c r="K28" i="1"/>
  <c r="D15" i="1"/>
  <c r="K29" i="1"/>
  <c r="D16" i="1"/>
  <c r="K30" i="1"/>
  <c r="D17" i="1"/>
  <c r="K31" i="1"/>
  <c r="D18" i="1"/>
  <c r="K32" i="1"/>
  <c r="D19" i="1"/>
  <c r="K33" i="1"/>
  <c r="D20" i="1"/>
  <c r="K34" i="1"/>
  <c r="D21" i="1"/>
  <c r="K35" i="1"/>
  <c r="D22" i="1"/>
  <c r="K36" i="1"/>
  <c r="D23" i="1"/>
  <c r="K37" i="1"/>
  <c r="D24" i="1"/>
  <c r="K38" i="1"/>
  <c r="D25" i="1"/>
  <c r="K39" i="1"/>
  <c r="D26" i="1"/>
  <c r="K40" i="1"/>
  <c r="D27" i="1"/>
  <c r="K41" i="1"/>
  <c r="D28" i="1"/>
  <c r="K42" i="1"/>
  <c r="D29" i="1"/>
  <c r="K43" i="1"/>
  <c r="D30" i="1"/>
  <c r="K44" i="1"/>
  <c r="D31" i="1"/>
  <c r="K45" i="1"/>
  <c r="D32" i="1"/>
  <c r="K46" i="1"/>
  <c r="D33" i="1"/>
  <c r="K47" i="1"/>
  <c r="D34" i="1"/>
  <c r="K48" i="1"/>
  <c r="D35" i="1"/>
  <c r="K49" i="1"/>
  <c r="K50" i="1"/>
  <c r="D50" i="1"/>
  <c r="H50" i="1"/>
  <c r="G50" i="1"/>
  <c r="F50" i="1"/>
  <c r="C50" i="1"/>
  <c r="N49" i="1"/>
  <c r="D49" i="1"/>
  <c r="H49" i="1"/>
  <c r="G49" i="1"/>
  <c r="F49" i="1"/>
  <c r="C49" i="1"/>
  <c r="D48" i="1"/>
  <c r="H48" i="1"/>
  <c r="G48" i="1"/>
  <c r="F48" i="1"/>
  <c r="C48" i="1"/>
  <c r="D47" i="1"/>
  <c r="H47" i="1"/>
  <c r="G47" i="1"/>
  <c r="F47" i="1"/>
  <c r="C47" i="1"/>
  <c r="D46" i="1"/>
  <c r="H46" i="1"/>
  <c r="G46" i="1"/>
  <c r="F46" i="1"/>
  <c r="C46" i="1"/>
  <c r="D45" i="1"/>
  <c r="H45" i="1"/>
  <c r="G45" i="1"/>
  <c r="F45" i="1"/>
  <c r="C45" i="1"/>
  <c r="N44" i="1"/>
  <c r="D44" i="1"/>
  <c r="H44" i="1"/>
  <c r="G44" i="1"/>
  <c r="F44" i="1"/>
  <c r="C44" i="1"/>
  <c r="D43" i="1"/>
  <c r="H43" i="1"/>
  <c r="G43" i="1"/>
  <c r="F43" i="1"/>
  <c r="C43" i="1"/>
  <c r="D42" i="1"/>
  <c r="H42" i="1"/>
  <c r="G42" i="1"/>
  <c r="F42" i="1"/>
  <c r="C42" i="1"/>
  <c r="D41" i="1"/>
  <c r="H41" i="1"/>
  <c r="G41" i="1"/>
  <c r="F41" i="1"/>
  <c r="C41" i="1"/>
  <c r="D40" i="1"/>
  <c r="H40" i="1"/>
  <c r="G40" i="1"/>
  <c r="F40" i="1"/>
  <c r="C40" i="1"/>
  <c r="N39" i="1"/>
  <c r="D39" i="1"/>
  <c r="H39" i="1"/>
  <c r="G39" i="1"/>
  <c r="F39" i="1"/>
  <c r="C39" i="1"/>
  <c r="D38" i="1"/>
  <c r="H38" i="1"/>
  <c r="G38" i="1"/>
  <c r="F38" i="1"/>
  <c r="C38" i="1"/>
  <c r="D37" i="1"/>
  <c r="H37" i="1"/>
  <c r="G37" i="1"/>
  <c r="F37" i="1"/>
  <c r="C37" i="1"/>
  <c r="D36" i="1"/>
  <c r="H36" i="1"/>
  <c r="G36" i="1"/>
  <c r="F36" i="1"/>
  <c r="C36" i="1"/>
  <c r="H35" i="1"/>
  <c r="G35" i="1"/>
  <c r="F35" i="1"/>
  <c r="C35" i="1"/>
  <c r="N34" i="1"/>
  <c r="H34" i="1"/>
  <c r="G34" i="1"/>
  <c r="F34" i="1"/>
  <c r="C34" i="1"/>
  <c r="H33" i="1"/>
  <c r="G33" i="1"/>
  <c r="F33" i="1"/>
  <c r="C33" i="1"/>
  <c r="H32" i="1"/>
  <c r="G32" i="1"/>
  <c r="F32" i="1"/>
  <c r="C32" i="1"/>
  <c r="H31" i="1"/>
  <c r="G31" i="1"/>
  <c r="F31" i="1"/>
  <c r="C31" i="1"/>
  <c r="H30" i="1"/>
  <c r="G30" i="1"/>
  <c r="F30" i="1"/>
  <c r="C30" i="1"/>
  <c r="N29" i="1"/>
  <c r="H29" i="1"/>
  <c r="G29" i="1"/>
  <c r="F29" i="1"/>
  <c r="C29" i="1"/>
  <c r="H28" i="1"/>
  <c r="G28" i="1"/>
  <c r="F28" i="1"/>
  <c r="C28" i="1"/>
  <c r="H27" i="1"/>
  <c r="G27" i="1"/>
  <c r="F27" i="1"/>
  <c r="C27" i="1"/>
  <c r="H26" i="1"/>
  <c r="G26" i="1"/>
  <c r="F26" i="1"/>
  <c r="C26" i="1"/>
  <c r="H25" i="1"/>
  <c r="G25" i="1"/>
  <c r="F25" i="1"/>
  <c r="C25" i="1"/>
  <c r="S14" i="1"/>
  <c r="S15" i="1"/>
  <c r="S16" i="1"/>
  <c r="S17" i="1"/>
  <c r="S18" i="1"/>
  <c r="S19" i="1"/>
  <c r="S20" i="1"/>
  <c r="S21" i="1"/>
  <c r="S22" i="1"/>
  <c r="S23" i="1"/>
  <c r="S24" i="1"/>
  <c r="R15" i="1"/>
  <c r="R16" i="1"/>
  <c r="R17" i="1"/>
  <c r="R18" i="1"/>
  <c r="R19" i="1"/>
  <c r="R20" i="1"/>
  <c r="R21" i="1"/>
  <c r="R22" i="1"/>
  <c r="R23" i="1"/>
  <c r="R24" i="1"/>
  <c r="H24" i="1"/>
  <c r="G24" i="1"/>
  <c r="F24" i="1"/>
  <c r="C24" i="1"/>
  <c r="H23" i="1"/>
  <c r="G23" i="1"/>
  <c r="F23" i="1"/>
  <c r="C23" i="1"/>
  <c r="H22" i="1"/>
  <c r="G22" i="1"/>
  <c r="F22" i="1"/>
  <c r="C22" i="1"/>
  <c r="H21" i="1"/>
  <c r="G21" i="1"/>
  <c r="F21" i="1"/>
  <c r="C21" i="1"/>
  <c r="H20" i="1"/>
  <c r="G20" i="1"/>
  <c r="F20" i="1"/>
  <c r="C20" i="1"/>
  <c r="M19" i="1"/>
  <c r="N19" i="1"/>
  <c r="O19" i="1"/>
  <c r="H19" i="1"/>
  <c r="G19" i="1"/>
  <c r="F19" i="1"/>
  <c r="C19" i="1"/>
  <c r="H18" i="1"/>
  <c r="G18" i="1"/>
  <c r="F18" i="1"/>
  <c r="C18" i="1"/>
  <c r="H17" i="1"/>
  <c r="G17" i="1"/>
  <c r="F17" i="1"/>
  <c r="C17" i="1"/>
  <c r="H16" i="1"/>
  <c r="G16" i="1"/>
  <c r="F16" i="1"/>
  <c r="C16" i="1"/>
  <c r="K15" i="1"/>
  <c r="L15" i="1"/>
  <c r="M15" i="1"/>
  <c r="H15" i="1"/>
  <c r="G15" i="1"/>
  <c r="F15" i="1"/>
  <c r="C15" i="1"/>
  <c r="K14" i="1"/>
  <c r="L14" i="1"/>
  <c r="M14" i="1"/>
  <c r="H14" i="1"/>
  <c r="G14" i="1"/>
  <c r="F14" i="1"/>
  <c r="C14" i="1"/>
  <c r="K13" i="1"/>
  <c r="L13" i="1"/>
  <c r="M13" i="1"/>
  <c r="H13" i="1"/>
  <c r="G13" i="1"/>
  <c r="F13" i="1"/>
  <c r="C13" i="1"/>
  <c r="K12" i="1"/>
  <c r="L12" i="1"/>
  <c r="M12" i="1"/>
  <c r="H12" i="1"/>
  <c r="G12" i="1"/>
  <c r="F12" i="1"/>
  <c r="C12" i="1"/>
  <c r="Q11" i="1"/>
  <c r="K11" i="1"/>
  <c r="L11" i="1"/>
  <c r="M11" i="1"/>
  <c r="H11" i="1"/>
  <c r="G11" i="1"/>
  <c r="F11" i="1"/>
  <c r="C11" i="1"/>
  <c r="K10" i="1"/>
  <c r="L10" i="1"/>
  <c r="M10" i="1"/>
  <c r="H10" i="1"/>
  <c r="G10" i="1"/>
  <c r="F10" i="1"/>
  <c r="C10" i="1"/>
  <c r="K9" i="1"/>
  <c r="L9" i="1"/>
  <c r="M9" i="1"/>
  <c r="H9" i="1"/>
  <c r="G9" i="1"/>
  <c r="F9" i="1"/>
  <c r="C9" i="1"/>
  <c r="K8" i="1"/>
  <c r="L8" i="1"/>
  <c r="M8" i="1"/>
  <c r="H8" i="1"/>
  <c r="G8" i="1"/>
  <c r="F8" i="1"/>
  <c r="C8" i="1"/>
  <c r="H7" i="1"/>
  <c r="G7" i="1"/>
  <c r="F7" i="1"/>
  <c r="C7" i="1"/>
  <c r="H6" i="1"/>
  <c r="G6" i="1"/>
  <c r="F6" i="1"/>
  <c r="C6" i="1"/>
  <c r="H5" i="1"/>
  <c r="G5" i="1"/>
  <c r="F5" i="1"/>
  <c r="C5" i="1"/>
</calcChain>
</file>

<file path=xl/comments1.xml><?xml version="1.0" encoding="utf-8"?>
<comments xmlns="http://schemas.openxmlformats.org/spreadsheetml/2006/main">
  <authors>
    <author>tc={78B7C8C2-3ED3-AF4A-B4FD-92E2E6010931}</author>
  </authors>
  <commentList>
    <comment ref="B2" authorId="0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100</t>
        </r>
      </text>
    </comment>
  </commentList>
</comments>
</file>

<file path=xl/sharedStrings.xml><?xml version="1.0" encoding="utf-8"?>
<sst xmlns="http://schemas.openxmlformats.org/spreadsheetml/2006/main" count="94" uniqueCount="88">
  <si>
    <t>Trade</t>
  </si>
  <si>
    <t>Balance</t>
  </si>
  <si>
    <t>% Growth</t>
  </si>
  <si>
    <t>Profit Goal</t>
  </si>
  <si>
    <r>
      <t xml:space="preserve">Necessary Lot Size Based On </t>
    </r>
    <r>
      <rPr>
        <i/>
        <u/>
        <sz val="11"/>
        <rFont val="Calibri"/>
      </rPr>
      <t>ONE</t>
    </r>
    <r>
      <rPr>
        <sz val="11"/>
        <color rgb="FF000000"/>
        <rFont val="Calibri"/>
      </rPr>
      <t xml:space="preserve"> Trade</t>
    </r>
  </si>
  <si>
    <t>Deposit:</t>
  </si>
  <si>
    <t>TP:</t>
  </si>
  <si>
    <r>
      <t xml:space="preserve">  ^   for more than one trade </t>
    </r>
    <r>
      <rPr>
        <b/>
        <sz val="11"/>
        <color rgb="FF000000"/>
        <rFont val="Times New Roman"/>
      </rPr>
      <t>divide</t>
    </r>
    <r>
      <rPr>
        <sz val="10"/>
        <color rgb="FF000000"/>
        <rFont val="Times New Roman"/>
      </rPr>
      <t xml:space="preserve"> lot size by </t>
    </r>
    <r>
      <rPr>
        <b/>
        <sz val="11"/>
        <color rgb="FF000000"/>
        <rFont val="Times New Roman"/>
      </rPr>
      <t>#</t>
    </r>
    <r>
      <rPr>
        <sz val="10"/>
        <color rgb="FF000000"/>
        <rFont val="Times New Roman"/>
      </rPr>
      <t xml:space="preserve"> of desired daily trades</t>
    </r>
  </si>
  <si>
    <t>^Change to Your Balance</t>
  </si>
  <si>
    <t>SL:</t>
  </si>
  <si>
    <t>15-20</t>
  </si>
  <si>
    <t>20-25</t>
  </si>
  <si>
    <t>25-30</t>
  </si>
  <si>
    <t>&lt;-- MT4 measures MICRO pips so add a zero onto trailing SL</t>
  </si>
  <si>
    <t>Personal Goals:</t>
  </si>
  <si>
    <t>Binary Strategy:</t>
  </si>
  <si>
    <t>Daily</t>
  </si>
  <si>
    <t xml:space="preserve">Weekly </t>
  </si>
  <si>
    <t>Monthly</t>
  </si>
  <si>
    <t>Yearly</t>
  </si>
  <si>
    <t>Job Income Equivalent</t>
  </si>
  <si>
    <t>40hr/week @12.50/hr</t>
  </si>
  <si>
    <t>Every 4 wins Up your Trading Stage to the Next level</t>
  </si>
  <si>
    <t>40hr/week @31.25/hr</t>
  </si>
  <si>
    <t>40hr/week @62.50/hr</t>
  </si>
  <si>
    <t xml:space="preserve">BALANCE </t>
  </si>
  <si>
    <t>WINS (OUT OF 4)</t>
  </si>
  <si>
    <t>Current Trade Amount</t>
  </si>
  <si>
    <t>40hr/week @81.25/hr</t>
  </si>
  <si>
    <t>40hr/week @93.75/hr</t>
  </si>
  <si>
    <t>40hr/week @125.00/hr</t>
  </si>
  <si>
    <t>TRADING STAGE</t>
  </si>
  <si>
    <t>WINNING TRADE AMOUNT</t>
  </si>
  <si>
    <t>40hr/week @187.50/hr</t>
  </si>
  <si>
    <t>1</t>
  </si>
  <si>
    <t>40hr/week @250.00/hr</t>
  </si>
  <si>
    <t>30 Days Earnings Calculator:</t>
  </si>
  <si>
    <t>TRADING DAYS</t>
  </si>
  <si>
    <t>GOAL</t>
  </si>
  <si>
    <t>ACTUAL</t>
  </si>
  <si>
    <t>Beginning Balance:</t>
  </si>
  <si>
    <t>Daily Earnings Total:</t>
  </si>
  <si>
    <t>Total Earnings:</t>
  </si>
  <si>
    <t>Day 1</t>
  </si>
  <si>
    <t>Day 2</t>
  </si>
  <si>
    <t>Day 3</t>
  </si>
  <si>
    <t>Day 4</t>
  </si>
  <si>
    <t>Day 5</t>
  </si>
  <si>
    <t>Day 6</t>
  </si>
  <si>
    <t>Week 1  - Total</t>
  </si>
  <si>
    <t>Day 7</t>
  </si>
  <si>
    <t>Day 8</t>
  </si>
  <si>
    <t>Day 9</t>
  </si>
  <si>
    <t>Tips:</t>
  </si>
  <si>
    <t>Day 10</t>
  </si>
  <si>
    <t>Day 11</t>
  </si>
  <si>
    <t>Week 2 - Total</t>
  </si>
  <si>
    <t>Day 12</t>
  </si>
  <si>
    <t>Day 13</t>
  </si>
  <si>
    <t>Day 14</t>
  </si>
  <si>
    <t>Day 15</t>
  </si>
  <si>
    <t>Day 16</t>
  </si>
  <si>
    <t>Week 3 - Total</t>
  </si>
  <si>
    <t>Day 17</t>
  </si>
  <si>
    <t>Day 18</t>
  </si>
  <si>
    <t>Day 19</t>
  </si>
  <si>
    <t>Day 20</t>
  </si>
  <si>
    <t>Day 21</t>
  </si>
  <si>
    <t>Week 4 - Total</t>
  </si>
  <si>
    <t>Day 22</t>
  </si>
  <si>
    <t>Day 23</t>
  </si>
  <si>
    <t>Day 24</t>
  </si>
  <si>
    <t>Day 25</t>
  </si>
  <si>
    <t>Day 26</t>
  </si>
  <si>
    <t>Week 5 - Total</t>
  </si>
  <si>
    <t>Day 27</t>
  </si>
  <si>
    <t>Day 28</t>
  </si>
  <si>
    <t>Day 29</t>
  </si>
  <si>
    <t>Day 30</t>
  </si>
  <si>
    <t>Day 31</t>
  </si>
  <si>
    <t>Week 6 - Total</t>
  </si>
  <si>
    <t>Total</t>
  </si>
  <si>
    <t xml:space="preserve"> </t>
  </si>
  <si>
    <t>1) Check the News</t>
  </si>
  <si>
    <t>2) Start with the 15 min chart and build to other time frames</t>
  </si>
  <si>
    <t>3) Perfect Set Up: Always check the stochastic first, then the heikin ashi candles and the PSAR flip</t>
  </si>
  <si>
    <t>4) Use time frame confluence</t>
  </si>
  <si>
    <t>5) Cashout with 10 pips and increase as you learn market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</si>
</sst>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0"/>
      <color rgb="FF000000"/>
      <name val="Calibri"/>
    </font>
    <font>
      <sz val="10"/>
      <color rgb="FF000000"/>
      <name val="Times New Roman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name val="Times New Roman"/>
    </font>
    <font>
      <sz val="16"/>
      <color rgb="FF000000"/>
      <name val="Times New Roman"/>
    </font>
    <font>
      <sz val="16"/>
      <color rgb="FF000000"/>
      <name val="Calibri"/>
    </font>
    <font>
      <sz val="11"/>
      <color rgb="FF000000"/>
      <name val="Times New Roman"/>
    </font>
    <font>
      <b/>
      <sz val="12"/>
      <color rgb="FF000000"/>
      <name val="Calibri"/>
    </font>
    <font>
      <b/>
      <sz val="11"/>
      <color rgb="FF000000"/>
      <name val="Times New Roman"/>
    </font>
    <font>
      <sz val="12"/>
      <color rgb="FF000000"/>
      <name val="Calibri"/>
    </font>
    <font>
      <b/>
      <i/>
      <u/>
      <sz val="11"/>
      <color rgb="FFFF0000"/>
      <name val="Times New Roman"/>
    </font>
    <font>
      <i/>
      <u/>
      <sz val="11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DDDDDD"/>
        <bgColor rgb="FFDDDDDD"/>
      </patternFill>
    </fill>
    <fill>
      <patternFill patternType="solid">
        <fgColor rgb="FF17365D"/>
        <bgColor rgb="FF17365D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DBE5F1"/>
        <bgColor rgb="FFDBE5F1"/>
      </patternFill>
    </fill>
    <fill>
      <patternFill patternType="solid">
        <fgColor rgb="FF595959"/>
        <bgColor rgb="FF595959"/>
      </patternFill>
    </fill>
    <fill>
      <patternFill patternType="solid">
        <fgColor rgb="FFD99594"/>
        <bgColor rgb="FFD99594"/>
      </patternFill>
    </fill>
    <fill>
      <patternFill patternType="solid">
        <fgColor rgb="FFB2A1C7"/>
        <bgColor rgb="FFB2A1C7"/>
      </patternFill>
    </fill>
    <fill>
      <patternFill patternType="solid">
        <fgColor rgb="FFFABF8F"/>
        <bgColor rgb="FFFABF8F"/>
      </patternFill>
    </fill>
    <fill>
      <patternFill patternType="solid">
        <fgColor rgb="FFDDD9C3"/>
        <bgColor rgb="FFDDD9C3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9" fontId="3" fillId="2" borderId="4" xfId="0" applyNumberFormat="1" applyFont="1" applyFill="1" applyBorder="1" applyAlignment="1">
      <alignment horizontal="center"/>
    </xf>
    <xf numFmtId="0" fontId="0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6" fillId="2" borderId="6" xfId="0" applyNumberFormat="1" applyFont="1" applyFill="1" applyBorder="1"/>
    <xf numFmtId="0" fontId="0" fillId="2" borderId="6" xfId="0" applyFont="1" applyFill="1" applyBorder="1"/>
    <xf numFmtId="0" fontId="3" fillId="2" borderId="6" xfId="0" applyFont="1" applyFill="1" applyBorder="1"/>
    <xf numFmtId="0" fontId="7" fillId="2" borderId="7" xfId="0" applyFont="1" applyFill="1" applyBorder="1" applyAlignment="1">
      <alignment horizontal="center"/>
    </xf>
    <xf numFmtId="16" fontId="0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4" fontId="0" fillId="0" borderId="0" xfId="0" applyNumberFormat="1" applyFont="1"/>
    <xf numFmtId="0" fontId="3" fillId="0" borderId="0" xfId="0" applyFont="1"/>
    <xf numFmtId="0" fontId="8" fillId="3" borderId="1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2" xfId="0" applyFont="1" applyFill="1" applyBorder="1"/>
    <xf numFmtId="4" fontId="3" fillId="4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0" fontId="3" fillId="3" borderId="4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/>
    <xf numFmtId="4" fontId="3" fillId="4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5" borderId="13" xfId="0" applyFont="1" applyFill="1" applyBorder="1"/>
    <xf numFmtId="0" fontId="0" fillId="6" borderId="9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6" fontId="3" fillId="5" borderId="4" xfId="0" applyNumberFormat="1" applyFont="1" applyFill="1" applyBorder="1"/>
    <xf numFmtId="6" fontId="0" fillId="5" borderId="4" xfId="0" applyNumberFormat="1" applyFont="1" applyFill="1" applyBorder="1"/>
    <xf numFmtId="0" fontId="11" fillId="5" borderId="4" xfId="0" applyFont="1" applyFill="1" applyBorder="1"/>
    <xf numFmtId="0" fontId="0" fillId="6" borderId="10" xfId="0" applyFont="1" applyFill="1" applyBorder="1"/>
    <xf numFmtId="0" fontId="0" fillId="6" borderId="12" xfId="0" applyFont="1" applyFill="1" applyBorder="1"/>
    <xf numFmtId="44" fontId="0" fillId="6" borderId="11" xfId="0" applyNumberFormat="1" applyFont="1" applyFill="1" applyBorder="1"/>
    <xf numFmtId="0" fontId="0" fillId="5" borderId="4" xfId="0" applyFont="1" applyFill="1" applyBorder="1"/>
    <xf numFmtId="0" fontId="7" fillId="6" borderId="12" xfId="0" applyFont="1" applyFill="1" applyBorder="1"/>
    <xf numFmtId="0" fontId="0" fillId="6" borderId="11" xfId="0" applyFont="1" applyFill="1" applyBorder="1"/>
    <xf numFmtId="0" fontId="7" fillId="7" borderId="13" xfId="0" applyFont="1" applyFill="1" applyBorder="1" applyAlignment="1">
      <alignment horizontal="right"/>
    </xf>
    <xf numFmtId="0" fontId="7" fillId="7" borderId="13" xfId="0" applyFont="1" applyFill="1" applyBorder="1"/>
    <xf numFmtId="164" fontId="0" fillId="8" borderId="13" xfId="0" applyNumberFormat="1" applyFont="1" applyFill="1" applyBorder="1"/>
    <xf numFmtId="0" fontId="0" fillId="8" borderId="13" xfId="0" applyFont="1" applyFill="1" applyBorder="1" applyAlignment="1">
      <alignment horizontal="center"/>
    </xf>
    <xf numFmtId="0" fontId="0" fillId="8" borderId="13" xfId="0" applyFont="1" applyFill="1" applyBorder="1"/>
    <xf numFmtId="49" fontId="0" fillId="8" borderId="13" xfId="0" applyNumberFormat="1" applyFont="1" applyFill="1" applyBorder="1"/>
    <xf numFmtId="44" fontId="0" fillId="8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6" fontId="3" fillId="5" borderId="6" xfId="0" applyNumberFormat="1" applyFont="1" applyFill="1" applyBorder="1"/>
    <xf numFmtId="6" fontId="0" fillId="5" borderId="6" xfId="0" applyNumberFormat="1" applyFont="1" applyFill="1" applyBorder="1"/>
    <xf numFmtId="0" fontId="0" fillId="5" borderId="6" xfId="0" applyFont="1" applyFill="1" applyBorder="1"/>
    <xf numFmtId="0" fontId="12" fillId="9" borderId="14" xfId="0" applyFont="1" applyFill="1" applyBorder="1"/>
    <xf numFmtId="0" fontId="7" fillId="9" borderId="13" xfId="0" applyFont="1" applyFill="1" applyBorder="1"/>
    <xf numFmtId="0" fontId="1" fillId="9" borderId="13" xfId="0" applyFont="1" applyFill="1" applyBorder="1"/>
    <xf numFmtId="0" fontId="0" fillId="9" borderId="13" xfId="0" applyFont="1" applyFill="1" applyBorder="1"/>
    <xf numFmtId="0" fontId="3" fillId="9" borderId="13" xfId="0" applyFont="1" applyFill="1" applyBorder="1"/>
    <xf numFmtId="0" fontId="0" fillId="10" borderId="13" xfId="0" applyFont="1" applyFill="1" applyBorder="1"/>
    <xf numFmtId="0" fontId="13" fillId="2" borderId="1" xfId="0" applyFont="1" applyFill="1" applyBorder="1"/>
    <xf numFmtId="164" fontId="11" fillId="2" borderId="1" xfId="0" applyNumberFormat="1" applyFont="1" applyFill="1" applyBorder="1"/>
    <xf numFmtId="43" fontId="11" fillId="2" borderId="1" xfId="0" applyNumberFormat="1" applyFont="1" applyFill="1" applyBorder="1"/>
    <xf numFmtId="164" fontId="3" fillId="11" borderId="13" xfId="0" applyNumberFormat="1" applyFont="1" applyFill="1" applyBorder="1"/>
    <xf numFmtId="164" fontId="3" fillId="12" borderId="13" xfId="0" applyNumberFormat="1" applyFont="1" applyFill="1" applyBorder="1"/>
    <xf numFmtId="164" fontId="0" fillId="13" borderId="13" xfId="0" applyNumberFormat="1" applyFont="1" applyFill="1" applyBorder="1"/>
    <xf numFmtId="0" fontId="13" fillId="2" borderId="4" xfId="0" applyFont="1" applyFill="1" applyBorder="1"/>
    <xf numFmtId="164" fontId="11" fillId="2" borderId="4" xfId="0" applyNumberFormat="1" applyFont="1" applyFill="1" applyBorder="1"/>
    <xf numFmtId="43" fontId="11" fillId="2" borderId="4" xfId="0" applyNumberFormat="1" applyFont="1" applyFill="1" applyBorder="1"/>
    <xf numFmtId="0" fontId="0" fillId="0" borderId="0" xfId="0" applyFont="1"/>
    <xf numFmtId="0" fontId="3" fillId="8" borderId="13" xfId="0" applyFont="1" applyFill="1" applyBorder="1"/>
    <xf numFmtId="164" fontId="3" fillId="0" borderId="0" xfId="0" applyNumberFormat="1" applyFont="1"/>
    <xf numFmtId="0" fontId="0" fillId="6" borderId="15" xfId="0" applyFont="1" applyFill="1" applyBorder="1"/>
    <xf numFmtId="0" fontId="0" fillId="6" borderId="7" xfId="0" applyFont="1" applyFill="1" applyBorder="1"/>
    <xf numFmtId="0" fontId="0" fillId="6" borderId="8" xfId="0" applyFont="1" applyFill="1" applyBorder="1"/>
    <xf numFmtId="0" fontId="10" fillId="14" borderId="1" xfId="0" applyFont="1" applyFill="1" applyBorder="1"/>
    <xf numFmtId="0" fontId="0" fillId="14" borderId="2" xfId="0" applyFont="1" applyFill="1" applyBorder="1"/>
    <xf numFmtId="0" fontId="0" fillId="14" borderId="3" xfId="0" applyFont="1" applyFill="1" applyBorder="1"/>
    <xf numFmtId="0" fontId="14" fillId="14" borderId="14" xfId="0" applyFont="1" applyFill="1" applyBorder="1"/>
    <xf numFmtId="0" fontId="0" fillId="14" borderId="16" xfId="0" applyFont="1" applyFill="1" applyBorder="1"/>
    <xf numFmtId="0" fontId="0" fillId="14" borderId="17" xfId="0" applyFont="1" applyFill="1" applyBorder="1"/>
    <xf numFmtId="0" fontId="0" fillId="14" borderId="14" xfId="0" applyFont="1" applyFill="1" applyBorder="1"/>
    <xf numFmtId="0" fontId="0" fillId="14" borderId="15" xfId="0" applyFont="1" applyFill="1" applyBorder="1"/>
    <xf numFmtId="0" fontId="0" fillId="14" borderId="7" xfId="0" applyFont="1" applyFill="1" applyBorder="1"/>
    <xf numFmtId="0" fontId="0" fillId="14" borderId="8" xfId="0" applyFont="1" applyFill="1" applyBorder="1"/>
    <xf numFmtId="164" fontId="11" fillId="2" borderId="10" xfId="0" applyNumberFormat="1" applyFont="1" applyFill="1" applyBorder="1"/>
    <xf numFmtId="0" fontId="13" fillId="2" borderId="6" xfId="0" applyFont="1" applyFill="1" applyBorder="1"/>
    <xf numFmtId="164" fontId="11" fillId="2" borderId="8" xfId="0" applyNumberFormat="1" applyFont="1" applyFill="1" applyBorder="1"/>
    <xf numFmtId="0" fontId="3" fillId="8" borderId="17" xfId="0" applyFont="1" applyFill="1" applyBorder="1"/>
    <xf numFmtId="0" fontId="3" fillId="15" borderId="6" xfId="0" applyFont="1" applyFill="1" applyBorder="1"/>
    <xf numFmtId="164" fontId="3" fillId="15" borderId="6" xfId="0" applyNumberFormat="1" applyFont="1" applyFill="1" applyBorder="1"/>
    <xf numFmtId="0" fontId="15" fillId="3" borderId="4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4" xfId="0" applyFont="1" applyFill="1" applyBorder="1"/>
    <xf numFmtId="4" fontId="3" fillId="3" borderId="11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2" fillId="16" borderId="0" xfId="0" applyFont="1" applyFill="1"/>
    <xf numFmtId="0" fontId="0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16" xfId="0" applyFont="1" applyBorder="1"/>
    <xf numFmtId="0" fontId="7" fillId="0" borderId="17" xfId="0" applyFont="1" applyBorder="1"/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5" fillId="2" borderId="12" xfId="0" applyFont="1" applyFill="1" applyBorder="1" applyAlignment="1">
      <alignment horizontal="left"/>
    </xf>
    <xf numFmtId="0" fontId="2" fillId="0" borderId="12" xfId="0" applyFont="1" applyBorder="1" applyAlignment="1"/>
    <xf numFmtId="0" fontId="2" fillId="0" borderId="11" xfId="0" applyFont="1" applyBorder="1" applyAlignme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596901</xdr:colOff>
      <xdr:row>0</xdr:row>
      <xdr:rowOff>0</xdr:rowOff>
    </xdr:from>
    <xdr:to>
      <xdr:col>3</xdr:col>
      <xdr:colOff>1676400</xdr:colOff>
      <xdr:row>4</xdr:row>
      <xdr:rowOff>118644</xdr:rowOff>
    </xdr:to>
    <xdr:pic>
      <xdr:nvPicPr>
        <xdr:cNvPr id="2" name="Picture 1" descr="38167231_10157575289444307_5069724596710670336_o.jpg"/>
        <xdr:cNvPicPr>
          <a:picLocks noChangeAspect="1"/>
        </xdr:cNvPicPr>
      </xdr:nvPicPr>
      <xdr:blipFill>
        <a:blip xmlns:r="http://schemas.openxmlformats.org/officeDocument/2006/relationships" r:embed="rId1">
          <a:alphaModFix amt="87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1" y="0"/>
          <a:ext cx="1079499" cy="88064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lenn Taylor Jr" id="{160E8E97-A645-E94A-A5FF-BD57EB8E75D1}" userId="2226822320_tp_dropbox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19-06-11T23:48:25.14" personId="{160E8E97-A645-E94A-A5FF-BD57EB8E75D1}" id="{78B7C8C2-3ED3-AF4A-B4FD-92E2E6010931}">
    <text>100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4" Type="http://schemas.microsoft.com/office/2017/10/relationships/threadedComment" Target="../threadedComments/threadedComment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9"/>
  <sheetViews>
    <sheetView showGridLines="0" tabSelected="1" workbookViewId="0">
      <selection activeCell="I11" sqref="I11"/>
    </sheetView>
  </sheetViews>
  <sheetFormatPr baseColWidth="10" defaultColWidth="14.5" defaultRowHeight="15" customHeight="1" x14ac:dyDescent="0"/>
  <cols>
    <col min="1" max="1" width="8.83203125" customWidth="1"/>
    <col min="2" max="2" width="27.1640625" customWidth="1"/>
    <col min="3" max="3" width="20.83203125" customWidth="1"/>
    <col min="4" max="4" width="29.1640625" customWidth="1"/>
    <col min="5" max="5" width="5.6640625" customWidth="1"/>
    <col min="6" max="6" width="21.5" customWidth="1"/>
    <col min="7" max="8" width="19.5" customWidth="1"/>
    <col min="9" max="9" width="8.83203125" customWidth="1"/>
    <col min="10" max="10" width="21.6640625" customWidth="1"/>
    <col min="11" max="11" width="19.33203125" customWidth="1"/>
    <col min="12" max="12" width="17.6640625" customWidth="1"/>
    <col min="13" max="13" width="20.33203125" customWidth="1"/>
    <col min="14" max="14" width="29.33203125" customWidth="1"/>
    <col min="15" max="15" width="16.5" customWidth="1"/>
    <col min="16" max="16" width="20.6640625" customWidth="1"/>
    <col min="17" max="17" width="14.5" customWidth="1"/>
    <col min="18" max="18" width="40.6640625" customWidth="1"/>
    <col min="19" max="19" width="32.5" customWidth="1"/>
    <col min="20" max="20" width="5.33203125" customWidth="1"/>
  </cols>
  <sheetData>
    <row r="1" spans="1:20">
      <c r="A1" s="1" t="s">
        <v>0</v>
      </c>
      <c r="B1" s="2" t="s">
        <v>1</v>
      </c>
      <c r="C1" s="1" t="s">
        <v>2</v>
      </c>
      <c r="D1" s="1" t="s">
        <v>3</v>
      </c>
      <c r="E1" s="113" t="s">
        <v>4</v>
      </c>
      <c r="F1" s="114"/>
      <c r="G1" s="114"/>
      <c r="H1" s="114"/>
      <c r="I1" s="114"/>
      <c r="J1" s="114"/>
      <c r="K1" s="3"/>
      <c r="L1" s="3"/>
      <c r="M1" s="3"/>
      <c r="N1" s="4"/>
    </row>
    <row r="2" spans="1:20">
      <c r="A2" s="5" t="s">
        <v>5</v>
      </c>
      <c r="B2" s="6">
        <v>1000</v>
      </c>
      <c r="C2" s="7">
        <v>0.03</v>
      </c>
      <c r="D2" s="8"/>
      <c r="E2" s="9" t="s">
        <v>6</v>
      </c>
      <c r="F2" s="10">
        <v>10</v>
      </c>
      <c r="G2" s="10">
        <v>73</v>
      </c>
      <c r="H2" s="10">
        <v>98</v>
      </c>
      <c r="I2" s="115" t="s">
        <v>7</v>
      </c>
      <c r="J2" s="116"/>
      <c r="K2" s="116"/>
      <c r="L2" s="116"/>
      <c r="M2" s="116"/>
      <c r="N2" s="117"/>
    </row>
    <row r="3" spans="1:20">
      <c r="A3" s="11"/>
      <c r="B3" s="12" t="s">
        <v>8</v>
      </c>
      <c r="C3" s="13"/>
      <c r="D3" s="14"/>
      <c r="E3" s="15" t="s">
        <v>9</v>
      </c>
      <c r="F3" s="16" t="s">
        <v>10</v>
      </c>
      <c r="G3" s="17" t="s">
        <v>11</v>
      </c>
      <c r="H3" s="17" t="s">
        <v>12</v>
      </c>
      <c r="I3" s="18" t="s">
        <v>13</v>
      </c>
      <c r="J3" s="18"/>
      <c r="K3" s="18"/>
      <c r="L3" s="18"/>
      <c r="M3" s="18"/>
      <c r="N3" s="19"/>
    </row>
    <row r="4" spans="1:20">
      <c r="B4" s="20"/>
      <c r="I4" s="21"/>
      <c r="J4" s="21"/>
      <c r="K4" s="21"/>
      <c r="L4" s="21"/>
      <c r="M4" s="21"/>
      <c r="N4" s="21"/>
    </row>
    <row r="5" spans="1:20">
      <c r="A5" s="22">
        <v>1</v>
      </c>
      <c r="B5" s="23">
        <f>B2*C2+B2</f>
        <v>1030</v>
      </c>
      <c r="C5" s="24">
        <f t="shared" ref="C5:C129" si="0">$C$2</f>
        <v>0.03</v>
      </c>
      <c r="D5" s="25">
        <f>B5-B2</f>
        <v>30</v>
      </c>
      <c r="E5" s="26"/>
      <c r="F5" s="27">
        <f>D5/(F2*10)</f>
        <v>0.3</v>
      </c>
      <c r="G5" s="28">
        <f>D5/(G2*10)</f>
        <v>4.1095890410958902E-2</v>
      </c>
      <c r="H5" s="28">
        <f>D5/(H2*10)</f>
        <v>3.0612244897959183E-2</v>
      </c>
      <c r="I5" s="21"/>
      <c r="J5" s="21"/>
    </row>
    <row r="6" spans="1:20" ht="20">
      <c r="A6" s="29">
        <v>2</v>
      </c>
      <c r="B6" s="30">
        <f>B5*C2+B5</f>
        <v>1060.9000000000001</v>
      </c>
      <c r="C6" s="31">
        <f t="shared" si="0"/>
        <v>0.03</v>
      </c>
      <c r="D6" s="32">
        <f t="shared" ref="D6:D129" si="1">B6-B5</f>
        <v>30.900000000000091</v>
      </c>
      <c r="E6" s="33"/>
      <c r="F6" s="34">
        <f>D6/(F2*10)</f>
        <v>0.30900000000000089</v>
      </c>
      <c r="G6" s="35">
        <f>D6/(G2*10)</f>
        <v>4.2328767123287793E-2</v>
      </c>
      <c r="H6" s="35">
        <f>D6/(H2*10)</f>
        <v>3.1530612244898053E-2</v>
      </c>
      <c r="I6" s="21" t="s">
        <v>82</v>
      </c>
      <c r="J6" s="36" t="s">
        <v>14</v>
      </c>
      <c r="K6" s="21"/>
      <c r="L6" s="21"/>
      <c r="M6" s="21"/>
      <c r="P6" s="37" t="s">
        <v>15</v>
      </c>
    </row>
    <row r="7" spans="1:20">
      <c r="A7" s="29">
        <v>3</v>
      </c>
      <c r="B7" s="30">
        <f>B6*C2+B6</f>
        <v>1092.7270000000001</v>
      </c>
      <c r="C7" s="31">
        <f t="shared" si="0"/>
        <v>0.03</v>
      </c>
      <c r="D7" s="32">
        <f t="shared" si="1"/>
        <v>31.826999999999998</v>
      </c>
      <c r="E7" s="33"/>
      <c r="F7" s="34">
        <f>D7/(F2*10)</f>
        <v>0.31827</v>
      </c>
      <c r="G7" s="35">
        <f>D7/(G2*10)</f>
        <v>4.3598630136986297E-2</v>
      </c>
      <c r="H7" s="35">
        <f>D7/(H2*10)</f>
        <v>3.2476530612244897E-2</v>
      </c>
      <c r="I7" s="21"/>
      <c r="J7" s="38" t="s">
        <v>16</v>
      </c>
      <c r="K7" s="38" t="s">
        <v>17</v>
      </c>
      <c r="L7" s="38" t="s">
        <v>18</v>
      </c>
      <c r="M7" s="38" t="s">
        <v>19</v>
      </c>
      <c r="N7" s="38" t="s">
        <v>20</v>
      </c>
      <c r="P7" s="39"/>
      <c r="Q7" s="40"/>
      <c r="R7" s="40"/>
      <c r="S7" s="40"/>
      <c r="T7" s="41"/>
    </row>
    <row r="8" spans="1:20">
      <c r="A8" s="29">
        <v>4</v>
      </c>
      <c r="B8" s="30">
        <f>B7*C2+B7</f>
        <v>1125.50881</v>
      </c>
      <c r="C8" s="31">
        <f t="shared" si="0"/>
        <v>0.03</v>
      </c>
      <c r="D8" s="32">
        <f t="shared" si="1"/>
        <v>32.78180999999995</v>
      </c>
      <c r="E8" s="33"/>
      <c r="F8" s="34">
        <f>D8/(F2*10)</f>
        <v>0.3278180999999995</v>
      </c>
      <c r="G8" s="35">
        <f>D8/(G2*10)</f>
        <v>4.4906589041095825E-2</v>
      </c>
      <c r="H8" s="35">
        <f>D8/(H2*10)</f>
        <v>3.3450826530612196E-2</v>
      </c>
      <c r="I8" s="21"/>
      <c r="J8" s="42">
        <v>100</v>
      </c>
      <c r="K8" s="42">
        <f t="shared" ref="K8:K15" si="2">J8*5</f>
        <v>500</v>
      </c>
      <c r="L8" s="42">
        <f t="shared" ref="L8:L15" si="3">K8*4</f>
        <v>2000</v>
      </c>
      <c r="M8" s="43">
        <f t="shared" ref="M8:M15" si="4">L8*12</f>
        <v>24000</v>
      </c>
      <c r="N8" s="44" t="s">
        <v>21</v>
      </c>
      <c r="P8" s="45"/>
      <c r="Q8" s="46"/>
      <c r="R8" s="109" t="s">
        <v>22</v>
      </c>
      <c r="S8" s="110"/>
      <c r="T8" s="47"/>
    </row>
    <row r="9" spans="1:20">
      <c r="A9" s="29">
        <v>5</v>
      </c>
      <c r="B9" s="30">
        <f>B8*C2+B8</f>
        <v>1159.2740742999999</v>
      </c>
      <c r="C9" s="31">
        <f t="shared" si="0"/>
        <v>0.03</v>
      </c>
      <c r="D9" s="32">
        <f t="shared" si="1"/>
        <v>33.765264299999899</v>
      </c>
      <c r="E9" s="33"/>
      <c r="F9" s="34">
        <f>D9/(F2*10)</f>
        <v>0.33765264299999898</v>
      </c>
      <c r="G9" s="35">
        <f>D9/(G2*10)</f>
        <v>4.6253786712328632E-2</v>
      </c>
      <c r="H9" s="35">
        <f>D9/(H2*10)</f>
        <v>3.4454351326530512E-2</v>
      </c>
      <c r="I9" s="21"/>
      <c r="J9" s="43">
        <v>250</v>
      </c>
      <c r="K9" s="42">
        <f t="shared" si="2"/>
        <v>1250</v>
      </c>
      <c r="L9" s="42">
        <f t="shared" si="3"/>
        <v>5000</v>
      </c>
      <c r="M9" s="43">
        <f t="shared" si="4"/>
        <v>60000</v>
      </c>
      <c r="N9" s="48" t="s">
        <v>23</v>
      </c>
      <c r="P9" s="45"/>
      <c r="Q9" s="49"/>
      <c r="R9" s="46"/>
      <c r="S9" s="46"/>
      <c r="T9" s="50"/>
    </row>
    <row r="10" spans="1:20">
      <c r="A10" s="29">
        <v>6</v>
      </c>
      <c r="B10" s="30">
        <f>B9*C2+B9</f>
        <v>1194.0522965289999</v>
      </c>
      <c r="C10" s="31">
        <f t="shared" si="0"/>
        <v>0.03</v>
      </c>
      <c r="D10" s="32">
        <f t="shared" si="1"/>
        <v>34.778222228999994</v>
      </c>
      <c r="E10" s="33"/>
      <c r="F10" s="34">
        <f>D10/(F2*10)</f>
        <v>0.34778222228999994</v>
      </c>
      <c r="G10" s="35">
        <f>D10/(G2*10)</f>
        <v>4.7641400313698623E-2</v>
      </c>
      <c r="H10" s="35">
        <f>D10/(H2*10)</f>
        <v>3.5487981866326526E-2</v>
      </c>
      <c r="I10" s="21"/>
      <c r="J10" s="42">
        <v>500</v>
      </c>
      <c r="K10" s="42">
        <f t="shared" si="2"/>
        <v>2500</v>
      </c>
      <c r="L10" s="42">
        <f t="shared" si="3"/>
        <v>10000</v>
      </c>
      <c r="M10" s="43">
        <f t="shared" si="4"/>
        <v>120000</v>
      </c>
      <c r="N10" s="48" t="s">
        <v>24</v>
      </c>
      <c r="P10" s="45"/>
      <c r="Q10" s="51" t="s">
        <v>25</v>
      </c>
      <c r="R10" s="52" t="s">
        <v>26</v>
      </c>
      <c r="S10" s="51" t="s">
        <v>27</v>
      </c>
      <c r="T10" s="50"/>
    </row>
    <row r="11" spans="1:20">
      <c r="A11" s="29">
        <v>7</v>
      </c>
      <c r="B11" s="30">
        <f>B10*C2+B10</f>
        <v>1229.87386542487</v>
      </c>
      <c r="C11" s="31">
        <f t="shared" si="0"/>
        <v>0.03</v>
      </c>
      <c r="D11" s="32">
        <f t="shared" si="1"/>
        <v>35.821568895870087</v>
      </c>
      <c r="E11" s="33"/>
      <c r="F11" s="34">
        <f>D11/(F2*10)</f>
        <v>0.35821568895870087</v>
      </c>
      <c r="G11" s="35">
        <f>D11/(G2*10)</f>
        <v>4.907064232310971E-2</v>
      </c>
      <c r="H11" s="35">
        <f>D11/(H2*10)</f>
        <v>3.6552621322316417E-2</v>
      </c>
      <c r="I11" s="21"/>
      <c r="J11" s="42">
        <v>650</v>
      </c>
      <c r="K11" s="42">
        <f t="shared" si="2"/>
        <v>3250</v>
      </c>
      <c r="L11" s="42">
        <f t="shared" si="3"/>
        <v>13000</v>
      </c>
      <c r="M11" s="43">
        <f t="shared" si="4"/>
        <v>156000</v>
      </c>
      <c r="N11" s="48" t="s">
        <v>28</v>
      </c>
      <c r="P11" s="45"/>
      <c r="Q11" s="53">
        <f>B2</f>
        <v>1000</v>
      </c>
      <c r="R11" s="54"/>
      <c r="S11" s="55"/>
      <c r="T11" s="50"/>
    </row>
    <row r="12" spans="1:20">
      <c r="A12" s="29">
        <v>8</v>
      </c>
      <c r="B12" s="30">
        <f>B11*C2+B11</f>
        <v>1266.7700813876161</v>
      </c>
      <c r="C12" s="31">
        <f t="shared" si="0"/>
        <v>0.03</v>
      </c>
      <c r="D12" s="32">
        <f t="shared" si="1"/>
        <v>36.896215962746055</v>
      </c>
      <c r="E12" s="33"/>
      <c r="F12" s="34">
        <f>D12/(F2*10)</f>
        <v>0.36896215962746054</v>
      </c>
      <c r="G12" s="35">
        <f>D12/(G2*10)</f>
        <v>5.0542761592802812E-2</v>
      </c>
      <c r="H12" s="35">
        <f>D12/(H2*10)</f>
        <v>3.764919996198577E-2</v>
      </c>
      <c r="I12" s="21"/>
      <c r="J12" s="42">
        <v>750</v>
      </c>
      <c r="K12" s="42">
        <f t="shared" si="2"/>
        <v>3750</v>
      </c>
      <c r="L12" s="42">
        <f t="shared" si="3"/>
        <v>15000</v>
      </c>
      <c r="M12" s="43">
        <f t="shared" si="4"/>
        <v>180000</v>
      </c>
      <c r="N12" s="48" t="s">
        <v>29</v>
      </c>
      <c r="P12" s="45"/>
      <c r="Q12" s="46"/>
      <c r="R12" s="46"/>
      <c r="S12" s="46"/>
      <c r="T12" s="50"/>
    </row>
    <row r="13" spans="1:20">
      <c r="A13" s="29">
        <v>9</v>
      </c>
      <c r="B13" s="30">
        <f>B12*C2+B12</f>
        <v>1304.7731838292445</v>
      </c>
      <c r="C13" s="31">
        <f t="shared" si="0"/>
        <v>0.03</v>
      </c>
      <c r="D13" s="32">
        <f t="shared" si="1"/>
        <v>38.003102441628471</v>
      </c>
      <c r="E13" s="33"/>
      <c r="F13" s="34">
        <f>D13/(F2*10)</f>
        <v>0.38003102441628472</v>
      </c>
      <c r="G13" s="35">
        <f>D13/(G2*10)</f>
        <v>5.2059044440586948E-2</v>
      </c>
      <c r="H13" s="35">
        <f>D13/(H2*10)</f>
        <v>3.8778675960845381E-2</v>
      </c>
      <c r="I13" s="21"/>
      <c r="J13" s="42">
        <v>1000</v>
      </c>
      <c r="K13" s="42">
        <f t="shared" si="2"/>
        <v>5000</v>
      </c>
      <c r="L13" s="42">
        <f t="shared" si="3"/>
        <v>20000</v>
      </c>
      <c r="M13" s="43">
        <f t="shared" si="4"/>
        <v>240000</v>
      </c>
      <c r="N13" s="48" t="s">
        <v>30</v>
      </c>
      <c r="P13" s="45"/>
      <c r="Q13" s="46"/>
      <c r="R13" s="52" t="s">
        <v>31</v>
      </c>
      <c r="S13" s="52" t="s">
        <v>32</v>
      </c>
      <c r="T13" s="50"/>
    </row>
    <row r="14" spans="1:20">
      <c r="A14" s="29">
        <v>10</v>
      </c>
      <c r="B14" s="30">
        <f>B13*C2+B13</f>
        <v>1343.9163793441219</v>
      </c>
      <c r="C14" s="31">
        <f t="shared" si="0"/>
        <v>0.03</v>
      </c>
      <c r="D14" s="32">
        <f t="shared" si="1"/>
        <v>39.143195514877334</v>
      </c>
      <c r="E14" s="33"/>
      <c r="F14" s="34">
        <f>D14/(F2*10)</f>
        <v>0.39143195514877333</v>
      </c>
      <c r="G14" s="35">
        <f>D14/(G2*10)</f>
        <v>5.3620815773804564E-2</v>
      </c>
      <c r="H14" s="35">
        <f>D14/(H2*10)</f>
        <v>3.9942036239670749E-2</v>
      </c>
      <c r="I14" s="21"/>
      <c r="J14" s="42">
        <v>1500</v>
      </c>
      <c r="K14" s="42">
        <f t="shared" si="2"/>
        <v>7500</v>
      </c>
      <c r="L14" s="42">
        <f t="shared" si="3"/>
        <v>30000</v>
      </c>
      <c r="M14" s="43">
        <f t="shared" si="4"/>
        <v>360000</v>
      </c>
      <c r="N14" s="48" t="s">
        <v>33</v>
      </c>
      <c r="P14" s="45"/>
      <c r="Q14" s="46"/>
      <c r="R14" s="56" t="s">
        <v>34</v>
      </c>
      <c r="S14" s="57">
        <f>B2*0.025</f>
        <v>25</v>
      </c>
      <c r="T14" s="50"/>
    </row>
    <row r="15" spans="1:20">
      <c r="A15" s="29">
        <v>11</v>
      </c>
      <c r="B15" s="30">
        <f>B14*C2+B14</f>
        <v>1384.2338707244455</v>
      </c>
      <c r="C15" s="31">
        <f t="shared" si="0"/>
        <v>0.03</v>
      </c>
      <c r="D15" s="32">
        <f t="shared" si="1"/>
        <v>40.317491380323645</v>
      </c>
      <c r="E15" s="58"/>
      <c r="F15" s="34">
        <f>D15/(F2*10)</f>
        <v>0.40317491380323645</v>
      </c>
      <c r="G15" s="35">
        <f>D15/(G2*10)</f>
        <v>5.5229440247018695E-2</v>
      </c>
      <c r="H15" s="35">
        <f>D15/(H2*10)</f>
        <v>4.1140297326860864E-2</v>
      </c>
      <c r="I15" s="21"/>
      <c r="J15" s="59">
        <v>2000</v>
      </c>
      <c r="K15" s="59">
        <f t="shared" si="2"/>
        <v>10000</v>
      </c>
      <c r="L15" s="59">
        <f t="shared" si="3"/>
        <v>40000</v>
      </c>
      <c r="M15" s="60">
        <f t="shared" si="4"/>
        <v>480000</v>
      </c>
      <c r="N15" s="61" t="s">
        <v>35</v>
      </c>
      <c r="P15" s="45"/>
      <c r="Q15" s="46"/>
      <c r="R15" s="56">
        <f t="shared" ref="R15:R24" si="5">R14+1</f>
        <v>2</v>
      </c>
      <c r="S15" s="57">
        <f t="shared" ref="S15:S24" si="6">S14*1.7</f>
        <v>42.5</v>
      </c>
      <c r="T15" s="50"/>
    </row>
    <row r="16" spans="1:20">
      <c r="A16" s="29">
        <v>12</v>
      </c>
      <c r="B16" s="30">
        <f>B15*C2+B15</f>
        <v>1425.7608868461789</v>
      </c>
      <c r="C16" s="31">
        <f t="shared" si="0"/>
        <v>0.03</v>
      </c>
      <c r="D16" s="32">
        <f t="shared" si="1"/>
        <v>41.527016121733368</v>
      </c>
      <c r="E16" s="58"/>
      <c r="F16" s="34">
        <f>D16/(F2*10)</f>
        <v>0.41527016121733368</v>
      </c>
      <c r="G16" s="35">
        <f>D16/(G2*10)</f>
        <v>5.6886323454429275E-2</v>
      </c>
      <c r="H16" s="35">
        <f>D16/(H2*10)</f>
        <v>4.23745062466667E-2</v>
      </c>
      <c r="I16" s="21"/>
      <c r="L16" s="21"/>
      <c r="M16" s="21"/>
      <c r="N16" s="21"/>
      <c r="P16" s="45"/>
      <c r="Q16" s="46"/>
      <c r="R16" s="56">
        <f t="shared" si="5"/>
        <v>3</v>
      </c>
      <c r="S16" s="57">
        <f t="shared" si="6"/>
        <v>72.25</v>
      </c>
      <c r="T16" s="50"/>
    </row>
    <row r="17" spans="1:20" ht="20">
      <c r="A17" s="29">
        <v>13</v>
      </c>
      <c r="B17" s="30">
        <f>B16*C2+B16</f>
        <v>1468.5337134515642</v>
      </c>
      <c r="C17" s="31">
        <f t="shared" si="0"/>
        <v>0.03</v>
      </c>
      <c r="D17" s="32">
        <f t="shared" si="1"/>
        <v>42.772826605385262</v>
      </c>
      <c r="E17" s="58"/>
      <c r="F17" s="34">
        <f>D17/(F2*10)</f>
        <v>0.42772826605385261</v>
      </c>
      <c r="G17" s="35">
        <f>D17/(G2*10)</f>
        <v>5.8592913158062004E-2</v>
      </c>
      <c r="H17" s="35">
        <f>D17/(H2*10)</f>
        <v>4.3645741434066597E-2</v>
      </c>
      <c r="I17" s="21"/>
      <c r="J17" s="37" t="s">
        <v>36</v>
      </c>
      <c r="L17" s="21"/>
      <c r="M17" s="21"/>
      <c r="N17" s="21"/>
      <c r="P17" s="45"/>
      <c r="Q17" s="46"/>
      <c r="R17" s="56">
        <f t="shared" si="5"/>
        <v>4</v>
      </c>
      <c r="S17" s="57">
        <f t="shared" si="6"/>
        <v>122.825</v>
      </c>
      <c r="T17" s="50"/>
    </row>
    <row r="18" spans="1:20">
      <c r="A18" s="29">
        <v>14</v>
      </c>
      <c r="B18" s="30">
        <f>B17*C2+B17</f>
        <v>1512.5897248551112</v>
      </c>
      <c r="C18" s="31">
        <f t="shared" si="0"/>
        <v>0.03</v>
      </c>
      <c r="D18" s="32">
        <f t="shared" si="1"/>
        <v>44.056011403547018</v>
      </c>
      <c r="E18" s="58"/>
      <c r="F18" s="34">
        <f>D18/(F2*10)</f>
        <v>0.44056011403547019</v>
      </c>
      <c r="G18" s="35">
        <f>D18/(G2*10)</f>
        <v>6.0350700552804136E-2</v>
      </c>
      <c r="H18" s="35">
        <f>D18/(H2*10)</f>
        <v>4.4955113677088793E-2</v>
      </c>
      <c r="I18" s="21"/>
      <c r="J18" s="62" t="s">
        <v>37</v>
      </c>
      <c r="K18" s="63" t="s">
        <v>38</v>
      </c>
      <c r="L18" s="64" t="s">
        <v>39</v>
      </c>
      <c r="M18" s="65" t="s">
        <v>40</v>
      </c>
      <c r="N18" s="66" t="s">
        <v>41</v>
      </c>
      <c r="O18" s="67" t="s">
        <v>42</v>
      </c>
      <c r="P18" s="45"/>
      <c r="Q18" s="46"/>
      <c r="R18" s="56">
        <f t="shared" si="5"/>
        <v>5</v>
      </c>
      <c r="S18" s="57">
        <f t="shared" si="6"/>
        <v>208.80250000000001</v>
      </c>
      <c r="T18" s="50"/>
    </row>
    <row r="19" spans="1:20">
      <c r="A19" s="29">
        <v>15</v>
      </c>
      <c r="B19" s="30">
        <f>B18*C2+B18</f>
        <v>1557.9674166007644</v>
      </c>
      <c r="C19" s="31">
        <f t="shared" si="0"/>
        <v>0.03</v>
      </c>
      <c r="D19" s="32">
        <f t="shared" si="1"/>
        <v>45.377691745653237</v>
      </c>
      <c r="E19" s="58"/>
      <c r="F19" s="35">
        <f>D19/(F2*10)</f>
        <v>0.45377691745653237</v>
      </c>
      <c r="G19" s="35">
        <f>D19/(G2*10)</f>
        <v>6.2161221569387998E-2</v>
      </c>
      <c r="H19" s="35">
        <f>D19/(H2*10)</f>
        <v>4.6303767087401262E-2</v>
      </c>
      <c r="I19" s="21"/>
      <c r="J19" s="68" t="s">
        <v>43</v>
      </c>
      <c r="K19" s="69">
        <f t="shared" ref="K19:K49" si="7">D5</f>
        <v>30</v>
      </c>
      <c r="L19" s="70" t="s">
        <v>82</v>
      </c>
      <c r="M19" s="71">
        <f>B2</f>
        <v>1000</v>
      </c>
      <c r="N19" s="72">
        <f>SUM(L19:L48)</f>
        <v>0</v>
      </c>
      <c r="O19" s="73">
        <f>M19+N19</f>
        <v>1000</v>
      </c>
      <c r="P19" s="45"/>
      <c r="Q19" s="46"/>
      <c r="R19" s="56">
        <f t="shared" si="5"/>
        <v>6</v>
      </c>
      <c r="S19" s="57">
        <f t="shared" si="6"/>
        <v>354.96424999999999</v>
      </c>
      <c r="T19" s="50"/>
    </row>
    <row r="20" spans="1:20">
      <c r="A20" s="29">
        <v>16</v>
      </c>
      <c r="B20" s="30">
        <f>B19*C2+B19</f>
        <v>1604.7064390987873</v>
      </c>
      <c r="C20" s="31">
        <f t="shared" si="0"/>
        <v>0.03</v>
      </c>
      <c r="D20" s="32">
        <f t="shared" si="1"/>
        <v>46.739022498022905</v>
      </c>
      <c r="E20" s="58"/>
      <c r="F20" s="35">
        <f>D20/(F2*10)</f>
        <v>0.46739022498022903</v>
      </c>
      <c r="G20" s="35">
        <f>D20/(G2*10)</f>
        <v>6.4026058216469728E-2</v>
      </c>
      <c r="H20" s="35">
        <f>D20/(H2*10)</f>
        <v>4.7692880100023372E-2</v>
      </c>
      <c r="I20" s="21"/>
      <c r="J20" s="74" t="s">
        <v>44</v>
      </c>
      <c r="K20" s="75">
        <f t="shared" si="7"/>
        <v>30.900000000000091</v>
      </c>
      <c r="L20" s="76" t="s">
        <v>82</v>
      </c>
      <c r="M20" s="77"/>
      <c r="N20" s="21"/>
      <c r="O20" s="77"/>
      <c r="P20" s="45"/>
      <c r="Q20" s="46"/>
      <c r="R20" s="56">
        <f t="shared" si="5"/>
        <v>7</v>
      </c>
      <c r="S20" s="57">
        <f t="shared" si="6"/>
        <v>603.43922499999996</v>
      </c>
      <c r="T20" s="50"/>
    </row>
    <row r="21" spans="1:20" ht="15.75" customHeight="1">
      <c r="A21" s="29">
        <v>17</v>
      </c>
      <c r="B21" s="30">
        <f>B20*C2+B20</f>
        <v>1652.8476322717509</v>
      </c>
      <c r="C21" s="31">
        <f t="shared" si="0"/>
        <v>0.03</v>
      </c>
      <c r="D21" s="32">
        <f t="shared" si="1"/>
        <v>48.14119317296354</v>
      </c>
      <c r="E21" s="58"/>
      <c r="F21" s="35">
        <f>D21/(F2*10)</f>
        <v>0.48141193172963542</v>
      </c>
      <c r="G21" s="35">
        <f>D21/(G2*10)</f>
        <v>6.5946839962963757E-2</v>
      </c>
      <c r="H21" s="35">
        <f>D21/(H2*10)</f>
        <v>4.9123666503024022E-2</v>
      </c>
      <c r="I21" s="21"/>
      <c r="J21" s="74" t="s">
        <v>45</v>
      </c>
      <c r="K21" s="75">
        <f t="shared" si="7"/>
        <v>31.826999999999998</v>
      </c>
      <c r="L21" s="76" t="s">
        <v>82</v>
      </c>
      <c r="M21" s="21"/>
      <c r="N21" s="21"/>
      <c r="O21" s="77"/>
      <c r="P21" s="45"/>
      <c r="Q21" s="46"/>
      <c r="R21" s="56">
        <f t="shared" si="5"/>
        <v>8</v>
      </c>
      <c r="S21" s="57">
        <f t="shared" si="6"/>
        <v>1025.8466824999998</v>
      </c>
      <c r="T21" s="50"/>
    </row>
    <row r="22" spans="1:20" ht="15.75" customHeight="1">
      <c r="A22" s="29">
        <v>18</v>
      </c>
      <c r="B22" s="30">
        <f>B21*C2+B21</f>
        <v>1702.4330612399033</v>
      </c>
      <c r="C22" s="31">
        <f t="shared" si="0"/>
        <v>0.03</v>
      </c>
      <c r="D22" s="32">
        <f t="shared" si="1"/>
        <v>49.585428968152428</v>
      </c>
      <c r="E22" s="58"/>
      <c r="F22" s="35">
        <f>D22/(F2*10)</f>
        <v>0.49585428968152429</v>
      </c>
      <c r="G22" s="35">
        <f>D22/(G2*10)</f>
        <v>6.7925245161852638E-2</v>
      </c>
      <c r="H22" s="35">
        <f>D22/(H2*10)</f>
        <v>5.0597376498114723E-2</v>
      </c>
      <c r="I22" s="21"/>
      <c r="J22" s="74" t="s">
        <v>46</v>
      </c>
      <c r="K22" s="75">
        <f t="shared" si="7"/>
        <v>32.78180999999995</v>
      </c>
      <c r="L22" s="75" t="s">
        <v>82</v>
      </c>
      <c r="M22" s="21"/>
      <c r="N22" s="21"/>
      <c r="O22" s="77"/>
      <c r="P22" s="45"/>
      <c r="Q22" s="46"/>
      <c r="R22" s="56">
        <f t="shared" si="5"/>
        <v>9</v>
      </c>
      <c r="S22" s="57">
        <f t="shared" si="6"/>
        <v>1743.9393602499997</v>
      </c>
      <c r="T22" s="50"/>
    </row>
    <row r="23" spans="1:20" ht="15.75" customHeight="1">
      <c r="A23" s="29">
        <v>19</v>
      </c>
      <c r="B23" s="30">
        <f>B22*C2+B22</f>
        <v>1753.5060530771004</v>
      </c>
      <c r="C23" s="31">
        <f t="shared" si="0"/>
        <v>0.03</v>
      </c>
      <c r="D23" s="32">
        <f t="shared" si="1"/>
        <v>51.072991837197151</v>
      </c>
      <c r="E23" s="58"/>
      <c r="F23" s="35">
        <f>D23/(F2*10)</f>
        <v>0.51072991837197146</v>
      </c>
      <c r="G23" s="35">
        <f>D23/(G2*10)</f>
        <v>6.9963002516708422E-2</v>
      </c>
      <c r="H23" s="35">
        <f>D23/(H2*10)</f>
        <v>5.2115297793058318E-2</v>
      </c>
      <c r="I23" s="21"/>
      <c r="J23" s="74" t="s">
        <v>47</v>
      </c>
      <c r="K23" s="75">
        <f t="shared" si="7"/>
        <v>33.765264299999899</v>
      </c>
      <c r="L23" s="75" t="s">
        <v>82</v>
      </c>
      <c r="O23" s="77"/>
      <c r="P23" s="45"/>
      <c r="Q23" s="46"/>
      <c r="R23" s="56">
        <f t="shared" si="5"/>
        <v>10</v>
      </c>
      <c r="S23" s="57">
        <f t="shared" si="6"/>
        <v>2964.6969124249995</v>
      </c>
      <c r="T23" s="50"/>
    </row>
    <row r="24" spans="1:20" ht="15.75" customHeight="1">
      <c r="A24" s="29">
        <v>20</v>
      </c>
      <c r="B24" s="30">
        <f>B23*C2+B23</f>
        <v>1806.1112346694135</v>
      </c>
      <c r="C24" s="31">
        <f t="shared" si="0"/>
        <v>0.03</v>
      </c>
      <c r="D24" s="32">
        <f t="shared" si="1"/>
        <v>52.605181592313102</v>
      </c>
      <c r="E24" s="58"/>
      <c r="F24" s="35">
        <f>D24/(F2*10)</f>
        <v>0.52605181592313099</v>
      </c>
      <c r="G24" s="35">
        <f>D24/(G2*10)</f>
        <v>7.2061892592209728E-2</v>
      </c>
      <c r="H24" s="35">
        <f>D24/(H2*10)</f>
        <v>5.3678756726850102E-2</v>
      </c>
      <c r="I24" s="21"/>
      <c r="J24" s="74" t="s">
        <v>48</v>
      </c>
      <c r="K24" s="75">
        <f t="shared" si="7"/>
        <v>34.778222228999994</v>
      </c>
      <c r="L24" s="75"/>
      <c r="M24" s="78" t="s">
        <v>49</v>
      </c>
      <c r="N24" s="79">
        <f>SUM(L19:L23)</f>
        <v>0</v>
      </c>
      <c r="O24" s="77"/>
      <c r="P24" s="45"/>
      <c r="Q24" s="46"/>
      <c r="R24" s="56">
        <f t="shared" si="5"/>
        <v>11</v>
      </c>
      <c r="S24" s="57">
        <f t="shared" si="6"/>
        <v>5039.9847511224989</v>
      </c>
      <c r="T24" s="50"/>
    </row>
    <row r="25" spans="1:20" ht="15.75" customHeight="1">
      <c r="A25" s="29">
        <v>21</v>
      </c>
      <c r="B25" s="30">
        <f>B24*C2+B24</f>
        <v>1860.294571709496</v>
      </c>
      <c r="C25" s="31">
        <f t="shared" si="0"/>
        <v>0.03</v>
      </c>
      <c r="D25" s="32">
        <f t="shared" si="1"/>
        <v>54.183337040082506</v>
      </c>
      <c r="E25" s="58"/>
      <c r="F25" s="35">
        <f>D25/(F2*10)</f>
        <v>0.54183337040082502</v>
      </c>
      <c r="G25" s="35">
        <f>D25/(G2*10)</f>
        <v>7.4223749369976041E-2</v>
      </c>
      <c r="H25" s="35">
        <f>D25/(H2*10)</f>
        <v>5.5289119428655616E-2</v>
      </c>
      <c r="I25" s="21"/>
      <c r="J25" s="74" t="s">
        <v>50</v>
      </c>
      <c r="K25" s="75">
        <f t="shared" si="7"/>
        <v>35.821568895870087</v>
      </c>
      <c r="L25" s="75"/>
      <c r="M25" s="21"/>
      <c r="N25" s="21"/>
      <c r="O25" s="77"/>
      <c r="P25" s="80"/>
      <c r="Q25" s="81"/>
      <c r="R25" s="81"/>
      <c r="S25" s="81"/>
      <c r="T25" s="82"/>
    </row>
    <row r="26" spans="1:20" ht="15.75" customHeight="1">
      <c r="A26" s="29">
        <v>22</v>
      </c>
      <c r="B26" s="30">
        <f>B25*C2+B25</f>
        <v>1916.103408860781</v>
      </c>
      <c r="C26" s="31">
        <f t="shared" si="0"/>
        <v>0.03</v>
      </c>
      <c r="D26" s="32">
        <f t="shared" si="1"/>
        <v>55.808837151284933</v>
      </c>
      <c r="E26" s="58"/>
      <c r="F26" s="35">
        <f>D26/(F2*10)</f>
        <v>0.55808837151284929</v>
      </c>
      <c r="G26" s="35">
        <f>D26/(G2*10)</f>
        <v>7.6450461851075249E-2</v>
      </c>
      <c r="H26" s="35">
        <f>D26/(H2*10)</f>
        <v>5.6947793011515237E-2</v>
      </c>
      <c r="I26" s="21"/>
      <c r="J26" s="74" t="s">
        <v>51</v>
      </c>
      <c r="K26" s="75">
        <f t="shared" si="7"/>
        <v>36.896215962746055</v>
      </c>
      <c r="L26" s="75"/>
      <c r="M26" s="21"/>
      <c r="N26" s="21"/>
      <c r="O26" s="77"/>
    </row>
    <row r="27" spans="1:20" ht="15.75" customHeight="1">
      <c r="A27" s="29">
        <v>23</v>
      </c>
      <c r="B27" s="30">
        <f>B26*C2+B26</f>
        <v>1973.5865111266044</v>
      </c>
      <c r="C27" s="31">
        <f t="shared" si="0"/>
        <v>0.03</v>
      </c>
      <c r="D27" s="32">
        <f t="shared" si="1"/>
        <v>57.483102265823391</v>
      </c>
      <c r="E27" s="58"/>
      <c r="F27" s="35">
        <f>D27/(F2*10)</f>
        <v>0.57483102265823394</v>
      </c>
      <c r="G27" s="35">
        <f>D27/(G2*10)</f>
        <v>7.8743975706607378E-2</v>
      </c>
      <c r="H27" s="35">
        <f>D27/(H2*10)</f>
        <v>5.8656226801860605E-2</v>
      </c>
      <c r="I27" s="21"/>
      <c r="J27" s="74" t="s">
        <v>52</v>
      </c>
      <c r="K27" s="75">
        <f t="shared" si="7"/>
        <v>38.003102441628471</v>
      </c>
      <c r="L27" s="75" t="s">
        <v>82</v>
      </c>
      <c r="M27" s="21"/>
      <c r="N27" s="21"/>
      <c r="O27" s="77"/>
      <c r="P27" s="83" t="s">
        <v>53</v>
      </c>
      <c r="Q27" s="84"/>
      <c r="R27" s="85"/>
    </row>
    <row r="28" spans="1:20" ht="15.75" customHeight="1">
      <c r="A28" s="29">
        <v>24</v>
      </c>
      <c r="B28" s="30">
        <f>B27*C2+B27</f>
        <v>2032.7941064604024</v>
      </c>
      <c r="C28" s="31">
        <f t="shared" si="0"/>
        <v>0.03</v>
      </c>
      <c r="D28" s="32">
        <f t="shared" si="1"/>
        <v>59.207595333798054</v>
      </c>
      <c r="E28" s="58"/>
      <c r="F28" s="35">
        <f>D28/(F2*10)</f>
        <v>0.59207595333798058</v>
      </c>
      <c r="G28" s="35">
        <f>D28/(G2*10)</f>
        <v>8.1106294977805554E-2</v>
      </c>
      <c r="H28" s="35">
        <f>D28/(H2*10)</f>
        <v>6.0415913605916381E-2</v>
      </c>
      <c r="I28" s="21"/>
      <c r="J28" s="74" t="s">
        <v>54</v>
      </c>
      <c r="K28" s="75">
        <f t="shared" si="7"/>
        <v>39.143195514877334</v>
      </c>
      <c r="L28" s="75"/>
      <c r="O28" s="77"/>
      <c r="P28" s="89" t="s">
        <v>83</v>
      </c>
      <c r="Q28" s="87"/>
      <c r="R28" s="88"/>
    </row>
    <row r="29" spans="1:20" ht="15.75" customHeight="1">
      <c r="A29" s="29">
        <v>25</v>
      </c>
      <c r="B29" s="30">
        <f>B28*C2+B28</f>
        <v>2093.7779296542144</v>
      </c>
      <c r="C29" s="31">
        <f t="shared" si="0"/>
        <v>0.03</v>
      </c>
      <c r="D29" s="32">
        <f t="shared" si="1"/>
        <v>60.983823193811986</v>
      </c>
      <c r="E29" s="58"/>
      <c r="F29" s="35">
        <f>D29/(F2*10)</f>
        <v>0.60983823193811981</v>
      </c>
      <c r="G29" s="35">
        <f>D29/(G2*10)</f>
        <v>8.3539483827139702E-2</v>
      </c>
      <c r="H29" s="35">
        <f>D29/(H2*10)</f>
        <v>6.2228391014093866E-2</v>
      </c>
      <c r="I29" s="21"/>
      <c r="J29" s="74" t="s">
        <v>55</v>
      </c>
      <c r="K29" s="75">
        <f t="shared" si="7"/>
        <v>40.317491380323645</v>
      </c>
      <c r="L29" s="75"/>
      <c r="M29" s="78" t="s">
        <v>56</v>
      </c>
      <c r="N29" s="79">
        <f>SUM(L24:L28)</f>
        <v>0</v>
      </c>
      <c r="O29" s="77"/>
      <c r="P29" s="86" t="s">
        <v>84</v>
      </c>
      <c r="Q29" s="87"/>
      <c r="R29" s="88"/>
    </row>
    <row r="30" spans="1:20" ht="15.75" customHeight="1">
      <c r="A30" s="29">
        <v>26</v>
      </c>
      <c r="B30" s="30">
        <f>B29*C2+B29</f>
        <v>2156.5912675438408</v>
      </c>
      <c r="C30" s="31">
        <f t="shared" si="0"/>
        <v>0.03</v>
      </c>
      <c r="D30" s="32">
        <f t="shared" si="1"/>
        <v>62.813337889626382</v>
      </c>
      <c r="E30" s="33"/>
      <c r="F30" s="35">
        <f>D30/(F2*10)</f>
        <v>0.62813337889626386</v>
      </c>
      <c r="G30" s="35">
        <f>D30/(G2*10)</f>
        <v>8.6045668341953943E-2</v>
      </c>
      <c r="H30" s="35">
        <f>D30/(H2*10)</f>
        <v>6.4095242744516723E-2</v>
      </c>
      <c r="I30" s="21"/>
      <c r="J30" s="74" t="s">
        <v>57</v>
      </c>
      <c r="K30" s="75">
        <f t="shared" si="7"/>
        <v>41.527016121733368</v>
      </c>
      <c r="L30" s="75"/>
      <c r="M30" s="21"/>
      <c r="N30" s="21"/>
      <c r="O30" s="77"/>
      <c r="P30" s="89" t="s">
        <v>85</v>
      </c>
      <c r="Q30" s="87"/>
      <c r="R30" s="88"/>
    </row>
    <row r="31" spans="1:20" ht="15.75" customHeight="1">
      <c r="A31" s="29">
        <v>27</v>
      </c>
      <c r="B31" s="30">
        <f>B30*C2+B30</f>
        <v>2221.289005570156</v>
      </c>
      <c r="C31" s="31">
        <f t="shared" si="0"/>
        <v>0.03</v>
      </c>
      <c r="D31" s="32">
        <f t="shared" si="1"/>
        <v>64.697738026315164</v>
      </c>
      <c r="E31" s="33"/>
      <c r="F31" s="35">
        <f>D31/(F2*10)</f>
        <v>0.64697738026315166</v>
      </c>
      <c r="G31" s="35">
        <f>D31/(G2*10)</f>
        <v>8.8627038392212559E-2</v>
      </c>
      <c r="H31" s="35">
        <f>D31/(H2*10)</f>
        <v>6.6018100026852211E-2</v>
      </c>
      <c r="I31" s="21"/>
      <c r="J31" s="74" t="s">
        <v>58</v>
      </c>
      <c r="K31" s="75">
        <f t="shared" si="7"/>
        <v>42.772826605385262</v>
      </c>
      <c r="L31" s="75"/>
      <c r="M31" s="21"/>
      <c r="N31" s="21"/>
      <c r="O31" s="77"/>
      <c r="P31" s="90" t="s">
        <v>86</v>
      </c>
      <c r="Q31" s="91"/>
      <c r="R31" s="92"/>
    </row>
    <row r="32" spans="1:20" ht="15.75" customHeight="1">
      <c r="A32" s="29">
        <v>28</v>
      </c>
      <c r="B32" s="30">
        <f>B31*C2+B31</f>
        <v>2287.9276757372604</v>
      </c>
      <c r="C32" s="31">
        <f t="shared" si="0"/>
        <v>0.03</v>
      </c>
      <c r="D32" s="32">
        <f t="shared" si="1"/>
        <v>66.638670167104465</v>
      </c>
      <c r="E32" s="33"/>
      <c r="F32" s="35">
        <f>D32/(F2*10)</f>
        <v>0.66638670167104463</v>
      </c>
      <c r="G32" s="35">
        <f>D32/(G2*10)</f>
        <v>9.1285849543978725E-2</v>
      </c>
      <c r="H32" s="35">
        <f>D32/(H2*10)</f>
        <v>6.7998643027657624E-2</v>
      </c>
      <c r="I32" s="21"/>
      <c r="J32" s="74" t="s">
        <v>59</v>
      </c>
      <c r="K32" s="75">
        <f t="shared" si="7"/>
        <v>44.056011403547018</v>
      </c>
      <c r="L32" s="75"/>
      <c r="M32" s="21"/>
      <c r="N32" s="21"/>
      <c r="O32" s="77"/>
      <c r="P32" s="89" t="s">
        <v>87</v>
      </c>
      <c r="Q32" s="87"/>
      <c r="R32" s="88"/>
    </row>
    <row r="33" spans="1:19" ht="15.75" customHeight="1">
      <c r="A33" s="29">
        <v>29</v>
      </c>
      <c r="B33" s="30">
        <f>B32*C2+B32</f>
        <v>2356.5655060093782</v>
      </c>
      <c r="C33" s="31">
        <f t="shared" si="0"/>
        <v>0.03</v>
      </c>
      <c r="D33" s="32">
        <f t="shared" si="1"/>
        <v>68.637830272117753</v>
      </c>
      <c r="E33" s="33"/>
      <c r="F33" s="35">
        <f>D33/(F2*10)</f>
        <v>0.6863783027211775</v>
      </c>
      <c r="G33" s="35">
        <f>D33/(G2*10)</f>
        <v>9.4024425030298286E-2</v>
      </c>
      <c r="H33" s="35">
        <f>D33/(H2*10)</f>
        <v>7.0038602318487506E-2</v>
      </c>
      <c r="I33" s="21"/>
      <c r="J33" s="74" t="s">
        <v>60</v>
      </c>
      <c r="K33" s="75">
        <f t="shared" si="7"/>
        <v>45.377691745653237</v>
      </c>
      <c r="L33" s="75"/>
      <c r="O33" s="77"/>
    </row>
    <row r="34" spans="1:19" ht="15.75" customHeight="1">
      <c r="A34" s="29">
        <v>30</v>
      </c>
      <c r="B34" s="30">
        <f>B33*C2+B33</f>
        <v>2427.2624711896597</v>
      </c>
      <c r="C34" s="31">
        <f t="shared" si="0"/>
        <v>0.03</v>
      </c>
      <c r="D34" s="32">
        <f t="shared" si="1"/>
        <v>70.696965180281495</v>
      </c>
      <c r="E34" s="33"/>
      <c r="F34" s="35">
        <f>D34/(F2*10)</f>
        <v>0.7069696518028149</v>
      </c>
      <c r="G34" s="35">
        <f>D34/(G2*10)</f>
        <v>9.684515778120753E-2</v>
      </c>
      <c r="H34" s="35">
        <f>D34/(H2*10)</f>
        <v>7.2139760388042345E-2</v>
      </c>
      <c r="I34" s="21"/>
      <c r="J34" s="74" t="s">
        <v>61</v>
      </c>
      <c r="K34" s="75">
        <f t="shared" si="7"/>
        <v>46.739022498022905</v>
      </c>
      <c r="L34" s="75"/>
      <c r="M34" s="78" t="s">
        <v>62</v>
      </c>
      <c r="N34" s="79">
        <f>SUM(L29:L33)</f>
        <v>0</v>
      </c>
      <c r="O34" s="77"/>
    </row>
    <row r="35" spans="1:19" ht="15.75" customHeight="1">
      <c r="A35" s="29">
        <v>31</v>
      </c>
      <c r="B35" s="30">
        <f>B34*C2+B34</f>
        <v>2500.0803453253493</v>
      </c>
      <c r="C35" s="31">
        <f t="shared" si="0"/>
        <v>0.03</v>
      </c>
      <c r="D35" s="32">
        <f t="shared" si="1"/>
        <v>72.817874135689635</v>
      </c>
      <c r="E35" s="33"/>
      <c r="F35" s="35">
        <f>D35/(F2*10)</f>
        <v>0.72817874135689631</v>
      </c>
      <c r="G35" s="35">
        <f>D35/(G2*10)</f>
        <v>9.9750512514643341E-2</v>
      </c>
      <c r="H35" s="35">
        <f>D35/(H2*10)</f>
        <v>7.4303953199683304E-2</v>
      </c>
      <c r="I35" s="21"/>
      <c r="J35" s="74" t="s">
        <v>63</v>
      </c>
      <c r="K35" s="75">
        <f t="shared" si="7"/>
        <v>48.14119317296354</v>
      </c>
      <c r="L35" s="75"/>
      <c r="M35" s="21"/>
      <c r="N35" s="21"/>
      <c r="O35" s="77"/>
    </row>
    <row r="36" spans="1:19" ht="15.75" customHeight="1">
      <c r="A36" s="29">
        <v>32</v>
      </c>
      <c r="B36" s="30">
        <f>B35*C2+B35</f>
        <v>2575.08275568511</v>
      </c>
      <c r="C36" s="31">
        <f t="shared" si="0"/>
        <v>0.03</v>
      </c>
      <c r="D36" s="32">
        <f t="shared" si="1"/>
        <v>75.002410359760688</v>
      </c>
      <c r="E36" s="33"/>
      <c r="F36" s="35">
        <f>D36/(F2*10)</f>
        <v>0.75002410359760685</v>
      </c>
      <c r="G36" s="35">
        <f>D36/(G2*10)</f>
        <v>0.10274302789008313</v>
      </c>
      <c r="H36" s="35">
        <f>D36/(H2*10)</f>
        <v>7.6533071795674174E-2</v>
      </c>
      <c r="I36" s="21"/>
      <c r="J36" s="74" t="s">
        <v>64</v>
      </c>
      <c r="K36" s="75">
        <f t="shared" si="7"/>
        <v>49.585428968152428</v>
      </c>
      <c r="L36" s="75"/>
      <c r="M36" s="21"/>
      <c r="N36" s="21"/>
      <c r="O36" s="77"/>
    </row>
    <row r="37" spans="1:19" ht="15.75" customHeight="1">
      <c r="A37" s="29">
        <v>33</v>
      </c>
      <c r="B37" s="30">
        <f>B36*C2+B36</f>
        <v>2652.3352383556635</v>
      </c>
      <c r="C37" s="31">
        <f t="shared" si="0"/>
        <v>0.03</v>
      </c>
      <c r="D37" s="32">
        <f t="shared" si="1"/>
        <v>77.252482670553491</v>
      </c>
      <c r="E37" s="33"/>
      <c r="F37" s="35">
        <f>D37/(F2*10)</f>
        <v>0.77252482670553491</v>
      </c>
      <c r="G37" s="35">
        <f>D37/(G2*10)</f>
        <v>0.10582531872678561</v>
      </c>
      <c r="H37" s="35">
        <f>D37/(H2*10)</f>
        <v>7.8829063949544378E-2</v>
      </c>
      <c r="I37" s="21"/>
      <c r="J37" s="74" t="s">
        <v>65</v>
      </c>
      <c r="K37" s="75">
        <f t="shared" si="7"/>
        <v>51.072991837197151</v>
      </c>
      <c r="L37" s="75"/>
      <c r="M37" s="21"/>
      <c r="N37" s="21"/>
      <c r="O37" s="77"/>
    </row>
    <row r="38" spans="1:19" ht="15.75" customHeight="1">
      <c r="A38" s="29">
        <v>34</v>
      </c>
      <c r="B38" s="30">
        <f>B37*C2+B37</f>
        <v>2731.9052955063335</v>
      </c>
      <c r="C38" s="31">
        <f t="shared" si="0"/>
        <v>0.03</v>
      </c>
      <c r="D38" s="32">
        <f t="shared" si="1"/>
        <v>79.570057150669982</v>
      </c>
      <c r="E38" s="33"/>
      <c r="F38" s="35">
        <f>D38/(F2*10)</f>
        <v>0.79570057150669982</v>
      </c>
      <c r="G38" s="35">
        <f>D38/(G2*10)</f>
        <v>0.10900007828858901</v>
      </c>
      <c r="H38" s="35">
        <f>D38/(H2*10)</f>
        <v>8.1193935868030587E-2</v>
      </c>
      <c r="I38" s="21"/>
      <c r="J38" s="74" t="s">
        <v>66</v>
      </c>
      <c r="K38" s="75">
        <f t="shared" si="7"/>
        <v>52.605181592313102</v>
      </c>
      <c r="L38" s="75"/>
      <c r="O38" s="77"/>
    </row>
    <row r="39" spans="1:19" ht="15.75" customHeight="1">
      <c r="A39" s="29">
        <v>35</v>
      </c>
      <c r="B39" s="30">
        <f>B38*C2+B38</f>
        <v>2813.8624543715237</v>
      </c>
      <c r="C39" s="31">
        <f t="shared" si="0"/>
        <v>0.03</v>
      </c>
      <c r="D39" s="32">
        <f t="shared" si="1"/>
        <v>81.957158865190195</v>
      </c>
      <c r="E39" s="33"/>
      <c r="F39" s="35">
        <f>D39/(F2*10)</f>
        <v>0.81957158865190194</v>
      </c>
      <c r="G39" s="35">
        <f>D39/(G2*10)</f>
        <v>0.11227008063724685</v>
      </c>
      <c r="H39" s="35">
        <f>D39/(H2*10)</f>
        <v>8.3629753944071628E-2</v>
      </c>
      <c r="I39" s="21"/>
      <c r="J39" s="74" t="s">
        <v>67</v>
      </c>
      <c r="K39" s="75">
        <f t="shared" si="7"/>
        <v>54.183337040082506</v>
      </c>
      <c r="L39" s="75"/>
      <c r="M39" s="78" t="s">
        <v>68</v>
      </c>
      <c r="N39" s="79">
        <f>SUM(L34:L38)</f>
        <v>0</v>
      </c>
      <c r="O39" s="77"/>
    </row>
    <row r="40" spans="1:19" ht="15.75" customHeight="1">
      <c r="A40" s="29">
        <v>36</v>
      </c>
      <c r="B40" s="30">
        <f>B39*C2+B39</f>
        <v>2898.2783280026692</v>
      </c>
      <c r="C40" s="31">
        <f t="shared" si="0"/>
        <v>0.03</v>
      </c>
      <c r="D40" s="32">
        <f t="shared" si="1"/>
        <v>84.415873631145587</v>
      </c>
      <c r="E40" s="33"/>
      <c r="F40" s="35">
        <f>D40/(F2*10)</f>
        <v>0.84415873631145588</v>
      </c>
      <c r="G40" s="35">
        <f>D40/(G2*10)</f>
        <v>0.11563818305636382</v>
      </c>
      <c r="H40" s="35">
        <f>D40/(H2*10)</f>
        <v>8.6138646562393451E-2</v>
      </c>
      <c r="I40" s="21"/>
      <c r="J40" s="74" t="s">
        <v>69</v>
      </c>
      <c r="K40" s="75">
        <f t="shared" si="7"/>
        <v>55.808837151284933</v>
      </c>
      <c r="L40" s="75"/>
      <c r="M40" s="21"/>
      <c r="N40" s="21"/>
      <c r="O40" s="77"/>
    </row>
    <row r="41" spans="1:19" ht="15.75" customHeight="1">
      <c r="A41" s="29">
        <v>37</v>
      </c>
      <c r="B41" s="30">
        <f>B40*C2+B40</f>
        <v>2985.2266778427493</v>
      </c>
      <c r="C41" s="31">
        <f t="shared" si="0"/>
        <v>0.03</v>
      </c>
      <c r="D41" s="32">
        <f t="shared" si="1"/>
        <v>86.948349840080027</v>
      </c>
      <c r="E41" s="33"/>
      <c r="F41" s="35">
        <f>D41/(F2*10)</f>
        <v>0.8694834984008003</v>
      </c>
      <c r="G41" s="35">
        <f>D41/(G2*10)</f>
        <v>0.11910732854805484</v>
      </c>
      <c r="H41" s="35">
        <f>D41/(H2*10)</f>
        <v>8.8722805959265336E-2</v>
      </c>
      <c r="I41" s="21"/>
      <c r="J41" s="74" t="s">
        <v>70</v>
      </c>
      <c r="K41" s="75">
        <f t="shared" si="7"/>
        <v>57.483102265823391</v>
      </c>
      <c r="L41" s="75"/>
      <c r="M41" s="21"/>
      <c r="N41" s="21"/>
      <c r="O41" s="77"/>
    </row>
    <row r="42" spans="1:19" ht="15.75" customHeight="1">
      <c r="A42" s="29">
        <v>38</v>
      </c>
      <c r="B42" s="30">
        <f>B41*C2+B41</f>
        <v>3074.7834781780316</v>
      </c>
      <c r="C42" s="31">
        <f t="shared" si="0"/>
        <v>0.03</v>
      </c>
      <c r="D42" s="32">
        <f t="shared" si="1"/>
        <v>89.556800335282333</v>
      </c>
      <c r="E42" s="33"/>
      <c r="F42" s="35">
        <f>D42/(F2*10)</f>
        <v>0.89556800335282327</v>
      </c>
      <c r="G42" s="35">
        <f>D42/(G2*10)</f>
        <v>0.12268054840449634</v>
      </c>
      <c r="H42" s="35">
        <f>D42/(H2*10)</f>
        <v>9.1384490138043201E-2</v>
      </c>
      <c r="I42" s="21"/>
      <c r="J42" s="74" t="s">
        <v>71</v>
      </c>
      <c r="K42" s="75">
        <f t="shared" si="7"/>
        <v>59.207595333798054</v>
      </c>
      <c r="L42" s="75"/>
      <c r="M42" s="21"/>
      <c r="N42" s="21"/>
      <c r="O42" s="77"/>
    </row>
    <row r="43" spans="1:19" ht="15.75" customHeight="1">
      <c r="A43" s="29">
        <v>39</v>
      </c>
      <c r="B43" s="30">
        <f>B42*C2+B42</f>
        <v>3167.0269825233727</v>
      </c>
      <c r="C43" s="31">
        <f t="shared" si="0"/>
        <v>0.03</v>
      </c>
      <c r="D43" s="32">
        <f t="shared" si="1"/>
        <v>92.24350434534108</v>
      </c>
      <c r="E43" s="33"/>
      <c r="F43" s="35">
        <f>D43/(F2*10)</f>
        <v>0.92243504345341076</v>
      </c>
      <c r="G43" s="35">
        <f>D43/(G2*10)</f>
        <v>0.12636096485663162</v>
      </c>
      <c r="H43" s="35">
        <f>D43/(H2*10)</f>
        <v>9.4126024842184769E-2</v>
      </c>
      <c r="I43" s="21"/>
      <c r="J43" s="74" t="s">
        <v>72</v>
      </c>
      <c r="K43" s="75">
        <f t="shared" si="7"/>
        <v>60.983823193811986</v>
      </c>
      <c r="L43" s="75"/>
      <c r="O43" s="77"/>
      <c r="S43" s="77"/>
    </row>
    <row r="44" spans="1:19" ht="15.75" customHeight="1">
      <c r="A44" s="29">
        <v>40</v>
      </c>
      <c r="B44" s="30">
        <f>B43*C2+B43</f>
        <v>3262.0377919990738</v>
      </c>
      <c r="C44" s="31">
        <f t="shared" si="0"/>
        <v>0.03</v>
      </c>
      <c r="D44" s="32">
        <f t="shared" si="1"/>
        <v>95.01080947570108</v>
      </c>
      <c r="E44" s="33"/>
      <c r="F44" s="35">
        <f>D44/(F2*10)</f>
        <v>0.95010809475701086</v>
      </c>
      <c r="G44" s="35">
        <f>D44/(G2*10)</f>
        <v>0.13015179380233025</v>
      </c>
      <c r="H44" s="35">
        <f>D44/(H2*10)</f>
        <v>9.6949805587450089E-2</v>
      </c>
      <c r="I44" s="21"/>
      <c r="J44" s="74" t="s">
        <v>73</v>
      </c>
      <c r="K44" s="75">
        <f t="shared" si="7"/>
        <v>62.813337889626382</v>
      </c>
      <c r="L44" s="93"/>
      <c r="M44" s="78" t="s">
        <v>74</v>
      </c>
      <c r="N44" s="79">
        <f>SUM(L39:L43)</f>
        <v>0</v>
      </c>
      <c r="O44" s="77"/>
    </row>
    <row r="45" spans="1:19" ht="15.75" customHeight="1">
      <c r="A45" s="29">
        <v>41</v>
      </c>
      <c r="B45" s="30">
        <f>B44*C2+B44</f>
        <v>3359.8989257590461</v>
      </c>
      <c r="C45" s="31">
        <f t="shared" si="0"/>
        <v>0.03</v>
      </c>
      <c r="D45" s="32">
        <f t="shared" si="1"/>
        <v>97.86113375997229</v>
      </c>
      <c r="E45" s="33"/>
      <c r="F45" s="35">
        <f>D45/(F2*10)</f>
        <v>0.97861133759972285</v>
      </c>
      <c r="G45" s="35">
        <f>D45/(G2*10)</f>
        <v>0.1340563476164004</v>
      </c>
      <c r="H45" s="35">
        <f>D45/(H2*10)</f>
        <v>9.9858299755073765E-2</v>
      </c>
      <c r="I45" s="21"/>
      <c r="J45" s="74" t="s">
        <v>75</v>
      </c>
      <c r="K45" s="75">
        <f t="shared" si="7"/>
        <v>64.697738026315164</v>
      </c>
      <c r="L45" s="75"/>
      <c r="M45" s="21"/>
      <c r="N45" s="21"/>
      <c r="O45" s="77"/>
    </row>
    <row r="46" spans="1:19" ht="15.75" customHeight="1">
      <c r="A46" s="29">
        <v>42</v>
      </c>
      <c r="B46" s="30">
        <f>B45*C2+B45</f>
        <v>3460.6958935318175</v>
      </c>
      <c r="C46" s="31">
        <f t="shared" si="0"/>
        <v>0.03</v>
      </c>
      <c r="D46" s="32">
        <f t="shared" si="1"/>
        <v>100.7969677727715</v>
      </c>
      <c r="E46" s="33"/>
      <c r="F46" s="35">
        <f>D46/(F2*10)</f>
        <v>1.007969677727715</v>
      </c>
      <c r="G46" s="35">
        <f>D46/(G2*10)</f>
        <v>0.13807803804489246</v>
      </c>
      <c r="H46" s="35">
        <f>D46/(H2*10)</f>
        <v>0.10285404874772601</v>
      </c>
      <c r="I46" s="21"/>
      <c r="J46" s="74" t="s">
        <v>76</v>
      </c>
      <c r="K46" s="75">
        <f t="shared" si="7"/>
        <v>66.638670167104465</v>
      </c>
      <c r="L46" s="75"/>
      <c r="M46" s="21"/>
      <c r="N46" s="21"/>
      <c r="O46" s="77"/>
    </row>
    <row r="47" spans="1:19" ht="15.75" customHeight="1">
      <c r="A47" s="29">
        <v>43</v>
      </c>
      <c r="B47" s="30">
        <f>B46*C2+B46</f>
        <v>3564.516770337772</v>
      </c>
      <c r="C47" s="31">
        <f t="shared" si="0"/>
        <v>0.03</v>
      </c>
      <c r="D47" s="32">
        <f t="shared" si="1"/>
        <v>103.82087680595441</v>
      </c>
      <c r="E47" s="33"/>
      <c r="F47" s="35">
        <f>D47/(F2*10)</f>
        <v>1.0382087680595442</v>
      </c>
      <c r="G47" s="35">
        <f>D47/(G2*10)</f>
        <v>0.14222037918623892</v>
      </c>
      <c r="H47" s="35">
        <f>D47/(H2*10)</f>
        <v>0.10593967021015756</v>
      </c>
      <c r="I47" s="21"/>
      <c r="J47" s="74" t="s">
        <v>77</v>
      </c>
      <c r="K47" s="75">
        <f t="shared" si="7"/>
        <v>68.637830272117753</v>
      </c>
      <c r="L47" s="75"/>
      <c r="M47" s="21"/>
      <c r="N47" s="21"/>
      <c r="O47" s="77"/>
    </row>
    <row r="48" spans="1:19" ht="15.75" customHeight="1">
      <c r="A48" s="29">
        <v>44</v>
      </c>
      <c r="B48" s="30">
        <f>B47*C2+B47</f>
        <v>3671.4522734479051</v>
      </c>
      <c r="C48" s="31">
        <f t="shared" si="0"/>
        <v>0.03</v>
      </c>
      <c r="D48" s="32">
        <f t="shared" si="1"/>
        <v>106.93550311013314</v>
      </c>
      <c r="E48" s="33"/>
      <c r="F48" s="35">
        <f>D48/(F2*10)</f>
        <v>1.0693550311013313</v>
      </c>
      <c r="G48" s="35">
        <f>D48/(G2*10)</f>
        <v>0.14648699056182621</v>
      </c>
      <c r="H48" s="35">
        <f>D48/(H2*10)</f>
        <v>0.1091178603164624</v>
      </c>
      <c r="I48" s="21"/>
      <c r="J48" s="74" t="s">
        <v>78</v>
      </c>
      <c r="K48" s="75">
        <f t="shared" si="7"/>
        <v>70.696965180281495</v>
      </c>
      <c r="L48" s="75"/>
      <c r="O48" s="77"/>
    </row>
    <row r="49" spans="1:14" ht="15.75" customHeight="1">
      <c r="A49" s="29">
        <v>45</v>
      </c>
      <c r="B49" s="30">
        <f>B48*C2+B48</f>
        <v>3781.5958416513422</v>
      </c>
      <c r="C49" s="31">
        <f t="shared" si="0"/>
        <v>0.03</v>
      </c>
      <c r="D49" s="32">
        <f t="shared" si="1"/>
        <v>110.1435682034371</v>
      </c>
      <c r="E49" s="33"/>
      <c r="F49" s="35">
        <f>D49/(F2*10)</f>
        <v>1.1014356820343709</v>
      </c>
      <c r="G49" s="35">
        <f>D49/(G2*10)</f>
        <v>0.15088160027868094</v>
      </c>
      <c r="H49" s="35">
        <f>D49/(H2*10)</f>
        <v>0.11239139612595622</v>
      </c>
      <c r="I49" s="21"/>
      <c r="J49" s="94" t="s">
        <v>79</v>
      </c>
      <c r="K49" s="95">
        <f t="shared" si="7"/>
        <v>72.817874135689635</v>
      </c>
      <c r="L49" s="95"/>
      <c r="M49" s="96" t="s">
        <v>80</v>
      </c>
      <c r="N49" s="79">
        <f>SUM(L44:L48)</f>
        <v>0</v>
      </c>
    </row>
    <row r="50" spans="1:14" ht="15.75" customHeight="1">
      <c r="A50" s="29">
        <v>46</v>
      </c>
      <c r="B50" s="30">
        <f>B49*C2+B49</f>
        <v>3895.0437169008824</v>
      </c>
      <c r="C50" s="31">
        <f t="shared" si="0"/>
        <v>0.03</v>
      </c>
      <c r="D50" s="32">
        <f t="shared" si="1"/>
        <v>113.44787524954017</v>
      </c>
      <c r="E50" s="33"/>
      <c r="F50" s="35">
        <f>D50/(F2*10)</f>
        <v>1.1344787524954016</v>
      </c>
      <c r="G50" s="35">
        <f>D50/(G2*10)</f>
        <v>0.15540804828704133</v>
      </c>
      <c r="H50" s="35">
        <f>D50/(H2*10)</f>
        <v>0.11576313800973487</v>
      </c>
      <c r="I50" s="21"/>
      <c r="J50" s="97" t="s">
        <v>81</v>
      </c>
      <c r="K50" s="98">
        <f t="shared" ref="K50:L50" si="8">SUM(K19:K49)</f>
        <v>1500.0803453253493</v>
      </c>
      <c r="L50" s="98">
        <f t="shared" si="8"/>
        <v>0</v>
      </c>
      <c r="M50" s="21"/>
      <c r="N50" s="21"/>
    </row>
    <row r="51" spans="1:14" ht="15.75" customHeight="1">
      <c r="A51" s="29">
        <v>47</v>
      </c>
      <c r="B51" s="30">
        <f>B50*C2+B50</f>
        <v>4011.8950284079087</v>
      </c>
      <c r="C51" s="31">
        <f t="shared" si="0"/>
        <v>0.03</v>
      </c>
      <c r="D51" s="32">
        <f t="shared" si="1"/>
        <v>116.85131150702637</v>
      </c>
      <c r="E51" s="33"/>
      <c r="F51" s="35">
        <f>D51/(F2*10)</f>
        <v>1.1685131150702637</v>
      </c>
      <c r="G51" s="35">
        <f>D51/(G2*10)</f>
        <v>0.16007028973565254</v>
      </c>
      <c r="H51" s="35">
        <f>D51/(H2*10)</f>
        <v>0.1192360321500269</v>
      </c>
      <c r="I51" s="21"/>
      <c r="J51" s="21"/>
      <c r="M51" s="21"/>
      <c r="N51" s="21"/>
    </row>
    <row r="52" spans="1:14" ht="15.75" customHeight="1">
      <c r="A52" s="29">
        <v>48</v>
      </c>
      <c r="B52" s="30">
        <f>B51*C2+B51</f>
        <v>4132.2518792601459</v>
      </c>
      <c r="C52" s="31">
        <f t="shared" si="0"/>
        <v>0.03</v>
      </c>
      <c r="D52" s="32">
        <f t="shared" si="1"/>
        <v>120.35685085223713</v>
      </c>
      <c r="E52" s="33"/>
      <c r="F52" s="35">
        <f>D52/(F2*10)</f>
        <v>1.2035685085223713</v>
      </c>
      <c r="G52" s="35">
        <f>D52/(G2*10)</f>
        <v>0.16487239842772208</v>
      </c>
      <c r="H52" s="35">
        <f>D52/(H2*10)</f>
        <v>0.12281311311452768</v>
      </c>
      <c r="I52" s="21"/>
      <c r="J52" s="21"/>
      <c r="K52" s="21"/>
      <c r="L52" s="21"/>
      <c r="M52" s="21"/>
      <c r="N52" s="21"/>
    </row>
    <row r="53" spans="1:14" ht="15.75" customHeight="1">
      <c r="A53" s="29">
        <v>49</v>
      </c>
      <c r="B53" s="30">
        <f>B52*C2+B52</f>
        <v>4256.2194356379505</v>
      </c>
      <c r="C53" s="31">
        <f t="shared" si="0"/>
        <v>0.03</v>
      </c>
      <c r="D53" s="32">
        <f t="shared" si="1"/>
        <v>123.96755637780461</v>
      </c>
      <c r="E53" s="33"/>
      <c r="F53" s="35">
        <f>D53/(F2*10)</f>
        <v>1.2396755637780461</v>
      </c>
      <c r="G53" s="35">
        <f>D53/(G2*10)</f>
        <v>0.16981857038055426</v>
      </c>
      <c r="H53" s="35">
        <f>D53/(H2*10)</f>
        <v>0.1264975065079639</v>
      </c>
      <c r="I53" s="21"/>
      <c r="J53" s="21"/>
      <c r="K53" s="21"/>
      <c r="L53" s="21"/>
      <c r="M53" s="21"/>
      <c r="N53" s="21"/>
    </row>
    <row r="54" spans="1:14" ht="15.75" customHeight="1">
      <c r="A54" s="29">
        <v>50</v>
      </c>
      <c r="B54" s="30">
        <f>B53*C2+B53</f>
        <v>4383.9060187070891</v>
      </c>
      <c r="C54" s="31">
        <f t="shared" si="0"/>
        <v>0.03</v>
      </c>
      <c r="D54" s="32">
        <f t="shared" si="1"/>
        <v>127.68658306913858</v>
      </c>
      <c r="E54" s="33"/>
      <c r="F54" s="35">
        <f>D54/(F2*10)</f>
        <v>1.2768658306913858</v>
      </c>
      <c r="G54" s="35">
        <f>D54/(G2*10)</f>
        <v>0.17491312749197066</v>
      </c>
      <c r="H54" s="35">
        <f>D54/(H2*10)</f>
        <v>0.13029243170320262</v>
      </c>
      <c r="I54" s="21"/>
      <c r="J54" s="21"/>
      <c r="K54" s="21"/>
      <c r="L54" s="21"/>
      <c r="M54" s="21"/>
      <c r="N54" s="21"/>
    </row>
    <row r="55" spans="1:14" ht="15.75" customHeight="1">
      <c r="A55" s="29">
        <v>51</v>
      </c>
      <c r="B55" s="30">
        <f>B54*C2+B54</f>
        <v>4515.4231992683017</v>
      </c>
      <c r="C55" s="31">
        <f t="shared" si="0"/>
        <v>0.03</v>
      </c>
      <c r="D55" s="32">
        <f t="shared" si="1"/>
        <v>131.51718056121263</v>
      </c>
      <c r="E55" s="33"/>
      <c r="F55" s="35">
        <f>D55/(F2*10)</f>
        <v>1.3151718056121262</v>
      </c>
      <c r="G55" s="35">
        <f>D55/(G2*10)</f>
        <v>0.18016052131672963</v>
      </c>
      <c r="H55" s="35">
        <f>D55/(H2*10)</f>
        <v>0.13420120465429861</v>
      </c>
    </row>
    <row r="56" spans="1:14" ht="15.75" customHeight="1">
      <c r="A56" s="99">
        <v>52</v>
      </c>
      <c r="B56" s="30">
        <f>B55*C2+B55</f>
        <v>4650.8858952463506</v>
      </c>
      <c r="C56" s="31">
        <f t="shared" si="0"/>
        <v>0.03</v>
      </c>
      <c r="D56" s="32">
        <f t="shared" si="1"/>
        <v>135.46269597804894</v>
      </c>
      <c r="E56" s="33"/>
      <c r="F56" s="35">
        <f>D56/(F2*10)</f>
        <v>1.3546269597804894</v>
      </c>
      <c r="G56" s="35">
        <f>D56/(G2*10)</f>
        <v>0.18556533695623142</v>
      </c>
      <c r="H56" s="35">
        <f>D56/(H2*10)</f>
        <v>0.13822724079392748</v>
      </c>
    </row>
    <row r="57" spans="1:14" ht="15.75" customHeight="1">
      <c r="A57" s="111">
        <v>53</v>
      </c>
      <c r="B57" s="30">
        <f>B56*C2+B56</f>
        <v>4790.4124721037415</v>
      </c>
      <c r="C57" s="31">
        <f t="shared" si="0"/>
        <v>0.03</v>
      </c>
      <c r="D57" s="32">
        <f t="shared" si="1"/>
        <v>139.52657685739086</v>
      </c>
      <c r="E57" s="100"/>
      <c r="F57" s="35">
        <f>D57/(F2*10)</f>
        <v>1.3952657685739087</v>
      </c>
      <c r="G57" s="35">
        <f>D57/(G2*10)</f>
        <v>0.19113229706491899</v>
      </c>
      <c r="H57" s="35">
        <f>D57/(H2*10)</f>
        <v>0.14237405801774577</v>
      </c>
    </row>
    <row r="58" spans="1:14" ht="15.75" customHeight="1">
      <c r="A58" s="111">
        <v>54</v>
      </c>
      <c r="B58" s="30">
        <f>B57*C2+B57</f>
        <v>4934.1248462668536</v>
      </c>
      <c r="C58" s="31">
        <f t="shared" si="0"/>
        <v>0.03</v>
      </c>
      <c r="D58" s="32">
        <f t="shared" si="1"/>
        <v>143.71237416311214</v>
      </c>
      <c r="E58" s="100"/>
      <c r="F58" s="35">
        <f>D58/(F2*10)</f>
        <v>1.4371237416311216</v>
      </c>
      <c r="G58" s="35">
        <f>D58/(G2*10)</f>
        <v>0.19686626597686596</v>
      </c>
      <c r="H58" s="35">
        <f>D58/(H2*10)</f>
        <v>0.14664527975827771</v>
      </c>
    </row>
    <row r="59" spans="1:14" ht="15.75" customHeight="1">
      <c r="A59" s="111">
        <v>55</v>
      </c>
      <c r="B59" s="30">
        <f>B58*C2+B58</f>
        <v>5082.148591654859</v>
      </c>
      <c r="C59" s="31">
        <f t="shared" si="0"/>
        <v>0.03</v>
      </c>
      <c r="D59" s="32">
        <f t="shared" si="1"/>
        <v>148.02374538800541</v>
      </c>
      <c r="E59" s="100"/>
      <c r="F59" s="35">
        <f>D59/(F2*10)</f>
        <v>1.480237453880054</v>
      </c>
      <c r="G59" s="35">
        <f>D59/(G2*10)</f>
        <v>0.20277225395617179</v>
      </c>
      <c r="H59" s="35">
        <f>D59/(H2*10)</f>
        <v>0.15104463815102592</v>
      </c>
    </row>
    <row r="60" spans="1:14" ht="15.75" customHeight="1">
      <c r="A60" s="111">
        <v>56</v>
      </c>
      <c r="B60" s="30">
        <f>B59*C2+B59</f>
        <v>5234.6130494045046</v>
      </c>
      <c r="C60" s="31">
        <f t="shared" si="0"/>
        <v>0.03</v>
      </c>
      <c r="D60" s="32">
        <f t="shared" si="1"/>
        <v>152.46445774964559</v>
      </c>
      <c r="E60" s="100"/>
      <c r="F60" s="35">
        <f>D60/(F2*10)</f>
        <v>1.5246445774964559</v>
      </c>
      <c r="G60" s="35">
        <f>D60/(G2*10)</f>
        <v>0.20885542157485698</v>
      </c>
      <c r="H60" s="35">
        <f>D60/(H2*10)</f>
        <v>0.15557597729555672</v>
      </c>
    </row>
    <row r="61" spans="1:14" ht="15.75" customHeight="1">
      <c r="A61" s="111">
        <v>57</v>
      </c>
      <c r="B61" s="30">
        <f>B60*C2+B60</f>
        <v>5391.6514408866396</v>
      </c>
      <c r="C61" s="31">
        <f t="shared" si="0"/>
        <v>0.03</v>
      </c>
      <c r="D61" s="32">
        <f t="shared" si="1"/>
        <v>157.03839148213501</v>
      </c>
      <c r="E61" s="100"/>
      <c r="F61" s="35">
        <f>D61/(F2*10)</f>
        <v>1.5703839148213501</v>
      </c>
      <c r="G61" s="35">
        <f>D61/(G2*10)</f>
        <v>0.21512108422210274</v>
      </c>
      <c r="H61" s="35">
        <f>D61/(H2*10)</f>
        <v>0.16024325661442348</v>
      </c>
    </row>
    <row r="62" spans="1:14" ht="15.75" customHeight="1">
      <c r="A62" s="111">
        <v>58</v>
      </c>
      <c r="B62" s="30">
        <f>B61*C2+B61</f>
        <v>5553.4009841132392</v>
      </c>
      <c r="C62" s="31">
        <f t="shared" si="0"/>
        <v>0.03</v>
      </c>
      <c r="D62" s="32">
        <f t="shared" si="1"/>
        <v>161.7495432265996</v>
      </c>
      <c r="E62" s="100"/>
      <c r="F62" s="35">
        <f>D62/(F2*10)</f>
        <v>1.617495432265996</v>
      </c>
      <c r="G62" s="35">
        <f>D62/(G2*10)</f>
        <v>0.22157471674876658</v>
      </c>
      <c r="H62" s="35">
        <f>D62/(H2*10)</f>
        <v>0.16505055431285673</v>
      </c>
    </row>
    <row r="63" spans="1:14" ht="15.75" customHeight="1">
      <c r="A63" s="111">
        <v>59</v>
      </c>
      <c r="B63" s="30">
        <f>B62*C2+B62</f>
        <v>5720.0030136366368</v>
      </c>
      <c r="C63" s="31">
        <f t="shared" si="0"/>
        <v>0.03</v>
      </c>
      <c r="D63" s="32">
        <f t="shared" si="1"/>
        <v>166.6020295233975</v>
      </c>
      <c r="E63" s="100"/>
      <c r="F63" s="35">
        <f>D63/(F2*10)</f>
        <v>1.6660202952339751</v>
      </c>
      <c r="G63" s="35">
        <f>D63/(G2*10)</f>
        <v>0.22822195825122946</v>
      </c>
      <c r="H63" s="35">
        <f>D63/(H2*10)</f>
        <v>0.17000207094224234</v>
      </c>
    </row>
    <row r="64" spans="1:14" ht="15.75" customHeight="1">
      <c r="A64" s="111">
        <v>60</v>
      </c>
      <c r="B64" s="30">
        <f>B63*C2+B63</f>
        <v>5891.6031040457356</v>
      </c>
      <c r="C64" s="31">
        <f t="shared" si="0"/>
        <v>0.03</v>
      </c>
      <c r="D64" s="32">
        <f t="shared" si="1"/>
        <v>171.60009040909881</v>
      </c>
      <c r="E64" s="101"/>
      <c r="F64" s="35">
        <f>D64/(F2*10)</f>
        <v>1.716000904090988</v>
      </c>
      <c r="G64" s="102">
        <f>D64/(G2*10)</f>
        <v>0.23506861699876549</v>
      </c>
      <c r="H64" s="35">
        <f>D64/(H2*10)</f>
        <v>0.17510213307050898</v>
      </c>
    </row>
    <row r="65" spans="1:8" ht="15.75" customHeight="1">
      <c r="A65" s="112">
        <v>61</v>
      </c>
      <c r="B65" s="103">
        <f>B64*C2+B64</f>
        <v>6068.3511971671078</v>
      </c>
      <c r="C65" s="31">
        <f t="shared" si="0"/>
        <v>0.03</v>
      </c>
      <c r="D65" s="103">
        <f t="shared" si="1"/>
        <v>176.74809312137222</v>
      </c>
      <c r="E65" s="101"/>
      <c r="F65" s="35">
        <f>D65/(F2*10)</f>
        <v>1.7674809312137223</v>
      </c>
      <c r="G65" s="35">
        <f>D65/(G2*10)</f>
        <v>0.24212067550872907</v>
      </c>
      <c r="H65" s="102">
        <f>D65/(H2*10)</f>
        <v>0.18035519706262471</v>
      </c>
    </row>
    <row r="66" spans="1:8" ht="15.75" customHeight="1">
      <c r="A66" s="112">
        <v>62</v>
      </c>
      <c r="B66" s="103">
        <f>B65*C2+B65</f>
        <v>6250.4017330821207</v>
      </c>
      <c r="C66" s="31">
        <f t="shared" si="0"/>
        <v>0.03</v>
      </c>
      <c r="D66" s="103">
        <f t="shared" si="1"/>
        <v>182.05053591501292</v>
      </c>
      <c r="E66" s="101"/>
      <c r="F66" s="35">
        <f>D66/(F2*10)</f>
        <v>1.8205053591501292</v>
      </c>
      <c r="G66" s="35">
        <f>D66/(G2*10)</f>
        <v>0.24938429577399029</v>
      </c>
      <c r="H66" s="102">
        <f>D66/(H2*10)</f>
        <v>0.18576585297450299</v>
      </c>
    </row>
    <row r="67" spans="1:8" ht="15.75" customHeight="1">
      <c r="A67" s="112">
        <v>63</v>
      </c>
      <c r="B67" s="103">
        <f>B66*C2+B66</f>
        <v>6437.9137850745847</v>
      </c>
      <c r="C67" s="31">
        <f t="shared" si="0"/>
        <v>0.03</v>
      </c>
      <c r="D67" s="103">
        <f t="shared" si="1"/>
        <v>187.51205199246397</v>
      </c>
      <c r="E67" s="101"/>
      <c r="F67" s="35">
        <f>D67/(F2*10)</f>
        <v>1.8751205199246397</v>
      </c>
      <c r="G67" s="35">
        <f>D67/(G2*10)</f>
        <v>0.25686582464721092</v>
      </c>
      <c r="H67" s="102">
        <f>D67/(H2*10)</f>
        <v>0.19133882856373874</v>
      </c>
    </row>
    <row r="68" spans="1:8" ht="15.75" customHeight="1">
      <c r="A68" s="112">
        <v>64</v>
      </c>
      <c r="B68" s="103">
        <f>B67*C2+B67</f>
        <v>6631.051198626822</v>
      </c>
      <c r="C68" s="31">
        <f t="shared" si="0"/>
        <v>0.03</v>
      </c>
      <c r="D68" s="103">
        <f t="shared" si="1"/>
        <v>193.13741355223738</v>
      </c>
      <c r="E68" s="101"/>
      <c r="F68" s="35">
        <f>D68/(F2*10)</f>
        <v>1.9313741355223737</v>
      </c>
      <c r="G68" s="35">
        <f>D68/(G2*10)</f>
        <v>0.26457179938662656</v>
      </c>
      <c r="H68" s="102">
        <f>D68/(H2*10)</f>
        <v>0.19707899342065038</v>
      </c>
    </row>
    <row r="69" spans="1:8" ht="15.75" customHeight="1">
      <c r="A69" s="112">
        <v>65</v>
      </c>
      <c r="B69" s="103">
        <f>B68*C2+B68</f>
        <v>6829.9827345856265</v>
      </c>
      <c r="C69" s="31">
        <f t="shared" si="0"/>
        <v>0.03</v>
      </c>
      <c r="D69" s="103">
        <f t="shared" si="1"/>
        <v>198.93153595880449</v>
      </c>
      <c r="E69" s="101"/>
      <c r="F69" s="35">
        <f>D69/(F2*10)</f>
        <v>1.9893153595880448</v>
      </c>
      <c r="G69" s="35">
        <f>D69/(G2*10)</f>
        <v>0.27250895336822534</v>
      </c>
      <c r="H69" s="102">
        <f>D69/(H2*10)</f>
        <v>0.20299136322326988</v>
      </c>
    </row>
    <row r="70" spans="1:8" ht="15.75" customHeight="1">
      <c r="A70" s="112">
        <v>66</v>
      </c>
      <c r="B70" s="103">
        <f>B69*C2+B69</f>
        <v>7034.8822166231957</v>
      </c>
      <c r="C70" s="31">
        <f t="shared" si="0"/>
        <v>0.03</v>
      </c>
      <c r="D70" s="103">
        <f t="shared" si="1"/>
        <v>204.89948203756921</v>
      </c>
      <c r="E70" s="101"/>
      <c r="F70" s="35">
        <f>D70/(F2*10)</f>
        <v>2.0489948203756922</v>
      </c>
      <c r="G70" s="35">
        <f>D70/(G2*10)</f>
        <v>0.2806842219692729</v>
      </c>
      <c r="H70" s="102">
        <f>D70/(H2*10)</f>
        <v>0.20908110411996858</v>
      </c>
    </row>
    <row r="71" spans="1:8" ht="15.75" customHeight="1">
      <c r="A71" s="112">
        <v>67</v>
      </c>
      <c r="B71" s="103">
        <f>B70*C2+B70</f>
        <v>7245.9286831218915</v>
      </c>
      <c r="C71" s="31">
        <f t="shared" si="0"/>
        <v>0.03</v>
      </c>
      <c r="D71" s="103">
        <f t="shared" si="1"/>
        <v>211.04646649869574</v>
      </c>
      <c r="E71" s="101"/>
      <c r="F71" s="35">
        <f>D71/(F2*10)</f>
        <v>2.1104646649869574</v>
      </c>
      <c r="G71" s="35">
        <f>D71/(G2*10)</f>
        <v>0.28910474862835034</v>
      </c>
      <c r="H71" s="102">
        <f>D71/(H2*10)</f>
        <v>0.21535353724356707</v>
      </c>
    </row>
    <row r="72" spans="1:8" ht="15.75" customHeight="1">
      <c r="A72" s="112">
        <v>68</v>
      </c>
      <c r="B72" s="103">
        <f>B71*C2+B71</f>
        <v>7463.3065436155484</v>
      </c>
      <c r="C72" s="31">
        <f t="shared" si="0"/>
        <v>0.03</v>
      </c>
      <c r="D72" s="103">
        <f t="shared" si="1"/>
        <v>217.37786049365695</v>
      </c>
      <c r="E72" s="101"/>
      <c r="F72" s="35">
        <f>D72/(F2*10)</f>
        <v>2.1737786049365697</v>
      </c>
      <c r="G72" s="35">
        <f>D72/(G2*10)</f>
        <v>0.29777789108720132</v>
      </c>
      <c r="H72" s="102">
        <f>D72/(H2*10)</f>
        <v>0.22181414336087443</v>
      </c>
    </row>
    <row r="73" spans="1:8" ht="15.75" customHeight="1">
      <c r="A73" s="112">
        <v>69</v>
      </c>
      <c r="B73" s="103">
        <f>B72*C2+B72</f>
        <v>7687.2057399240148</v>
      </c>
      <c r="C73" s="31">
        <f t="shared" si="0"/>
        <v>0.03</v>
      </c>
      <c r="D73" s="103">
        <f t="shared" si="1"/>
        <v>223.89919630846634</v>
      </c>
      <c r="E73" s="101"/>
      <c r="F73" s="35">
        <f>D73/(F2*10)</f>
        <v>2.2389919630846635</v>
      </c>
      <c r="G73" s="35">
        <f>D73/(G2*10)</f>
        <v>0.30671122781981691</v>
      </c>
      <c r="H73" s="102">
        <f>D73/(H2*10)</f>
        <v>0.22846856766170034</v>
      </c>
    </row>
    <row r="74" spans="1:8" ht="15.75" customHeight="1">
      <c r="A74" s="112">
        <v>70</v>
      </c>
      <c r="B74" s="103">
        <f>B73*C2+B73</f>
        <v>7917.8219121217353</v>
      </c>
      <c r="C74" s="31">
        <f t="shared" si="0"/>
        <v>0.03</v>
      </c>
      <c r="D74" s="103">
        <f t="shared" si="1"/>
        <v>230.61617219772052</v>
      </c>
      <c r="E74" s="101"/>
      <c r="F74" s="35">
        <f>D74/(F2*10)</f>
        <v>2.306161721977205</v>
      </c>
      <c r="G74" s="35">
        <f>D74/(G2*10)</f>
        <v>0.31591256465441164</v>
      </c>
      <c r="H74" s="102">
        <f>D74/(H2*10)</f>
        <v>0.23532262469155155</v>
      </c>
    </row>
    <row r="75" spans="1:8" ht="15.75" customHeight="1">
      <c r="A75" s="112">
        <v>71</v>
      </c>
      <c r="B75" s="103">
        <f>B74*C2+B74</f>
        <v>8155.3565694853878</v>
      </c>
      <c r="C75" s="31">
        <f t="shared" si="0"/>
        <v>0.03</v>
      </c>
      <c r="D75" s="103">
        <f t="shared" si="1"/>
        <v>237.53465736365251</v>
      </c>
      <c r="E75" s="101"/>
      <c r="F75" s="35">
        <f>D75/(F2*10)</f>
        <v>2.3753465736365253</v>
      </c>
      <c r="G75" s="35">
        <f>D75/(G2*10)</f>
        <v>0.32538994159404455</v>
      </c>
      <c r="H75" s="102">
        <f>D75/(H2*10)</f>
        <v>0.2423823034322985</v>
      </c>
    </row>
    <row r="76" spans="1:8" ht="15.75" customHeight="1">
      <c r="A76" s="112">
        <v>72</v>
      </c>
      <c r="B76" s="103">
        <f>B75*C2+B75</f>
        <v>8400.0172665699502</v>
      </c>
      <c r="C76" s="31">
        <f t="shared" si="0"/>
        <v>0.03</v>
      </c>
      <c r="D76" s="103">
        <f t="shared" si="1"/>
        <v>244.66069708456234</v>
      </c>
      <c r="E76" s="101"/>
      <c r="F76" s="35">
        <f>D76/(F2*10)</f>
        <v>2.4466069708456235</v>
      </c>
      <c r="G76" s="35">
        <f>D76/(G2*10)</f>
        <v>0.33515163984186624</v>
      </c>
      <c r="H76" s="102">
        <f>D76/(H2*10)</f>
        <v>0.24965377253526769</v>
      </c>
    </row>
    <row r="77" spans="1:8" ht="15.75" customHeight="1">
      <c r="A77" s="112">
        <v>73</v>
      </c>
      <c r="B77" s="103">
        <f>B76*C2+B76</f>
        <v>8652.0177845670478</v>
      </c>
      <c r="C77" s="31">
        <f t="shared" si="0"/>
        <v>0.03</v>
      </c>
      <c r="D77" s="103">
        <f t="shared" si="1"/>
        <v>252.00051799709763</v>
      </c>
      <c r="E77" s="101"/>
      <c r="F77" s="35">
        <f>D77/(F2*10)</f>
        <v>2.5200051799709762</v>
      </c>
      <c r="G77" s="35">
        <f>D77/(G2*10)</f>
        <v>0.34520618903712003</v>
      </c>
      <c r="H77" s="102">
        <f>D77/(H2*10)</f>
        <v>0.25714338571132411</v>
      </c>
    </row>
    <row r="78" spans="1:8" ht="15.75" customHeight="1">
      <c r="A78" s="112">
        <v>74</v>
      </c>
      <c r="B78" s="103">
        <f>B77*C2+B77</f>
        <v>8911.5783181040588</v>
      </c>
      <c r="C78" s="31">
        <f t="shared" si="0"/>
        <v>0.03</v>
      </c>
      <c r="D78" s="103">
        <f t="shared" si="1"/>
        <v>259.560533537011</v>
      </c>
      <c r="E78" s="101"/>
      <c r="F78" s="35">
        <f>D78/(F2*10)</f>
        <v>2.5956053353701098</v>
      </c>
      <c r="G78" s="35">
        <f>D78/(G2*10)</f>
        <v>0.35556237470823426</v>
      </c>
      <c r="H78" s="102">
        <f>D78/(H2*10)</f>
        <v>0.26485768728266429</v>
      </c>
    </row>
    <row r="79" spans="1:8" ht="15.75" customHeight="1">
      <c r="A79" s="112">
        <v>75</v>
      </c>
      <c r="B79" s="103">
        <f>B78*C2+B78</f>
        <v>9178.9256676471814</v>
      </c>
      <c r="C79" s="31">
        <f t="shared" si="0"/>
        <v>0.03</v>
      </c>
      <c r="D79" s="103">
        <f t="shared" si="1"/>
        <v>267.34734954312262</v>
      </c>
      <c r="E79" s="101"/>
      <c r="F79" s="35">
        <f>D79/(F2*10)</f>
        <v>2.6734734954312263</v>
      </c>
      <c r="G79" s="35">
        <f>D79/(G2*10)</f>
        <v>0.36622924594948303</v>
      </c>
      <c r="H79" s="102">
        <f>D79/(H2*10)</f>
        <v>0.27280341790114554</v>
      </c>
    </row>
    <row r="80" spans="1:8" ht="15.75" customHeight="1">
      <c r="A80" s="112">
        <v>76</v>
      </c>
      <c r="B80" s="103">
        <f>B79*C2+B79</f>
        <v>9454.293437676597</v>
      </c>
      <c r="C80" s="31">
        <f t="shared" si="0"/>
        <v>0.03</v>
      </c>
      <c r="D80" s="103">
        <f t="shared" si="1"/>
        <v>275.36777002941562</v>
      </c>
      <c r="E80" s="101"/>
      <c r="F80" s="35">
        <f>D80/(F2*10)</f>
        <v>2.7536777002941561</v>
      </c>
      <c r="G80" s="35">
        <f>D80/(G2*10)</f>
        <v>0.37721612332796661</v>
      </c>
      <c r="H80" s="102">
        <f>D80/(H2*10)</f>
        <v>0.28098752043817921</v>
      </c>
    </row>
    <row r="81" spans="1:26" ht="15.75" customHeight="1">
      <c r="A81" s="112">
        <v>77</v>
      </c>
      <c r="B81" s="103">
        <f>B80*C2+B80</f>
        <v>9737.9222408068945</v>
      </c>
      <c r="C81" s="31">
        <f t="shared" si="0"/>
        <v>0.03</v>
      </c>
      <c r="D81" s="103">
        <f t="shared" si="1"/>
        <v>283.62880313029746</v>
      </c>
      <c r="E81" s="101"/>
      <c r="F81" s="35">
        <f>D81/(F2*10)</f>
        <v>2.8362880313029746</v>
      </c>
      <c r="G81" s="35">
        <f>D81/(G2*10)</f>
        <v>0.38853260702780473</v>
      </c>
      <c r="H81" s="102">
        <f>D81/(H2*10)</f>
        <v>0.28941714605132396</v>
      </c>
    </row>
    <row r="82" spans="1:26" ht="15.75" customHeight="1">
      <c r="A82" s="112">
        <v>78</v>
      </c>
      <c r="B82" s="103">
        <f>B81*C2+B81</f>
        <v>10030.059908031102</v>
      </c>
      <c r="C82" s="31">
        <f t="shared" si="0"/>
        <v>0.03</v>
      </c>
      <c r="D82" s="103">
        <f t="shared" si="1"/>
        <v>292.13766722420769</v>
      </c>
      <c r="E82" s="101"/>
      <c r="F82" s="35">
        <f>D82/(F2*10)</f>
        <v>2.9213766722420771</v>
      </c>
      <c r="G82" s="35">
        <f>D82/(G2*10)</f>
        <v>0.40018858523864065</v>
      </c>
      <c r="H82" s="102">
        <f>D82/(H2*10)</f>
        <v>0.29809966043286501</v>
      </c>
    </row>
    <row r="83" spans="1:26" ht="15.75" customHeight="1">
      <c r="A83" s="112">
        <v>79</v>
      </c>
      <c r="B83" s="103">
        <f>B82*C2+B82</f>
        <v>10330.961705272035</v>
      </c>
      <c r="C83" s="31">
        <f t="shared" si="0"/>
        <v>0.03</v>
      </c>
      <c r="D83" s="103">
        <f t="shared" si="1"/>
        <v>300.90179724093286</v>
      </c>
      <c r="E83" s="101"/>
      <c r="F83" s="35">
        <f>D83/(F2*10)</f>
        <v>3.0090179724093287</v>
      </c>
      <c r="G83" s="35">
        <f>D83/(G2*10)</f>
        <v>0.41219424279579847</v>
      </c>
      <c r="H83" s="102">
        <f>D83/(H2*10)</f>
        <v>0.30704265024584987</v>
      </c>
    </row>
    <row r="84" spans="1:26" ht="15.75" customHeight="1">
      <c r="A84" s="112">
        <v>80</v>
      </c>
      <c r="B84" s="103">
        <f>B83*C2+B83</f>
        <v>10640.890556430197</v>
      </c>
      <c r="C84" s="31">
        <f t="shared" si="0"/>
        <v>0.03</v>
      </c>
      <c r="D84" s="103">
        <f t="shared" si="1"/>
        <v>309.92885115816171</v>
      </c>
      <c r="E84" s="101"/>
      <c r="F84" s="35">
        <f>D84/(F2*10)</f>
        <v>3.0992885115816171</v>
      </c>
      <c r="G84" s="35">
        <f>D84/(G2*10)</f>
        <v>0.42456007007967356</v>
      </c>
      <c r="H84" s="102">
        <f>D84/(H2*10)</f>
        <v>0.31625392975322625</v>
      </c>
    </row>
    <row r="85" spans="1:26" ht="15.75" customHeight="1">
      <c r="A85" s="112">
        <v>81</v>
      </c>
      <c r="B85" s="103">
        <f>B84*C2+B84</f>
        <v>10960.117273123102</v>
      </c>
      <c r="C85" s="31">
        <f t="shared" si="0"/>
        <v>0.03</v>
      </c>
      <c r="D85" s="103">
        <f t="shared" si="1"/>
        <v>319.22671669290503</v>
      </c>
      <c r="E85" s="101"/>
      <c r="F85" s="35">
        <f>D85/(F2*10)</f>
        <v>3.1922671669290503</v>
      </c>
      <c r="G85" s="35">
        <f>D85/(G2*10)</f>
        <v>0.4372968721820617</v>
      </c>
      <c r="H85" s="102">
        <f>D85/(H2*10)</f>
        <v>0.32574154764582147</v>
      </c>
    </row>
    <row r="86" spans="1:26" ht="15.75" customHeight="1">
      <c r="A86" s="112">
        <v>82</v>
      </c>
      <c r="B86" s="103">
        <f>B85*C2+B85</f>
        <v>11288.920791316796</v>
      </c>
      <c r="C86" s="31">
        <f t="shared" si="0"/>
        <v>0.03</v>
      </c>
      <c r="D86" s="103">
        <f t="shared" si="1"/>
        <v>328.80351819369389</v>
      </c>
      <c r="E86" s="101"/>
      <c r="F86" s="35">
        <f>D86/(F2*10)</f>
        <v>3.2880351819369391</v>
      </c>
      <c r="G86" s="35">
        <f>D86/(G2*10)</f>
        <v>0.45041577834752589</v>
      </c>
      <c r="H86" s="102">
        <f>D86/(H2*10)</f>
        <v>0.33551379407519782</v>
      </c>
    </row>
    <row r="87" spans="1:26" ht="15.75" customHeight="1">
      <c r="A87" s="112">
        <v>83</v>
      </c>
      <c r="B87" s="103">
        <f>B86*C2+B86</f>
        <v>11627.5884150563</v>
      </c>
      <c r="C87" s="31">
        <f t="shared" si="0"/>
        <v>0.03</v>
      </c>
      <c r="D87" s="103">
        <f t="shared" si="1"/>
        <v>338.66762373950405</v>
      </c>
      <c r="E87" s="101"/>
      <c r="F87" s="35">
        <f>D87/(F2*10)</f>
        <v>3.3866762373950405</v>
      </c>
      <c r="G87" s="35">
        <f>D87/(G2*10)</f>
        <v>0.46392825169795077</v>
      </c>
      <c r="H87" s="102">
        <f>D87/(H2*10)</f>
        <v>0.34557920789745311</v>
      </c>
    </row>
    <row r="88" spans="1:26" ht="15.75" customHeight="1">
      <c r="A88" s="112">
        <v>84</v>
      </c>
      <c r="B88" s="103">
        <f>B87*C2+B87</f>
        <v>11976.416067507989</v>
      </c>
      <c r="C88" s="31">
        <f t="shared" si="0"/>
        <v>0.03</v>
      </c>
      <c r="D88" s="103">
        <f t="shared" si="1"/>
        <v>348.82765245168957</v>
      </c>
      <c r="E88" s="101"/>
      <c r="F88" s="35">
        <f>D88/(F2*10)</f>
        <v>3.4882765245168956</v>
      </c>
      <c r="G88" s="35">
        <f>D88/(G2*10)</f>
        <v>0.47784609924888982</v>
      </c>
      <c r="H88" s="102">
        <f>D88/(H2*10)</f>
        <v>0.35594658413437713</v>
      </c>
    </row>
    <row r="89" spans="1:26" ht="15.75" customHeight="1">
      <c r="A89" s="112">
        <v>85</v>
      </c>
      <c r="B89" s="103">
        <f>B88*C2+B88</f>
        <v>12335.708549533229</v>
      </c>
      <c r="C89" s="31">
        <f t="shared" si="0"/>
        <v>0.03</v>
      </c>
      <c r="D89" s="103">
        <f t="shared" si="1"/>
        <v>359.29248202523922</v>
      </c>
      <c r="E89" s="101"/>
      <c r="F89" s="35">
        <f>D89/(F2*10)</f>
        <v>3.5929248202523922</v>
      </c>
      <c r="G89" s="35">
        <f>D89/(G2*10)</f>
        <v>0.4921814822263551</v>
      </c>
      <c r="H89" s="102">
        <f>D89/(H2*10)</f>
        <v>0.36662498165840735</v>
      </c>
    </row>
    <row r="90" spans="1:26" ht="15.75" customHeight="1">
      <c r="A90" s="112">
        <v>86</v>
      </c>
      <c r="B90" s="103">
        <f>B89*C2+B89</f>
        <v>12705.779806019225</v>
      </c>
      <c r="C90" s="31">
        <f t="shared" si="0"/>
        <v>0.03</v>
      </c>
      <c r="D90" s="103">
        <f t="shared" si="1"/>
        <v>370.07125648599686</v>
      </c>
      <c r="E90" s="101"/>
      <c r="F90" s="35">
        <f>D90/(F2*10)</f>
        <v>3.7007125648599684</v>
      </c>
      <c r="G90" s="35">
        <f>D90/(G2*10)</f>
        <v>0.50694692669314634</v>
      </c>
      <c r="H90" s="102">
        <f>D90/(H2*10)</f>
        <v>0.37762373110816005</v>
      </c>
    </row>
    <row r="91" spans="1:26" ht="15.75" customHeight="1">
      <c r="A91" s="112">
        <v>87</v>
      </c>
      <c r="B91" s="103">
        <f>B90*C2+B90</f>
        <v>13086.953200199801</v>
      </c>
      <c r="C91" s="31">
        <f t="shared" si="0"/>
        <v>0.03</v>
      </c>
      <c r="D91" s="103">
        <f t="shared" si="1"/>
        <v>381.173394180576</v>
      </c>
      <c r="E91" s="101"/>
      <c r="F91" s="35">
        <f>D91/(F2*10)</f>
        <v>3.8117339418057599</v>
      </c>
      <c r="G91" s="35">
        <f>D91/(G2*10)</f>
        <v>0.52215533449393969</v>
      </c>
      <c r="H91" s="102">
        <f>D91/(H2*10)</f>
        <v>0.38895244304140408</v>
      </c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 spans="1:26" ht="15.75" customHeight="1">
      <c r="A92" s="112">
        <v>88</v>
      </c>
      <c r="B92" s="103">
        <f>B91*C2+B91</f>
        <v>13479.561796205795</v>
      </c>
      <c r="C92" s="31">
        <f t="shared" si="0"/>
        <v>0.03</v>
      </c>
      <c r="D92" s="103">
        <f t="shared" si="1"/>
        <v>392.6085960059936</v>
      </c>
      <c r="E92" s="101"/>
      <c r="F92" s="35">
        <f>D92/(F2*10)</f>
        <v>3.926085960059936</v>
      </c>
      <c r="G92" s="35">
        <f>D92/(G2*10)</f>
        <v>0.53781999452875839</v>
      </c>
      <c r="H92" s="102">
        <f>D92/(H2*10)</f>
        <v>0.40062101633264652</v>
      </c>
    </row>
    <row r="93" spans="1:26" ht="15.75" customHeight="1">
      <c r="A93" s="112">
        <v>89</v>
      </c>
      <c r="B93" s="103">
        <f>B92*C2+B92</f>
        <v>13883.948650091968</v>
      </c>
      <c r="C93" s="31">
        <f t="shared" si="0"/>
        <v>0.03</v>
      </c>
      <c r="D93" s="103">
        <f t="shared" si="1"/>
        <v>404.38685388617341</v>
      </c>
      <c r="E93" s="101"/>
      <c r="F93" s="35">
        <f>D93/(F2*10)</f>
        <v>4.0438685388617337</v>
      </c>
      <c r="G93" s="35">
        <f>D93/(G2*10)</f>
        <v>0.55395459436462113</v>
      </c>
      <c r="H93" s="102">
        <f>D93/(H2*10)</f>
        <v>0.41263964682262594</v>
      </c>
    </row>
    <row r="94" spans="1:26" ht="15.75" customHeight="1">
      <c r="A94" s="112">
        <v>90</v>
      </c>
      <c r="B94" s="103">
        <f>B93*C2+B93</f>
        <v>14300.467109594727</v>
      </c>
      <c r="C94" s="31">
        <f t="shared" si="0"/>
        <v>0.03</v>
      </c>
      <c r="D94" s="103">
        <f t="shared" si="1"/>
        <v>416.51845950275856</v>
      </c>
      <c r="E94" s="101"/>
      <c r="F94" s="35">
        <f>D94/(F2*10)</f>
        <v>4.1651845950275854</v>
      </c>
      <c r="G94" s="35">
        <f>D94/(G2*10)</f>
        <v>0.57057323219555967</v>
      </c>
      <c r="H94" s="102">
        <f>D94/(H2*10)</f>
        <v>0.42501883622730463</v>
      </c>
    </row>
    <row r="95" spans="1:26" ht="15.75" customHeight="1">
      <c r="A95" s="112">
        <v>91</v>
      </c>
      <c r="B95" s="103">
        <f>B94*C2+B94</f>
        <v>14729.481122882569</v>
      </c>
      <c r="C95" s="31">
        <f t="shared" si="0"/>
        <v>0.03</v>
      </c>
      <c r="D95" s="103">
        <f t="shared" si="1"/>
        <v>429.01401328784232</v>
      </c>
      <c r="E95" s="101"/>
      <c r="F95" s="35">
        <f>D95/(F2*10)</f>
        <v>4.290140132878423</v>
      </c>
      <c r="G95" s="35">
        <f>D95/(G2*10)</f>
        <v>0.58769042916142789</v>
      </c>
      <c r="H95" s="102">
        <f>D95/(H2*10)</f>
        <v>0.43776940131412484</v>
      </c>
    </row>
    <row r="96" spans="1:26" ht="15.75" customHeight="1">
      <c r="A96" s="112">
        <v>92</v>
      </c>
      <c r="B96" s="103">
        <f>B95*C2+B95</f>
        <v>15171.365556569046</v>
      </c>
      <c r="C96" s="31">
        <f t="shared" si="0"/>
        <v>0.03</v>
      </c>
      <c r="D96" s="103">
        <f t="shared" si="1"/>
        <v>441.88443368647677</v>
      </c>
      <c r="E96" s="101"/>
      <c r="F96" s="35">
        <f>D96/(F2*10)</f>
        <v>4.4188443368647681</v>
      </c>
      <c r="G96" s="35">
        <f>D96/(G2*10)</f>
        <v>0.60532114203626952</v>
      </c>
      <c r="H96" s="102">
        <f>D96/(H2*10)</f>
        <v>0.45090248335354771</v>
      </c>
    </row>
    <row r="97" spans="1:8" ht="15.75" customHeight="1">
      <c r="A97" s="112">
        <v>93</v>
      </c>
      <c r="B97" s="103">
        <f>B96*C2+B96</f>
        <v>15626.506523266118</v>
      </c>
      <c r="C97" s="31">
        <f t="shared" si="0"/>
        <v>0.03</v>
      </c>
      <c r="D97" s="103">
        <f t="shared" si="1"/>
        <v>455.14096669707214</v>
      </c>
      <c r="E97" s="101"/>
      <c r="F97" s="35">
        <f>D97/(F2*10)</f>
        <v>4.5514096669707218</v>
      </c>
      <c r="G97" s="35">
        <f>D97/(G2*10)</f>
        <v>0.6234807762973591</v>
      </c>
      <c r="H97" s="102">
        <f>D97/(H2*10)</f>
        <v>0.46442955785415524</v>
      </c>
    </row>
    <row r="98" spans="1:8" ht="15.75" customHeight="1">
      <c r="A98" s="112">
        <v>94</v>
      </c>
      <c r="B98" s="103">
        <f>B97*C2+B97</f>
        <v>16095.301718964101</v>
      </c>
      <c r="C98" s="31">
        <f t="shared" si="0"/>
        <v>0.03</v>
      </c>
      <c r="D98" s="103">
        <f t="shared" si="1"/>
        <v>468.79519569798322</v>
      </c>
      <c r="E98" s="101"/>
      <c r="F98" s="35">
        <f>D98/(F2*10)</f>
        <v>4.6879519569798322</v>
      </c>
      <c r="G98" s="35">
        <f>D98/(G2*10)</f>
        <v>0.6421851995862784</v>
      </c>
      <c r="H98" s="102">
        <f>D98/(H2*10)</f>
        <v>0.47836244458977878</v>
      </c>
    </row>
    <row r="99" spans="1:8" ht="15.75" customHeight="1">
      <c r="A99" s="112">
        <v>95</v>
      </c>
      <c r="B99" s="103">
        <f>B98*C2+B98</f>
        <v>16578.160770533024</v>
      </c>
      <c r="C99" s="31">
        <f t="shared" si="0"/>
        <v>0.03</v>
      </c>
      <c r="D99" s="103">
        <f t="shared" si="1"/>
        <v>482.85905156892295</v>
      </c>
      <c r="E99" s="101"/>
      <c r="F99" s="35">
        <f>D99/(F2*10)</f>
        <v>4.8285905156892293</v>
      </c>
      <c r="G99" s="35">
        <f>D99/(G2*10)</f>
        <v>0.66145075557386701</v>
      </c>
      <c r="H99" s="102">
        <f>D99/(H2*10)</f>
        <v>0.49271331792747242</v>
      </c>
    </row>
    <row r="100" spans="1:8" ht="15.75" customHeight="1">
      <c r="A100" s="112">
        <v>96</v>
      </c>
      <c r="B100" s="103">
        <f>B99*C2+B99</f>
        <v>17075.505593649013</v>
      </c>
      <c r="C100" s="31">
        <f t="shared" si="0"/>
        <v>0.03</v>
      </c>
      <c r="D100" s="103">
        <f t="shared" si="1"/>
        <v>497.34482311598913</v>
      </c>
      <c r="E100" s="101"/>
      <c r="F100" s="35">
        <f>D100/(F2*10)</f>
        <v>4.9734482311598915</v>
      </c>
      <c r="G100" s="35">
        <f>D100/(G2*10)</f>
        <v>0.68129427824108102</v>
      </c>
      <c r="H100" s="102">
        <f>D100/(H2*10)</f>
        <v>0.50749471746529506</v>
      </c>
    </row>
    <row r="101" spans="1:8" ht="15.75" customHeight="1">
      <c r="A101" s="112">
        <v>97</v>
      </c>
      <c r="B101" s="103">
        <f>B100*C2+B100</f>
        <v>17587.770761458483</v>
      </c>
      <c r="C101" s="31">
        <f t="shared" si="0"/>
        <v>0.03</v>
      </c>
      <c r="D101" s="103">
        <f t="shared" si="1"/>
        <v>512.26516780946986</v>
      </c>
      <c r="E101" s="101"/>
      <c r="F101" s="35">
        <f>D101/(F2*10)</f>
        <v>5.1226516780946989</v>
      </c>
      <c r="G101" s="35">
        <f>D101/(G2*10)</f>
        <v>0.70173310658831489</v>
      </c>
      <c r="H101" s="102">
        <f>D101/(H2*10)</f>
        <v>0.52271955898925493</v>
      </c>
    </row>
    <row r="102" spans="1:8" ht="15.75" customHeight="1">
      <c r="A102" s="112">
        <v>98</v>
      </c>
      <c r="B102" s="103">
        <f>B101*C2+B101</f>
        <v>18115.403884302239</v>
      </c>
      <c r="C102" s="31">
        <f t="shared" si="0"/>
        <v>0.03</v>
      </c>
      <c r="D102" s="103">
        <f t="shared" si="1"/>
        <v>527.6331228437557</v>
      </c>
      <c r="E102" s="101"/>
      <c r="F102" s="35">
        <f>D102/(F2*10)</f>
        <v>5.2763312284375568</v>
      </c>
      <c r="G102" s="35">
        <f>D102/(G2*10)</f>
        <v>0.72278509978596672</v>
      </c>
      <c r="H102" s="102">
        <f>D102/(H2*10)</f>
        <v>0.53840114575893439</v>
      </c>
    </row>
    <row r="103" spans="1:8" ht="15.75" customHeight="1">
      <c r="A103" s="112">
        <v>99</v>
      </c>
      <c r="B103" s="103">
        <f>B102*C2+B102</f>
        <v>18658.866000831305</v>
      </c>
      <c r="C103" s="31">
        <f t="shared" si="0"/>
        <v>0.03</v>
      </c>
      <c r="D103" s="103">
        <f t="shared" si="1"/>
        <v>543.46211652906641</v>
      </c>
      <c r="E103" s="101"/>
      <c r="F103" s="35">
        <f>D103/(F2*10)</f>
        <v>5.4346211652906637</v>
      </c>
      <c r="G103" s="35">
        <f>D103/(G2*10)</f>
        <v>0.74446865277954299</v>
      </c>
      <c r="H103" s="102">
        <f>D103/(H2*10)</f>
        <v>0.55455318013170041</v>
      </c>
    </row>
    <row r="104" spans="1:8" ht="15.75" customHeight="1">
      <c r="A104" s="112">
        <v>100</v>
      </c>
      <c r="B104" s="103">
        <f>B103*C2+B103</f>
        <v>19218.631980856244</v>
      </c>
      <c r="C104" s="31">
        <f t="shared" si="0"/>
        <v>0.03</v>
      </c>
      <c r="D104" s="103">
        <f t="shared" si="1"/>
        <v>559.76598002493847</v>
      </c>
      <c r="E104" s="101"/>
      <c r="F104" s="35">
        <f>D104/(F2*10)</f>
        <v>5.5976598002493851</v>
      </c>
      <c r="G104" s="35">
        <f>D104/(G2*10)</f>
        <v>0.76680271236292941</v>
      </c>
      <c r="H104" s="102">
        <f>D104/(H2*10)</f>
        <v>0.57118977553565153</v>
      </c>
    </row>
    <row r="105" spans="1:8" ht="15.75" customHeight="1">
      <c r="A105" s="112">
        <v>101</v>
      </c>
      <c r="B105" s="103">
        <f>B104*C2+B104</f>
        <v>19795.190940281933</v>
      </c>
      <c r="C105" s="31">
        <f t="shared" si="0"/>
        <v>0.03</v>
      </c>
      <c r="D105" s="103">
        <f t="shared" si="1"/>
        <v>576.55895942568895</v>
      </c>
      <c r="E105" s="101"/>
      <c r="F105" s="35">
        <f>D105/(F2*10)</f>
        <v>5.7655895942568893</v>
      </c>
      <c r="G105" s="35">
        <f>D105/(G2*10)</f>
        <v>0.78980679373382046</v>
      </c>
      <c r="H105" s="102">
        <f>D105/(H2*10)</f>
        <v>0.58832546880172343</v>
      </c>
    </row>
    <row r="106" spans="1:8" ht="15.75" customHeight="1">
      <c r="A106" s="112">
        <v>102</v>
      </c>
      <c r="B106" s="103">
        <f>B105*C2+B105</f>
        <v>20389.046668490391</v>
      </c>
      <c r="C106" s="31">
        <f t="shared" si="0"/>
        <v>0.03</v>
      </c>
      <c r="D106" s="103">
        <f t="shared" si="1"/>
        <v>593.85572820845846</v>
      </c>
      <c r="E106" s="101"/>
      <c r="F106" s="35">
        <f>D106/(F2*10)</f>
        <v>5.9385572820845844</v>
      </c>
      <c r="G106" s="35">
        <f>D106/(G2*10)</f>
        <v>0.81350099754583349</v>
      </c>
      <c r="H106" s="102">
        <f>D106/(H2*10)</f>
        <v>0.60597523286577393</v>
      </c>
    </row>
    <row r="107" spans="1:8" ht="15.75" customHeight="1">
      <c r="A107" s="112">
        <v>103</v>
      </c>
      <c r="B107" s="103">
        <f>B106*C2+B106</f>
        <v>21000.718068545102</v>
      </c>
      <c r="C107" s="31">
        <f t="shared" si="0"/>
        <v>0.03</v>
      </c>
      <c r="D107" s="103">
        <f t="shared" si="1"/>
        <v>611.67140005471083</v>
      </c>
      <c r="E107" s="101"/>
      <c r="F107" s="35">
        <f>D107/(F2*10)</f>
        <v>6.1167140005471081</v>
      </c>
      <c r="G107" s="35">
        <f>D107/(G2*10)</f>
        <v>0.83790602747220666</v>
      </c>
      <c r="H107" s="102">
        <f>D107/(H2*10)</f>
        <v>0.62415448985174571</v>
      </c>
    </row>
    <row r="108" spans="1:8" ht="15.75" customHeight="1">
      <c r="A108" s="112">
        <v>104</v>
      </c>
      <c r="B108" s="103">
        <f>B107*C2+B107</f>
        <v>21630.739610601457</v>
      </c>
      <c r="C108" s="31">
        <f t="shared" si="0"/>
        <v>0.03</v>
      </c>
      <c r="D108" s="103">
        <f t="shared" si="1"/>
        <v>630.02154205635452</v>
      </c>
      <c r="E108" s="101"/>
      <c r="F108" s="35">
        <f>D108/(F2*10)</f>
        <v>6.3002154205635454</v>
      </c>
      <c r="G108" s="35">
        <f>D108/(G2*10)</f>
        <v>0.86304320829637604</v>
      </c>
      <c r="H108" s="102">
        <f>D108/(H2*10)</f>
        <v>0.64287912454730056</v>
      </c>
    </row>
    <row r="109" spans="1:8" ht="15.75" customHeight="1">
      <c r="A109" s="112">
        <v>105</v>
      </c>
      <c r="B109" s="103">
        <f>B108*C2+B108</f>
        <v>22279.6617989195</v>
      </c>
      <c r="C109" s="31">
        <f t="shared" si="0"/>
        <v>0.03</v>
      </c>
      <c r="D109" s="103">
        <f t="shared" si="1"/>
        <v>648.92218831804348</v>
      </c>
      <c r="E109" s="101"/>
      <c r="F109" s="35">
        <f>D109/(F2*10)</f>
        <v>6.4892218831804351</v>
      </c>
      <c r="G109" s="35">
        <f>D109/(G2*10)</f>
        <v>0.88893450454526501</v>
      </c>
      <c r="H109" s="102">
        <f>D109/(H2*10)</f>
        <v>0.66216549828371785</v>
      </c>
    </row>
    <row r="110" spans="1:8" ht="15.75" customHeight="1">
      <c r="A110" s="112">
        <v>106</v>
      </c>
      <c r="B110" s="103">
        <f>B109*C2+B109</f>
        <v>22948.051652887087</v>
      </c>
      <c r="C110" s="31">
        <f t="shared" si="0"/>
        <v>0.03</v>
      </c>
      <c r="D110" s="103">
        <f t="shared" si="1"/>
        <v>668.38985396758653</v>
      </c>
      <c r="E110" s="101"/>
      <c r="F110" s="35">
        <f>D110/(F2*10)</f>
        <v>6.683898539675865</v>
      </c>
      <c r="G110" s="35">
        <f>D110/(G2*10)</f>
        <v>0.91560253968162542</v>
      </c>
      <c r="H110" s="102">
        <f>D110/(H2*10)</f>
        <v>0.68203046323223115</v>
      </c>
    </row>
    <row r="111" spans="1:8" ht="15.75" customHeight="1">
      <c r="A111" s="112">
        <v>107</v>
      </c>
      <c r="B111" s="103">
        <f>B110*C2+B110</f>
        <v>23636.493202473699</v>
      </c>
      <c r="C111" s="31">
        <f t="shared" si="0"/>
        <v>0.03</v>
      </c>
      <c r="D111" s="103">
        <f t="shared" si="1"/>
        <v>688.44154958661238</v>
      </c>
      <c r="E111" s="101"/>
      <c r="F111" s="35">
        <f>D111/(F2*10)</f>
        <v>6.8844154958661239</v>
      </c>
      <c r="G111" s="35">
        <f>D111/(G2*10)</f>
        <v>0.94307061587207175</v>
      </c>
      <c r="H111" s="102">
        <f>D111/(H2*10)</f>
        <v>0.70249137712919629</v>
      </c>
    </row>
    <row r="112" spans="1:8" ht="15.75" customHeight="1">
      <c r="A112" s="112">
        <v>108</v>
      </c>
      <c r="B112" s="103">
        <f>B111*C2+B111</f>
        <v>24345.587998547911</v>
      </c>
      <c r="C112" s="31">
        <f t="shared" si="0"/>
        <v>0.03</v>
      </c>
      <c r="D112" s="103">
        <f t="shared" si="1"/>
        <v>709.09479607421235</v>
      </c>
      <c r="E112" s="101"/>
      <c r="F112" s="35">
        <f>D112/(F2*10)</f>
        <v>7.090947960742124</v>
      </c>
      <c r="G112" s="35">
        <f>D112/(G2*10)</f>
        <v>0.97136273434823606</v>
      </c>
      <c r="H112" s="102">
        <f>D112/(H2*10)</f>
        <v>0.72356611844307384</v>
      </c>
    </row>
    <row r="113" spans="1:8" ht="15.75" customHeight="1">
      <c r="A113" s="112">
        <v>109</v>
      </c>
      <c r="B113" s="103">
        <f>B112*C2+B112</f>
        <v>25075.955638504347</v>
      </c>
      <c r="C113" s="31">
        <f t="shared" si="0"/>
        <v>0.03</v>
      </c>
      <c r="D113" s="103">
        <f t="shared" si="1"/>
        <v>730.3676399564356</v>
      </c>
      <c r="E113" s="101"/>
      <c r="F113" s="35">
        <f>D113/(F2*10)</f>
        <v>7.3036763995643561</v>
      </c>
      <c r="G113" s="35">
        <f>D113/(G2*10)</f>
        <v>1.0005036163786789</v>
      </c>
      <c r="H113" s="102">
        <f>D113/(H2*10)</f>
        <v>0.74527310199636287</v>
      </c>
    </row>
    <row r="114" spans="1:8" ht="15.75" customHeight="1">
      <c r="A114" s="112">
        <v>110</v>
      </c>
      <c r="B114" s="103">
        <f>B113*C2+B113</f>
        <v>25828.234307659477</v>
      </c>
      <c r="C114" s="31">
        <f t="shared" si="0"/>
        <v>0.03</v>
      </c>
      <c r="D114" s="103">
        <f t="shared" si="1"/>
        <v>752.27866915513005</v>
      </c>
      <c r="E114" s="101"/>
      <c r="F114" s="35">
        <f>D114/(F2*10)</f>
        <v>7.5227866915513006</v>
      </c>
      <c r="G114" s="35">
        <f>D114/(G2*10)</f>
        <v>1.0305187248700411</v>
      </c>
      <c r="H114" s="102">
        <f>D114/(H2*10)</f>
        <v>0.76763129505625516</v>
      </c>
    </row>
    <row r="115" spans="1:8" ht="15.75" customHeight="1">
      <c r="A115" s="112">
        <v>111</v>
      </c>
      <c r="B115" s="103">
        <f>B114*C2+B114</f>
        <v>26603.081336889263</v>
      </c>
      <c r="C115" s="31">
        <f t="shared" si="0"/>
        <v>0.03</v>
      </c>
      <c r="D115" s="103">
        <f t="shared" si="1"/>
        <v>774.84702922978613</v>
      </c>
      <c r="E115" s="101"/>
      <c r="F115" s="35">
        <f>D115/(F2*10)</f>
        <v>7.7484702922978617</v>
      </c>
      <c r="G115" s="35">
        <f>D115/(G2*10)</f>
        <v>1.0614342866161455</v>
      </c>
      <c r="H115" s="102">
        <f>D115/(H2*10)</f>
        <v>0.79066023390794504</v>
      </c>
    </row>
    <row r="116" spans="1:8" ht="15.75" customHeight="1">
      <c r="A116" s="112">
        <v>112</v>
      </c>
      <c r="B116" s="103">
        <f>B115*C2+B115</f>
        <v>27401.17377699594</v>
      </c>
      <c r="C116" s="31">
        <f t="shared" si="0"/>
        <v>0.03</v>
      </c>
      <c r="D116" s="103">
        <f t="shared" si="1"/>
        <v>798.0924401066768</v>
      </c>
      <c r="E116" s="101"/>
      <c r="F116" s="35">
        <f>D116/(F2*10)</f>
        <v>7.9809244010667681</v>
      </c>
      <c r="G116" s="35">
        <f>D116/(G2*10)</f>
        <v>1.0932773152146258</v>
      </c>
      <c r="H116" s="102">
        <f>D116/(H2*10)</f>
        <v>0.81438004092518046</v>
      </c>
    </row>
    <row r="117" spans="1:8" ht="15.75" customHeight="1">
      <c r="A117" s="112">
        <v>113</v>
      </c>
      <c r="B117" s="103">
        <f>B116*C2+B116</f>
        <v>28223.208990305819</v>
      </c>
      <c r="C117" s="31">
        <f t="shared" si="0"/>
        <v>0.03</v>
      </c>
      <c r="D117" s="103">
        <f t="shared" si="1"/>
        <v>822.0352133098786</v>
      </c>
      <c r="E117" s="101"/>
      <c r="F117" s="35">
        <f>D117/(F2*10)</f>
        <v>8.2203521330987854</v>
      </c>
      <c r="G117" s="35">
        <f>D117/(G2*10)</f>
        <v>1.1260756346710665</v>
      </c>
      <c r="H117" s="102">
        <f>D117/(H2*10)</f>
        <v>0.83881144215293735</v>
      </c>
    </row>
    <row r="118" spans="1:8" ht="15.75" customHeight="1">
      <c r="A118" s="112">
        <v>114</v>
      </c>
      <c r="B118" s="103">
        <f>B117*C2+B117</f>
        <v>29069.905260014992</v>
      </c>
      <c r="C118" s="31">
        <f t="shared" si="0"/>
        <v>0.03</v>
      </c>
      <c r="D118" s="103">
        <f t="shared" si="1"/>
        <v>846.69626970917307</v>
      </c>
      <c r="E118" s="101"/>
      <c r="F118" s="35">
        <f>D118/(F2*10)</f>
        <v>8.4669626970917307</v>
      </c>
      <c r="G118" s="35">
        <f>D118/(G2*10)</f>
        <v>1.159857903711196</v>
      </c>
      <c r="H118" s="102">
        <f>D118/(H2*10)</f>
        <v>0.86397578541752351</v>
      </c>
    </row>
    <row r="119" spans="1:8" ht="15.75" customHeight="1">
      <c r="A119" s="112">
        <v>115</v>
      </c>
      <c r="B119" s="103">
        <f>B118*C2+B118</f>
        <v>29942.002417815442</v>
      </c>
      <c r="C119" s="31">
        <f t="shared" si="0"/>
        <v>0.03</v>
      </c>
      <c r="D119" s="103">
        <f t="shared" si="1"/>
        <v>872.09715780045008</v>
      </c>
      <c r="E119" s="101"/>
      <c r="F119" s="35">
        <f>D119/(F2*10)</f>
        <v>8.7209715780045016</v>
      </c>
      <c r="G119" s="35">
        <f>D119/(G2*10)</f>
        <v>1.1946536408225343</v>
      </c>
      <c r="H119" s="102">
        <f>D119/(H2*10)</f>
        <v>0.88989505898005106</v>
      </c>
    </row>
    <row r="120" spans="1:8" ht="15.75" customHeight="1">
      <c r="A120" s="112">
        <v>116</v>
      </c>
      <c r="B120" s="103">
        <f>B119*C2+B119</f>
        <v>30840.262490349905</v>
      </c>
      <c r="C120" s="31">
        <f t="shared" si="0"/>
        <v>0.03</v>
      </c>
      <c r="D120" s="103">
        <f t="shared" si="1"/>
        <v>898.26007253446369</v>
      </c>
      <c r="E120" s="101"/>
      <c r="F120" s="35">
        <f>D120/(F2*10)</f>
        <v>8.9826007253446374</v>
      </c>
      <c r="G120" s="35">
        <f>D120/(G2*10)</f>
        <v>1.2304932500472106</v>
      </c>
      <c r="H120" s="102">
        <f>D120/(H2*10)</f>
        <v>0.91659191074945279</v>
      </c>
    </row>
    <row r="121" spans="1:8" ht="15.75" customHeight="1">
      <c r="A121" s="112">
        <v>117</v>
      </c>
      <c r="B121" s="103">
        <f>B120*C2+B120</f>
        <v>31765.470365060402</v>
      </c>
      <c r="C121" s="31">
        <f t="shared" si="0"/>
        <v>0.03</v>
      </c>
      <c r="D121" s="103">
        <f t="shared" si="1"/>
        <v>925.20787471049698</v>
      </c>
      <c r="E121" s="101"/>
      <c r="F121" s="35">
        <f>D121/(F2*10)</f>
        <v>9.252078747104969</v>
      </c>
      <c r="G121" s="35">
        <f>D121/(G2*10)</f>
        <v>1.267408047548626</v>
      </c>
      <c r="H121" s="102">
        <f>D121/(H2*10)</f>
        <v>0.94408966807193573</v>
      </c>
    </row>
    <row r="122" spans="1:8" ht="15.75" customHeight="1">
      <c r="A122" s="112">
        <v>118</v>
      </c>
      <c r="B122" s="103">
        <f>B121*C2+B121</f>
        <v>32718.434476012215</v>
      </c>
      <c r="C122" s="31">
        <f t="shared" si="0"/>
        <v>0.03</v>
      </c>
      <c r="D122" s="103">
        <f t="shared" si="1"/>
        <v>952.96411095181247</v>
      </c>
      <c r="E122" s="101"/>
      <c r="F122" s="35">
        <f>D122/(F2*10)</f>
        <v>9.5296411095181242</v>
      </c>
      <c r="G122" s="35">
        <f>D122/(G2*10)</f>
        <v>1.3054302889750855</v>
      </c>
      <c r="H122" s="102">
        <f>D122/(H2*10)</f>
        <v>0.97241235811409432</v>
      </c>
    </row>
    <row r="123" spans="1:8" ht="15.75" customHeight="1">
      <c r="A123" s="112">
        <v>119</v>
      </c>
      <c r="B123" s="103">
        <f>B122*C2+B122</f>
        <v>33699.98751029258</v>
      </c>
      <c r="C123" s="31">
        <f t="shared" si="0"/>
        <v>0.03</v>
      </c>
      <c r="D123" s="103">
        <f t="shared" si="1"/>
        <v>981.55303428036495</v>
      </c>
      <c r="E123" s="101"/>
      <c r="F123" s="35">
        <f>D123/(F2*10)</f>
        <v>9.8155303428036493</v>
      </c>
      <c r="G123" s="35">
        <f>D123/(G2*10)</f>
        <v>1.3445931976443355</v>
      </c>
      <c r="H123" s="102">
        <f>D123/(H2*10)</f>
        <v>1.0015847288575153</v>
      </c>
    </row>
    <row r="124" spans="1:8" ht="15.75" customHeight="1">
      <c r="A124" s="112">
        <v>120</v>
      </c>
      <c r="B124" s="103">
        <f>B123*C2+B123</f>
        <v>34710.987135601354</v>
      </c>
      <c r="C124" s="31">
        <f t="shared" si="0"/>
        <v>0.03</v>
      </c>
      <c r="D124" s="103">
        <f t="shared" si="1"/>
        <v>1010.9996253087738</v>
      </c>
      <c r="E124" s="101"/>
      <c r="F124" s="35">
        <f>D124/(F2*10)</f>
        <v>10.109996253087738</v>
      </c>
      <c r="G124" s="35">
        <f>D124/(G2*10)</f>
        <v>1.3849309935736627</v>
      </c>
      <c r="H124" s="102">
        <f>D124/(H2*10)</f>
        <v>1.0316322707232386</v>
      </c>
    </row>
    <row r="125" spans="1:8" ht="15.75" customHeight="1">
      <c r="A125" s="112">
        <v>121</v>
      </c>
      <c r="B125" s="103">
        <f>B124*C2+B124</f>
        <v>35752.316749669393</v>
      </c>
      <c r="C125" s="31">
        <f t="shared" si="0"/>
        <v>0.03</v>
      </c>
      <c r="D125" s="103">
        <f t="shared" si="1"/>
        <v>1041.3296140680395</v>
      </c>
      <c r="E125" s="101"/>
      <c r="F125" s="35">
        <f>D125/(F2*10)</f>
        <v>10.413296140680394</v>
      </c>
      <c r="G125" s="35">
        <f>D125/(G2*10)</f>
        <v>1.4264789233808761</v>
      </c>
      <c r="H125" s="102">
        <f>D125/(H2*10)</f>
        <v>1.0625812388449383</v>
      </c>
    </row>
    <row r="126" spans="1:8" ht="15.75" customHeight="1">
      <c r="A126" s="112">
        <v>122</v>
      </c>
      <c r="B126" s="103">
        <f>B125*C2+B125</f>
        <v>36824.886252159478</v>
      </c>
      <c r="C126" s="31">
        <f t="shared" si="0"/>
        <v>0.03</v>
      </c>
      <c r="D126" s="103">
        <f t="shared" si="1"/>
        <v>1072.5695024900851</v>
      </c>
      <c r="E126" s="101"/>
      <c r="F126" s="35">
        <f>D126/(F2*10)</f>
        <v>10.725695024900851</v>
      </c>
      <c r="G126" s="35">
        <f>D126/(G2*10)</f>
        <v>1.4692732910823083</v>
      </c>
      <c r="H126" s="102">
        <f>D126/(H2*10)</f>
        <v>1.094458676010291</v>
      </c>
    </row>
    <row r="127" spans="1:8" ht="15.75" customHeight="1">
      <c r="A127" s="112">
        <v>123</v>
      </c>
      <c r="B127" s="103">
        <f>B126*C2+B126</f>
        <v>37929.632839724261</v>
      </c>
      <c r="C127" s="31">
        <f t="shared" si="0"/>
        <v>0.03</v>
      </c>
      <c r="D127" s="103">
        <f t="shared" si="1"/>
        <v>1104.7465875647831</v>
      </c>
      <c r="E127" s="101"/>
      <c r="F127" s="35">
        <f>D127/(F2*10)</f>
        <v>11.047465875647831</v>
      </c>
      <c r="G127" s="35">
        <f>D127/(G2*10)</f>
        <v>1.5133514898147713</v>
      </c>
      <c r="H127" s="102">
        <f>D127/(H2*10)</f>
        <v>1.1272924362905949</v>
      </c>
    </row>
    <row r="128" spans="1:8" ht="15.75" customHeight="1">
      <c r="A128" s="112">
        <v>124</v>
      </c>
      <c r="B128" s="103">
        <f>B127*C2+B127</f>
        <v>39067.521824915988</v>
      </c>
      <c r="C128" s="31">
        <f t="shared" si="0"/>
        <v>0.03</v>
      </c>
      <c r="D128" s="103">
        <f t="shared" si="1"/>
        <v>1137.8889851917265</v>
      </c>
      <c r="E128" s="101"/>
      <c r="F128" s="35">
        <f>D128/(F2*10)</f>
        <v>11.378889851917265</v>
      </c>
      <c r="G128" s="35">
        <f>D128/(G2*10)</f>
        <v>1.5587520345092145</v>
      </c>
      <c r="H128" s="102">
        <f>D128/(H2*10)</f>
        <v>1.1611112093793128</v>
      </c>
    </row>
    <row r="129" spans="1:20" ht="15.75" customHeight="1">
      <c r="A129" s="112">
        <v>125</v>
      </c>
      <c r="B129" s="103">
        <f>B128*C2+B128</f>
        <v>40239.547479663466</v>
      </c>
      <c r="C129" s="31">
        <f t="shared" si="0"/>
        <v>0.03</v>
      </c>
      <c r="D129" s="103">
        <f t="shared" si="1"/>
        <v>1172.0256547474783</v>
      </c>
      <c r="E129" s="101"/>
      <c r="F129" s="35">
        <f>D129/(F2*10)</f>
        <v>11.720256547474783</v>
      </c>
      <c r="G129" s="35">
        <f>D129/(G2*10)</f>
        <v>1.6055145955444907</v>
      </c>
      <c r="H129" s="102">
        <f>D129/(H2*10)</f>
        <v>1.1959445456606921</v>
      </c>
    </row>
    <row r="130" spans="1:20" ht="15.75" customHeight="1">
      <c r="A130" s="105"/>
      <c r="B130" s="106"/>
      <c r="C130" s="107"/>
      <c r="D130" s="106"/>
      <c r="E130" s="77"/>
      <c r="F130" s="108"/>
      <c r="G130" s="108"/>
      <c r="H130" s="108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</row>
    <row r="131" spans="1:20" ht="15.75" customHeight="1">
      <c r="A131" s="105"/>
      <c r="B131" s="106"/>
      <c r="C131" s="107"/>
      <c r="D131" s="106"/>
      <c r="E131" s="77"/>
      <c r="F131" s="108"/>
      <c r="G131" s="108"/>
      <c r="H131" s="108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</row>
    <row r="132" spans="1:20" ht="15.75" customHeight="1">
      <c r="A132" s="105"/>
      <c r="B132" s="106"/>
      <c r="C132" s="107"/>
      <c r="D132" s="106"/>
      <c r="E132" s="77"/>
      <c r="F132" s="108"/>
      <c r="G132" s="108"/>
      <c r="H132" s="108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</row>
    <row r="133" spans="1:20" ht="15.75" customHeight="1">
      <c r="A133" s="105"/>
      <c r="B133" s="106"/>
      <c r="C133" s="107"/>
      <c r="D133" s="106"/>
      <c r="E133" s="77"/>
      <c r="F133" s="108"/>
      <c r="G133" s="108"/>
      <c r="H133" s="108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</row>
    <row r="134" spans="1:20" ht="15.75" customHeight="1">
      <c r="A134" s="105"/>
      <c r="B134" s="106"/>
      <c r="C134" s="107"/>
      <c r="D134" s="106"/>
      <c r="E134" s="77"/>
      <c r="F134" s="108"/>
      <c r="G134" s="108"/>
      <c r="H134" s="108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</row>
    <row r="135" spans="1:20" ht="15.75" customHeight="1">
      <c r="A135" s="105"/>
      <c r="B135" s="106"/>
      <c r="C135" s="107"/>
      <c r="D135" s="106"/>
      <c r="E135" s="77"/>
      <c r="F135" s="108"/>
      <c r="G135" s="108"/>
      <c r="H135" s="108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</row>
    <row r="136" spans="1:20" ht="15.75" customHeight="1">
      <c r="A136" s="105"/>
      <c r="B136" s="106"/>
      <c r="C136" s="107"/>
      <c r="D136" s="106"/>
      <c r="E136" s="77"/>
      <c r="F136" s="108"/>
      <c r="G136" s="108"/>
      <c r="H136" s="108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</row>
    <row r="137" spans="1:20" ht="15.75" customHeight="1">
      <c r="A137" s="105"/>
      <c r="B137" s="106"/>
      <c r="C137" s="107"/>
      <c r="D137" s="106"/>
      <c r="E137" s="77"/>
      <c r="F137" s="108"/>
      <c r="G137" s="108"/>
      <c r="H137" s="108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</row>
    <row r="138" spans="1:20" ht="15.75" customHeight="1">
      <c r="A138" s="105"/>
      <c r="B138" s="106"/>
      <c r="C138" s="107"/>
      <c r="D138" s="106"/>
      <c r="E138" s="77"/>
      <c r="F138" s="108"/>
      <c r="G138" s="108"/>
      <c r="H138" s="108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</row>
    <row r="139" spans="1:20" ht="15.75" customHeight="1">
      <c r="A139" s="105"/>
      <c r="B139" s="106"/>
      <c r="C139" s="107"/>
      <c r="D139" s="106"/>
      <c r="E139" s="77"/>
      <c r="F139" s="108"/>
      <c r="G139" s="108"/>
      <c r="H139" s="108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</row>
    <row r="140" spans="1:20" ht="15.75" customHeight="1">
      <c r="A140" s="105"/>
      <c r="B140" s="106"/>
      <c r="C140" s="107"/>
      <c r="D140" s="106"/>
      <c r="E140" s="77"/>
      <c r="F140" s="108"/>
      <c r="G140" s="108"/>
      <c r="H140" s="108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</row>
    <row r="141" spans="1:20" ht="15.75" customHeight="1">
      <c r="A141" s="105"/>
      <c r="B141" s="106"/>
      <c r="C141" s="107"/>
      <c r="D141" s="106"/>
      <c r="E141" s="77"/>
      <c r="F141" s="108"/>
      <c r="G141" s="108"/>
      <c r="H141" s="108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</row>
    <row r="142" spans="1:20" ht="15.75" customHeight="1">
      <c r="A142" s="105"/>
      <c r="B142" s="106"/>
      <c r="C142" s="107"/>
      <c r="D142" s="106"/>
      <c r="E142" s="77"/>
      <c r="F142" s="108"/>
      <c r="G142" s="108"/>
      <c r="H142" s="108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</row>
    <row r="143" spans="1:20" ht="15.75" customHeight="1">
      <c r="A143" s="105"/>
      <c r="B143" s="106"/>
      <c r="C143" s="107"/>
      <c r="D143" s="106"/>
      <c r="E143" s="77"/>
      <c r="F143" s="108"/>
      <c r="G143" s="108"/>
      <c r="H143" s="108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</row>
    <row r="144" spans="1:20" ht="15.75" customHeight="1">
      <c r="A144" s="105"/>
      <c r="B144" s="106"/>
      <c r="C144" s="107"/>
      <c r="D144" s="106"/>
      <c r="E144" s="77"/>
      <c r="F144" s="108"/>
      <c r="G144" s="108"/>
      <c r="H144" s="108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</row>
    <row r="145" spans="1:20" ht="15.75" customHeight="1">
      <c r="A145" s="105"/>
      <c r="B145" s="106"/>
      <c r="C145" s="107"/>
      <c r="D145" s="106"/>
      <c r="E145" s="77"/>
      <c r="F145" s="108"/>
      <c r="G145" s="108"/>
      <c r="H145" s="108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</row>
    <row r="146" spans="1:20" ht="15.75" customHeight="1">
      <c r="A146" s="105"/>
      <c r="B146" s="106"/>
      <c r="C146" s="107"/>
      <c r="D146" s="106"/>
      <c r="E146" s="77"/>
      <c r="F146" s="108"/>
      <c r="G146" s="108"/>
      <c r="H146" s="108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</row>
    <row r="147" spans="1:20" ht="15.75" customHeight="1">
      <c r="A147" s="105"/>
      <c r="B147" s="106"/>
      <c r="C147" s="107"/>
      <c r="D147" s="106"/>
      <c r="E147" s="77"/>
      <c r="F147" s="108"/>
      <c r="G147" s="108"/>
      <c r="H147" s="108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</row>
    <row r="148" spans="1:20" ht="15.75" customHeight="1">
      <c r="A148" s="105"/>
      <c r="B148" s="106"/>
      <c r="C148" s="107"/>
      <c r="D148" s="106"/>
      <c r="E148" s="77"/>
      <c r="F148" s="108"/>
      <c r="G148" s="108"/>
      <c r="H148" s="108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</row>
    <row r="149" spans="1:20" ht="15.75" customHeight="1">
      <c r="A149" s="105"/>
      <c r="B149" s="106"/>
      <c r="C149" s="107"/>
      <c r="D149" s="106"/>
      <c r="E149" s="77"/>
      <c r="F149" s="108"/>
      <c r="G149" s="108"/>
      <c r="H149" s="108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</row>
    <row r="150" spans="1:20" ht="15.75" customHeight="1">
      <c r="A150" s="105"/>
      <c r="B150" s="106"/>
      <c r="C150" s="107"/>
      <c r="D150" s="106"/>
      <c r="E150" s="77"/>
      <c r="F150" s="108"/>
      <c r="G150" s="108"/>
      <c r="H150" s="108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</row>
    <row r="151" spans="1:20" ht="15.75" customHeight="1">
      <c r="A151" s="105"/>
      <c r="B151" s="106"/>
      <c r="C151" s="107"/>
      <c r="D151" s="106"/>
      <c r="E151" s="77"/>
      <c r="F151" s="108"/>
      <c r="G151" s="108"/>
      <c r="H151" s="108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</row>
    <row r="152" spans="1:20" ht="15.75" customHeight="1">
      <c r="A152" s="105"/>
      <c r="B152" s="106"/>
      <c r="C152" s="107"/>
      <c r="D152" s="106"/>
      <c r="E152" s="77"/>
      <c r="F152" s="108"/>
      <c r="G152" s="108"/>
      <c r="H152" s="108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20" ht="15.75" customHeight="1">
      <c r="A153" s="105"/>
      <c r="B153" s="106"/>
      <c r="C153" s="107"/>
      <c r="D153" s="106"/>
      <c r="E153" s="77"/>
      <c r="F153" s="108"/>
      <c r="G153" s="108"/>
      <c r="H153" s="108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</row>
    <row r="154" spans="1:20" ht="15.75" customHeight="1">
      <c r="A154" s="105"/>
      <c r="B154" s="106"/>
      <c r="C154" s="107"/>
      <c r="D154" s="106"/>
      <c r="E154" s="77"/>
      <c r="F154" s="108"/>
      <c r="G154" s="108"/>
      <c r="H154" s="108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</row>
    <row r="155" spans="1:20" ht="15.75" customHeight="1">
      <c r="A155" s="105"/>
      <c r="B155" s="106"/>
      <c r="C155" s="107"/>
      <c r="D155" s="106"/>
      <c r="E155" s="77"/>
      <c r="F155" s="108"/>
      <c r="G155" s="108"/>
      <c r="H155" s="108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</row>
    <row r="156" spans="1:20" ht="15.75" customHeight="1">
      <c r="A156" s="105"/>
      <c r="B156" s="106"/>
      <c r="C156" s="107"/>
      <c r="D156" s="106"/>
      <c r="E156" s="77"/>
      <c r="F156" s="108"/>
      <c r="G156" s="108"/>
      <c r="H156" s="108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</row>
    <row r="157" spans="1:20" ht="15.75" customHeight="1">
      <c r="A157" s="105"/>
      <c r="B157" s="106"/>
      <c r="C157" s="107"/>
      <c r="D157" s="106"/>
      <c r="E157" s="77"/>
      <c r="F157" s="108"/>
      <c r="G157" s="108"/>
      <c r="H157" s="108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</row>
    <row r="158" spans="1:20" ht="15.75" customHeight="1">
      <c r="A158" s="105"/>
      <c r="B158" s="106"/>
      <c r="C158" s="107"/>
      <c r="D158" s="106"/>
      <c r="E158" s="77"/>
      <c r="F158" s="108"/>
      <c r="G158" s="108"/>
      <c r="H158" s="108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</row>
    <row r="159" spans="1:20" ht="15.75" customHeight="1">
      <c r="A159" s="105"/>
      <c r="B159" s="106"/>
      <c r="C159" s="107"/>
      <c r="D159" s="106"/>
      <c r="E159" s="77"/>
      <c r="F159" s="108"/>
      <c r="G159" s="108"/>
      <c r="H159" s="108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</row>
    <row r="160" spans="1:20" ht="15.75" customHeight="1">
      <c r="A160" s="105"/>
      <c r="B160" s="106"/>
      <c r="C160" s="107"/>
      <c r="D160" s="106"/>
      <c r="E160" s="77"/>
      <c r="F160" s="108"/>
      <c r="G160" s="108"/>
      <c r="H160" s="108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</row>
    <row r="161" spans="1:20" ht="15.75" customHeight="1">
      <c r="A161" s="105"/>
      <c r="B161" s="106"/>
      <c r="C161" s="107"/>
      <c r="D161" s="106"/>
      <c r="E161" s="77"/>
      <c r="F161" s="108"/>
      <c r="G161" s="108"/>
      <c r="H161" s="108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</row>
    <row r="162" spans="1:20" ht="15.75" customHeight="1">
      <c r="A162" s="105"/>
      <c r="B162" s="106"/>
      <c r="C162" s="107"/>
      <c r="D162" s="106"/>
      <c r="E162" s="77"/>
      <c r="F162" s="108"/>
      <c r="G162" s="108"/>
      <c r="H162" s="108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</row>
    <row r="163" spans="1:20" ht="15.75" customHeight="1">
      <c r="A163" s="105"/>
      <c r="B163" s="106"/>
      <c r="C163" s="107"/>
      <c r="D163" s="106"/>
      <c r="E163" s="77"/>
      <c r="F163" s="108"/>
      <c r="G163" s="108"/>
      <c r="H163" s="108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</row>
    <row r="164" spans="1:20" ht="15.75" customHeight="1">
      <c r="A164" s="105"/>
      <c r="B164" s="106"/>
      <c r="C164" s="107"/>
      <c r="D164" s="106"/>
      <c r="E164" s="77"/>
      <c r="F164" s="108"/>
      <c r="G164" s="108"/>
      <c r="H164" s="108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</row>
    <row r="165" spans="1:20" ht="15.75" customHeight="1">
      <c r="A165" s="105"/>
      <c r="B165" s="106"/>
      <c r="C165" s="107"/>
      <c r="D165" s="106"/>
      <c r="E165" s="77"/>
      <c r="F165" s="108"/>
      <c r="G165" s="108"/>
      <c r="H165" s="108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</row>
    <row r="166" spans="1:20" ht="15.75" customHeight="1">
      <c r="A166" s="105"/>
      <c r="B166" s="106"/>
      <c r="C166" s="107"/>
      <c r="D166" s="106"/>
      <c r="E166" s="77"/>
      <c r="F166" s="108"/>
      <c r="G166" s="108"/>
      <c r="H166" s="108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</row>
    <row r="167" spans="1:20" ht="15.75" customHeight="1">
      <c r="A167" s="105"/>
      <c r="B167" s="106"/>
      <c r="C167" s="107"/>
      <c r="D167" s="106"/>
      <c r="E167" s="77"/>
      <c r="F167" s="108"/>
      <c r="G167" s="108"/>
      <c r="H167" s="108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</row>
    <row r="168" spans="1:20" ht="15.75" customHeight="1">
      <c r="A168" s="105"/>
      <c r="B168" s="106"/>
      <c r="C168" s="107"/>
      <c r="D168" s="106"/>
      <c r="E168" s="77"/>
      <c r="F168" s="108"/>
      <c r="G168" s="108"/>
      <c r="H168" s="108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</row>
    <row r="169" spans="1:20" ht="15.75" customHeight="1">
      <c r="A169" s="105"/>
      <c r="B169" s="106"/>
      <c r="C169" s="107"/>
      <c r="D169" s="106"/>
      <c r="E169" s="77"/>
      <c r="F169" s="108"/>
      <c r="G169" s="108"/>
      <c r="H169" s="108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</row>
    <row r="170" spans="1:20" ht="15.75" customHeight="1">
      <c r="A170" s="105"/>
      <c r="B170" s="106"/>
      <c r="C170" s="107"/>
      <c r="D170" s="106"/>
      <c r="E170" s="77"/>
      <c r="F170" s="108"/>
      <c r="G170" s="108"/>
      <c r="H170" s="108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</row>
    <row r="171" spans="1:20" ht="15.75" customHeight="1">
      <c r="A171" s="105"/>
      <c r="B171" s="106"/>
      <c r="C171" s="107"/>
      <c r="D171" s="106"/>
      <c r="E171" s="77"/>
      <c r="F171" s="108"/>
      <c r="G171" s="108"/>
      <c r="H171" s="108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</row>
    <row r="172" spans="1:20" ht="15.75" customHeight="1">
      <c r="A172" s="105"/>
      <c r="B172" s="106"/>
      <c r="C172" s="107"/>
      <c r="D172" s="106"/>
      <c r="E172" s="77"/>
      <c r="F172" s="108"/>
      <c r="G172" s="108"/>
      <c r="H172" s="108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</row>
    <row r="173" spans="1:20" ht="15.75" customHeight="1">
      <c r="A173" s="105"/>
      <c r="B173" s="106"/>
      <c r="C173" s="107"/>
      <c r="D173" s="106"/>
      <c r="E173" s="77"/>
      <c r="F173" s="108"/>
      <c r="G173" s="108"/>
      <c r="H173" s="108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</row>
    <row r="174" spans="1:20" ht="15.75" customHeight="1">
      <c r="A174" s="105"/>
      <c r="B174" s="106"/>
      <c r="C174" s="107"/>
      <c r="D174" s="106"/>
      <c r="E174" s="77"/>
      <c r="F174" s="108"/>
      <c r="G174" s="108"/>
      <c r="H174" s="108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</row>
    <row r="175" spans="1:20" ht="15.75" customHeight="1">
      <c r="A175" s="105"/>
      <c r="B175" s="106"/>
      <c r="C175" s="107"/>
      <c r="D175" s="106"/>
      <c r="E175" s="77"/>
      <c r="F175" s="108"/>
      <c r="G175" s="108"/>
      <c r="H175" s="108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</row>
    <row r="176" spans="1:20" ht="15.75" customHeight="1">
      <c r="A176" s="105"/>
      <c r="B176" s="106"/>
      <c r="C176" s="107"/>
      <c r="D176" s="106"/>
      <c r="E176" s="77"/>
      <c r="F176" s="108"/>
      <c r="G176" s="108"/>
      <c r="H176" s="108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</row>
    <row r="177" spans="1:20" ht="15.75" customHeight="1">
      <c r="A177" s="105"/>
      <c r="B177" s="106"/>
      <c r="C177" s="107"/>
      <c r="D177" s="106"/>
      <c r="E177" s="77"/>
      <c r="F177" s="108"/>
      <c r="G177" s="108"/>
      <c r="H177" s="108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</row>
    <row r="178" spans="1:20" ht="15.75" customHeight="1">
      <c r="A178" s="105"/>
      <c r="B178" s="106"/>
      <c r="C178" s="107"/>
      <c r="D178" s="106"/>
      <c r="E178" s="77"/>
      <c r="F178" s="108"/>
      <c r="G178" s="108"/>
      <c r="H178" s="108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</row>
    <row r="179" spans="1:20" ht="15.75" customHeight="1">
      <c r="A179" s="105"/>
      <c r="B179" s="106"/>
      <c r="C179" s="107"/>
      <c r="D179" s="106"/>
      <c r="E179" s="77"/>
      <c r="F179" s="108"/>
      <c r="G179" s="108"/>
      <c r="H179" s="108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</row>
    <row r="180" spans="1:20" ht="15.75" customHeight="1">
      <c r="A180" s="105"/>
      <c r="B180" s="106"/>
      <c r="C180" s="107"/>
      <c r="D180" s="106"/>
      <c r="E180" s="77"/>
      <c r="F180" s="108"/>
      <c r="G180" s="108"/>
      <c r="H180" s="108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</row>
    <row r="181" spans="1:20" ht="15.75" customHeight="1">
      <c r="A181" s="105"/>
      <c r="B181" s="106"/>
      <c r="C181" s="107"/>
      <c r="D181" s="106"/>
      <c r="E181" s="77"/>
      <c r="F181" s="108"/>
      <c r="G181" s="108"/>
      <c r="H181" s="108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</row>
    <row r="182" spans="1:20" ht="15.75" customHeight="1">
      <c r="A182" s="105"/>
      <c r="B182" s="106"/>
      <c r="C182" s="107"/>
      <c r="D182" s="106"/>
      <c r="E182" s="77"/>
      <c r="F182" s="108"/>
      <c r="G182" s="108"/>
      <c r="H182" s="108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</row>
    <row r="183" spans="1:20" ht="15.75" customHeight="1">
      <c r="A183" s="105"/>
      <c r="B183" s="106"/>
      <c r="C183" s="107"/>
      <c r="D183" s="106"/>
      <c r="E183" s="77"/>
      <c r="F183" s="108"/>
      <c r="G183" s="108"/>
      <c r="H183" s="108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</row>
    <row r="184" spans="1:20" ht="15.75" customHeight="1">
      <c r="A184" s="105"/>
      <c r="B184" s="106"/>
      <c r="C184" s="107"/>
      <c r="D184" s="106"/>
      <c r="E184" s="77"/>
      <c r="F184" s="108"/>
      <c r="G184" s="108"/>
      <c r="H184" s="108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</row>
    <row r="185" spans="1:20" ht="15.75" customHeight="1">
      <c r="A185" s="105"/>
      <c r="B185" s="106"/>
      <c r="C185" s="107"/>
      <c r="D185" s="106"/>
      <c r="E185" s="77"/>
      <c r="F185" s="108"/>
      <c r="G185" s="108"/>
      <c r="H185" s="108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</row>
    <row r="186" spans="1:20" ht="15.75" customHeight="1">
      <c r="A186" s="105"/>
      <c r="B186" s="106"/>
      <c r="C186" s="107"/>
      <c r="D186" s="106"/>
      <c r="E186" s="77"/>
      <c r="F186" s="108"/>
      <c r="G186" s="108"/>
      <c r="H186" s="108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</row>
    <row r="187" spans="1:20" ht="15.75" customHeight="1">
      <c r="A187" s="105"/>
      <c r="B187" s="106"/>
      <c r="C187" s="107"/>
      <c r="D187" s="106"/>
      <c r="E187" s="77"/>
      <c r="F187" s="108"/>
      <c r="G187" s="108"/>
      <c r="H187" s="108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</row>
    <row r="188" spans="1:20" ht="15.75" customHeight="1">
      <c r="A188" s="105"/>
      <c r="B188" s="106"/>
      <c r="C188" s="107"/>
      <c r="D188" s="106"/>
      <c r="E188" s="77"/>
      <c r="F188" s="108"/>
      <c r="G188" s="108"/>
      <c r="H188" s="108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</row>
    <row r="189" spans="1:20" ht="15.75" customHeight="1">
      <c r="A189" s="105"/>
      <c r="B189" s="106"/>
      <c r="C189" s="107"/>
      <c r="D189" s="106"/>
      <c r="E189" s="77"/>
      <c r="F189" s="108"/>
      <c r="G189" s="108"/>
      <c r="H189" s="108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</row>
    <row r="190" spans="1:20" ht="15.75" customHeight="1">
      <c r="A190" s="105"/>
      <c r="B190" s="106"/>
      <c r="C190" s="107"/>
      <c r="D190" s="106"/>
      <c r="E190" s="77"/>
      <c r="F190" s="108"/>
      <c r="G190" s="108"/>
      <c r="H190" s="108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</row>
    <row r="191" spans="1:20" ht="15.75" customHeight="1">
      <c r="A191" s="105"/>
      <c r="B191" s="106"/>
      <c r="C191" s="107"/>
      <c r="D191" s="106"/>
      <c r="E191" s="77"/>
      <c r="F191" s="108"/>
      <c r="G191" s="108"/>
      <c r="H191" s="108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</row>
    <row r="192" spans="1:20" ht="15.75" customHeight="1">
      <c r="A192" s="105"/>
      <c r="B192" s="106"/>
      <c r="C192" s="107"/>
      <c r="D192" s="106"/>
      <c r="E192" s="77"/>
      <c r="F192" s="108"/>
      <c r="G192" s="108"/>
      <c r="H192" s="108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</row>
    <row r="193" spans="1:20" ht="15.75" customHeight="1">
      <c r="A193" s="105"/>
      <c r="B193" s="106"/>
      <c r="C193" s="107"/>
      <c r="D193" s="106"/>
      <c r="E193" s="77"/>
      <c r="F193" s="108"/>
      <c r="G193" s="108"/>
      <c r="H193" s="108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</row>
    <row r="194" spans="1:20" ht="15.75" customHeight="1">
      <c r="A194" s="105"/>
      <c r="B194" s="106"/>
      <c r="C194" s="107"/>
      <c r="D194" s="106"/>
      <c r="E194" s="77"/>
      <c r="F194" s="108"/>
      <c r="G194" s="108"/>
      <c r="H194" s="108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</row>
    <row r="195" spans="1:20" ht="15.75" customHeight="1">
      <c r="A195" s="105"/>
      <c r="B195" s="106"/>
      <c r="C195" s="107"/>
      <c r="D195" s="106"/>
      <c r="E195" s="77"/>
      <c r="F195" s="108"/>
      <c r="G195" s="108"/>
      <c r="H195" s="108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</row>
    <row r="196" spans="1:20" ht="15.75" customHeight="1">
      <c r="A196" s="105"/>
      <c r="B196" s="106"/>
      <c r="C196" s="107"/>
      <c r="D196" s="106"/>
      <c r="E196" s="77"/>
      <c r="F196" s="108"/>
      <c r="G196" s="108"/>
      <c r="H196" s="108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</row>
    <row r="197" spans="1:20" ht="15.75" customHeight="1">
      <c r="A197" s="105"/>
      <c r="B197" s="106"/>
      <c r="C197" s="107"/>
      <c r="D197" s="106"/>
      <c r="E197" s="77"/>
      <c r="F197" s="108"/>
      <c r="G197" s="108"/>
      <c r="H197" s="108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</row>
    <row r="198" spans="1:20" ht="15.75" customHeight="1">
      <c r="A198" s="105"/>
      <c r="B198" s="106"/>
      <c r="C198" s="107"/>
      <c r="D198" s="106"/>
      <c r="E198" s="77"/>
      <c r="F198" s="108"/>
      <c r="G198" s="108"/>
      <c r="H198" s="108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</row>
    <row r="199" spans="1:20" ht="15.75" customHeight="1">
      <c r="A199" s="105"/>
      <c r="B199" s="106"/>
      <c r="C199" s="107"/>
      <c r="D199" s="106"/>
      <c r="E199" s="77"/>
      <c r="F199" s="108"/>
      <c r="G199" s="108"/>
      <c r="H199" s="108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</row>
    <row r="200" spans="1:20" ht="15.75" customHeight="1">
      <c r="A200" s="105"/>
      <c r="B200" s="106"/>
      <c r="C200" s="107"/>
      <c r="D200" s="106"/>
      <c r="E200" s="77"/>
      <c r="F200" s="108"/>
      <c r="G200" s="108"/>
      <c r="H200" s="108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</row>
    <row r="201" spans="1:20" ht="15.75" customHeight="1">
      <c r="A201" s="105"/>
      <c r="B201" s="106"/>
      <c r="C201" s="107"/>
      <c r="D201" s="106"/>
      <c r="E201" s="77"/>
      <c r="F201" s="108"/>
      <c r="G201" s="108"/>
      <c r="H201" s="108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</row>
    <row r="202" spans="1:20" ht="15.75" customHeight="1">
      <c r="A202" s="105"/>
      <c r="B202" s="106"/>
      <c r="C202" s="107"/>
      <c r="D202" s="106"/>
      <c r="E202" s="77"/>
      <c r="F202" s="108"/>
      <c r="G202" s="108"/>
      <c r="H202" s="108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</row>
    <row r="203" spans="1:20" ht="15.75" customHeight="1">
      <c r="A203" s="105"/>
      <c r="B203" s="106"/>
      <c r="C203" s="107"/>
      <c r="D203" s="106"/>
      <c r="E203" s="77"/>
      <c r="F203" s="108"/>
      <c r="G203" s="108"/>
      <c r="H203" s="108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</row>
    <row r="204" spans="1:20" ht="15.75" customHeight="1">
      <c r="A204" s="105"/>
      <c r="B204" s="106"/>
      <c r="C204" s="107"/>
      <c r="D204" s="106"/>
      <c r="E204" s="77"/>
      <c r="F204" s="108"/>
      <c r="G204" s="108"/>
      <c r="H204" s="108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</row>
    <row r="205" spans="1:20" ht="15.75" customHeight="1">
      <c r="A205" s="105"/>
      <c r="B205" s="106"/>
      <c r="C205" s="107"/>
      <c r="D205" s="106"/>
      <c r="E205" s="77"/>
      <c r="F205" s="108"/>
      <c r="G205" s="108"/>
      <c r="H205" s="108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</row>
    <row r="206" spans="1:20" ht="15.75" customHeight="1">
      <c r="A206" s="105"/>
      <c r="B206" s="106"/>
      <c r="C206" s="107"/>
      <c r="D206" s="106"/>
      <c r="E206" s="77"/>
      <c r="F206" s="108"/>
      <c r="G206" s="108"/>
      <c r="H206" s="108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</row>
    <row r="207" spans="1:20" ht="15.75" customHeight="1">
      <c r="A207" s="105"/>
      <c r="B207" s="106"/>
      <c r="C207" s="107"/>
      <c r="D207" s="106"/>
      <c r="E207" s="77"/>
      <c r="F207" s="108"/>
      <c r="G207" s="108"/>
      <c r="H207" s="108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</row>
    <row r="208" spans="1:20" ht="15.75" customHeight="1">
      <c r="A208" s="105"/>
      <c r="B208" s="106"/>
      <c r="C208" s="107"/>
      <c r="D208" s="106"/>
      <c r="E208" s="77"/>
      <c r="F208" s="108"/>
      <c r="G208" s="108"/>
      <c r="H208" s="108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</row>
    <row r="209" spans="1:20" ht="15.75" customHeight="1">
      <c r="A209" s="105"/>
      <c r="B209" s="106"/>
      <c r="C209" s="107"/>
      <c r="D209" s="106"/>
      <c r="E209" s="77"/>
      <c r="F209" s="108"/>
      <c r="G209" s="108"/>
      <c r="H209" s="108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</row>
    <row r="210" spans="1:20" ht="15.75" customHeight="1">
      <c r="A210" s="105"/>
      <c r="B210" s="106"/>
      <c r="C210" s="107"/>
      <c r="D210" s="106"/>
      <c r="E210" s="77"/>
      <c r="F210" s="108"/>
      <c r="G210" s="108"/>
      <c r="H210" s="108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</row>
    <row r="211" spans="1:20" ht="15.75" customHeight="1">
      <c r="A211" s="105"/>
      <c r="B211" s="106"/>
      <c r="C211" s="107"/>
      <c r="D211" s="106"/>
      <c r="E211" s="77"/>
      <c r="F211" s="108"/>
      <c r="G211" s="108"/>
      <c r="H211" s="108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</row>
    <row r="212" spans="1:20" ht="15.75" customHeight="1">
      <c r="A212" s="105"/>
      <c r="B212" s="106"/>
      <c r="C212" s="107"/>
      <c r="D212" s="106"/>
      <c r="E212" s="77"/>
      <c r="F212" s="108"/>
      <c r="G212" s="108"/>
      <c r="H212" s="108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</row>
    <row r="213" spans="1:20" ht="15.75" customHeight="1">
      <c r="A213" s="105"/>
      <c r="B213" s="106"/>
      <c r="C213" s="107"/>
      <c r="D213" s="106"/>
      <c r="E213" s="77"/>
      <c r="F213" s="108"/>
      <c r="G213" s="108"/>
      <c r="H213" s="108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</row>
    <row r="214" spans="1:20" ht="15.75" customHeight="1">
      <c r="A214" s="105"/>
      <c r="B214" s="106"/>
      <c r="C214" s="107"/>
      <c r="D214" s="106"/>
      <c r="E214" s="77"/>
      <c r="F214" s="108"/>
      <c r="G214" s="108"/>
      <c r="H214" s="108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</row>
    <row r="215" spans="1:20" ht="15.75" customHeight="1">
      <c r="A215" s="105"/>
      <c r="B215" s="106"/>
      <c r="C215" s="107"/>
      <c r="D215" s="106"/>
      <c r="E215" s="77"/>
      <c r="F215" s="108"/>
      <c r="G215" s="108"/>
      <c r="H215" s="108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</row>
    <row r="216" spans="1:20" ht="15.75" customHeight="1">
      <c r="A216" s="105"/>
      <c r="B216" s="106"/>
      <c r="C216" s="107"/>
      <c r="D216" s="106"/>
      <c r="E216" s="77"/>
      <c r="F216" s="108"/>
      <c r="G216" s="108"/>
      <c r="H216" s="108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</row>
    <row r="217" spans="1:20" ht="15.75" customHeight="1">
      <c r="A217" s="105"/>
      <c r="B217" s="106"/>
      <c r="C217" s="107"/>
      <c r="D217" s="106"/>
      <c r="E217" s="77"/>
      <c r="F217" s="108"/>
      <c r="G217" s="108"/>
      <c r="H217" s="108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</row>
    <row r="218" spans="1:20" ht="15.75" customHeight="1">
      <c r="A218" s="105"/>
      <c r="B218" s="106"/>
      <c r="C218" s="107"/>
      <c r="D218" s="106"/>
      <c r="E218" s="77"/>
      <c r="F218" s="108"/>
      <c r="G218" s="108"/>
      <c r="H218" s="108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</row>
    <row r="219" spans="1:20" ht="15.75" customHeight="1">
      <c r="A219" s="105"/>
      <c r="B219" s="106"/>
      <c r="C219" s="107"/>
      <c r="D219" s="106"/>
      <c r="E219" s="77"/>
      <c r="F219" s="108"/>
      <c r="G219" s="108"/>
      <c r="H219" s="108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</row>
    <row r="220" spans="1:20" ht="15.75" customHeight="1">
      <c r="A220" s="105"/>
      <c r="B220" s="106"/>
      <c r="C220" s="107"/>
      <c r="D220" s="106"/>
      <c r="E220" s="77"/>
      <c r="F220" s="108"/>
      <c r="G220" s="108"/>
      <c r="H220" s="108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</row>
    <row r="221" spans="1:20" ht="15.75" customHeight="1">
      <c r="A221" s="105"/>
      <c r="B221" s="106"/>
      <c r="C221" s="107"/>
      <c r="D221" s="106"/>
      <c r="E221" s="77"/>
      <c r="F221" s="108"/>
      <c r="G221" s="108"/>
      <c r="H221" s="108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</row>
    <row r="222" spans="1:20" ht="15.75" customHeight="1">
      <c r="A222" s="105"/>
      <c r="B222" s="106"/>
      <c r="C222" s="107"/>
      <c r="D222" s="106"/>
      <c r="E222" s="77"/>
      <c r="F222" s="108"/>
      <c r="G222" s="108"/>
      <c r="H222" s="108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</row>
    <row r="223" spans="1:20" ht="15.75" customHeight="1">
      <c r="A223" s="105"/>
      <c r="B223" s="106"/>
      <c r="C223" s="107"/>
      <c r="D223" s="106"/>
      <c r="E223" s="77"/>
      <c r="F223" s="108"/>
      <c r="G223" s="108"/>
      <c r="H223" s="108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</row>
    <row r="224" spans="1:20" ht="15.75" customHeight="1">
      <c r="A224" s="105"/>
      <c r="B224" s="106"/>
      <c r="C224" s="107"/>
      <c r="D224" s="106"/>
      <c r="E224" s="77"/>
      <c r="F224" s="108"/>
      <c r="G224" s="108"/>
      <c r="H224" s="108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</row>
    <row r="225" spans="1:20" ht="15.75" customHeight="1">
      <c r="A225" s="105"/>
      <c r="B225" s="106"/>
      <c r="C225" s="107"/>
      <c r="D225" s="106"/>
      <c r="E225" s="77"/>
      <c r="F225" s="108"/>
      <c r="G225" s="108"/>
      <c r="H225" s="108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</row>
    <row r="226" spans="1:20" ht="15.75" customHeight="1">
      <c r="A226" s="105"/>
      <c r="B226" s="106"/>
      <c r="C226" s="107"/>
      <c r="D226" s="106"/>
      <c r="E226" s="77"/>
      <c r="F226" s="108"/>
      <c r="G226" s="108"/>
      <c r="H226" s="108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</row>
    <row r="227" spans="1:20" ht="15.75" customHeight="1">
      <c r="A227" s="105"/>
      <c r="B227" s="106"/>
      <c r="C227" s="107"/>
      <c r="D227" s="106"/>
      <c r="E227" s="77"/>
      <c r="F227" s="108"/>
      <c r="G227" s="108"/>
      <c r="H227" s="108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</row>
    <row r="228" spans="1:20" ht="15.75" customHeight="1">
      <c r="A228" s="105"/>
      <c r="B228" s="106"/>
      <c r="C228" s="107"/>
      <c r="D228" s="106"/>
      <c r="E228" s="77"/>
      <c r="F228" s="108"/>
      <c r="G228" s="108"/>
      <c r="H228" s="108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</row>
    <row r="229" spans="1:20" ht="15.75" customHeight="1">
      <c r="A229" s="105"/>
      <c r="B229" s="106"/>
      <c r="C229" s="107"/>
      <c r="D229" s="106"/>
      <c r="E229" s="77"/>
      <c r="F229" s="108"/>
      <c r="G229" s="108"/>
      <c r="H229" s="108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</row>
    <row r="230" spans="1:20" ht="15.75" customHeight="1">
      <c r="A230" s="77"/>
      <c r="B230" s="20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</row>
    <row r="231" spans="1:20" ht="15.75" customHeight="1"/>
    <row r="232" spans="1:20" ht="15.75" customHeight="1"/>
    <row r="233" spans="1:20" ht="15.75" customHeight="1"/>
    <row r="234" spans="1:20" ht="15.75" customHeight="1"/>
    <row r="235" spans="1:20" ht="15.75" customHeight="1"/>
    <row r="236" spans="1:20" ht="15.75" customHeight="1"/>
    <row r="237" spans="1:20" ht="15.75" customHeight="1"/>
    <row r="238" spans="1:20" ht="15.75" customHeight="1"/>
    <row r="239" spans="1:20" ht="15.75" customHeight="1"/>
    <row r="240" spans="1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</sheetData>
  <mergeCells count="2">
    <mergeCell ref="E1:J1"/>
    <mergeCell ref="I2:N2"/>
  </mergeCells>
  <pageMargins left="0.7" right="0.7" top="0.75" bottom="0.75" header="0" footer="0"/>
  <pageSetup paperSize="9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Tasha Dyer</cp:lastModifiedBy>
  <cp:revision/>
  <dcterms:created xsi:type="dcterms:W3CDTF">2019-06-11T00:35:59Z</dcterms:created>
  <dcterms:modified xsi:type="dcterms:W3CDTF">2020-04-17T02:59:50Z</dcterms:modified>
  <cp:category/>
  <cp:contentStatus/>
</cp:coreProperties>
</file>